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Default Extension="doc" ContentType="application/msword"/>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drawings/drawing3.xml" ContentType="application/vnd.openxmlformats-officedocument.drawing+xml"/>
  <Override PartName="/xl/charts/chart6.xml" ContentType="application/vnd.openxmlformats-officedocument.drawingml.chart+xml"/>
  <Override PartName="/xl/drawings/drawing4.xml" ContentType="application/vnd.openxmlformats-officedocument.drawingml.chartshapes+xml"/>
  <Override PartName="/xl/charts/chart7.xml" ContentType="application/vnd.openxmlformats-officedocument.drawingml.chart+xml"/>
  <Override PartName="/xl/drawings/drawing5.xml" ContentType="application/vnd.openxmlformats-officedocument.drawingml.chartshapes+xml"/>
  <Override PartName="/xl/charts/chart8.xml" ContentType="application/vnd.openxmlformats-officedocument.drawingml.chart+xml"/>
  <Override PartName="/xl/drawings/drawing6.xml" ContentType="application/vnd.openxmlformats-officedocument.drawingml.chartshapes+xml"/>
  <Override PartName="/xl/charts/chart9.xml" ContentType="application/vnd.openxmlformats-officedocument.drawingml.chart+xml"/>
  <Override PartName="/xl/drawings/drawing7.xml" ContentType="application/vnd.openxmlformats-officedocument.drawingml.chartshapes+xml"/>
  <Override PartName="/xl/charts/chart10.xml" ContentType="application/vnd.openxmlformats-officedocument.drawingml.chart+xml"/>
  <Override PartName="/xl/drawings/drawing8.xml" ContentType="application/vnd.openxmlformats-officedocument.drawingml.chartshapes+xml"/>
  <Override PartName="/xl/charts/chart11.xml" ContentType="application/vnd.openxmlformats-officedocument.drawingml.chart+xml"/>
  <Override PartName="/xl/drawings/drawing9.xml" ContentType="application/vnd.openxmlformats-officedocument.drawingml.chartshapes+xml"/>
  <Override PartName="/xl/charts/chart12.xml" ContentType="application/vnd.openxmlformats-officedocument.drawingml.chart+xml"/>
  <Override PartName="/xl/drawings/drawing10.xml" ContentType="application/vnd.openxmlformats-officedocument.drawingml.chartshapes+xml"/>
  <Override PartName="/xl/charts/chart13.xml" ContentType="application/vnd.openxmlformats-officedocument.drawingml.chart+xml"/>
  <Override PartName="/xl/drawings/drawing11.xml" ContentType="application/vnd.openxmlformats-officedocument.drawingml.chartshapes+xml"/>
  <Override PartName="/xl/charts/chart14.xml" ContentType="application/vnd.openxmlformats-officedocument.drawingml.chart+xml"/>
  <Override PartName="/xl/drawings/drawing12.xml" ContentType="application/vnd.openxmlformats-officedocument.drawingml.chartshapes+xml"/>
  <Override PartName="/xl/charts/chart15.xml" ContentType="application/vnd.openxmlformats-officedocument.drawingml.chart+xml"/>
  <Override PartName="/xl/drawings/drawing13.xml" ContentType="application/vnd.openxmlformats-officedocument.drawingml.chartshapes+xml"/>
  <Override PartName="/xl/charts/chart16.xml" ContentType="application/vnd.openxmlformats-officedocument.drawingml.chart+xml"/>
  <Override PartName="/xl/drawings/drawing14.xml" ContentType="application/vnd.openxmlformats-officedocument.drawingml.chartshapes+xml"/>
  <Override PartName="/xl/charts/chart17.xml" ContentType="application/vnd.openxmlformats-officedocument.drawingml.chart+xml"/>
  <Override PartName="/xl/drawings/drawing15.xml" ContentType="application/vnd.openxmlformats-officedocument.drawingml.chartshapes+xml"/>
  <Override PartName="/xl/charts/chart18.xml" ContentType="application/vnd.openxmlformats-officedocument.drawingml.chart+xml"/>
  <Override PartName="/xl/drawings/drawing16.xml" ContentType="application/vnd.openxmlformats-officedocument.drawingml.chartshapes+xml"/>
  <Override PartName="/xl/charts/chart19.xml" ContentType="application/vnd.openxmlformats-officedocument.drawingml.chart+xml"/>
  <Override PartName="/xl/drawings/drawing17.xml" ContentType="application/vnd.openxmlformats-officedocument.drawingml.chartshapes+xml"/>
  <Override PartName="/xl/charts/chart20.xml" ContentType="application/vnd.openxmlformats-officedocument.drawingml.chart+xml"/>
  <Override PartName="/xl/drawings/drawing18.xml" ContentType="application/vnd.openxmlformats-officedocument.drawingml.chartshapes+xml"/>
  <Override PartName="/xl/charts/chart21.xml" ContentType="application/vnd.openxmlformats-officedocument.drawingml.chart+xml"/>
  <Override PartName="/xl/drawings/drawing19.xml" ContentType="application/vnd.openxmlformats-officedocument.drawingml.chartshapes+xml"/>
  <Override PartName="/xl/charts/chart22.xml" ContentType="application/vnd.openxmlformats-officedocument.drawingml.chart+xml"/>
  <Override PartName="/xl/drawings/drawing20.xml" ContentType="application/vnd.openxmlformats-officedocument.drawingml.chartshapes+xml"/>
  <Override PartName="/xl/charts/chart23.xml" ContentType="application/vnd.openxmlformats-officedocument.drawingml.chart+xml"/>
  <Override PartName="/xl/drawings/drawing21.xml" ContentType="application/vnd.openxmlformats-officedocument.drawingml.chartshapes+xml"/>
  <Override PartName="/xl/charts/chart24.xml" ContentType="application/vnd.openxmlformats-officedocument.drawingml.chart+xml"/>
  <Override PartName="/xl/drawings/drawing22.xml" ContentType="application/vnd.openxmlformats-officedocument.drawingml.chartshapes+xml"/>
  <Override PartName="/xl/charts/chart25.xml" ContentType="application/vnd.openxmlformats-officedocument.drawingml.chart+xml"/>
  <Override PartName="/xl/drawings/drawing23.xml" ContentType="application/vnd.openxmlformats-officedocument.drawingml.chartshapes+xml"/>
  <Override PartName="/xl/charts/chart26.xml" ContentType="application/vnd.openxmlformats-officedocument.drawingml.chart+xml"/>
  <Override PartName="/xl/drawings/drawing24.xml" ContentType="application/vnd.openxmlformats-officedocument.drawingml.chartshapes+xml"/>
  <Override PartName="/xl/charts/chart27.xml" ContentType="application/vnd.openxmlformats-officedocument.drawingml.chart+xml"/>
  <Override PartName="/xl/drawings/drawing25.xml" ContentType="application/vnd.openxmlformats-officedocument.drawingml.chartshapes+xml"/>
  <Override PartName="/xl/charts/chart28.xml" ContentType="application/vnd.openxmlformats-officedocument.drawingml.chart+xml"/>
  <Override PartName="/xl/drawings/drawing26.xml" ContentType="application/vnd.openxmlformats-officedocument.drawingml.chartshapes+xml"/>
  <Override PartName="/xl/charts/chart29.xml" ContentType="application/vnd.openxmlformats-officedocument.drawingml.chart+xml"/>
  <Override PartName="/xl/drawings/drawing27.xml" ContentType="application/vnd.openxmlformats-officedocument.drawingml.chartshapes+xml"/>
  <Override PartName="/xl/charts/chart30.xml" ContentType="application/vnd.openxmlformats-officedocument.drawingml.chart+xml"/>
  <Override PartName="/xl/drawings/drawing28.xml" ContentType="application/vnd.openxmlformats-officedocument.drawingml.chartshapes+xml"/>
  <Override PartName="/xl/charts/chart31.xml" ContentType="application/vnd.openxmlformats-officedocument.drawingml.chart+xml"/>
  <Override PartName="/xl/drawings/drawing29.xml" ContentType="application/vnd.openxmlformats-officedocument.drawingml.chartshapes+xml"/>
  <Override PartName="/xl/charts/chart32.xml" ContentType="application/vnd.openxmlformats-officedocument.drawingml.chart+xml"/>
  <Override PartName="/xl/drawings/drawing30.xml" ContentType="application/vnd.openxmlformats-officedocument.drawingml.chartshapes+xml"/>
  <Override PartName="/xl/charts/chart33.xml" ContentType="application/vnd.openxmlformats-officedocument.drawingml.chart+xml"/>
  <Override PartName="/xl/drawings/drawing31.xml" ContentType="application/vnd.openxmlformats-officedocument.drawingml.chartshapes+xml"/>
  <Override PartName="/xl/charts/chart34.xml" ContentType="application/vnd.openxmlformats-officedocument.drawingml.chart+xml"/>
  <Override PartName="/xl/drawings/drawing32.xml" ContentType="application/vnd.openxmlformats-officedocument.drawingml.chartshapes+xml"/>
  <Override PartName="/xl/charts/chart35.xml" ContentType="application/vnd.openxmlformats-officedocument.drawingml.chart+xml"/>
  <Override PartName="/xl/drawings/drawing33.xml" ContentType="application/vnd.openxmlformats-officedocument.drawingml.chartshapes+xml"/>
  <Override PartName="/xl/charts/chart36.xml" ContentType="application/vnd.openxmlformats-officedocument.drawingml.chart+xml"/>
  <Override PartName="/xl/drawings/drawing34.xml" ContentType="application/vnd.openxmlformats-officedocument.drawingml.chartshapes+xml"/>
  <Override PartName="/xl/charts/chart37.xml" ContentType="application/vnd.openxmlformats-officedocument.drawingml.chart+xml"/>
  <Override PartName="/xl/drawings/drawing35.xml" ContentType="application/vnd.openxmlformats-officedocument.drawingml.chartshapes+xml"/>
  <Override PartName="/xl/charts/chart38.xml" ContentType="application/vnd.openxmlformats-officedocument.drawingml.chart+xml"/>
  <Override PartName="/xl/drawings/drawing36.xml" ContentType="application/vnd.openxmlformats-officedocument.drawingml.chartshapes+xml"/>
  <Override PartName="/xl/charts/chart39.xml" ContentType="application/vnd.openxmlformats-officedocument.drawingml.chart+xml"/>
  <Override PartName="/xl/drawings/drawing37.xml" ContentType="application/vnd.openxmlformats-officedocument.drawingml.chartshapes+xml"/>
  <Override PartName="/xl/charts/chart40.xml" ContentType="application/vnd.openxmlformats-officedocument.drawingml.chart+xml"/>
  <Override PartName="/xl/drawings/drawing38.xml" ContentType="application/vnd.openxmlformats-officedocument.drawingml.chartshapes+xml"/>
  <Override PartName="/xl/charts/chart41.xml" ContentType="application/vnd.openxmlformats-officedocument.drawingml.chart+xml"/>
  <Override PartName="/xl/drawings/drawing39.xml" ContentType="application/vnd.openxmlformats-officedocument.drawingml.chartshapes+xml"/>
  <Override PartName="/xl/charts/chart42.xml" ContentType="application/vnd.openxmlformats-officedocument.drawingml.chart+xml"/>
  <Override PartName="/xl/drawings/drawing40.xml" ContentType="application/vnd.openxmlformats-officedocument.drawingml.chartshapes+xml"/>
  <Override PartName="/xl/charts/chart43.xml" ContentType="application/vnd.openxmlformats-officedocument.drawingml.chart+xml"/>
  <Override PartName="/xl/drawings/drawing41.xml" ContentType="application/vnd.openxmlformats-officedocument.drawingml.chartshapes+xml"/>
  <Override PartName="/xl/charts/chart44.xml" ContentType="application/vnd.openxmlformats-officedocument.drawingml.chart+xml"/>
  <Override PartName="/xl/drawings/drawing42.xml" ContentType="application/vnd.openxmlformats-officedocument.drawingml.chartshapes+xml"/>
  <Override PartName="/xl/charts/chart45.xml" ContentType="application/vnd.openxmlformats-officedocument.drawingml.chart+xml"/>
  <Override PartName="/xl/drawings/drawing43.xml" ContentType="application/vnd.openxmlformats-officedocument.drawingml.chartshapes+xml"/>
  <Override PartName="/xl/charts/chart46.xml" ContentType="application/vnd.openxmlformats-officedocument.drawingml.chart+xml"/>
  <Override PartName="/xl/drawings/drawing44.xml" ContentType="application/vnd.openxmlformats-officedocument.drawingml.chartshapes+xml"/>
  <Override PartName="/xl/charts/chart47.xml" ContentType="application/vnd.openxmlformats-officedocument.drawingml.chart+xml"/>
  <Override PartName="/xl/drawings/drawing45.xml" ContentType="application/vnd.openxmlformats-officedocument.drawingml.chartshapes+xml"/>
  <Override PartName="/xl/charts/chart48.xml" ContentType="application/vnd.openxmlformats-officedocument.drawingml.chart+xml"/>
  <Override PartName="/xl/drawings/drawing46.xml" ContentType="application/vnd.openxmlformats-officedocument.drawingml.chartshapes+xml"/>
  <Override PartName="/xl/charts/chart49.xml" ContentType="application/vnd.openxmlformats-officedocument.drawingml.chart+xml"/>
  <Override PartName="/xl/drawings/drawing47.xml" ContentType="application/vnd.openxmlformats-officedocument.drawingml.chartshapes+xml"/>
  <Override PartName="/xl/charts/chart50.xml" ContentType="application/vnd.openxmlformats-officedocument.drawingml.chart+xml"/>
  <Override PartName="/xl/drawings/drawing48.xml" ContentType="application/vnd.openxmlformats-officedocument.drawingml.chartshapes+xml"/>
  <Override PartName="/xl/charts/chart51.xml" ContentType="application/vnd.openxmlformats-officedocument.drawingml.chart+xml"/>
  <Override PartName="/xl/drawings/drawing49.xml" ContentType="application/vnd.openxmlformats-officedocument.drawingml.chartshapes+xml"/>
  <Override PartName="/xl/charts/chart52.xml" ContentType="application/vnd.openxmlformats-officedocument.drawingml.chart+xml"/>
  <Override PartName="/xl/drawings/drawing50.xml" ContentType="application/vnd.openxmlformats-officedocument.drawingml.chartshapes+xml"/>
  <Override PartName="/xl/charts/chart53.xml" ContentType="application/vnd.openxmlformats-officedocument.drawingml.chart+xml"/>
  <Override PartName="/xl/drawings/drawing51.xml" ContentType="application/vnd.openxmlformats-officedocument.drawingml.chartshapes+xml"/>
  <Override PartName="/xl/charts/chart54.xml" ContentType="application/vnd.openxmlformats-officedocument.drawingml.chart+xml"/>
  <Override PartName="/xl/drawings/drawing52.xml" ContentType="application/vnd.openxmlformats-officedocument.drawingml.chartshapes+xml"/>
  <Override PartName="/xl/charts/chart55.xml" ContentType="application/vnd.openxmlformats-officedocument.drawingml.chart+xml"/>
  <Override PartName="/xl/drawings/drawing53.xml" ContentType="application/vnd.openxmlformats-officedocument.drawingml.chartshapes+xml"/>
  <Override PartName="/xl/charts/chart56.xml" ContentType="application/vnd.openxmlformats-officedocument.drawingml.chart+xml"/>
  <Override PartName="/xl/drawings/drawing54.xml" ContentType="application/vnd.openxmlformats-officedocument.drawingml.chartshapes+xml"/>
  <Override PartName="/xl/charts/chart57.xml" ContentType="application/vnd.openxmlformats-officedocument.drawingml.chart+xml"/>
  <Override PartName="/xl/drawings/drawing55.xml" ContentType="application/vnd.openxmlformats-officedocument.drawingml.chartshapes+xml"/>
  <Override PartName="/xl/charts/chart58.xml" ContentType="application/vnd.openxmlformats-officedocument.drawingml.chart+xml"/>
  <Override PartName="/xl/drawings/drawing56.xml" ContentType="application/vnd.openxmlformats-officedocument.drawingml.chartshapes+xml"/>
  <Override PartName="/xl/charts/chart59.xml" ContentType="application/vnd.openxmlformats-officedocument.drawingml.chart+xml"/>
  <Override PartName="/xl/drawings/drawing57.xml" ContentType="application/vnd.openxmlformats-officedocument.drawingml.chartshapes+xml"/>
  <Override PartName="/xl/charts/chart60.xml" ContentType="application/vnd.openxmlformats-officedocument.drawingml.chart+xml"/>
  <Override PartName="/xl/drawings/drawing58.xml" ContentType="application/vnd.openxmlformats-officedocument.drawingml.chartshapes+xml"/>
  <Override PartName="/xl/charts/chart61.xml" ContentType="application/vnd.openxmlformats-officedocument.drawingml.chart+xml"/>
  <Override PartName="/xl/drawings/drawing59.xml" ContentType="application/vnd.openxmlformats-officedocument.drawingml.chartshapes+xml"/>
  <Override PartName="/xl/charts/chart62.xml" ContentType="application/vnd.openxmlformats-officedocument.drawingml.chart+xml"/>
  <Override PartName="/xl/drawings/drawing60.xml" ContentType="application/vnd.openxmlformats-officedocument.drawingml.chartshapes+xml"/>
  <Override PartName="/xl/charts/chart63.xml" ContentType="application/vnd.openxmlformats-officedocument.drawingml.chart+xml"/>
  <Override PartName="/xl/drawings/drawing61.xml" ContentType="application/vnd.openxmlformats-officedocument.drawingml.chartshapes+xml"/>
  <Override PartName="/xl/charts/chart64.xml" ContentType="application/vnd.openxmlformats-officedocument.drawingml.chart+xml"/>
  <Override PartName="/xl/drawings/drawing62.xml" ContentType="application/vnd.openxmlformats-officedocument.drawingml.chartshapes+xml"/>
  <Override PartName="/xl/charts/chart65.xml" ContentType="application/vnd.openxmlformats-officedocument.drawingml.chart+xml"/>
  <Override PartName="/xl/drawings/drawing63.xml" ContentType="application/vnd.openxmlformats-officedocument.drawingml.chartshapes+xml"/>
  <Override PartName="/xl/charts/chart66.xml" ContentType="application/vnd.openxmlformats-officedocument.drawingml.chart+xml"/>
  <Override PartName="/xl/drawings/drawing64.xml" ContentType="application/vnd.openxmlformats-officedocument.drawingml.chartshapes+xml"/>
  <Override PartName="/xl/charts/chart67.xml" ContentType="application/vnd.openxmlformats-officedocument.drawingml.chart+xml"/>
  <Override PartName="/xl/drawings/drawing65.xml" ContentType="application/vnd.openxmlformats-officedocument.drawingml.chartshapes+xml"/>
  <Override PartName="/xl/charts/chart68.xml" ContentType="application/vnd.openxmlformats-officedocument.drawingml.chart+xml"/>
  <Override PartName="/xl/drawings/drawing66.xml" ContentType="application/vnd.openxmlformats-officedocument.drawingml.chartshapes+xml"/>
  <Override PartName="/xl/charts/chart69.xml" ContentType="application/vnd.openxmlformats-officedocument.drawingml.chart+xml"/>
  <Override PartName="/xl/drawings/drawing67.xml" ContentType="application/vnd.openxmlformats-officedocument.drawingml.chartshapes+xml"/>
  <Override PartName="/xl/charts/chart70.xml" ContentType="application/vnd.openxmlformats-officedocument.drawingml.chart+xml"/>
  <Override PartName="/xl/drawings/drawing68.xml" ContentType="application/vnd.openxmlformats-officedocument.drawingml.chartshapes+xml"/>
  <Override PartName="/xl/charts/chart71.xml" ContentType="application/vnd.openxmlformats-officedocument.drawingml.chart+xml"/>
  <Override PartName="/xl/drawings/drawing69.xml" ContentType="application/vnd.openxmlformats-officedocument.drawingml.chartshapes+xml"/>
  <Override PartName="/xl/charts/chart72.xml" ContentType="application/vnd.openxmlformats-officedocument.drawingml.chart+xml"/>
  <Override PartName="/xl/drawings/drawing70.xml" ContentType="application/vnd.openxmlformats-officedocument.drawingml.chartshapes+xml"/>
  <Override PartName="/xl/charts/chart73.xml" ContentType="application/vnd.openxmlformats-officedocument.drawingml.chart+xml"/>
  <Override PartName="/xl/drawings/drawing71.xml" ContentType="application/vnd.openxmlformats-officedocument.drawingml.chartshapes+xml"/>
  <Override PartName="/xl/charts/chart74.xml" ContentType="application/vnd.openxmlformats-officedocument.drawingml.chart+xml"/>
  <Override PartName="/xl/drawings/drawing72.xml" ContentType="application/vnd.openxmlformats-officedocument.drawingml.chartshapes+xml"/>
  <Override PartName="/xl/charts/chart75.xml" ContentType="application/vnd.openxmlformats-officedocument.drawingml.chart+xml"/>
  <Override PartName="/xl/drawings/drawing73.xml" ContentType="application/vnd.openxmlformats-officedocument.drawingml.chartshapes+xml"/>
  <Override PartName="/xl/charts/chart76.xml" ContentType="application/vnd.openxmlformats-officedocument.drawingml.chart+xml"/>
  <Override PartName="/xl/drawings/drawing74.xml" ContentType="application/vnd.openxmlformats-officedocument.drawingml.chartshapes+xml"/>
  <Override PartName="/xl/charts/chart77.xml" ContentType="application/vnd.openxmlformats-officedocument.drawingml.chart+xml"/>
  <Override PartName="/xl/drawings/drawing75.xml" ContentType="application/vnd.openxmlformats-officedocument.drawingml.chartshapes+xml"/>
  <Override PartName="/xl/charts/chart78.xml" ContentType="application/vnd.openxmlformats-officedocument.drawingml.chart+xml"/>
  <Override PartName="/xl/drawings/drawing76.xml" ContentType="application/vnd.openxmlformats-officedocument.drawingml.chartshapes+xml"/>
  <Override PartName="/xl/charts/chart79.xml" ContentType="application/vnd.openxmlformats-officedocument.drawingml.chart+xml"/>
  <Override PartName="/xl/drawings/drawing77.xml" ContentType="application/vnd.openxmlformats-officedocument.drawingml.chartshapes+xml"/>
  <Override PartName="/xl/charts/chart80.xml" ContentType="application/vnd.openxmlformats-officedocument.drawingml.chart+xml"/>
  <Override PartName="/xl/drawings/drawing78.xml" ContentType="application/vnd.openxmlformats-officedocument.drawingml.chartshapes+xml"/>
  <Override PartName="/xl/charts/chart81.xml" ContentType="application/vnd.openxmlformats-officedocument.drawingml.chart+xml"/>
  <Override PartName="/xl/drawings/drawing79.xml" ContentType="application/vnd.openxmlformats-officedocument.drawingml.chartshapes+xml"/>
  <Override PartName="/xl/charts/chart82.xml" ContentType="application/vnd.openxmlformats-officedocument.drawingml.chart+xml"/>
  <Override PartName="/xl/drawings/drawing80.xml" ContentType="application/vnd.openxmlformats-officedocument.drawingml.chartshapes+xml"/>
  <Override PartName="/xl/charts/chart83.xml" ContentType="application/vnd.openxmlformats-officedocument.drawingml.chart+xml"/>
  <Override PartName="/xl/drawings/drawing81.xml" ContentType="application/vnd.openxmlformats-officedocument.drawingml.chartshapes+xml"/>
  <Override PartName="/xl/charts/chart84.xml" ContentType="application/vnd.openxmlformats-officedocument.drawingml.chart+xml"/>
  <Override PartName="/xl/drawings/drawing82.xml" ContentType="application/vnd.openxmlformats-officedocument.drawingml.chartshapes+xml"/>
  <Override PartName="/xl/charts/chart85.xml" ContentType="application/vnd.openxmlformats-officedocument.drawingml.chart+xml"/>
  <Override PartName="/xl/drawings/drawing83.xml" ContentType="application/vnd.openxmlformats-officedocument.drawingml.chartshapes+xml"/>
  <Override PartName="/xl/charts/chart86.xml" ContentType="application/vnd.openxmlformats-officedocument.drawingml.chart+xml"/>
  <Override PartName="/xl/drawings/drawing84.xml" ContentType="application/vnd.openxmlformats-officedocument.drawingml.chartshapes+xml"/>
  <Override PartName="/xl/charts/chart87.xml" ContentType="application/vnd.openxmlformats-officedocument.drawingml.chart+xml"/>
  <Override PartName="/xl/drawings/drawing85.xml" ContentType="application/vnd.openxmlformats-officedocument.drawingml.chartshapes+xml"/>
  <Override PartName="/xl/charts/chart88.xml" ContentType="application/vnd.openxmlformats-officedocument.drawingml.chart+xml"/>
  <Override PartName="/xl/drawings/drawing86.xml" ContentType="application/vnd.openxmlformats-officedocument.drawingml.chartshapes+xml"/>
  <Override PartName="/xl/charts/chart89.xml" ContentType="application/vnd.openxmlformats-officedocument.drawingml.chart+xml"/>
  <Override PartName="/xl/drawings/drawing87.xml" ContentType="application/vnd.openxmlformats-officedocument.drawingml.chartshapes+xml"/>
  <Override PartName="/xl/charts/chart90.xml" ContentType="application/vnd.openxmlformats-officedocument.drawingml.chart+xml"/>
  <Override PartName="/xl/drawings/drawing88.xml" ContentType="application/vnd.openxmlformats-officedocument.drawingml.chartshapes+xml"/>
  <Override PartName="/xl/charts/chart91.xml" ContentType="application/vnd.openxmlformats-officedocument.drawingml.chart+xml"/>
  <Override PartName="/xl/drawings/drawing89.xml" ContentType="application/vnd.openxmlformats-officedocument.drawingml.chartshapes+xml"/>
  <Override PartName="/xl/charts/chart92.xml" ContentType="application/vnd.openxmlformats-officedocument.drawingml.chart+xml"/>
  <Override PartName="/xl/drawings/drawing90.xml" ContentType="application/vnd.openxmlformats-officedocument.drawingml.chartshapes+xml"/>
  <Override PartName="/xl/charts/chart93.xml" ContentType="application/vnd.openxmlformats-officedocument.drawingml.chart+xml"/>
  <Override PartName="/xl/drawings/drawing91.xml" ContentType="application/vnd.openxmlformats-officedocument.drawingml.chartshapes+xml"/>
  <Override PartName="/xl/charts/chart94.xml" ContentType="application/vnd.openxmlformats-officedocument.drawingml.chart+xml"/>
  <Override PartName="/xl/drawings/drawing92.xml" ContentType="application/vnd.openxmlformats-officedocument.drawingml.chartshapes+xml"/>
  <Override PartName="/xl/charts/chart95.xml" ContentType="application/vnd.openxmlformats-officedocument.drawingml.chart+xml"/>
  <Override PartName="/xl/drawings/drawing93.xml" ContentType="application/vnd.openxmlformats-officedocument.drawingml.chartshapes+xml"/>
  <Override PartName="/xl/charts/chart96.xml" ContentType="application/vnd.openxmlformats-officedocument.drawingml.chart+xml"/>
  <Override PartName="/xl/drawings/drawing94.xml" ContentType="application/vnd.openxmlformats-officedocument.drawingml.chartshapes+xml"/>
  <Override PartName="/xl/charts/chart97.xml" ContentType="application/vnd.openxmlformats-officedocument.drawingml.chart+xml"/>
  <Override PartName="/xl/drawings/drawing95.xml" ContentType="application/vnd.openxmlformats-officedocument.drawingml.chartshapes+xml"/>
  <Override PartName="/xl/charts/chart98.xml" ContentType="application/vnd.openxmlformats-officedocument.drawingml.chart+xml"/>
  <Override PartName="/xl/drawings/drawing96.xml" ContentType="application/vnd.openxmlformats-officedocument.drawingml.chartshapes+xml"/>
  <Override PartName="/xl/charts/chart99.xml" ContentType="application/vnd.openxmlformats-officedocument.drawingml.chart+xml"/>
  <Override PartName="/xl/drawings/drawing97.xml" ContentType="application/vnd.openxmlformats-officedocument.drawingml.chartshapes+xml"/>
  <Override PartName="/xl/charts/chart100.xml" ContentType="application/vnd.openxmlformats-officedocument.drawingml.chart+xml"/>
  <Override PartName="/xl/drawings/drawing98.xml" ContentType="application/vnd.openxmlformats-officedocument.drawingml.chartshapes+xml"/>
  <Override PartName="/xl/charts/chart101.xml" ContentType="application/vnd.openxmlformats-officedocument.drawingml.chart+xml"/>
  <Override PartName="/xl/drawings/drawing99.xml" ContentType="application/vnd.openxmlformats-officedocument.drawingml.chartshapes+xml"/>
  <Override PartName="/xl/charts/chart102.xml" ContentType="application/vnd.openxmlformats-officedocument.drawingml.chart+xml"/>
  <Override PartName="/xl/drawings/drawing100.xml" ContentType="application/vnd.openxmlformats-officedocument.drawingml.chartshapes+xml"/>
  <Override PartName="/xl/charts/chart103.xml" ContentType="application/vnd.openxmlformats-officedocument.drawingml.chart+xml"/>
  <Override PartName="/xl/drawings/drawing101.xml" ContentType="application/vnd.openxmlformats-officedocument.drawingml.chartshapes+xml"/>
  <Override PartName="/xl/charts/chart104.xml" ContentType="application/vnd.openxmlformats-officedocument.drawingml.chart+xml"/>
  <Override PartName="/xl/drawings/drawing102.xml" ContentType="application/vnd.openxmlformats-officedocument.drawingml.chartshapes+xml"/>
  <Override PartName="/xl/charts/chart105.xml" ContentType="application/vnd.openxmlformats-officedocument.drawingml.chart+xml"/>
  <Override PartName="/xl/drawings/drawing103.xml" ContentType="application/vnd.openxmlformats-officedocument.drawingml.chartshapes+xml"/>
  <Override PartName="/xl/charts/chart106.xml" ContentType="application/vnd.openxmlformats-officedocument.drawingml.chart+xml"/>
  <Override PartName="/xl/drawings/drawing104.xml" ContentType="application/vnd.openxmlformats-officedocument.drawingml.chartshapes+xml"/>
  <Override PartName="/xl/charts/chart107.xml" ContentType="application/vnd.openxmlformats-officedocument.drawingml.chart+xml"/>
  <Override PartName="/xl/drawings/drawing105.xml" ContentType="application/vnd.openxmlformats-officedocument.drawingml.chartshapes+xml"/>
  <Override PartName="/xl/charts/chart108.xml" ContentType="application/vnd.openxmlformats-officedocument.drawingml.chart+xml"/>
  <Override PartName="/xl/drawings/drawing106.xml" ContentType="application/vnd.openxmlformats-officedocument.drawingml.chartshapes+xml"/>
  <Override PartName="/xl/charts/chart109.xml" ContentType="application/vnd.openxmlformats-officedocument.drawingml.chart+xml"/>
  <Override PartName="/xl/drawings/drawing107.xml" ContentType="application/vnd.openxmlformats-officedocument.drawingml.chartshapes+xml"/>
  <Override PartName="/xl/charts/chart110.xml" ContentType="application/vnd.openxmlformats-officedocument.drawingml.chart+xml"/>
  <Override PartName="/xl/drawings/drawing108.xml" ContentType="application/vnd.openxmlformats-officedocument.drawingml.chartshapes+xml"/>
  <Override PartName="/xl/comments3.xml" ContentType="application/vnd.openxmlformats-officedocument.spreadsheetml.comments+xml"/>
  <Override PartName="/xl/drawings/drawing109.xml" ContentType="application/vnd.openxmlformats-officedocument.drawing+xml"/>
  <Override PartName="/xl/comments4.xml" ContentType="application/vnd.openxmlformats-officedocument.spreadsheetml.comments+xml"/>
  <Override PartName="/xl/drawings/drawing110.xml" ContentType="application/vnd.openxmlformats-officedocument.drawing+xml"/>
  <Override PartName="/xl/charts/chart111.xml" ContentType="application/vnd.openxmlformats-officedocument.drawingml.chart+xml"/>
  <Override PartName="/xl/charts/chart112.xml" ContentType="application/vnd.openxmlformats-officedocument.drawingml.chart+xml"/>
  <Override PartName="/xl/charts/chart113.xml" ContentType="application/vnd.openxmlformats-officedocument.drawingml.chart+xml"/>
  <Override PartName="/xl/charts/chart114.xml" ContentType="application/vnd.openxmlformats-officedocument.drawingml.chart+xml"/>
  <Override PartName="/xl/charts/chart115.xml" ContentType="application/vnd.openxmlformats-officedocument.drawingml.chart+xml"/>
  <Override PartName="/xl/charts/chart116.xml" ContentType="application/vnd.openxmlformats-officedocument.drawingml.chart+xml"/>
  <Override PartName="/xl/charts/chart117.xml" ContentType="application/vnd.openxmlformats-officedocument.drawingml.chart+xml"/>
  <Override PartName="/xl/charts/chart118.xml" ContentType="application/vnd.openxmlformats-officedocument.drawingml.chart+xml"/>
  <Override PartName="/xl/charts/chart119.xml" ContentType="application/vnd.openxmlformats-officedocument.drawingml.chart+xml"/>
  <Override PartName="/xl/charts/chart120.xml" ContentType="application/vnd.openxmlformats-officedocument.drawingml.chart+xml"/>
  <Override PartName="/xl/drawings/drawing111.xml" ContentType="application/vnd.openxmlformats-officedocument.drawing+xml"/>
  <Override PartName="/xl/charts/chart121.xml" ContentType="application/vnd.openxmlformats-officedocument.drawingml.chart+xml"/>
  <Override PartName="/xl/drawings/drawing112.xml" ContentType="application/vnd.openxmlformats-officedocument.drawingml.chartshapes+xml"/>
  <Override PartName="/xl/charts/chart122.xml" ContentType="application/vnd.openxmlformats-officedocument.drawingml.chart+xml"/>
  <Override PartName="/xl/drawings/drawing113.xml" ContentType="application/vnd.openxmlformats-officedocument.drawingml.chartshapes+xml"/>
  <Override PartName="/xl/charts/chart123.xml" ContentType="application/vnd.openxmlformats-officedocument.drawingml.chart+xml"/>
  <Override PartName="/xl/drawings/drawing114.xml" ContentType="application/vnd.openxmlformats-officedocument.drawingml.chartshapes+xml"/>
  <Override PartName="/xl/charts/chart124.xml" ContentType="application/vnd.openxmlformats-officedocument.drawingml.chart+xml"/>
  <Override PartName="/xl/drawings/drawing115.xml" ContentType="application/vnd.openxmlformats-officedocument.drawingml.chartshapes+xml"/>
  <Override PartName="/xl/charts/chart125.xml" ContentType="application/vnd.openxmlformats-officedocument.drawingml.chart+xml"/>
  <Override PartName="/xl/drawings/drawing116.xml" ContentType="application/vnd.openxmlformats-officedocument.drawingml.chartshapes+xml"/>
  <Override PartName="/xl/charts/chart126.xml" ContentType="application/vnd.openxmlformats-officedocument.drawingml.chart+xml"/>
  <Override PartName="/xl/drawings/drawing117.xml" ContentType="application/vnd.openxmlformats-officedocument.drawingml.chartshapes+xml"/>
  <Override PartName="/xl/charts/chart127.xml" ContentType="application/vnd.openxmlformats-officedocument.drawingml.chart+xml"/>
  <Override PartName="/xl/drawings/drawing118.xml" ContentType="application/vnd.openxmlformats-officedocument.drawingml.chartshapes+xml"/>
  <Override PartName="/xl/charts/chart128.xml" ContentType="application/vnd.openxmlformats-officedocument.drawingml.chart+xml"/>
  <Override PartName="/xl/drawings/drawing119.xml" ContentType="application/vnd.openxmlformats-officedocument.drawingml.chartshapes+xml"/>
  <Override PartName="/xl/charts/chart129.xml" ContentType="application/vnd.openxmlformats-officedocument.drawingml.chart+xml"/>
  <Override PartName="/xl/drawings/drawing120.xml" ContentType="application/vnd.openxmlformats-officedocument.drawingml.chartshapes+xml"/>
  <Override PartName="/xl/charts/chart130.xml" ContentType="application/vnd.openxmlformats-officedocument.drawingml.chart+xml"/>
  <Override PartName="/xl/drawings/drawing121.xml" ContentType="application/vnd.openxmlformats-officedocument.drawingml.chartshapes+xml"/>
  <Override PartName="/xl/charts/chart131.xml" ContentType="application/vnd.openxmlformats-officedocument.drawingml.chart+xml"/>
  <Override PartName="/xl/drawings/drawing122.xml" ContentType="application/vnd.openxmlformats-officedocument.drawingml.chartshapes+xml"/>
  <Override PartName="/xl/charts/chart132.xml" ContentType="application/vnd.openxmlformats-officedocument.drawingml.chart+xml"/>
  <Override PartName="/xl/drawings/drawing123.xml" ContentType="application/vnd.openxmlformats-officedocument.drawingml.chartshapes+xml"/>
  <Override PartName="/xl/charts/chart133.xml" ContentType="application/vnd.openxmlformats-officedocument.drawingml.chart+xml"/>
  <Override PartName="/xl/drawings/drawing124.xml" ContentType="application/vnd.openxmlformats-officedocument.drawingml.chartshapes+xml"/>
  <Override PartName="/xl/charts/chart134.xml" ContentType="application/vnd.openxmlformats-officedocument.drawingml.chart+xml"/>
  <Override PartName="/xl/drawings/drawing125.xml" ContentType="application/vnd.openxmlformats-officedocument.drawingml.chartshapes+xml"/>
  <Override PartName="/xl/charts/chart135.xml" ContentType="application/vnd.openxmlformats-officedocument.drawingml.chart+xml"/>
  <Override PartName="/xl/drawings/drawing126.xml" ContentType="application/vnd.openxmlformats-officedocument.drawingml.chartshapes+xml"/>
  <Override PartName="/xl/charts/chart136.xml" ContentType="application/vnd.openxmlformats-officedocument.drawingml.chart+xml"/>
  <Override PartName="/xl/drawings/drawing127.xml" ContentType="application/vnd.openxmlformats-officedocument.drawingml.chartshapes+xml"/>
  <Override PartName="/xl/charts/chart137.xml" ContentType="application/vnd.openxmlformats-officedocument.drawingml.chart+xml"/>
  <Override PartName="/xl/drawings/drawing128.xml" ContentType="application/vnd.openxmlformats-officedocument.drawingml.chartshapes+xml"/>
  <Override PartName="/xl/charts/chart138.xml" ContentType="application/vnd.openxmlformats-officedocument.drawingml.chart+xml"/>
  <Override PartName="/xl/drawings/drawing129.xml" ContentType="application/vnd.openxmlformats-officedocument.drawingml.chartshapes+xml"/>
  <Override PartName="/xl/charts/chart139.xml" ContentType="application/vnd.openxmlformats-officedocument.drawingml.chart+xml"/>
  <Override PartName="/xl/drawings/drawing130.xml" ContentType="application/vnd.openxmlformats-officedocument.drawingml.chartshapes+xml"/>
  <Override PartName="/xl/charts/chart140.xml" ContentType="application/vnd.openxmlformats-officedocument.drawingml.chart+xml"/>
  <Override PartName="/xl/drawings/drawing131.xml" ContentType="application/vnd.openxmlformats-officedocument.drawingml.chartshapes+xml"/>
  <Override PartName="/xl/charts/chart141.xml" ContentType="application/vnd.openxmlformats-officedocument.drawingml.chart+xml"/>
  <Override PartName="/xl/drawings/drawing132.xml" ContentType="application/vnd.openxmlformats-officedocument.drawingml.chartshapes+xml"/>
  <Override PartName="/xl/charts/chart142.xml" ContentType="application/vnd.openxmlformats-officedocument.drawingml.chart+xml"/>
  <Override PartName="/xl/drawings/drawing133.xml" ContentType="application/vnd.openxmlformats-officedocument.drawingml.chartshapes+xml"/>
  <Override PartName="/xl/charts/chart143.xml" ContentType="application/vnd.openxmlformats-officedocument.drawingml.chart+xml"/>
  <Override PartName="/xl/drawings/drawing134.xml" ContentType="application/vnd.openxmlformats-officedocument.drawingml.chartshapes+xml"/>
  <Override PartName="/xl/charts/chart144.xml" ContentType="application/vnd.openxmlformats-officedocument.drawingml.chart+xml"/>
  <Override PartName="/xl/drawings/drawing135.xml" ContentType="application/vnd.openxmlformats-officedocument.drawingml.chartshapes+xml"/>
  <Override PartName="/xl/charts/chart145.xml" ContentType="application/vnd.openxmlformats-officedocument.drawingml.chart+xml"/>
  <Override PartName="/xl/drawings/drawing136.xml" ContentType="application/vnd.openxmlformats-officedocument.drawingml.chartshapes+xml"/>
  <Override PartName="/xl/charts/chart146.xml" ContentType="application/vnd.openxmlformats-officedocument.drawingml.chart+xml"/>
  <Override PartName="/xl/drawings/drawing137.xml" ContentType="application/vnd.openxmlformats-officedocument.drawingml.chartshapes+xml"/>
  <Override PartName="/xl/charts/chart147.xml" ContentType="application/vnd.openxmlformats-officedocument.drawingml.chart+xml"/>
  <Override PartName="/xl/drawings/drawing138.xml" ContentType="application/vnd.openxmlformats-officedocument.drawingml.chartshapes+xml"/>
  <Override PartName="/xl/charts/chart148.xml" ContentType="application/vnd.openxmlformats-officedocument.drawingml.chart+xml"/>
  <Override PartName="/xl/drawings/drawing139.xml" ContentType="application/vnd.openxmlformats-officedocument.drawingml.chartshapes+xml"/>
  <Override PartName="/xl/charts/chart149.xml" ContentType="application/vnd.openxmlformats-officedocument.drawingml.chart+xml"/>
  <Override PartName="/xl/drawings/drawing140.xml" ContentType="application/vnd.openxmlformats-officedocument.drawingml.chartshapes+xml"/>
  <Override PartName="/xl/charts/chart150.xml" ContentType="application/vnd.openxmlformats-officedocument.drawingml.chart+xml"/>
  <Override PartName="/xl/drawings/drawing141.xml" ContentType="application/vnd.openxmlformats-officedocument.drawingml.chartshapes+xml"/>
  <Override PartName="/xl/charts/chart151.xml" ContentType="application/vnd.openxmlformats-officedocument.drawingml.chart+xml"/>
  <Override PartName="/xl/drawings/drawing142.xml" ContentType="application/vnd.openxmlformats-officedocument.drawingml.chartshapes+xml"/>
  <Override PartName="/xl/charts/chart152.xml" ContentType="application/vnd.openxmlformats-officedocument.drawingml.chart+xml"/>
  <Override PartName="/xl/drawings/drawing143.xml" ContentType="application/vnd.openxmlformats-officedocument.drawingml.chartshapes+xml"/>
  <Override PartName="/xl/charts/chart153.xml" ContentType="application/vnd.openxmlformats-officedocument.drawingml.chart+xml"/>
  <Override PartName="/xl/drawings/drawing144.xml" ContentType="application/vnd.openxmlformats-officedocument.drawingml.chartshapes+xml"/>
  <Override PartName="/xl/charts/chart154.xml" ContentType="application/vnd.openxmlformats-officedocument.drawingml.chart+xml"/>
  <Override PartName="/xl/drawings/drawing145.xml" ContentType="application/vnd.openxmlformats-officedocument.drawingml.chartshapes+xml"/>
  <Override PartName="/xl/charts/chart155.xml" ContentType="application/vnd.openxmlformats-officedocument.drawingml.chart+xml"/>
  <Override PartName="/xl/drawings/drawing146.xml" ContentType="application/vnd.openxmlformats-officedocument.drawingml.chartshapes+xml"/>
  <Override PartName="/xl/charts/chart156.xml" ContentType="application/vnd.openxmlformats-officedocument.drawingml.chart+xml"/>
  <Override PartName="/xl/drawings/drawing147.xml" ContentType="application/vnd.openxmlformats-officedocument.drawingml.chartshapes+xml"/>
  <Override PartName="/xl/charts/chart157.xml" ContentType="application/vnd.openxmlformats-officedocument.drawingml.chart+xml"/>
  <Override PartName="/xl/drawings/drawing148.xml" ContentType="application/vnd.openxmlformats-officedocument.drawingml.chartshapes+xml"/>
  <Override PartName="/xl/charts/chart158.xml" ContentType="application/vnd.openxmlformats-officedocument.drawingml.chart+xml"/>
  <Override PartName="/xl/drawings/drawing149.xml" ContentType="application/vnd.openxmlformats-officedocument.drawingml.chartshapes+xml"/>
  <Override PartName="/xl/charts/chart159.xml" ContentType="application/vnd.openxmlformats-officedocument.drawingml.chart+xml"/>
  <Override PartName="/xl/drawings/drawing150.xml" ContentType="application/vnd.openxmlformats-officedocument.drawingml.chartshapes+xml"/>
  <Override PartName="/xl/charts/chart160.xml" ContentType="application/vnd.openxmlformats-officedocument.drawingml.chart+xml"/>
  <Override PartName="/xl/drawings/drawing151.xml" ContentType="application/vnd.openxmlformats-officedocument.drawingml.chartshapes+xml"/>
  <Override PartName="/xl/charts/chart161.xml" ContentType="application/vnd.openxmlformats-officedocument.drawingml.chart+xml"/>
  <Override PartName="/xl/drawings/drawing152.xml" ContentType="application/vnd.openxmlformats-officedocument.drawingml.chartshapes+xml"/>
  <Override PartName="/xl/charts/chart162.xml" ContentType="application/vnd.openxmlformats-officedocument.drawingml.chart+xml"/>
  <Override PartName="/xl/drawings/drawing153.xml" ContentType="application/vnd.openxmlformats-officedocument.drawingml.chartshapes+xml"/>
  <Override PartName="/xl/charts/chart163.xml" ContentType="application/vnd.openxmlformats-officedocument.drawingml.chart+xml"/>
  <Override PartName="/xl/drawings/drawing154.xml" ContentType="application/vnd.openxmlformats-officedocument.drawingml.chartshapes+xml"/>
  <Override PartName="/xl/charts/chart164.xml" ContentType="application/vnd.openxmlformats-officedocument.drawingml.chart+xml"/>
  <Override PartName="/xl/drawings/drawing155.xml" ContentType="application/vnd.openxmlformats-officedocument.drawingml.chartshapes+xml"/>
  <Override PartName="/xl/charts/chart165.xml" ContentType="application/vnd.openxmlformats-officedocument.drawingml.chart+xml"/>
  <Override PartName="/xl/drawings/drawing156.xml" ContentType="application/vnd.openxmlformats-officedocument.drawingml.chartshapes+xml"/>
  <Override PartName="/xl/charts/chart166.xml" ContentType="application/vnd.openxmlformats-officedocument.drawingml.chart+xml"/>
  <Override PartName="/xl/drawings/drawing157.xml" ContentType="application/vnd.openxmlformats-officedocument.drawingml.chartshapes+xml"/>
  <Override PartName="/xl/charts/chart167.xml" ContentType="application/vnd.openxmlformats-officedocument.drawingml.chart+xml"/>
  <Override PartName="/xl/drawings/drawing158.xml" ContentType="application/vnd.openxmlformats-officedocument.drawingml.chartshapes+xml"/>
  <Override PartName="/xl/charts/chart168.xml" ContentType="application/vnd.openxmlformats-officedocument.drawingml.chart+xml"/>
  <Override PartName="/xl/drawings/drawing159.xml" ContentType="application/vnd.openxmlformats-officedocument.drawingml.chartshapes+xml"/>
  <Override PartName="/xl/charts/chart169.xml" ContentType="application/vnd.openxmlformats-officedocument.drawingml.chart+xml"/>
  <Override PartName="/xl/drawings/drawing160.xml" ContentType="application/vnd.openxmlformats-officedocument.drawingml.chartshapes+xml"/>
  <Override PartName="/xl/charts/chart170.xml" ContentType="application/vnd.openxmlformats-officedocument.drawingml.chart+xml"/>
  <Override PartName="/xl/drawings/drawing161.xml" ContentType="application/vnd.openxmlformats-officedocument.drawingml.chartshapes+xml"/>
  <Override PartName="/xl/charts/chart171.xml" ContentType="application/vnd.openxmlformats-officedocument.drawingml.chart+xml"/>
  <Override PartName="/xl/drawings/drawing162.xml" ContentType="application/vnd.openxmlformats-officedocument.drawingml.chartshapes+xml"/>
  <Override PartName="/xl/charts/chart172.xml" ContentType="application/vnd.openxmlformats-officedocument.drawingml.chart+xml"/>
  <Override PartName="/xl/drawings/drawing163.xml" ContentType="application/vnd.openxmlformats-officedocument.drawingml.chartshapes+xml"/>
  <Override PartName="/xl/charts/chart173.xml" ContentType="application/vnd.openxmlformats-officedocument.drawingml.chart+xml"/>
  <Override PartName="/xl/drawings/drawing164.xml" ContentType="application/vnd.openxmlformats-officedocument.drawingml.chartshapes+xml"/>
  <Override PartName="/xl/charts/chart174.xml" ContentType="application/vnd.openxmlformats-officedocument.drawingml.chart+xml"/>
  <Override PartName="/xl/drawings/drawing165.xml" ContentType="application/vnd.openxmlformats-officedocument.drawingml.chartshapes+xml"/>
  <Override PartName="/xl/charts/chart175.xml" ContentType="application/vnd.openxmlformats-officedocument.drawingml.chart+xml"/>
  <Override PartName="/xl/drawings/drawing166.xml" ContentType="application/vnd.openxmlformats-officedocument.drawingml.chartshapes+xml"/>
  <Override PartName="/xl/charts/chart176.xml" ContentType="application/vnd.openxmlformats-officedocument.drawingml.chart+xml"/>
  <Override PartName="/xl/drawings/drawing167.xml" ContentType="application/vnd.openxmlformats-officedocument.drawingml.chartshapes+xml"/>
  <Override PartName="/xl/charts/chart177.xml" ContentType="application/vnd.openxmlformats-officedocument.drawingml.chart+xml"/>
  <Override PartName="/xl/drawings/drawing168.xml" ContentType="application/vnd.openxmlformats-officedocument.drawingml.chartshapes+xml"/>
  <Override PartName="/xl/charts/chart178.xml" ContentType="application/vnd.openxmlformats-officedocument.drawingml.chart+xml"/>
  <Override PartName="/xl/drawings/drawing169.xml" ContentType="application/vnd.openxmlformats-officedocument.drawingml.chartshapes+xml"/>
  <Override PartName="/xl/charts/chart179.xml" ContentType="application/vnd.openxmlformats-officedocument.drawingml.chart+xml"/>
  <Override PartName="/xl/drawings/drawing170.xml" ContentType="application/vnd.openxmlformats-officedocument.drawingml.chartshapes+xml"/>
  <Override PartName="/xl/charts/chart180.xml" ContentType="application/vnd.openxmlformats-officedocument.drawingml.chart+xml"/>
  <Override PartName="/xl/drawings/drawing171.xml" ContentType="application/vnd.openxmlformats-officedocument.drawingml.chartshapes+xml"/>
  <Override PartName="/xl/charts/chart181.xml" ContentType="application/vnd.openxmlformats-officedocument.drawingml.chart+xml"/>
  <Override PartName="/xl/drawings/drawing172.xml" ContentType="application/vnd.openxmlformats-officedocument.drawingml.chartshapes+xml"/>
  <Override PartName="/xl/charts/chart182.xml" ContentType="application/vnd.openxmlformats-officedocument.drawingml.chart+xml"/>
  <Override PartName="/xl/drawings/drawing173.xml" ContentType="application/vnd.openxmlformats-officedocument.drawingml.chartshapes+xml"/>
  <Override PartName="/xl/charts/chart183.xml" ContentType="application/vnd.openxmlformats-officedocument.drawingml.chart+xml"/>
  <Override PartName="/xl/drawings/drawing174.xml" ContentType="application/vnd.openxmlformats-officedocument.drawingml.chartshapes+xml"/>
  <Override PartName="/xl/charts/chart184.xml" ContentType="application/vnd.openxmlformats-officedocument.drawingml.chart+xml"/>
  <Override PartName="/xl/drawings/drawing175.xml" ContentType="application/vnd.openxmlformats-officedocument.drawingml.chartshapes+xml"/>
  <Override PartName="/xl/charts/chart185.xml" ContentType="application/vnd.openxmlformats-officedocument.drawingml.chart+xml"/>
  <Override PartName="/xl/drawings/drawing176.xml" ContentType="application/vnd.openxmlformats-officedocument.drawingml.chartshapes+xml"/>
  <Override PartName="/xl/charts/chart186.xml" ContentType="application/vnd.openxmlformats-officedocument.drawingml.chart+xml"/>
  <Override PartName="/xl/drawings/drawing177.xml" ContentType="application/vnd.openxmlformats-officedocument.drawingml.chartshapes+xml"/>
  <Override PartName="/xl/charts/chart187.xml" ContentType="application/vnd.openxmlformats-officedocument.drawingml.chart+xml"/>
  <Override PartName="/xl/drawings/drawing178.xml" ContentType="application/vnd.openxmlformats-officedocument.drawingml.chartshapes+xml"/>
  <Override PartName="/xl/charts/chart188.xml" ContentType="application/vnd.openxmlformats-officedocument.drawingml.chart+xml"/>
  <Override PartName="/xl/drawings/drawing179.xml" ContentType="application/vnd.openxmlformats-officedocument.drawingml.chartshapes+xml"/>
  <Override PartName="/xl/charts/chart189.xml" ContentType="application/vnd.openxmlformats-officedocument.drawingml.chart+xml"/>
  <Override PartName="/xl/drawings/drawing180.xml" ContentType="application/vnd.openxmlformats-officedocument.drawingml.chartshapes+xml"/>
  <Override PartName="/xl/charts/chart190.xml" ContentType="application/vnd.openxmlformats-officedocument.drawingml.chart+xml"/>
  <Override PartName="/xl/drawings/drawing181.xml" ContentType="application/vnd.openxmlformats-officedocument.drawingml.chartshapes+xml"/>
  <Override PartName="/xl/charts/chart191.xml" ContentType="application/vnd.openxmlformats-officedocument.drawingml.chart+xml"/>
  <Override PartName="/xl/drawings/drawing182.xml" ContentType="application/vnd.openxmlformats-officedocument.drawingml.chartshapes+xml"/>
  <Override PartName="/xl/charts/chart192.xml" ContentType="application/vnd.openxmlformats-officedocument.drawingml.chart+xml"/>
  <Override PartName="/xl/drawings/drawing183.xml" ContentType="application/vnd.openxmlformats-officedocument.drawingml.chartshapes+xml"/>
  <Override PartName="/xl/charts/chart193.xml" ContentType="application/vnd.openxmlformats-officedocument.drawingml.chart+xml"/>
  <Override PartName="/xl/drawings/drawing184.xml" ContentType="application/vnd.openxmlformats-officedocument.drawingml.chartshapes+xml"/>
  <Override PartName="/xl/charts/chart194.xml" ContentType="application/vnd.openxmlformats-officedocument.drawingml.chart+xml"/>
  <Override PartName="/xl/drawings/drawing185.xml" ContentType="application/vnd.openxmlformats-officedocument.drawingml.chartshapes+xml"/>
  <Override PartName="/xl/charts/chart195.xml" ContentType="application/vnd.openxmlformats-officedocument.drawingml.chart+xml"/>
  <Override PartName="/xl/drawings/drawing186.xml" ContentType="application/vnd.openxmlformats-officedocument.drawingml.chartshapes+xml"/>
  <Override PartName="/xl/charts/chart196.xml" ContentType="application/vnd.openxmlformats-officedocument.drawingml.chart+xml"/>
  <Override PartName="/xl/drawings/drawing187.xml" ContentType="application/vnd.openxmlformats-officedocument.drawingml.chartshapes+xml"/>
  <Override PartName="/xl/charts/chart197.xml" ContentType="application/vnd.openxmlformats-officedocument.drawingml.chart+xml"/>
  <Override PartName="/xl/drawings/drawing188.xml" ContentType="application/vnd.openxmlformats-officedocument.drawingml.chartshapes+xml"/>
  <Override PartName="/xl/charts/chart198.xml" ContentType="application/vnd.openxmlformats-officedocument.drawingml.chart+xml"/>
  <Override PartName="/xl/drawings/drawing189.xml" ContentType="application/vnd.openxmlformats-officedocument.drawingml.chartshapes+xml"/>
  <Override PartName="/xl/charts/chart199.xml" ContentType="application/vnd.openxmlformats-officedocument.drawingml.chart+xml"/>
  <Override PartName="/xl/drawings/drawing190.xml" ContentType="application/vnd.openxmlformats-officedocument.drawingml.chartshapes+xml"/>
  <Override PartName="/xl/charts/chart200.xml" ContentType="application/vnd.openxmlformats-officedocument.drawingml.chart+xml"/>
  <Override PartName="/xl/drawings/drawing191.xml" ContentType="application/vnd.openxmlformats-officedocument.drawingml.chartshapes+xml"/>
  <Override PartName="/xl/charts/chart201.xml" ContentType="application/vnd.openxmlformats-officedocument.drawingml.chart+xml"/>
  <Override PartName="/xl/drawings/drawing192.xml" ContentType="application/vnd.openxmlformats-officedocument.drawingml.chartshapes+xml"/>
  <Override PartName="/xl/charts/chart202.xml" ContentType="application/vnd.openxmlformats-officedocument.drawingml.chart+xml"/>
  <Override PartName="/xl/drawings/drawing193.xml" ContentType="application/vnd.openxmlformats-officedocument.drawingml.chartshapes+xml"/>
  <Override PartName="/xl/charts/chart203.xml" ContentType="application/vnd.openxmlformats-officedocument.drawingml.chart+xml"/>
  <Override PartName="/xl/drawings/drawing194.xml" ContentType="application/vnd.openxmlformats-officedocument.drawingml.chartshapes+xml"/>
  <Override PartName="/xl/charts/chart204.xml" ContentType="application/vnd.openxmlformats-officedocument.drawingml.chart+xml"/>
  <Override PartName="/xl/drawings/drawing195.xml" ContentType="application/vnd.openxmlformats-officedocument.drawingml.chartshapes+xml"/>
  <Override PartName="/xl/charts/chart205.xml" ContentType="application/vnd.openxmlformats-officedocument.drawingml.chart+xml"/>
  <Override PartName="/xl/drawings/drawing196.xml" ContentType="application/vnd.openxmlformats-officedocument.drawingml.chartshapes+xml"/>
  <Override PartName="/xl/charts/chart206.xml" ContentType="application/vnd.openxmlformats-officedocument.drawingml.chart+xml"/>
  <Override PartName="/xl/drawings/drawing197.xml" ContentType="application/vnd.openxmlformats-officedocument.drawingml.chartshapes+xml"/>
  <Override PartName="/xl/charts/chart207.xml" ContentType="application/vnd.openxmlformats-officedocument.drawingml.chart+xml"/>
  <Override PartName="/xl/drawings/drawing198.xml" ContentType="application/vnd.openxmlformats-officedocument.drawingml.chartshapes+xml"/>
  <Override PartName="/xl/charts/chart208.xml" ContentType="application/vnd.openxmlformats-officedocument.drawingml.chart+xml"/>
  <Override PartName="/xl/drawings/drawing199.xml" ContentType="application/vnd.openxmlformats-officedocument.drawingml.chartshapes+xml"/>
  <Override PartName="/xl/charts/chart209.xml" ContentType="application/vnd.openxmlformats-officedocument.drawingml.chart+xml"/>
  <Override PartName="/xl/drawings/drawing200.xml" ContentType="application/vnd.openxmlformats-officedocument.drawingml.chartshapes+xml"/>
  <Override PartName="/xl/charts/chart210.xml" ContentType="application/vnd.openxmlformats-officedocument.drawingml.chart+xml"/>
  <Override PartName="/xl/drawings/drawing201.xml" ContentType="application/vnd.openxmlformats-officedocument.drawingml.chartshapes+xml"/>
  <Override PartName="/xl/charts/chart211.xml" ContentType="application/vnd.openxmlformats-officedocument.drawingml.chart+xml"/>
  <Override PartName="/xl/drawings/drawing202.xml" ContentType="application/vnd.openxmlformats-officedocument.drawingml.chartshapes+xml"/>
  <Override PartName="/xl/charts/chart212.xml" ContentType="application/vnd.openxmlformats-officedocument.drawingml.chart+xml"/>
  <Override PartName="/xl/drawings/drawing203.xml" ContentType="application/vnd.openxmlformats-officedocument.drawingml.chartshapes+xml"/>
  <Override PartName="/xl/charts/chart213.xml" ContentType="application/vnd.openxmlformats-officedocument.drawingml.chart+xml"/>
  <Override PartName="/xl/drawings/drawing204.xml" ContentType="application/vnd.openxmlformats-officedocument.drawingml.chartshapes+xml"/>
  <Override PartName="/xl/charts/chart214.xml" ContentType="application/vnd.openxmlformats-officedocument.drawingml.chart+xml"/>
  <Override PartName="/xl/drawings/drawing205.xml" ContentType="application/vnd.openxmlformats-officedocument.drawingml.chartshapes+xml"/>
  <Override PartName="/xl/charts/chart215.xml" ContentType="application/vnd.openxmlformats-officedocument.drawingml.chart+xml"/>
  <Override PartName="/xl/drawings/drawing206.xml" ContentType="application/vnd.openxmlformats-officedocument.drawingml.chartshapes+xml"/>
  <Override PartName="/xl/charts/chart216.xml" ContentType="application/vnd.openxmlformats-officedocument.drawingml.chart+xml"/>
  <Override PartName="/xl/drawings/drawing207.xml" ContentType="application/vnd.openxmlformats-officedocument.drawingml.chartshapes+xml"/>
  <Override PartName="/xl/charts/chart217.xml" ContentType="application/vnd.openxmlformats-officedocument.drawingml.chart+xml"/>
  <Override PartName="/xl/drawings/drawing208.xml" ContentType="application/vnd.openxmlformats-officedocument.drawingml.chartshapes+xml"/>
  <Override PartName="/xl/charts/chart218.xml" ContentType="application/vnd.openxmlformats-officedocument.drawingml.chart+xml"/>
  <Override PartName="/xl/drawings/drawing209.xml" ContentType="application/vnd.openxmlformats-officedocument.drawingml.chartshapes+xml"/>
  <Override PartName="/xl/charts/chart219.xml" ContentType="application/vnd.openxmlformats-officedocument.drawingml.chart+xml"/>
  <Override PartName="/xl/drawings/drawing210.xml" ContentType="application/vnd.openxmlformats-officedocument.drawingml.chartshapes+xml"/>
  <Override PartName="/xl/charts/chart220.xml" ContentType="application/vnd.openxmlformats-officedocument.drawingml.chart+xml"/>
  <Override PartName="/xl/drawings/drawing211.xml" ContentType="application/vnd.openxmlformats-officedocument.drawingml.chartshapes+xml"/>
  <Override PartName="/xl/charts/chart221.xml" ContentType="application/vnd.openxmlformats-officedocument.drawingml.chart+xml"/>
  <Override PartName="/xl/drawings/drawing212.xml" ContentType="application/vnd.openxmlformats-officedocument.drawingml.chartshapes+xml"/>
  <Override PartName="/xl/charts/chart222.xml" ContentType="application/vnd.openxmlformats-officedocument.drawingml.chart+xml"/>
  <Override PartName="/xl/drawings/drawing213.xml" ContentType="application/vnd.openxmlformats-officedocument.drawingml.chartshapes+xml"/>
  <Override PartName="/xl/charts/chart223.xml" ContentType="application/vnd.openxmlformats-officedocument.drawingml.chart+xml"/>
  <Override PartName="/xl/drawings/drawing214.xml" ContentType="application/vnd.openxmlformats-officedocument.drawingml.chartshapes+xml"/>
  <Override PartName="/xl/charts/chart224.xml" ContentType="application/vnd.openxmlformats-officedocument.drawingml.chart+xml"/>
  <Override PartName="/xl/drawings/drawing215.xml" ContentType="application/vnd.openxmlformats-officedocument.drawingml.chartshapes+xml"/>
  <Override PartName="/xl/charts/chart225.xml" ContentType="application/vnd.openxmlformats-officedocument.drawingml.chart+xml"/>
  <Override PartName="/xl/drawings/drawing216.xml" ContentType="application/vnd.openxmlformats-officedocument.drawingml.chartshapes+xml"/>
  <Override PartName="/xl/comments5.xml" ContentType="application/vnd.openxmlformats-officedocument.spreadsheetml.comments+xml"/>
  <Override PartName="/xl/comments6.xml" ContentType="application/vnd.openxmlformats-officedocument.spreadsheetml.comments+xml"/>
  <Override PartName="/xl/drawings/drawing217.xml" ContentType="application/vnd.openxmlformats-officedocument.drawing+xml"/>
  <Override PartName="/xl/charts/chart226.xml" ContentType="application/vnd.openxmlformats-officedocument.drawingml.chart+xml"/>
  <Override PartName="/xl/charts/chart227.xml" ContentType="application/vnd.openxmlformats-officedocument.drawingml.chart+xml"/>
  <Override PartName="/xl/charts/chart228.xml" ContentType="application/vnd.openxmlformats-officedocument.drawingml.chart+xml"/>
  <Override PartName="/xl/charts/chart229.xml" ContentType="application/vnd.openxmlformats-officedocument.drawingml.chart+xml"/>
  <Override PartName="/xl/charts/chart230.xml" ContentType="application/vnd.openxmlformats-officedocument.drawingml.chart+xml"/>
  <Override PartName="/xl/charts/chart231.xml" ContentType="application/vnd.openxmlformats-officedocument.drawingml.chart+xml"/>
  <Override PartName="/xl/charts/chart232.xml" ContentType="application/vnd.openxmlformats-officedocument.drawingml.chart+xml"/>
  <Override PartName="/xl/charts/chart233.xml" ContentType="application/vnd.openxmlformats-officedocument.drawingml.chart+xml"/>
  <Override PartName="/xl/charts/chart234.xml" ContentType="application/vnd.openxmlformats-officedocument.drawingml.chart+xml"/>
  <Override PartName="/xl/charts/chart235.xml" ContentType="application/vnd.openxmlformats-officedocument.drawingml.chart+xml"/>
  <Override PartName="/xl/drawings/drawing218.xml" ContentType="application/vnd.openxmlformats-officedocument.drawing+xml"/>
  <Override PartName="/xl/charts/chart236.xml" ContentType="application/vnd.openxmlformats-officedocument.drawingml.chart+xml"/>
  <Override PartName="/xl/drawings/drawing219.xml" ContentType="application/vnd.openxmlformats-officedocument.drawingml.chartshapes+xml"/>
  <Override PartName="/xl/charts/chart237.xml" ContentType="application/vnd.openxmlformats-officedocument.drawingml.chart+xml"/>
  <Override PartName="/xl/drawings/drawing220.xml" ContentType="application/vnd.openxmlformats-officedocument.drawingml.chartshapes+xml"/>
  <Override PartName="/xl/charts/chart238.xml" ContentType="application/vnd.openxmlformats-officedocument.drawingml.chart+xml"/>
  <Override PartName="/xl/drawings/drawing221.xml" ContentType="application/vnd.openxmlformats-officedocument.drawingml.chartshapes+xml"/>
  <Override PartName="/xl/charts/chart239.xml" ContentType="application/vnd.openxmlformats-officedocument.drawingml.chart+xml"/>
  <Override PartName="/xl/drawings/drawing222.xml" ContentType="application/vnd.openxmlformats-officedocument.drawingml.chartshapes+xml"/>
  <Override PartName="/xl/charts/chart240.xml" ContentType="application/vnd.openxmlformats-officedocument.drawingml.chart+xml"/>
  <Override PartName="/xl/drawings/drawing223.xml" ContentType="application/vnd.openxmlformats-officedocument.drawingml.chartshapes+xml"/>
  <Override PartName="/xl/charts/chart241.xml" ContentType="application/vnd.openxmlformats-officedocument.drawingml.chart+xml"/>
  <Override PartName="/xl/drawings/drawing224.xml" ContentType="application/vnd.openxmlformats-officedocument.drawingml.chartshapes+xml"/>
  <Override PartName="/xl/charts/chart242.xml" ContentType="application/vnd.openxmlformats-officedocument.drawingml.chart+xml"/>
  <Override PartName="/xl/drawings/drawing225.xml" ContentType="application/vnd.openxmlformats-officedocument.drawingml.chartshapes+xml"/>
  <Override PartName="/xl/charts/chart243.xml" ContentType="application/vnd.openxmlformats-officedocument.drawingml.chart+xml"/>
  <Override PartName="/xl/drawings/drawing226.xml" ContentType="application/vnd.openxmlformats-officedocument.drawingml.chartshapes+xml"/>
  <Override PartName="/xl/charts/chart244.xml" ContentType="application/vnd.openxmlformats-officedocument.drawingml.chart+xml"/>
  <Override PartName="/xl/drawings/drawing227.xml" ContentType="application/vnd.openxmlformats-officedocument.drawingml.chartshapes+xml"/>
  <Override PartName="/xl/charts/chart245.xml" ContentType="application/vnd.openxmlformats-officedocument.drawingml.chart+xml"/>
  <Override PartName="/xl/drawings/drawing228.xml" ContentType="application/vnd.openxmlformats-officedocument.drawingml.chartshapes+xml"/>
  <Override PartName="/xl/charts/chart246.xml" ContentType="application/vnd.openxmlformats-officedocument.drawingml.chart+xml"/>
  <Override PartName="/xl/drawings/drawing229.xml" ContentType="application/vnd.openxmlformats-officedocument.drawingml.chartshapes+xml"/>
  <Override PartName="/xl/charts/chart247.xml" ContentType="application/vnd.openxmlformats-officedocument.drawingml.chart+xml"/>
  <Override PartName="/xl/drawings/drawing230.xml" ContentType="application/vnd.openxmlformats-officedocument.drawingml.chartshapes+xml"/>
  <Override PartName="/xl/charts/chart248.xml" ContentType="application/vnd.openxmlformats-officedocument.drawingml.chart+xml"/>
  <Override PartName="/xl/drawings/drawing231.xml" ContentType="application/vnd.openxmlformats-officedocument.drawingml.chartshapes+xml"/>
  <Override PartName="/xl/charts/chart249.xml" ContentType="application/vnd.openxmlformats-officedocument.drawingml.chart+xml"/>
  <Override PartName="/xl/drawings/drawing232.xml" ContentType="application/vnd.openxmlformats-officedocument.drawingml.chartshapes+xml"/>
  <Override PartName="/xl/charts/chart250.xml" ContentType="application/vnd.openxmlformats-officedocument.drawingml.chart+xml"/>
  <Override PartName="/xl/drawings/drawing233.xml" ContentType="application/vnd.openxmlformats-officedocument.drawingml.chartshapes+xml"/>
  <Override PartName="/xl/charts/chart251.xml" ContentType="application/vnd.openxmlformats-officedocument.drawingml.chart+xml"/>
  <Override PartName="/xl/drawings/drawing234.xml" ContentType="application/vnd.openxmlformats-officedocument.drawingml.chartshapes+xml"/>
  <Override PartName="/xl/charts/chart252.xml" ContentType="application/vnd.openxmlformats-officedocument.drawingml.chart+xml"/>
  <Override PartName="/xl/drawings/drawing235.xml" ContentType="application/vnd.openxmlformats-officedocument.drawingml.chartshapes+xml"/>
  <Override PartName="/xl/charts/chart253.xml" ContentType="application/vnd.openxmlformats-officedocument.drawingml.chart+xml"/>
  <Override PartName="/xl/drawings/drawing236.xml" ContentType="application/vnd.openxmlformats-officedocument.drawingml.chartshapes+xml"/>
  <Override PartName="/xl/charts/chart254.xml" ContentType="application/vnd.openxmlformats-officedocument.drawingml.chart+xml"/>
  <Override PartName="/xl/drawings/drawing237.xml" ContentType="application/vnd.openxmlformats-officedocument.drawingml.chartshapes+xml"/>
  <Override PartName="/xl/charts/chart255.xml" ContentType="application/vnd.openxmlformats-officedocument.drawingml.chart+xml"/>
  <Override PartName="/xl/drawings/drawing238.xml" ContentType="application/vnd.openxmlformats-officedocument.drawingml.chartshapes+xml"/>
  <Override PartName="/xl/charts/chart256.xml" ContentType="application/vnd.openxmlformats-officedocument.drawingml.chart+xml"/>
  <Override PartName="/xl/drawings/drawing239.xml" ContentType="application/vnd.openxmlformats-officedocument.drawingml.chartshapes+xml"/>
  <Override PartName="/xl/charts/chart257.xml" ContentType="application/vnd.openxmlformats-officedocument.drawingml.chart+xml"/>
  <Override PartName="/xl/drawings/drawing240.xml" ContentType="application/vnd.openxmlformats-officedocument.drawingml.chartshapes+xml"/>
  <Override PartName="/xl/charts/chart258.xml" ContentType="application/vnd.openxmlformats-officedocument.drawingml.chart+xml"/>
  <Override PartName="/xl/drawings/drawing241.xml" ContentType="application/vnd.openxmlformats-officedocument.drawingml.chartshapes+xml"/>
  <Override PartName="/xl/charts/chart259.xml" ContentType="application/vnd.openxmlformats-officedocument.drawingml.chart+xml"/>
  <Override PartName="/xl/drawings/drawing242.xml" ContentType="application/vnd.openxmlformats-officedocument.drawingml.chartshapes+xml"/>
  <Override PartName="/xl/charts/chart260.xml" ContentType="application/vnd.openxmlformats-officedocument.drawingml.chart+xml"/>
  <Override PartName="/xl/drawings/drawing243.xml" ContentType="application/vnd.openxmlformats-officedocument.drawingml.chartshapes+xml"/>
  <Override PartName="/xl/charts/chart261.xml" ContentType="application/vnd.openxmlformats-officedocument.drawingml.chart+xml"/>
  <Override PartName="/xl/drawings/drawing244.xml" ContentType="application/vnd.openxmlformats-officedocument.drawingml.chartshapes+xml"/>
  <Override PartName="/xl/charts/chart262.xml" ContentType="application/vnd.openxmlformats-officedocument.drawingml.chart+xml"/>
  <Override PartName="/xl/drawings/drawing245.xml" ContentType="application/vnd.openxmlformats-officedocument.drawingml.chartshapes+xml"/>
  <Override PartName="/xl/charts/chart263.xml" ContentType="application/vnd.openxmlformats-officedocument.drawingml.chart+xml"/>
  <Override PartName="/xl/drawings/drawing246.xml" ContentType="application/vnd.openxmlformats-officedocument.drawingml.chartshapes+xml"/>
  <Override PartName="/xl/charts/chart264.xml" ContentType="application/vnd.openxmlformats-officedocument.drawingml.chart+xml"/>
  <Override PartName="/xl/drawings/drawing247.xml" ContentType="application/vnd.openxmlformats-officedocument.drawingml.chartshapes+xml"/>
  <Override PartName="/xl/charts/chart265.xml" ContentType="application/vnd.openxmlformats-officedocument.drawingml.chart+xml"/>
  <Override PartName="/xl/drawings/drawing248.xml" ContentType="application/vnd.openxmlformats-officedocument.drawingml.chartshapes+xml"/>
  <Override PartName="/xl/charts/chart266.xml" ContentType="application/vnd.openxmlformats-officedocument.drawingml.chart+xml"/>
  <Override PartName="/xl/drawings/drawing249.xml" ContentType="application/vnd.openxmlformats-officedocument.drawingml.chartshapes+xml"/>
  <Override PartName="/xl/charts/chart267.xml" ContentType="application/vnd.openxmlformats-officedocument.drawingml.chart+xml"/>
  <Override PartName="/xl/drawings/drawing250.xml" ContentType="application/vnd.openxmlformats-officedocument.drawingml.chartshapes+xml"/>
  <Override PartName="/xl/charts/chart268.xml" ContentType="application/vnd.openxmlformats-officedocument.drawingml.chart+xml"/>
  <Override PartName="/xl/drawings/drawing251.xml" ContentType="application/vnd.openxmlformats-officedocument.drawingml.chartshapes+xml"/>
  <Override PartName="/xl/charts/chart269.xml" ContentType="application/vnd.openxmlformats-officedocument.drawingml.chart+xml"/>
  <Override PartName="/xl/drawings/drawing252.xml" ContentType="application/vnd.openxmlformats-officedocument.drawingml.chartshapes+xml"/>
  <Override PartName="/xl/charts/chart270.xml" ContentType="application/vnd.openxmlformats-officedocument.drawingml.chart+xml"/>
  <Override PartName="/xl/drawings/drawing253.xml" ContentType="application/vnd.openxmlformats-officedocument.drawingml.chartshapes+xml"/>
  <Override PartName="/xl/charts/chart271.xml" ContentType="application/vnd.openxmlformats-officedocument.drawingml.chart+xml"/>
  <Override PartName="/xl/drawings/drawing254.xml" ContentType="application/vnd.openxmlformats-officedocument.drawingml.chartshapes+xml"/>
  <Override PartName="/xl/charts/chart272.xml" ContentType="application/vnd.openxmlformats-officedocument.drawingml.chart+xml"/>
  <Override PartName="/xl/drawings/drawing255.xml" ContentType="application/vnd.openxmlformats-officedocument.drawingml.chartshapes+xml"/>
  <Override PartName="/xl/charts/chart273.xml" ContentType="application/vnd.openxmlformats-officedocument.drawingml.chart+xml"/>
  <Override PartName="/xl/drawings/drawing256.xml" ContentType="application/vnd.openxmlformats-officedocument.drawingml.chartshapes+xml"/>
  <Override PartName="/xl/charts/chart274.xml" ContentType="application/vnd.openxmlformats-officedocument.drawingml.chart+xml"/>
  <Override PartName="/xl/drawings/drawing257.xml" ContentType="application/vnd.openxmlformats-officedocument.drawingml.chartshapes+xml"/>
  <Override PartName="/xl/charts/chart275.xml" ContentType="application/vnd.openxmlformats-officedocument.drawingml.chart+xml"/>
  <Override PartName="/xl/drawings/drawing258.xml" ContentType="application/vnd.openxmlformats-officedocument.drawingml.chartshapes+xml"/>
  <Override PartName="/xl/charts/chart276.xml" ContentType="application/vnd.openxmlformats-officedocument.drawingml.chart+xml"/>
  <Override PartName="/xl/drawings/drawing259.xml" ContentType="application/vnd.openxmlformats-officedocument.drawingml.chartshapes+xml"/>
  <Override PartName="/xl/charts/chart277.xml" ContentType="application/vnd.openxmlformats-officedocument.drawingml.chart+xml"/>
  <Override PartName="/xl/drawings/drawing260.xml" ContentType="application/vnd.openxmlformats-officedocument.drawingml.chartshapes+xml"/>
  <Override PartName="/xl/charts/chart278.xml" ContentType="application/vnd.openxmlformats-officedocument.drawingml.chart+xml"/>
  <Override PartName="/xl/drawings/drawing261.xml" ContentType="application/vnd.openxmlformats-officedocument.drawingml.chartshapes+xml"/>
  <Override PartName="/xl/charts/chart279.xml" ContentType="application/vnd.openxmlformats-officedocument.drawingml.chart+xml"/>
  <Override PartName="/xl/drawings/drawing262.xml" ContentType="application/vnd.openxmlformats-officedocument.drawingml.chartshapes+xml"/>
  <Override PartName="/xl/charts/chart280.xml" ContentType="application/vnd.openxmlformats-officedocument.drawingml.chart+xml"/>
  <Override PartName="/xl/drawings/drawing263.xml" ContentType="application/vnd.openxmlformats-officedocument.drawingml.chartshapes+xml"/>
  <Override PartName="/xl/charts/chart281.xml" ContentType="application/vnd.openxmlformats-officedocument.drawingml.chart+xml"/>
  <Override PartName="/xl/drawings/drawing264.xml" ContentType="application/vnd.openxmlformats-officedocument.drawingml.chartshapes+xml"/>
  <Override PartName="/xl/charts/chart282.xml" ContentType="application/vnd.openxmlformats-officedocument.drawingml.chart+xml"/>
  <Override PartName="/xl/drawings/drawing265.xml" ContentType="application/vnd.openxmlformats-officedocument.drawingml.chartshapes+xml"/>
  <Override PartName="/xl/charts/chart283.xml" ContentType="application/vnd.openxmlformats-officedocument.drawingml.chart+xml"/>
  <Override PartName="/xl/drawings/drawing266.xml" ContentType="application/vnd.openxmlformats-officedocument.drawingml.chartshapes+xml"/>
  <Override PartName="/xl/charts/chart284.xml" ContentType="application/vnd.openxmlformats-officedocument.drawingml.chart+xml"/>
  <Override PartName="/xl/drawings/drawing267.xml" ContentType="application/vnd.openxmlformats-officedocument.drawingml.chartshapes+xml"/>
  <Override PartName="/xl/charts/chart285.xml" ContentType="application/vnd.openxmlformats-officedocument.drawingml.chart+xml"/>
  <Override PartName="/xl/drawings/drawing268.xml" ContentType="application/vnd.openxmlformats-officedocument.drawingml.chartshapes+xml"/>
  <Override PartName="/xl/charts/chart286.xml" ContentType="application/vnd.openxmlformats-officedocument.drawingml.chart+xml"/>
  <Override PartName="/xl/drawings/drawing269.xml" ContentType="application/vnd.openxmlformats-officedocument.drawingml.chartshapes+xml"/>
  <Override PartName="/xl/charts/chart287.xml" ContentType="application/vnd.openxmlformats-officedocument.drawingml.chart+xml"/>
  <Override PartName="/xl/drawings/drawing270.xml" ContentType="application/vnd.openxmlformats-officedocument.drawingml.chartshapes+xml"/>
  <Override PartName="/xl/charts/chart288.xml" ContentType="application/vnd.openxmlformats-officedocument.drawingml.chart+xml"/>
  <Override PartName="/xl/drawings/drawing271.xml" ContentType="application/vnd.openxmlformats-officedocument.drawingml.chartshapes+xml"/>
  <Override PartName="/xl/charts/chart289.xml" ContentType="application/vnd.openxmlformats-officedocument.drawingml.chart+xml"/>
  <Override PartName="/xl/drawings/drawing272.xml" ContentType="application/vnd.openxmlformats-officedocument.drawingml.chartshapes+xml"/>
  <Override PartName="/xl/charts/chart290.xml" ContentType="application/vnd.openxmlformats-officedocument.drawingml.chart+xml"/>
  <Override PartName="/xl/drawings/drawing273.xml" ContentType="application/vnd.openxmlformats-officedocument.drawingml.chartshapes+xml"/>
  <Override PartName="/xl/charts/chart291.xml" ContentType="application/vnd.openxmlformats-officedocument.drawingml.chart+xml"/>
  <Override PartName="/xl/drawings/drawing274.xml" ContentType="application/vnd.openxmlformats-officedocument.drawingml.chartshapes+xml"/>
  <Override PartName="/xl/charts/chart292.xml" ContentType="application/vnd.openxmlformats-officedocument.drawingml.chart+xml"/>
  <Override PartName="/xl/drawings/drawing275.xml" ContentType="application/vnd.openxmlformats-officedocument.drawingml.chartshapes+xml"/>
  <Override PartName="/xl/charts/chart293.xml" ContentType="application/vnd.openxmlformats-officedocument.drawingml.chart+xml"/>
  <Override PartName="/xl/drawings/drawing276.xml" ContentType="application/vnd.openxmlformats-officedocument.drawingml.chartshapes+xml"/>
  <Override PartName="/xl/charts/chart294.xml" ContentType="application/vnd.openxmlformats-officedocument.drawingml.chart+xml"/>
  <Override PartName="/xl/drawings/drawing277.xml" ContentType="application/vnd.openxmlformats-officedocument.drawingml.chartshapes+xml"/>
  <Override PartName="/xl/charts/chart295.xml" ContentType="application/vnd.openxmlformats-officedocument.drawingml.chart+xml"/>
  <Override PartName="/xl/drawings/drawing278.xml" ContentType="application/vnd.openxmlformats-officedocument.drawingml.chartshapes+xml"/>
  <Override PartName="/xl/charts/chart296.xml" ContentType="application/vnd.openxmlformats-officedocument.drawingml.chart+xml"/>
  <Override PartName="/xl/drawings/drawing279.xml" ContentType="application/vnd.openxmlformats-officedocument.drawingml.chartshapes+xml"/>
  <Override PartName="/xl/charts/chart297.xml" ContentType="application/vnd.openxmlformats-officedocument.drawingml.chart+xml"/>
  <Override PartName="/xl/drawings/drawing280.xml" ContentType="application/vnd.openxmlformats-officedocument.drawingml.chartshapes+xml"/>
  <Override PartName="/xl/charts/chart298.xml" ContentType="application/vnd.openxmlformats-officedocument.drawingml.chart+xml"/>
  <Override PartName="/xl/drawings/drawing281.xml" ContentType="application/vnd.openxmlformats-officedocument.drawingml.chartshapes+xml"/>
  <Override PartName="/xl/charts/chart299.xml" ContentType="application/vnd.openxmlformats-officedocument.drawingml.chart+xml"/>
  <Override PartName="/xl/drawings/drawing282.xml" ContentType="application/vnd.openxmlformats-officedocument.drawingml.chartshapes+xml"/>
  <Override PartName="/xl/charts/chart300.xml" ContentType="application/vnd.openxmlformats-officedocument.drawingml.chart+xml"/>
  <Override PartName="/xl/drawings/drawing283.xml" ContentType="application/vnd.openxmlformats-officedocument.drawingml.chartshapes+xml"/>
  <Override PartName="/xl/charts/chart301.xml" ContentType="application/vnd.openxmlformats-officedocument.drawingml.chart+xml"/>
  <Override PartName="/xl/drawings/drawing284.xml" ContentType="application/vnd.openxmlformats-officedocument.drawingml.chartshapes+xml"/>
  <Override PartName="/xl/charts/chart302.xml" ContentType="application/vnd.openxmlformats-officedocument.drawingml.chart+xml"/>
  <Override PartName="/xl/drawings/drawing285.xml" ContentType="application/vnd.openxmlformats-officedocument.drawingml.chartshapes+xml"/>
  <Override PartName="/xl/charts/chart303.xml" ContentType="application/vnd.openxmlformats-officedocument.drawingml.chart+xml"/>
  <Override PartName="/xl/drawings/drawing286.xml" ContentType="application/vnd.openxmlformats-officedocument.drawingml.chartshapes+xml"/>
  <Override PartName="/xl/charts/chart304.xml" ContentType="application/vnd.openxmlformats-officedocument.drawingml.chart+xml"/>
  <Override PartName="/xl/drawings/drawing287.xml" ContentType="application/vnd.openxmlformats-officedocument.drawingml.chartshapes+xml"/>
  <Override PartName="/xl/charts/chart305.xml" ContentType="application/vnd.openxmlformats-officedocument.drawingml.chart+xml"/>
  <Override PartName="/xl/drawings/drawing288.xml" ContentType="application/vnd.openxmlformats-officedocument.drawingml.chartshapes+xml"/>
  <Override PartName="/xl/charts/chart306.xml" ContentType="application/vnd.openxmlformats-officedocument.drawingml.chart+xml"/>
  <Override PartName="/xl/drawings/drawing289.xml" ContentType="application/vnd.openxmlformats-officedocument.drawingml.chartshapes+xml"/>
  <Override PartName="/xl/charts/chart307.xml" ContentType="application/vnd.openxmlformats-officedocument.drawingml.chart+xml"/>
  <Override PartName="/xl/drawings/drawing290.xml" ContentType="application/vnd.openxmlformats-officedocument.drawingml.chartshapes+xml"/>
  <Override PartName="/xl/charts/chart308.xml" ContentType="application/vnd.openxmlformats-officedocument.drawingml.chart+xml"/>
  <Override PartName="/xl/drawings/drawing291.xml" ContentType="application/vnd.openxmlformats-officedocument.drawingml.chartshapes+xml"/>
  <Override PartName="/xl/charts/chart309.xml" ContentType="application/vnd.openxmlformats-officedocument.drawingml.chart+xml"/>
  <Override PartName="/xl/drawings/drawing292.xml" ContentType="application/vnd.openxmlformats-officedocument.drawingml.chartshapes+xml"/>
  <Override PartName="/xl/charts/chart310.xml" ContentType="application/vnd.openxmlformats-officedocument.drawingml.chart+xml"/>
  <Override PartName="/xl/drawings/drawing293.xml" ContentType="application/vnd.openxmlformats-officedocument.drawingml.chartshapes+xml"/>
  <Override PartName="/xl/charts/chart311.xml" ContentType="application/vnd.openxmlformats-officedocument.drawingml.chart+xml"/>
  <Override PartName="/xl/drawings/drawing294.xml" ContentType="application/vnd.openxmlformats-officedocument.drawingml.chartshapes+xml"/>
  <Override PartName="/xl/charts/chart312.xml" ContentType="application/vnd.openxmlformats-officedocument.drawingml.chart+xml"/>
  <Override PartName="/xl/drawings/drawing295.xml" ContentType="application/vnd.openxmlformats-officedocument.drawingml.chartshapes+xml"/>
  <Override PartName="/xl/charts/chart313.xml" ContentType="application/vnd.openxmlformats-officedocument.drawingml.chart+xml"/>
  <Override PartName="/xl/drawings/drawing296.xml" ContentType="application/vnd.openxmlformats-officedocument.drawingml.chartshapes+xml"/>
  <Override PartName="/xl/charts/chart314.xml" ContentType="application/vnd.openxmlformats-officedocument.drawingml.chart+xml"/>
  <Override PartName="/xl/drawings/drawing297.xml" ContentType="application/vnd.openxmlformats-officedocument.drawingml.chartshapes+xml"/>
  <Override PartName="/xl/charts/chart315.xml" ContentType="application/vnd.openxmlformats-officedocument.drawingml.chart+xml"/>
  <Override PartName="/xl/drawings/drawing298.xml" ContentType="application/vnd.openxmlformats-officedocument.drawingml.chartshapes+xml"/>
  <Override PartName="/xl/charts/chart316.xml" ContentType="application/vnd.openxmlformats-officedocument.drawingml.chart+xml"/>
  <Override PartName="/xl/drawings/drawing299.xml" ContentType="application/vnd.openxmlformats-officedocument.drawingml.chartshapes+xml"/>
  <Override PartName="/xl/charts/chart317.xml" ContentType="application/vnd.openxmlformats-officedocument.drawingml.chart+xml"/>
  <Override PartName="/xl/drawings/drawing300.xml" ContentType="application/vnd.openxmlformats-officedocument.drawingml.chartshapes+xml"/>
  <Override PartName="/xl/charts/chart318.xml" ContentType="application/vnd.openxmlformats-officedocument.drawingml.chart+xml"/>
  <Override PartName="/xl/drawings/drawing301.xml" ContentType="application/vnd.openxmlformats-officedocument.drawingml.chartshapes+xml"/>
  <Override PartName="/xl/charts/chart319.xml" ContentType="application/vnd.openxmlformats-officedocument.drawingml.chart+xml"/>
  <Override PartName="/xl/drawings/drawing302.xml" ContentType="application/vnd.openxmlformats-officedocument.drawingml.chartshapes+xml"/>
  <Override PartName="/xl/charts/chart320.xml" ContentType="application/vnd.openxmlformats-officedocument.drawingml.chart+xml"/>
  <Override PartName="/xl/drawings/drawing303.xml" ContentType="application/vnd.openxmlformats-officedocument.drawingml.chartshapes+xml"/>
  <Override PartName="/xl/charts/chart321.xml" ContentType="application/vnd.openxmlformats-officedocument.drawingml.chart+xml"/>
  <Override PartName="/xl/drawings/drawing304.xml" ContentType="application/vnd.openxmlformats-officedocument.drawingml.chartshapes+xml"/>
  <Override PartName="/xl/charts/chart322.xml" ContentType="application/vnd.openxmlformats-officedocument.drawingml.chart+xml"/>
  <Override PartName="/xl/drawings/drawing305.xml" ContentType="application/vnd.openxmlformats-officedocument.drawingml.chartshapes+xml"/>
  <Override PartName="/xl/charts/chart323.xml" ContentType="application/vnd.openxmlformats-officedocument.drawingml.chart+xml"/>
  <Override PartName="/xl/drawings/drawing306.xml" ContentType="application/vnd.openxmlformats-officedocument.drawingml.chartshapes+xml"/>
  <Override PartName="/xl/charts/chart324.xml" ContentType="application/vnd.openxmlformats-officedocument.drawingml.chart+xml"/>
  <Override PartName="/xl/drawings/drawing307.xml" ContentType="application/vnd.openxmlformats-officedocument.drawingml.chartshapes+xml"/>
  <Override PartName="/xl/charts/chart325.xml" ContentType="application/vnd.openxmlformats-officedocument.drawingml.chart+xml"/>
  <Override PartName="/xl/drawings/drawing308.xml" ContentType="application/vnd.openxmlformats-officedocument.drawingml.chartshapes+xml"/>
  <Override PartName="/xl/charts/chart326.xml" ContentType="application/vnd.openxmlformats-officedocument.drawingml.chart+xml"/>
  <Override PartName="/xl/drawings/drawing309.xml" ContentType="application/vnd.openxmlformats-officedocument.drawingml.chartshapes+xml"/>
  <Override PartName="/xl/charts/chart327.xml" ContentType="application/vnd.openxmlformats-officedocument.drawingml.chart+xml"/>
  <Override PartName="/xl/drawings/drawing310.xml" ContentType="application/vnd.openxmlformats-officedocument.drawingml.chartshapes+xml"/>
  <Override PartName="/xl/charts/chart328.xml" ContentType="application/vnd.openxmlformats-officedocument.drawingml.chart+xml"/>
  <Override PartName="/xl/drawings/drawing311.xml" ContentType="application/vnd.openxmlformats-officedocument.drawingml.chartshapes+xml"/>
  <Override PartName="/xl/charts/chart329.xml" ContentType="application/vnd.openxmlformats-officedocument.drawingml.chart+xml"/>
  <Override PartName="/xl/drawings/drawing312.xml" ContentType="application/vnd.openxmlformats-officedocument.drawingml.chartshapes+xml"/>
  <Override PartName="/xl/charts/chart330.xml" ContentType="application/vnd.openxmlformats-officedocument.drawingml.chart+xml"/>
  <Override PartName="/xl/drawings/drawing313.xml" ContentType="application/vnd.openxmlformats-officedocument.drawingml.chartshapes+xml"/>
  <Override PartName="/xl/charts/chart331.xml" ContentType="application/vnd.openxmlformats-officedocument.drawingml.chart+xml"/>
  <Override PartName="/xl/drawings/drawing314.xml" ContentType="application/vnd.openxmlformats-officedocument.drawingml.chartshapes+xml"/>
  <Override PartName="/xl/charts/chart332.xml" ContentType="application/vnd.openxmlformats-officedocument.drawingml.chart+xml"/>
  <Override PartName="/xl/drawings/drawing315.xml" ContentType="application/vnd.openxmlformats-officedocument.drawingml.chartshapes+xml"/>
  <Override PartName="/xl/charts/chart333.xml" ContentType="application/vnd.openxmlformats-officedocument.drawingml.chart+xml"/>
  <Override PartName="/xl/drawings/drawing316.xml" ContentType="application/vnd.openxmlformats-officedocument.drawingml.chartshapes+xml"/>
  <Override PartName="/xl/charts/chart334.xml" ContentType="application/vnd.openxmlformats-officedocument.drawingml.chart+xml"/>
  <Override PartName="/xl/drawings/drawing317.xml" ContentType="application/vnd.openxmlformats-officedocument.drawingml.chartshapes+xml"/>
  <Override PartName="/xl/charts/chart335.xml" ContentType="application/vnd.openxmlformats-officedocument.drawingml.chart+xml"/>
  <Override PartName="/xl/drawings/drawing318.xml" ContentType="application/vnd.openxmlformats-officedocument.drawingml.chartshapes+xml"/>
  <Override PartName="/xl/charts/chart336.xml" ContentType="application/vnd.openxmlformats-officedocument.drawingml.chart+xml"/>
  <Override PartName="/xl/drawings/drawing319.xml" ContentType="application/vnd.openxmlformats-officedocument.drawingml.chartshapes+xml"/>
  <Override PartName="/xl/charts/chart337.xml" ContentType="application/vnd.openxmlformats-officedocument.drawingml.chart+xml"/>
  <Override PartName="/xl/drawings/drawing320.xml" ContentType="application/vnd.openxmlformats-officedocument.drawingml.chartshapes+xml"/>
  <Override PartName="/xl/charts/chart338.xml" ContentType="application/vnd.openxmlformats-officedocument.drawingml.chart+xml"/>
  <Override PartName="/xl/drawings/drawing321.xml" ContentType="application/vnd.openxmlformats-officedocument.drawingml.chartshapes+xml"/>
  <Override PartName="/xl/charts/chart339.xml" ContentType="application/vnd.openxmlformats-officedocument.drawingml.chart+xml"/>
  <Override PartName="/xl/drawings/drawing322.xml" ContentType="application/vnd.openxmlformats-officedocument.drawingml.chartshapes+xml"/>
  <Override PartName="/xl/charts/chart340.xml" ContentType="application/vnd.openxmlformats-officedocument.drawingml.chart+xml"/>
  <Override PartName="/xl/drawings/drawing323.xml" ContentType="application/vnd.openxmlformats-officedocument.drawingml.chartshapes+xml"/>
  <Override PartName="/xl/comments7.xml" ContentType="application/vnd.openxmlformats-officedocument.spreadsheetml.comments+xml"/>
  <Override PartName="/xl/comments8.xml" ContentType="application/vnd.openxmlformats-officedocument.spreadsheetml.comments+xml"/>
  <Override PartName="/xl/drawings/drawing324.xml" ContentType="application/vnd.openxmlformats-officedocument.drawing+xml"/>
  <Override PartName="/xl/charts/chart341.xml" ContentType="application/vnd.openxmlformats-officedocument.drawingml.chart+xml"/>
  <Override PartName="/xl/charts/chart342.xml" ContentType="application/vnd.openxmlformats-officedocument.drawingml.chart+xml"/>
  <Override PartName="/xl/charts/chart343.xml" ContentType="application/vnd.openxmlformats-officedocument.drawingml.chart+xml"/>
  <Override PartName="/xl/charts/chart344.xml" ContentType="application/vnd.openxmlformats-officedocument.drawingml.chart+xml"/>
  <Override PartName="/xl/charts/chart345.xml" ContentType="application/vnd.openxmlformats-officedocument.drawingml.chart+xml"/>
  <Override PartName="/xl/charts/chart346.xml" ContentType="application/vnd.openxmlformats-officedocument.drawingml.chart+xml"/>
  <Override PartName="/xl/charts/chart347.xml" ContentType="application/vnd.openxmlformats-officedocument.drawingml.chart+xml"/>
  <Override PartName="/xl/charts/chart348.xml" ContentType="application/vnd.openxmlformats-officedocument.drawingml.chart+xml"/>
  <Override PartName="/xl/charts/chart349.xml" ContentType="application/vnd.openxmlformats-officedocument.drawingml.chart+xml"/>
  <Override PartName="/xl/charts/chart350.xml" ContentType="application/vnd.openxmlformats-officedocument.drawingml.chart+xml"/>
  <Override PartName="/xl/drawings/drawing325.xml" ContentType="application/vnd.openxmlformats-officedocument.drawing+xml"/>
  <Override PartName="/xl/charts/chart351.xml" ContentType="application/vnd.openxmlformats-officedocument.drawingml.chart+xml"/>
  <Override PartName="/xl/drawings/drawing326.xml" ContentType="application/vnd.openxmlformats-officedocument.drawingml.chartshapes+xml"/>
  <Override PartName="/xl/charts/chart352.xml" ContentType="application/vnd.openxmlformats-officedocument.drawingml.chart+xml"/>
  <Override PartName="/xl/drawings/drawing327.xml" ContentType="application/vnd.openxmlformats-officedocument.drawingml.chartshapes+xml"/>
  <Override PartName="/xl/charts/chart353.xml" ContentType="application/vnd.openxmlformats-officedocument.drawingml.chart+xml"/>
  <Override PartName="/xl/drawings/drawing328.xml" ContentType="application/vnd.openxmlformats-officedocument.drawingml.chartshapes+xml"/>
  <Override PartName="/xl/charts/chart354.xml" ContentType="application/vnd.openxmlformats-officedocument.drawingml.chart+xml"/>
  <Override PartName="/xl/drawings/drawing329.xml" ContentType="application/vnd.openxmlformats-officedocument.drawingml.chartshapes+xml"/>
  <Override PartName="/xl/charts/chart355.xml" ContentType="application/vnd.openxmlformats-officedocument.drawingml.chart+xml"/>
  <Override PartName="/xl/drawings/drawing330.xml" ContentType="application/vnd.openxmlformats-officedocument.drawingml.chartshapes+xml"/>
  <Override PartName="/xl/charts/chart356.xml" ContentType="application/vnd.openxmlformats-officedocument.drawingml.chart+xml"/>
  <Override PartName="/xl/drawings/drawing331.xml" ContentType="application/vnd.openxmlformats-officedocument.drawingml.chartshapes+xml"/>
  <Override PartName="/xl/charts/chart357.xml" ContentType="application/vnd.openxmlformats-officedocument.drawingml.chart+xml"/>
  <Override PartName="/xl/drawings/drawing332.xml" ContentType="application/vnd.openxmlformats-officedocument.drawingml.chartshapes+xml"/>
  <Override PartName="/xl/charts/chart358.xml" ContentType="application/vnd.openxmlformats-officedocument.drawingml.chart+xml"/>
  <Override PartName="/xl/drawings/drawing333.xml" ContentType="application/vnd.openxmlformats-officedocument.drawingml.chartshapes+xml"/>
  <Override PartName="/xl/charts/chart359.xml" ContentType="application/vnd.openxmlformats-officedocument.drawingml.chart+xml"/>
  <Override PartName="/xl/drawings/drawing334.xml" ContentType="application/vnd.openxmlformats-officedocument.drawingml.chartshapes+xml"/>
  <Override PartName="/xl/charts/chart360.xml" ContentType="application/vnd.openxmlformats-officedocument.drawingml.chart+xml"/>
  <Override PartName="/xl/drawings/drawing335.xml" ContentType="application/vnd.openxmlformats-officedocument.drawingml.chartshapes+xml"/>
  <Override PartName="/xl/charts/chart361.xml" ContentType="application/vnd.openxmlformats-officedocument.drawingml.chart+xml"/>
  <Override PartName="/xl/drawings/drawing336.xml" ContentType="application/vnd.openxmlformats-officedocument.drawingml.chartshapes+xml"/>
  <Override PartName="/xl/charts/chart362.xml" ContentType="application/vnd.openxmlformats-officedocument.drawingml.chart+xml"/>
  <Override PartName="/xl/drawings/drawing337.xml" ContentType="application/vnd.openxmlformats-officedocument.drawingml.chartshapes+xml"/>
  <Override PartName="/xl/charts/chart363.xml" ContentType="application/vnd.openxmlformats-officedocument.drawingml.chart+xml"/>
  <Override PartName="/xl/drawings/drawing338.xml" ContentType="application/vnd.openxmlformats-officedocument.drawingml.chartshapes+xml"/>
  <Override PartName="/xl/charts/chart364.xml" ContentType="application/vnd.openxmlformats-officedocument.drawingml.chart+xml"/>
  <Override PartName="/xl/drawings/drawing339.xml" ContentType="application/vnd.openxmlformats-officedocument.drawingml.chartshapes+xml"/>
  <Override PartName="/xl/charts/chart365.xml" ContentType="application/vnd.openxmlformats-officedocument.drawingml.chart+xml"/>
  <Override PartName="/xl/drawings/drawing340.xml" ContentType="application/vnd.openxmlformats-officedocument.drawingml.chartshapes+xml"/>
  <Override PartName="/xl/charts/chart366.xml" ContentType="application/vnd.openxmlformats-officedocument.drawingml.chart+xml"/>
  <Override PartName="/xl/drawings/drawing341.xml" ContentType="application/vnd.openxmlformats-officedocument.drawingml.chartshapes+xml"/>
  <Override PartName="/xl/charts/chart367.xml" ContentType="application/vnd.openxmlformats-officedocument.drawingml.chart+xml"/>
  <Override PartName="/xl/drawings/drawing342.xml" ContentType="application/vnd.openxmlformats-officedocument.drawingml.chartshapes+xml"/>
  <Override PartName="/xl/charts/chart368.xml" ContentType="application/vnd.openxmlformats-officedocument.drawingml.chart+xml"/>
  <Override PartName="/xl/drawings/drawing343.xml" ContentType="application/vnd.openxmlformats-officedocument.drawingml.chartshapes+xml"/>
  <Override PartName="/xl/charts/chart369.xml" ContentType="application/vnd.openxmlformats-officedocument.drawingml.chart+xml"/>
  <Override PartName="/xl/drawings/drawing344.xml" ContentType="application/vnd.openxmlformats-officedocument.drawingml.chartshapes+xml"/>
  <Override PartName="/xl/charts/chart370.xml" ContentType="application/vnd.openxmlformats-officedocument.drawingml.chart+xml"/>
  <Override PartName="/xl/drawings/drawing345.xml" ContentType="application/vnd.openxmlformats-officedocument.drawingml.chartshapes+xml"/>
  <Override PartName="/xl/charts/chart371.xml" ContentType="application/vnd.openxmlformats-officedocument.drawingml.chart+xml"/>
  <Override PartName="/xl/drawings/drawing346.xml" ContentType="application/vnd.openxmlformats-officedocument.drawingml.chartshapes+xml"/>
  <Override PartName="/xl/charts/chart372.xml" ContentType="application/vnd.openxmlformats-officedocument.drawingml.chart+xml"/>
  <Override PartName="/xl/drawings/drawing347.xml" ContentType="application/vnd.openxmlformats-officedocument.drawingml.chartshapes+xml"/>
  <Override PartName="/xl/charts/chart373.xml" ContentType="application/vnd.openxmlformats-officedocument.drawingml.chart+xml"/>
  <Override PartName="/xl/drawings/drawing348.xml" ContentType="application/vnd.openxmlformats-officedocument.drawingml.chartshapes+xml"/>
  <Override PartName="/xl/charts/chart374.xml" ContentType="application/vnd.openxmlformats-officedocument.drawingml.chart+xml"/>
  <Override PartName="/xl/drawings/drawing349.xml" ContentType="application/vnd.openxmlformats-officedocument.drawingml.chartshapes+xml"/>
  <Override PartName="/xl/charts/chart375.xml" ContentType="application/vnd.openxmlformats-officedocument.drawingml.chart+xml"/>
  <Override PartName="/xl/drawings/drawing350.xml" ContentType="application/vnd.openxmlformats-officedocument.drawingml.chartshapes+xml"/>
  <Override PartName="/xl/charts/chart376.xml" ContentType="application/vnd.openxmlformats-officedocument.drawingml.chart+xml"/>
  <Override PartName="/xl/drawings/drawing351.xml" ContentType="application/vnd.openxmlformats-officedocument.drawingml.chartshapes+xml"/>
  <Override PartName="/xl/charts/chart377.xml" ContentType="application/vnd.openxmlformats-officedocument.drawingml.chart+xml"/>
  <Override PartName="/xl/drawings/drawing352.xml" ContentType="application/vnd.openxmlformats-officedocument.drawingml.chartshapes+xml"/>
  <Override PartName="/xl/charts/chart378.xml" ContentType="application/vnd.openxmlformats-officedocument.drawingml.chart+xml"/>
  <Override PartName="/xl/drawings/drawing353.xml" ContentType="application/vnd.openxmlformats-officedocument.drawingml.chartshapes+xml"/>
  <Override PartName="/xl/charts/chart379.xml" ContentType="application/vnd.openxmlformats-officedocument.drawingml.chart+xml"/>
  <Override PartName="/xl/drawings/drawing354.xml" ContentType="application/vnd.openxmlformats-officedocument.drawingml.chartshapes+xml"/>
  <Override PartName="/xl/charts/chart380.xml" ContentType="application/vnd.openxmlformats-officedocument.drawingml.chart+xml"/>
  <Override PartName="/xl/drawings/drawing355.xml" ContentType="application/vnd.openxmlformats-officedocument.drawingml.chartshapes+xml"/>
  <Override PartName="/xl/charts/chart381.xml" ContentType="application/vnd.openxmlformats-officedocument.drawingml.chart+xml"/>
  <Override PartName="/xl/drawings/drawing356.xml" ContentType="application/vnd.openxmlformats-officedocument.drawingml.chartshapes+xml"/>
  <Override PartName="/xl/charts/chart382.xml" ContentType="application/vnd.openxmlformats-officedocument.drawingml.chart+xml"/>
  <Override PartName="/xl/drawings/drawing357.xml" ContentType="application/vnd.openxmlformats-officedocument.drawingml.chartshapes+xml"/>
  <Override PartName="/xl/charts/chart383.xml" ContentType="application/vnd.openxmlformats-officedocument.drawingml.chart+xml"/>
  <Override PartName="/xl/drawings/drawing358.xml" ContentType="application/vnd.openxmlformats-officedocument.drawingml.chartshapes+xml"/>
  <Override PartName="/xl/charts/chart384.xml" ContentType="application/vnd.openxmlformats-officedocument.drawingml.chart+xml"/>
  <Override PartName="/xl/drawings/drawing359.xml" ContentType="application/vnd.openxmlformats-officedocument.drawingml.chartshapes+xml"/>
  <Override PartName="/xl/charts/chart385.xml" ContentType="application/vnd.openxmlformats-officedocument.drawingml.chart+xml"/>
  <Override PartName="/xl/drawings/drawing360.xml" ContentType="application/vnd.openxmlformats-officedocument.drawingml.chartshapes+xml"/>
  <Override PartName="/xl/charts/chart386.xml" ContentType="application/vnd.openxmlformats-officedocument.drawingml.chart+xml"/>
  <Override PartName="/xl/drawings/drawing361.xml" ContentType="application/vnd.openxmlformats-officedocument.drawingml.chartshapes+xml"/>
  <Override PartName="/xl/charts/chart387.xml" ContentType="application/vnd.openxmlformats-officedocument.drawingml.chart+xml"/>
  <Override PartName="/xl/drawings/drawing362.xml" ContentType="application/vnd.openxmlformats-officedocument.drawingml.chartshapes+xml"/>
  <Override PartName="/xl/charts/chart388.xml" ContentType="application/vnd.openxmlformats-officedocument.drawingml.chart+xml"/>
  <Override PartName="/xl/drawings/drawing363.xml" ContentType="application/vnd.openxmlformats-officedocument.drawingml.chartshapes+xml"/>
  <Override PartName="/xl/charts/chart389.xml" ContentType="application/vnd.openxmlformats-officedocument.drawingml.chart+xml"/>
  <Override PartName="/xl/drawings/drawing364.xml" ContentType="application/vnd.openxmlformats-officedocument.drawingml.chartshapes+xml"/>
  <Override PartName="/xl/charts/chart390.xml" ContentType="application/vnd.openxmlformats-officedocument.drawingml.chart+xml"/>
  <Override PartName="/xl/drawings/drawing365.xml" ContentType="application/vnd.openxmlformats-officedocument.drawingml.chartshapes+xml"/>
  <Override PartName="/xl/charts/chart391.xml" ContentType="application/vnd.openxmlformats-officedocument.drawingml.chart+xml"/>
  <Override PartName="/xl/drawings/drawing366.xml" ContentType="application/vnd.openxmlformats-officedocument.drawingml.chartshapes+xml"/>
  <Override PartName="/xl/charts/chart392.xml" ContentType="application/vnd.openxmlformats-officedocument.drawingml.chart+xml"/>
  <Override PartName="/xl/drawings/drawing367.xml" ContentType="application/vnd.openxmlformats-officedocument.drawingml.chartshapes+xml"/>
  <Override PartName="/xl/charts/chart393.xml" ContentType="application/vnd.openxmlformats-officedocument.drawingml.chart+xml"/>
  <Override PartName="/xl/drawings/drawing368.xml" ContentType="application/vnd.openxmlformats-officedocument.drawingml.chartshapes+xml"/>
  <Override PartName="/xl/charts/chart394.xml" ContentType="application/vnd.openxmlformats-officedocument.drawingml.chart+xml"/>
  <Override PartName="/xl/drawings/drawing369.xml" ContentType="application/vnd.openxmlformats-officedocument.drawingml.chartshapes+xml"/>
  <Override PartName="/xl/charts/chart395.xml" ContentType="application/vnd.openxmlformats-officedocument.drawingml.chart+xml"/>
  <Override PartName="/xl/drawings/drawing370.xml" ContentType="application/vnd.openxmlformats-officedocument.drawingml.chartshapes+xml"/>
  <Override PartName="/xl/charts/chart396.xml" ContentType="application/vnd.openxmlformats-officedocument.drawingml.chart+xml"/>
  <Override PartName="/xl/drawings/drawing371.xml" ContentType="application/vnd.openxmlformats-officedocument.drawingml.chartshapes+xml"/>
  <Override PartName="/xl/charts/chart397.xml" ContentType="application/vnd.openxmlformats-officedocument.drawingml.chart+xml"/>
  <Override PartName="/xl/drawings/drawing372.xml" ContentType="application/vnd.openxmlformats-officedocument.drawingml.chartshapes+xml"/>
  <Override PartName="/xl/charts/chart398.xml" ContentType="application/vnd.openxmlformats-officedocument.drawingml.chart+xml"/>
  <Override PartName="/xl/drawings/drawing373.xml" ContentType="application/vnd.openxmlformats-officedocument.drawingml.chartshapes+xml"/>
  <Override PartName="/xl/charts/chart399.xml" ContentType="application/vnd.openxmlformats-officedocument.drawingml.chart+xml"/>
  <Override PartName="/xl/drawings/drawing374.xml" ContentType="application/vnd.openxmlformats-officedocument.drawingml.chartshapes+xml"/>
  <Override PartName="/xl/charts/chart400.xml" ContentType="application/vnd.openxmlformats-officedocument.drawingml.chart+xml"/>
  <Override PartName="/xl/drawings/drawing375.xml" ContentType="application/vnd.openxmlformats-officedocument.drawingml.chartshapes+xml"/>
  <Override PartName="/xl/charts/chart401.xml" ContentType="application/vnd.openxmlformats-officedocument.drawingml.chart+xml"/>
  <Override PartName="/xl/drawings/drawing376.xml" ContentType="application/vnd.openxmlformats-officedocument.drawingml.chartshapes+xml"/>
  <Override PartName="/xl/charts/chart402.xml" ContentType="application/vnd.openxmlformats-officedocument.drawingml.chart+xml"/>
  <Override PartName="/xl/drawings/drawing377.xml" ContentType="application/vnd.openxmlformats-officedocument.drawingml.chartshapes+xml"/>
  <Override PartName="/xl/charts/chart403.xml" ContentType="application/vnd.openxmlformats-officedocument.drawingml.chart+xml"/>
  <Override PartName="/xl/drawings/drawing378.xml" ContentType="application/vnd.openxmlformats-officedocument.drawingml.chartshapes+xml"/>
  <Override PartName="/xl/charts/chart404.xml" ContentType="application/vnd.openxmlformats-officedocument.drawingml.chart+xml"/>
  <Override PartName="/xl/drawings/drawing379.xml" ContentType="application/vnd.openxmlformats-officedocument.drawingml.chartshapes+xml"/>
  <Override PartName="/xl/charts/chart405.xml" ContentType="application/vnd.openxmlformats-officedocument.drawingml.chart+xml"/>
  <Override PartName="/xl/drawings/drawing380.xml" ContentType="application/vnd.openxmlformats-officedocument.drawingml.chartshapes+xml"/>
  <Override PartName="/xl/charts/chart406.xml" ContentType="application/vnd.openxmlformats-officedocument.drawingml.chart+xml"/>
  <Override PartName="/xl/drawings/drawing381.xml" ContentType="application/vnd.openxmlformats-officedocument.drawingml.chartshapes+xml"/>
  <Override PartName="/xl/charts/chart407.xml" ContentType="application/vnd.openxmlformats-officedocument.drawingml.chart+xml"/>
  <Override PartName="/xl/drawings/drawing382.xml" ContentType="application/vnd.openxmlformats-officedocument.drawingml.chartshapes+xml"/>
  <Override PartName="/xl/charts/chart408.xml" ContentType="application/vnd.openxmlformats-officedocument.drawingml.chart+xml"/>
  <Override PartName="/xl/drawings/drawing383.xml" ContentType="application/vnd.openxmlformats-officedocument.drawingml.chartshapes+xml"/>
  <Override PartName="/xl/charts/chart409.xml" ContentType="application/vnd.openxmlformats-officedocument.drawingml.chart+xml"/>
  <Override PartName="/xl/drawings/drawing384.xml" ContentType="application/vnd.openxmlformats-officedocument.drawingml.chartshapes+xml"/>
  <Override PartName="/xl/charts/chart410.xml" ContentType="application/vnd.openxmlformats-officedocument.drawingml.chart+xml"/>
  <Override PartName="/xl/drawings/drawing385.xml" ContentType="application/vnd.openxmlformats-officedocument.drawingml.chartshapes+xml"/>
  <Override PartName="/xl/charts/chart411.xml" ContentType="application/vnd.openxmlformats-officedocument.drawingml.chart+xml"/>
  <Override PartName="/xl/drawings/drawing386.xml" ContentType="application/vnd.openxmlformats-officedocument.drawingml.chartshapes+xml"/>
  <Override PartName="/xl/charts/chart412.xml" ContentType="application/vnd.openxmlformats-officedocument.drawingml.chart+xml"/>
  <Override PartName="/xl/drawings/drawing387.xml" ContentType="application/vnd.openxmlformats-officedocument.drawingml.chartshapes+xml"/>
  <Override PartName="/xl/charts/chart413.xml" ContentType="application/vnd.openxmlformats-officedocument.drawingml.chart+xml"/>
  <Override PartName="/xl/drawings/drawing388.xml" ContentType="application/vnd.openxmlformats-officedocument.drawingml.chartshapes+xml"/>
  <Override PartName="/xl/charts/chart414.xml" ContentType="application/vnd.openxmlformats-officedocument.drawingml.chart+xml"/>
  <Override PartName="/xl/drawings/drawing389.xml" ContentType="application/vnd.openxmlformats-officedocument.drawingml.chartshapes+xml"/>
  <Override PartName="/xl/charts/chart415.xml" ContentType="application/vnd.openxmlformats-officedocument.drawingml.chart+xml"/>
  <Override PartName="/xl/drawings/drawing390.xml" ContentType="application/vnd.openxmlformats-officedocument.drawingml.chartshapes+xml"/>
  <Override PartName="/xl/charts/chart416.xml" ContentType="application/vnd.openxmlformats-officedocument.drawingml.chart+xml"/>
  <Override PartName="/xl/drawings/drawing391.xml" ContentType="application/vnd.openxmlformats-officedocument.drawingml.chartshapes+xml"/>
  <Override PartName="/xl/charts/chart417.xml" ContentType="application/vnd.openxmlformats-officedocument.drawingml.chart+xml"/>
  <Override PartName="/xl/drawings/drawing392.xml" ContentType="application/vnd.openxmlformats-officedocument.drawingml.chartshapes+xml"/>
  <Override PartName="/xl/charts/chart418.xml" ContentType="application/vnd.openxmlformats-officedocument.drawingml.chart+xml"/>
  <Override PartName="/xl/drawings/drawing393.xml" ContentType="application/vnd.openxmlformats-officedocument.drawingml.chartshapes+xml"/>
  <Override PartName="/xl/charts/chart419.xml" ContentType="application/vnd.openxmlformats-officedocument.drawingml.chart+xml"/>
  <Override PartName="/xl/drawings/drawing394.xml" ContentType="application/vnd.openxmlformats-officedocument.drawingml.chartshapes+xml"/>
  <Override PartName="/xl/charts/chart420.xml" ContentType="application/vnd.openxmlformats-officedocument.drawingml.chart+xml"/>
  <Override PartName="/xl/drawings/drawing395.xml" ContentType="application/vnd.openxmlformats-officedocument.drawingml.chartshapes+xml"/>
  <Override PartName="/xl/charts/chart421.xml" ContentType="application/vnd.openxmlformats-officedocument.drawingml.chart+xml"/>
  <Override PartName="/xl/drawings/drawing396.xml" ContentType="application/vnd.openxmlformats-officedocument.drawingml.chartshapes+xml"/>
  <Override PartName="/xl/charts/chart422.xml" ContentType="application/vnd.openxmlformats-officedocument.drawingml.chart+xml"/>
  <Override PartName="/xl/drawings/drawing397.xml" ContentType="application/vnd.openxmlformats-officedocument.drawingml.chartshapes+xml"/>
  <Override PartName="/xl/charts/chart423.xml" ContentType="application/vnd.openxmlformats-officedocument.drawingml.chart+xml"/>
  <Override PartName="/xl/drawings/drawing398.xml" ContentType="application/vnd.openxmlformats-officedocument.drawingml.chartshapes+xml"/>
  <Override PartName="/xl/charts/chart424.xml" ContentType="application/vnd.openxmlformats-officedocument.drawingml.chart+xml"/>
  <Override PartName="/xl/drawings/drawing399.xml" ContentType="application/vnd.openxmlformats-officedocument.drawingml.chartshapes+xml"/>
  <Override PartName="/xl/charts/chart425.xml" ContentType="application/vnd.openxmlformats-officedocument.drawingml.chart+xml"/>
  <Override PartName="/xl/drawings/drawing400.xml" ContentType="application/vnd.openxmlformats-officedocument.drawingml.chartshapes+xml"/>
  <Override PartName="/xl/charts/chart426.xml" ContentType="application/vnd.openxmlformats-officedocument.drawingml.chart+xml"/>
  <Override PartName="/xl/drawings/drawing401.xml" ContentType="application/vnd.openxmlformats-officedocument.drawingml.chartshapes+xml"/>
  <Override PartName="/xl/charts/chart427.xml" ContentType="application/vnd.openxmlformats-officedocument.drawingml.chart+xml"/>
  <Override PartName="/xl/drawings/drawing402.xml" ContentType="application/vnd.openxmlformats-officedocument.drawingml.chartshapes+xml"/>
  <Override PartName="/xl/charts/chart428.xml" ContentType="application/vnd.openxmlformats-officedocument.drawingml.chart+xml"/>
  <Override PartName="/xl/drawings/drawing403.xml" ContentType="application/vnd.openxmlformats-officedocument.drawingml.chartshapes+xml"/>
  <Override PartName="/xl/charts/chart429.xml" ContentType="application/vnd.openxmlformats-officedocument.drawingml.chart+xml"/>
  <Override PartName="/xl/drawings/drawing404.xml" ContentType="application/vnd.openxmlformats-officedocument.drawingml.chartshapes+xml"/>
  <Override PartName="/xl/charts/chart430.xml" ContentType="application/vnd.openxmlformats-officedocument.drawingml.chart+xml"/>
  <Override PartName="/xl/drawings/drawing405.xml" ContentType="application/vnd.openxmlformats-officedocument.drawingml.chartshapes+xml"/>
  <Override PartName="/xl/charts/chart431.xml" ContentType="application/vnd.openxmlformats-officedocument.drawingml.chart+xml"/>
  <Override PartName="/xl/drawings/drawing406.xml" ContentType="application/vnd.openxmlformats-officedocument.drawingml.chartshapes+xml"/>
  <Override PartName="/xl/charts/chart432.xml" ContentType="application/vnd.openxmlformats-officedocument.drawingml.chart+xml"/>
  <Override PartName="/xl/drawings/drawing407.xml" ContentType="application/vnd.openxmlformats-officedocument.drawingml.chartshapes+xml"/>
  <Override PartName="/xl/charts/chart433.xml" ContentType="application/vnd.openxmlformats-officedocument.drawingml.chart+xml"/>
  <Override PartName="/xl/drawings/drawing408.xml" ContentType="application/vnd.openxmlformats-officedocument.drawingml.chartshapes+xml"/>
  <Override PartName="/xl/charts/chart434.xml" ContentType="application/vnd.openxmlformats-officedocument.drawingml.chart+xml"/>
  <Override PartName="/xl/drawings/drawing409.xml" ContentType="application/vnd.openxmlformats-officedocument.drawingml.chartshapes+xml"/>
  <Override PartName="/xl/charts/chart435.xml" ContentType="application/vnd.openxmlformats-officedocument.drawingml.chart+xml"/>
  <Override PartName="/xl/drawings/drawing410.xml" ContentType="application/vnd.openxmlformats-officedocument.drawingml.chartshapes+xml"/>
  <Override PartName="/xl/charts/chart436.xml" ContentType="application/vnd.openxmlformats-officedocument.drawingml.chart+xml"/>
  <Override PartName="/xl/drawings/drawing411.xml" ContentType="application/vnd.openxmlformats-officedocument.drawingml.chartshapes+xml"/>
  <Override PartName="/xl/charts/chart437.xml" ContentType="application/vnd.openxmlformats-officedocument.drawingml.chart+xml"/>
  <Override PartName="/xl/drawings/drawing412.xml" ContentType="application/vnd.openxmlformats-officedocument.drawingml.chartshapes+xml"/>
  <Override PartName="/xl/charts/chart438.xml" ContentType="application/vnd.openxmlformats-officedocument.drawingml.chart+xml"/>
  <Override PartName="/xl/drawings/drawing413.xml" ContentType="application/vnd.openxmlformats-officedocument.drawingml.chartshapes+xml"/>
  <Override PartName="/xl/charts/chart439.xml" ContentType="application/vnd.openxmlformats-officedocument.drawingml.chart+xml"/>
  <Override PartName="/xl/drawings/drawing414.xml" ContentType="application/vnd.openxmlformats-officedocument.drawingml.chartshapes+xml"/>
  <Override PartName="/xl/charts/chart440.xml" ContentType="application/vnd.openxmlformats-officedocument.drawingml.chart+xml"/>
  <Override PartName="/xl/drawings/drawing415.xml" ContentType="application/vnd.openxmlformats-officedocument.drawingml.chartshapes+xml"/>
  <Override PartName="/xl/charts/chart441.xml" ContentType="application/vnd.openxmlformats-officedocument.drawingml.chart+xml"/>
  <Override PartName="/xl/drawings/drawing416.xml" ContentType="application/vnd.openxmlformats-officedocument.drawingml.chartshapes+xml"/>
  <Override PartName="/xl/charts/chart442.xml" ContentType="application/vnd.openxmlformats-officedocument.drawingml.chart+xml"/>
  <Override PartName="/xl/drawings/drawing417.xml" ContentType="application/vnd.openxmlformats-officedocument.drawingml.chartshapes+xml"/>
  <Override PartName="/xl/charts/chart443.xml" ContentType="application/vnd.openxmlformats-officedocument.drawingml.chart+xml"/>
  <Override PartName="/xl/drawings/drawing418.xml" ContentType="application/vnd.openxmlformats-officedocument.drawingml.chartshapes+xml"/>
  <Override PartName="/xl/charts/chart444.xml" ContentType="application/vnd.openxmlformats-officedocument.drawingml.chart+xml"/>
  <Override PartName="/xl/drawings/drawing419.xml" ContentType="application/vnd.openxmlformats-officedocument.drawingml.chartshapes+xml"/>
  <Override PartName="/xl/charts/chart445.xml" ContentType="application/vnd.openxmlformats-officedocument.drawingml.chart+xml"/>
  <Override PartName="/xl/drawings/drawing420.xml" ContentType="application/vnd.openxmlformats-officedocument.drawingml.chartshapes+xml"/>
  <Override PartName="/xl/charts/chart446.xml" ContentType="application/vnd.openxmlformats-officedocument.drawingml.chart+xml"/>
  <Override PartName="/xl/drawings/drawing421.xml" ContentType="application/vnd.openxmlformats-officedocument.drawingml.chartshapes+xml"/>
  <Override PartName="/xl/charts/chart447.xml" ContentType="application/vnd.openxmlformats-officedocument.drawingml.chart+xml"/>
  <Override PartName="/xl/drawings/drawing422.xml" ContentType="application/vnd.openxmlformats-officedocument.drawingml.chartshapes+xml"/>
  <Override PartName="/xl/charts/chart448.xml" ContentType="application/vnd.openxmlformats-officedocument.drawingml.chart+xml"/>
  <Override PartName="/xl/drawings/drawing423.xml" ContentType="application/vnd.openxmlformats-officedocument.drawingml.chartshapes+xml"/>
  <Override PartName="/xl/charts/chart449.xml" ContentType="application/vnd.openxmlformats-officedocument.drawingml.chart+xml"/>
  <Override PartName="/xl/drawings/drawing424.xml" ContentType="application/vnd.openxmlformats-officedocument.drawingml.chartshapes+xml"/>
  <Override PartName="/xl/charts/chart450.xml" ContentType="application/vnd.openxmlformats-officedocument.drawingml.chart+xml"/>
  <Override PartName="/xl/drawings/drawing425.xml" ContentType="application/vnd.openxmlformats-officedocument.drawingml.chartshapes+xml"/>
  <Override PartName="/xl/charts/chart451.xml" ContentType="application/vnd.openxmlformats-officedocument.drawingml.chart+xml"/>
  <Override PartName="/xl/drawings/drawing426.xml" ContentType="application/vnd.openxmlformats-officedocument.drawingml.chartshapes+xml"/>
  <Override PartName="/xl/charts/chart452.xml" ContentType="application/vnd.openxmlformats-officedocument.drawingml.chart+xml"/>
  <Override PartName="/xl/drawings/drawing427.xml" ContentType="application/vnd.openxmlformats-officedocument.drawingml.chartshapes+xml"/>
  <Override PartName="/xl/charts/chart453.xml" ContentType="application/vnd.openxmlformats-officedocument.drawingml.chart+xml"/>
  <Override PartName="/xl/drawings/drawing428.xml" ContentType="application/vnd.openxmlformats-officedocument.drawingml.chartshapes+xml"/>
  <Override PartName="/xl/charts/chart454.xml" ContentType="application/vnd.openxmlformats-officedocument.drawingml.chart+xml"/>
  <Override PartName="/xl/drawings/drawing429.xml" ContentType="application/vnd.openxmlformats-officedocument.drawingml.chartshapes+xml"/>
  <Override PartName="/xl/charts/chart455.xml" ContentType="application/vnd.openxmlformats-officedocument.drawingml.chart+xml"/>
  <Override PartName="/xl/drawings/drawing430.xml" ContentType="application/vnd.openxmlformats-officedocument.drawingml.chartshapes+xml"/>
  <Override PartName="/xl/comments9.xml" ContentType="application/vnd.openxmlformats-officedocument.spreadsheetml.comments+xml"/>
  <Override PartName="/xl/comments10.xml" ContentType="application/vnd.openxmlformats-officedocument.spreadsheetml.comments+xml"/>
  <Override PartName="/xl/drawings/drawing431.xml" ContentType="application/vnd.openxmlformats-officedocument.drawing+xml"/>
  <Override PartName="/xl/charts/chart456.xml" ContentType="application/vnd.openxmlformats-officedocument.drawingml.chart+xml"/>
  <Override PartName="/xl/charts/chart457.xml" ContentType="application/vnd.openxmlformats-officedocument.drawingml.chart+xml"/>
  <Override PartName="/xl/charts/chart458.xml" ContentType="application/vnd.openxmlformats-officedocument.drawingml.chart+xml"/>
  <Override PartName="/xl/charts/chart459.xml" ContentType="application/vnd.openxmlformats-officedocument.drawingml.chart+xml"/>
  <Override PartName="/xl/charts/chart460.xml" ContentType="application/vnd.openxmlformats-officedocument.drawingml.chart+xml"/>
  <Override PartName="/xl/charts/chart461.xml" ContentType="application/vnd.openxmlformats-officedocument.drawingml.chart+xml"/>
  <Override PartName="/xl/charts/chart462.xml" ContentType="application/vnd.openxmlformats-officedocument.drawingml.chart+xml"/>
  <Override PartName="/xl/charts/chart463.xml" ContentType="application/vnd.openxmlformats-officedocument.drawingml.chart+xml"/>
  <Override PartName="/xl/charts/chart464.xml" ContentType="application/vnd.openxmlformats-officedocument.drawingml.chart+xml"/>
  <Override PartName="/xl/charts/chart465.xml" ContentType="application/vnd.openxmlformats-officedocument.drawingml.chart+xml"/>
  <Override PartName="/xl/drawings/drawing432.xml" ContentType="application/vnd.openxmlformats-officedocument.drawing+xml"/>
  <Override PartName="/xl/charts/chart466.xml" ContentType="application/vnd.openxmlformats-officedocument.drawingml.chart+xml"/>
  <Override PartName="/xl/drawings/drawing433.xml" ContentType="application/vnd.openxmlformats-officedocument.drawingml.chartshapes+xml"/>
  <Override PartName="/xl/charts/chart467.xml" ContentType="application/vnd.openxmlformats-officedocument.drawingml.chart+xml"/>
  <Override PartName="/xl/drawings/drawing434.xml" ContentType="application/vnd.openxmlformats-officedocument.drawingml.chartshapes+xml"/>
  <Override PartName="/xl/charts/chart468.xml" ContentType="application/vnd.openxmlformats-officedocument.drawingml.chart+xml"/>
  <Override PartName="/xl/drawings/drawing435.xml" ContentType="application/vnd.openxmlformats-officedocument.drawingml.chartshapes+xml"/>
  <Override PartName="/xl/charts/chart469.xml" ContentType="application/vnd.openxmlformats-officedocument.drawingml.chart+xml"/>
  <Override PartName="/xl/drawings/drawing436.xml" ContentType="application/vnd.openxmlformats-officedocument.drawingml.chartshapes+xml"/>
  <Override PartName="/xl/charts/chart470.xml" ContentType="application/vnd.openxmlformats-officedocument.drawingml.chart+xml"/>
  <Override PartName="/xl/drawings/drawing437.xml" ContentType="application/vnd.openxmlformats-officedocument.drawingml.chartshapes+xml"/>
  <Override PartName="/xl/charts/chart471.xml" ContentType="application/vnd.openxmlformats-officedocument.drawingml.chart+xml"/>
  <Override PartName="/xl/drawings/drawing438.xml" ContentType="application/vnd.openxmlformats-officedocument.drawingml.chartshapes+xml"/>
  <Override PartName="/xl/charts/chart472.xml" ContentType="application/vnd.openxmlformats-officedocument.drawingml.chart+xml"/>
  <Override PartName="/xl/drawings/drawing439.xml" ContentType="application/vnd.openxmlformats-officedocument.drawingml.chartshapes+xml"/>
  <Override PartName="/xl/charts/chart473.xml" ContentType="application/vnd.openxmlformats-officedocument.drawingml.chart+xml"/>
  <Override PartName="/xl/drawings/drawing440.xml" ContentType="application/vnd.openxmlformats-officedocument.drawingml.chartshapes+xml"/>
  <Override PartName="/xl/charts/chart474.xml" ContentType="application/vnd.openxmlformats-officedocument.drawingml.chart+xml"/>
  <Override PartName="/xl/drawings/drawing441.xml" ContentType="application/vnd.openxmlformats-officedocument.drawingml.chartshapes+xml"/>
  <Override PartName="/xl/charts/chart475.xml" ContentType="application/vnd.openxmlformats-officedocument.drawingml.chart+xml"/>
  <Override PartName="/xl/drawings/drawing442.xml" ContentType="application/vnd.openxmlformats-officedocument.drawingml.chartshapes+xml"/>
  <Override PartName="/xl/charts/chart476.xml" ContentType="application/vnd.openxmlformats-officedocument.drawingml.chart+xml"/>
  <Override PartName="/xl/drawings/drawing443.xml" ContentType="application/vnd.openxmlformats-officedocument.drawingml.chartshapes+xml"/>
  <Override PartName="/xl/charts/chart477.xml" ContentType="application/vnd.openxmlformats-officedocument.drawingml.chart+xml"/>
  <Override PartName="/xl/drawings/drawing444.xml" ContentType="application/vnd.openxmlformats-officedocument.drawingml.chartshapes+xml"/>
  <Override PartName="/xl/charts/chart478.xml" ContentType="application/vnd.openxmlformats-officedocument.drawingml.chart+xml"/>
  <Override PartName="/xl/drawings/drawing445.xml" ContentType="application/vnd.openxmlformats-officedocument.drawingml.chartshapes+xml"/>
  <Override PartName="/xl/charts/chart479.xml" ContentType="application/vnd.openxmlformats-officedocument.drawingml.chart+xml"/>
  <Override PartName="/xl/drawings/drawing446.xml" ContentType="application/vnd.openxmlformats-officedocument.drawingml.chartshapes+xml"/>
  <Override PartName="/xl/charts/chart480.xml" ContentType="application/vnd.openxmlformats-officedocument.drawingml.chart+xml"/>
  <Override PartName="/xl/drawings/drawing447.xml" ContentType="application/vnd.openxmlformats-officedocument.drawingml.chartshapes+xml"/>
  <Override PartName="/xl/charts/chart481.xml" ContentType="application/vnd.openxmlformats-officedocument.drawingml.chart+xml"/>
  <Override PartName="/xl/drawings/drawing448.xml" ContentType="application/vnd.openxmlformats-officedocument.drawingml.chartshapes+xml"/>
  <Override PartName="/xl/charts/chart482.xml" ContentType="application/vnd.openxmlformats-officedocument.drawingml.chart+xml"/>
  <Override PartName="/xl/drawings/drawing449.xml" ContentType="application/vnd.openxmlformats-officedocument.drawingml.chartshapes+xml"/>
  <Override PartName="/xl/charts/chart483.xml" ContentType="application/vnd.openxmlformats-officedocument.drawingml.chart+xml"/>
  <Override PartName="/xl/drawings/drawing450.xml" ContentType="application/vnd.openxmlformats-officedocument.drawingml.chartshapes+xml"/>
  <Override PartName="/xl/charts/chart484.xml" ContentType="application/vnd.openxmlformats-officedocument.drawingml.chart+xml"/>
  <Override PartName="/xl/drawings/drawing451.xml" ContentType="application/vnd.openxmlformats-officedocument.drawingml.chartshapes+xml"/>
  <Override PartName="/xl/charts/chart485.xml" ContentType="application/vnd.openxmlformats-officedocument.drawingml.chart+xml"/>
  <Override PartName="/xl/drawings/drawing452.xml" ContentType="application/vnd.openxmlformats-officedocument.drawingml.chartshapes+xml"/>
  <Override PartName="/xl/charts/chart486.xml" ContentType="application/vnd.openxmlformats-officedocument.drawingml.chart+xml"/>
  <Override PartName="/xl/drawings/drawing453.xml" ContentType="application/vnd.openxmlformats-officedocument.drawingml.chartshapes+xml"/>
  <Override PartName="/xl/charts/chart487.xml" ContentType="application/vnd.openxmlformats-officedocument.drawingml.chart+xml"/>
  <Override PartName="/xl/drawings/drawing454.xml" ContentType="application/vnd.openxmlformats-officedocument.drawingml.chartshapes+xml"/>
  <Override PartName="/xl/charts/chart488.xml" ContentType="application/vnd.openxmlformats-officedocument.drawingml.chart+xml"/>
  <Override PartName="/xl/drawings/drawing455.xml" ContentType="application/vnd.openxmlformats-officedocument.drawingml.chartshapes+xml"/>
  <Override PartName="/xl/charts/chart489.xml" ContentType="application/vnd.openxmlformats-officedocument.drawingml.chart+xml"/>
  <Override PartName="/xl/drawings/drawing456.xml" ContentType="application/vnd.openxmlformats-officedocument.drawingml.chartshapes+xml"/>
  <Override PartName="/xl/charts/chart490.xml" ContentType="application/vnd.openxmlformats-officedocument.drawingml.chart+xml"/>
  <Override PartName="/xl/drawings/drawing457.xml" ContentType="application/vnd.openxmlformats-officedocument.drawingml.chartshapes+xml"/>
  <Override PartName="/xl/charts/chart491.xml" ContentType="application/vnd.openxmlformats-officedocument.drawingml.chart+xml"/>
  <Override PartName="/xl/drawings/drawing458.xml" ContentType="application/vnd.openxmlformats-officedocument.drawingml.chartshapes+xml"/>
  <Override PartName="/xl/charts/chart492.xml" ContentType="application/vnd.openxmlformats-officedocument.drawingml.chart+xml"/>
  <Override PartName="/xl/drawings/drawing459.xml" ContentType="application/vnd.openxmlformats-officedocument.drawingml.chartshapes+xml"/>
  <Override PartName="/xl/charts/chart493.xml" ContentType="application/vnd.openxmlformats-officedocument.drawingml.chart+xml"/>
  <Override PartName="/xl/drawings/drawing460.xml" ContentType="application/vnd.openxmlformats-officedocument.drawingml.chartshapes+xml"/>
  <Override PartName="/xl/charts/chart494.xml" ContentType="application/vnd.openxmlformats-officedocument.drawingml.chart+xml"/>
  <Override PartName="/xl/drawings/drawing461.xml" ContentType="application/vnd.openxmlformats-officedocument.drawingml.chartshapes+xml"/>
  <Override PartName="/xl/charts/chart495.xml" ContentType="application/vnd.openxmlformats-officedocument.drawingml.chart+xml"/>
  <Override PartName="/xl/drawings/drawing462.xml" ContentType="application/vnd.openxmlformats-officedocument.drawingml.chartshapes+xml"/>
  <Override PartName="/xl/charts/chart496.xml" ContentType="application/vnd.openxmlformats-officedocument.drawingml.chart+xml"/>
  <Override PartName="/xl/drawings/drawing463.xml" ContentType="application/vnd.openxmlformats-officedocument.drawingml.chartshapes+xml"/>
  <Override PartName="/xl/charts/chart497.xml" ContentType="application/vnd.openxmlformats-officedocument.drawingml.chart+xml"/>
  <Override PartName="/xl/drawings/drawing464.xml" ContentType="application/vnd.openxmlformats-officedocument.drawingml.chartshapes+xml"/>
  <Override PartName="/xl/charts/chart498.xml" ContentType="application/vnd.openxmlformats-officedocument.drawingml.chart+xml"/>
  <Override PartName="/xl/drawings/drawing465.xml" ContentType="application/vnd.openxmlformats-officedocument.drawingml.chartshapes+xml"/>
  <Override PartName="/xl/charts/chart499.xml" ContentType="application/vnd.openxmlformats-officedocument.drawingml.chart+xml"/>
  <Override PartName="/xl/drawings/drawing466.xml" ContentType="application/vnd.openxmlformats-officedocument.drawingml.chartshapes+xml"/>
  <Override PartName="/xl/charts/chart500.xml" ContentType="application/vnd.openxmlformats-officedocument.drawingml.chart+xml"/>
  <Override PartName="/xl/drawings/drawing467.xml" ContentType="application/vnd.openxmlformats-officedocument.drawingml.chartshapes+xml"/>
  <Override PartName="/xl/charts/chart501.xml" ContentType="application/vnd.openxmlformats-officedocument.drawingml.chart+xml"/>
  <Override PartName="/xl/drawings/drawing468.xml" ContentType="application/vnd.openxmlformats-officedocument.drawingml.chartshapes+xml"/>
  <Override PartName="/xl/charts/chart502.xml" ContentType="application/vnd.openxmlformats-officedocument.drawingml.chart+xml"/>
  <Override PartName="/xl/drawings/drawing469.xml" ContentType="application/vnd.openxmlformats-officedocument.drawingml.chartshapes+xml"/>
  <Override PartName="/xl/charts/chart503.xml" ContentType="application/vnd.openxmlformats-officedocument.drawingml.chart+xml"/>
  <Override PartName="/xl/drawings/drawing470.xml" ContentType="application/vnd.openxmlformats-officedocument.drawingml.chartshapes+xml"/>
  <Override PartName="/xl/charts/chart504.xml" ContentType="application/vnd.openxmlformats-officedocument.drawingml.chart+xml"/>
  <Override PartName="/xl/drawings/drawing471.xml" ContentType="application/vnd.openxmlformats-officedocument.drawingml.chartshapes+xml"/>
  <Override PartName="/xl/charts/chart505.xml" ContentType="application/vnd.openxmlformats-officedocument.drawingml.chart+xml"/>
  <Override PartName="/xl/drawings/drawing472.xml" ContentType="application/vnd.openxmlformats-officedocument.drawingml.chartshapes+xml"/>
  <Override PartName="/xl/charts/chart506.xml" ContentType="application/vnd.openxmlformats-officedocument.drawingml.chart+xml"/>
  <Override PartName="/xl/drawings/drawing473.xml" ContentType="application/vnd.openxmlformats-officedocument.drawingml.chartshapes+xml"/>
  <Override PartName="/xl/charts/chart507.xml" ContentType="application/vnd.openxmlformats-officedocument.drawingml.chart+xml"/>
  <Override PartName="/xl/drawings/drawing474.xml" ContentType="application/vnd.openxmlformats-officedocument.drawingml.chartshapes+xml"/>
  <Override PartName="/xl/charts/chart508.xml" ContentType="application/vnd.openxmlformats-officedocument.drawingml.chart+xml"/>
  <Override PartName="/xl/drawings/drawing475.xml" ContentType="application/vnd.openxmlformats-officedocument.drawingml.chartshapes+xml"/>
  <Override PartName="/xl/charts/chart509.xml" ContentType="application/vnd.openxmlformats-officedocument.drawingml.chart+xml"/>
  <Override PartName="/xl/drawings/drawing476.xml" ContentType="application/vnd.openxmlformats-officedocument.drawingml.chartshapes+xml"/>
  <Override PartName="/xl/charts/chart510.xml" ContentType="application/vnd.openxmlformats-officedocument.drawingml.chart+xml"/>
  <Override PartName="/xl/drawings/drawing477.xml" ContentType="application/vnd.openxmlformats-officedocument.drawingml.chartshapes+xml"/>
  <Override PartName="/xl/charts/chart511.xml" ContentType="application/vnd.openxmlformats-officedocument.drawingml.chart+xml"/>
  <Override PartName="/xl/drawings/drawing478.xml" ContentType="application/vnd.openxmlformats-officedocument.drawingml.chartshapes+xml"/>
  <Override PartName="/xl/charts/chart512.xml" ContentType="application/vnd.openxmlformats-officedocument.drawingml.chart+xml"/>
  <Override PartName="/xl/drawings/drawing479.xml" ContentType="application/vnd.openxmlformats-officedocument.drawingml.chartshapes+xml"/>
  <Override PartName="/xl/charts/chart513.xml" ContentType="application/vnd.openxmlformats-officedocument.drawingml.chart+xml"/>
  <Override PartName="/xl/drawings/drawing480.xml" ContentType="application/vnd.openxmlformats-officedocument.drawingml.chartshapes+xml"/>
  <Override PartName="/xl/charts/chart514.xml" ContentType="application/vnd.openxmlformats-officedocument.drawingml.chart+xml"/>
  <Override PartName="/xl/drawings/drawing481.xml" ContentType="application/vnd.openxmlformats-officedocument.drawingml.chartshapes+xml"/>
  <Override PartName="/xl/charts/chart515.xml" ContentType="application/vnd.openxmlformats-officedocument.drawingml.chart+xml"/>
  <Override PartName="/xl/drawings/drawing482.xml" ContentType="application/vnd.openxmlformats-officedocument.drawingml.chartshapes+xml"/>
  <Override PartName="/xl/charts/chart516.xml" ContentType="application/vnd.openxmlformats-officedocument.drawingml.chart+xml"/>
  <Override PartName="/xl/drawings/drawing483.xml" ContentType="application/vnd.openxmlformats-officedocument.drawingml.chartshapes+xml"/>
  <Override PartName="/xl/charts/chart517.xml" ContentType="application/vnd.openxmlformats-officedocument.drawingml.chart+xml"/>
  <Override PartName="/xl/drawings/drawing484.xml" ContentType="application/vnd.openxmlformats-officedocument.drawingml.chartshapes+xml"/>
  <Override PartName="/xl/charts/chart518.xml" ContentType="application/vnd.openxmlformats-officedocument.drawingml.chart+xml"/>
  <Override PartName="/xl/drawings/drawing485.xml" ContentType="application/vnd.openxmlformats-officedocument.drawingml.chartshapes+xml"/>
  <Override PartName="/xl/charts/chart519.xml" ContentType="application/vnd.openxmlformats-officedocument.drawingml.chart+xml"/>
  <Override PartName="/xl/drawings/drawing486.xml" ContentType="application/vnd.openxmlformats-officedocument.drawingml.chartshapes+xml"/>
  <Override PartName="/xl/charts/chart520.xml" ContentType="application/vnd.openxmlformats-officedocument.drawingml.chart+xml"/>
  <Override PartName="/xl/drawings/drawing487.xml" ContentType="application/vnd.openxmlformats-officedocument.drawingml.chartshapes+xml"/>
  <Override PartName="/xl/charts/chart521.xml" ContentType="application/vnd.openxmlformats-officedocument.drawingml.chart+xml"/>
  <Override PartName="/xl/drawings/drawing488.xml" ContentType="application/vnd.openxmlformats-officedocument.drawingml.chartshapes+xml"/>
  <Override PartName="/xl/charts/chart522.xml" ContentType="application/vnd.openxmlformats-officedocument.drawingml.chart+xml"/>
  <Override PartName="/xl/drawings/drawing489.xml" ContentType="application/vnd.openxmlformats-officedocument.drawingml.chartshapes+xml"/>
  <Override PartName="/xl/charts/chart523.xml" ContentType="application/vnd.openxmlformats-officedocument.drawingml.chart+xml"/>
  <Override PartName="/xl/drawings/drawing490.xml" ContentType="application/vnd.openxmlformats-officedocument.drawingml.chartshapes+xml"/>
  <Override PartName="/xl/charts/chart524.xml" ContentType="application/vnd.openxmlformats-officedocument.drawingml.chart+xml"/>
  <Override PartName="/xl/drawings/drawing491.xml" ContentType="application/vnd.openxmlformats-officedocument.drawingml.chartshapes+xml"/>
  <Override PartName="/xl/charts/chart525.xml" ContentType="application/vnd.openxmlformats-officedocument.drawingml.chart+xml"/>
  <Override PartName="/xl/drawings/drawing492.xml" ContentType="application/vnd.openxmlformats-officedocument.drawingml.chartshapes+xml"/>
  <Override PartName="/xl/charts/chart526.xml" ContentType="application/vnd.openxmlformats-officedocument.drawingml.chart+xml"/>
  <Override PartName="/xl/drawings/drawing493.xml" ContentType="application/vnd.openxmlformats-officedocument.drawingml.chartshapes+xml"/>
  <Override PartName="/xl/charts/chart527.xml" ContentType="application/vnd.openxmlformats-officedocument.drawingml.chart+xml"/>
  <Override PartName="/xl/drawings/drawing494.xml" ContentType="application/vnd.openxmlformats-officedocument.drawingml.chartshapes+xml"/>
  <Override PartName="/xl/charts/chart528.xml" ContentType="application/vnd.openxmlformats-officedocument.drawingml.chart+xml"/>
  <Override PartName="/xl/drawings/drawing495.xml" ContentType="application/vnd.openxmlformats-officedocument.drawingml.chartshapes+xml"/>
  <Override PartName="/xl/charts/chart529.xml" ContentType="application/vnd.openxmlformats-officedocument.drawingml.chart+xml"/>
  <Override PartName="/xl/drawings/drawing496.xml" ContentType="application/vnd.openxmlformats-officedocument.drawingml.chartshapes+xml"/>
  <Override PartName="/xl/charts/chart530.xml" ContentType="application/vnd.openxmlformats-officedocument.drawingml.chart+xml"/>
  <Override PartName="/xl/drawings/drawing497.xml" ContentType="application/vnd.openxmlformats-officedocument.drawingml.chartshapes+xml"/>
  <Override PartName="/xl/charts/chart531.xml" ContentType="application/vnd.openxmlformats-officedocument.drawingml.chart+xml"/>
  <Override PartName="/xl/drawings/drawing498.xml" ContentType="application/vnd.openxmlformats-officedocument.drawingml.chartshapes+xml"/>
  <Override PartName="/xl/charts/chart532.xml" ContentType="application/vnd.openxmlformats-officedocument.drawingml.chart+xml"/>
  <Override PartName="/xl/drawings/drawing499.xml" ContentType="application/vnd.openxmlformats-officedocument.drawingml.chartshapes+xml"/>
  <Override PartName="/xl/charts/chart533.xml" ContentType="application/vnd.openxmlformats-officedocument.drawingml.chart+xml"/>
  <Override PartName="/xl/drawings/drawing500.xml" ContentType="application/vnd.openxmlformats-officedocument.drawingml.chartshapes+xml"/>
  <Override PartName="/xl/charts/chart534.xml" ContentType="application/vnd.openxmlformats-officedocument.drawingml.chart+xml"/>
  <Override PartName="/xl/drawings/drawing501.xml" ContentType="application/vnd.openxmlformats-officedocument.drawingml.chartshapes+xml"/>
  <Override PartName="/xl/charts/chart535.xml" ContentType="application/vnd.openxmlformats-officedocument.drawingml.chart+xml"/>
  <Override PartName="/xl/drawings/drawing502.xml" ContentType="application/vnd.openxmlformats-officedocument.drawingml.chartshapes+xml"/>
  <Override PartName="/xl/charts/chart536.xml" ContentType="application/vnd.openxmlformats-officedocument.drawingml.chart+xml"/>
  <Override PartName="/xl/drawings/drawing503.xml" ContentType="application/vnd.openxmlformats-officedocument.drawingml.chartshapes+xml"/>
  <Override PartName="/xl/charts/chart537.xml" ContentType="application/vnd.openxmlformats-officedocument.drawingml.chart+xml"/>
  <Override PartName="/xl/drawings/drawing504.xml" ContentType="application/vnd.openxmlformats-officedocument.drawingml.chartshapes+xml"/>
  <Override PartName="/xl/charts/chart538.xml" ContentType="application/vnd.openxmlformats-officedocument.drawingml.chart+xml"/>
  <Override PartName="/xl/drawings/drawing505.xml" ContentType="application/vnd.openxmlformats-officedocument.drawingml.chartshapes+xml"/>
  <Override PartName="/xl/charts/chart539.xml" ContentType="application/vnd.openxmlformats-officedocument.drawingml.chart+xml"/>
  <Override PartName="/xl/drawings/drawing506.xml" ContentType="application/vnd.openxmlformats-officedocument.drawingml.chartshapes+xml"/>
  <Override PartName="/xl/charts/chart540.xml" ContentType="application/vnd.openxmlformats-officedocument.drawingml.chart+xml"/>
  <Override PartName="/xl/drawings/drawing507.xml" ContentType="application/vnd.openxmlformats-officedocument.drawingml.chartshapes+xml"/>
  <Override PartName="/xl/charts/chart541.xml" ContentType="application/vnd.openxmlformats-officedocument.drawingml.chart+xml"/>
  <Override PartName="/xl/drawings/drawing508.xml" ContentType="application/vnd.openxmlformats-officedocument.drawingml.chartshapes+xml"/>
  <Override PartName="/xl/charts/chart542.xml" ContentType="application/vnd.openxmlformats-officedocument.drawingml.chart+xml"/>
  <Override PartName="/xl/drawings/drawing509.xml" ContentType="application/vnd.openxmlformats-officedocument.drawingml.chartshapes+xml"/>
  <Override PartName="/xl/charts/chart543.xml" ContentType="application/vnd.openxmlformats-officedocument.drawingml.chart+xml"/>
  <Override PartName="/xl/drawings/drawing510.xml" ContentType="application/vnd.openxmlformats-officedocument.drawingml.chartshapes+xml"/>
  <Override PartName="/xl/charts/chart544.xml" ContentType="application/vnd.openxmlformats-officedocument.drawingml.chart+xml"/>
  <Override PartName="/xl/drawings/drawing511.xml" ContentType="application/vnd.openxmlformats-officedocument.drawingml.chartshapes+xml"/>
  <Override PartName="/xl/charts/chart545.xml" ContentType="application/vnd.openxmlformats-officedocument.drawingml.chart+xml"/>
  <Override PartName="/xl/drawings/drawing512.xml" ContentType="application/vnd.openxmlformats-officedocument.drawingml.chartshapes+xml"/>
  <Override PartName="/xl/charts/chart546.xml" ContentType="application/vnd.openxmlformats-officedocument.drawingml.chart+xml"/>
  <Override PartName="/xl/drawings/drawing513.xml" ContentType="application/vnd.openxmlformats-officedocument.drawingml.chartshapes+xml"/>
  <Override PartName="/xl/charts/chart547.xml" ContentType="application/vnd.openxmlformats-officedocument.drawingml.chart+xml"/>
  <Override PartName="/xl/drawings/drawing514.xml" ContentType="application/vnd.openxmlformats-officedocument.drawingml.chartshapes+xml"/>
  <Override PartName="/xl/charts/chart548.xml" ContentType="application/vnd.openxmlformats-officedocument.drawingml.chart+xml"/>
  <Override PartName="/xl/drawings/drawing515.xml" ContentType="application/vnd.openxmlformats-officedocument.drawingml.chartshapes+xml"/>
  <Override PartName="/xl/charts/chart549.xml" ContentType="application/vnd.openxmlformats-officedocument.drawingml.chart+xml"/>
  <Override PartName="/xl/drawings/drawing516.xml" ContentType="application/vnd.openxmlformats-officedocument.drawingml.chartshapes+xml"/>
  <Override PartName="/xl/charts/chart550.xml" ContentType="application/vnd.openxmlformats-officedocument.drawingml.chart+xml"/>
  <Override PartName="/xl/drawings/drawing517.xml" ContentType="application/vnd.openxmlformats-officedocument.drawingml.chartshapes+xml"/>
  <Override PartName="/xl/charts/chart551.xml" ContentType="application/vnd.openxmlformats-officedocument.drawingml.chart+xml"/>
  <Override PartName="/xl/drawings/drawing518.xml" ContentType="application/vnd.openxmlformats-officedocument.drawingml.chartshapes+xml"/>
  <Override PartName="/xl/charts/chart552.xml" ContentType="application/vnd.openxmlformats-officedocument.drawingml.chart+xml"/>
  <Override PartName="/xl/drawings/drawing519.xml" ContentType="application/vnd.openxmlformats-officedocument.drawingml.chartshapes+xml"/>
  <Override PartName="/xl/charts/chart553.xml" ContentType="application/vnd.openxmlformats-officedocument.drawingml.chart+xml"/>
  <Override PartName="/xl/drawings/drawing520.xml" ContentType="application/vnd.openxmlformats-officedocument.drawingml.chartshapes+xml"/>
  <Override PartName="/xl/charts/chart554.xml" ContentType="application/vnd.openxmlformats-officedocument.drawingml.chart+xml"/>
  <Override PartName="/xl/drawings/drawing521.xml" ContentType="application/vnd.openxmlformats-officedocument.drawingml.chartshapes+xml"/>
  <Override PartName="/xl/charts/chart555.xml" ContentType="application/vnd.openxmlformats-officedocument.drawingml.chart+xml"/>
  <Override PartName="/xl/drawings/drawing522.xml" ContentType="application/vnd.openxmlformats-officedocument.drawingml.chartshapes+xml"/>
  <Override PartName="/xl/charts/chart556.xml" ContentType="application/vnd.openxmlformats-officedocument.drawingml.chart+xml"/>
  <Override PartName="/xl/drawings/drawing523.xml" ContentType="application/vnd.openxmlformats-officedocument.drawingml.chartshapes+xml"/>
  <Override PartName="/xl/charts/chart557.xml" ContentType="application/vnd.openxmlformats-officedocument.drawingml.chart+xml"/>
  <Override PartName="/xl/drawings/drawing524.xml" ContentType="application/vnd.openxmlformats-officedocument.drawingml.chartshapes+xml"/>
  <Override PartName="/xl/charts/chart558.xml" ContentType="application/vnd.openxmlformats-officedocument.drawingml.chart+xml"/>
  <Override PartName="/xl/drawings/drawing525.xml" ContentType="application/vnd.openxmlformats-officedocument.drawingml.chartshapes+xml"/>
  <Override PartName="/xl/charts/chart559.xml" ContentType="application/vnd.openxmlformats-officedocument.drawingml.chart+xml"/>
  <Override PartName="/xl/drawings/drawing526.xml" ContentType="application/vnd.openxmlformats-officedocument.drawingml.chartshapes+xml"/>
  <Override PartName="/xl/charts/chart560.xml" ContentType="application/vnd.openxmlformats-officedocument.drawingml.chart+xml"/>
  <Override PartName="/xl/drawings/drawing527.xml" ContentType="application/vnd.openxmlformats-officedocument.drawingml.chartshapes+xml"/>
  <Override PartName="/xl/charts/chart561.xml" ContentType="application/vnd.openxmlformats-officedocument.drawingml.chart+xml"/>
  <Override PartName="/xl/drawings/drawing528.xml" ContentType="application/vnd.openxmlformats-officedocument.drawingml.chartshapes+xml"/>
  <Override PartName="/xl/charts/chart562.xml" ContentType="application/vnd.openxmlformats-officedocument.drawingml.chart+xml"/>
  <Override PartName="/xl/drawings/drawing529.xml" ContentType="application/vnd.openxmlformats-officedocument.drawingml.chartshapes+xml"/>
  <Override PartName="/xl/charts/chart563.xml" ContentType="application/vnd.openxmlformats-officedocument.drawingml.chart+xml"/>
  <Override PartName="/xl/drawings/drawing530.xml" ContentType="application/vnd.openxmlformats-officedocument.drawingml.chartshapes+xml"/>
  <Override PartName="/xl/charts/chart564.xml" ContentType="application/vnd.openxmlformats-officedocument.drawingml.chart+xml"/>
  <Override PartName="/xl/drawings/drawing531.xml" ContentType="application/vnd.openxmlformats-officedocument.drawingml.chartshapes+xml"/>
  <Override PartName="/xl/charts/chart565.xml" ContentType="application/vnd.openxmlformats-officedocument.drawingml.chart+xml"/>
  <Override PartName="/xl/drawings/drawing532.xml" ContentType="application/vnd.openxmlformats-officedocument.drawingml.chartshapes+xml"/>
  <Override PartName="/xl/charts/chart566.xml" ContentType="application/vnd.openxmlformats-officedocument.drawingml.chart+xml"/>
  <Override PartName="/xl/drawings/drawing533.xml" ContentType="application/vnd.openxmlformats-officedocument.drawingml.chartshapes+xml"/>
  <Override PartName="/xl/charts/chart567.xml" ContentType="application/vnd.openxmlformats-officedocument.drawingml.chart+xml"/>
  <Override PartName="/xl/drawings/drawing534.xml" ContentType="application/vnd.openxmlformats-officedocument.drawingml.chartshapes+xml"/>
  <Override PartName="/xl/charts/chart568.xml" ContentType="application/vnd.openxmlformats-officedocument.drawingml.chart+xml"/>
  <Override PartName="/xl/drawings/drawing535.xml" ContentType="application/vnd.openxmlformats-officedocument.drawingml.chartshapes+xml"/>
  <Override PartName="/xl/charts/chart569.xml" ContentType="application/vnd.openxmlformats-officedocument.drawingml.chart+xml"/>
  <Override PartName="/xl/drawings/drawing536.xml" ContentType="application/vnd.openxmlformats-officedocument.drawingml.chartshapes+xml"/>
  <Override PartName="/xl/charts/chart570.xml" ContentType="application/vnd.openxmlformats-officedocument.drawingml.chart+xml"/>
  <Override PartName="/xl/drawings/drawing537.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2="http://schemas.microsoft.com/office/spreadsheetml/2015/revision2" mc:Ignorable="x15 xr2">
  <fileVersion appName="xl" lastEdited="7" lowestEdited="4" rupBuild="10116"/>
  <workbookPr codeName="ThisWorkbook" autoCompressPictures="0"/>
  <mc:AlternateContent xmlns:mc="http://schemas.openxmlformats.org/markup-compatibility/2006">
    <mc:Choice Requires="x15">
      <x15ac:absPath xmlns:x15ac="http://schemas.microsoft.com/office/spreadsheetml/2010/11/ac" url="/Users/devinh/Documents/Work/Assessment Pillar/CBM/CBM Focus/New Versions/CBM Focus 3/"/>
    </mc:Choice>
  </mc:AlternateContent>
  <bookViews>
    <workbookView xWindow="0" yWindow="460" windowWidth="25620" windowHeight="15600" tabRatio="749" xr2:uid="{00000000-000D-0000-FFFF-FFFF00000000}"/>
  </bookViews>
  <sheets>
    <sheet name="CBM FOCUS" sheetId="12" r:id="rId1"/>
    <sheet name="Reading - Data" sheetId="11" r:id="rId2"/>
    <sheet name="Reading - Research" sheetId="14" r:id="rId3"/>
    <sheet name="Reading - Benchmark Graphs" sheetId="10" r:id="rId4"/>
    <sheet name="Reading - PM" sheetId="9" r:id="rId5"/>
    <sheet name="Math - Data" sheetId="1" r:id="rId6"/>
    <sheet name="Math - Research" sheetId="15" r:id="rId7"/>
    <sheet name="Math - Benchmark Graphs" sheetId="3" r:id="rId8"/>
    <sheet name="Math - Student PM" sheetId="7" r:id="rId9"/>
    <sheet name="Writing - Data" sheetId="2" r:id="rId10"/>
    <sheet name="Writing - Research" sheetId="16" r:id="rId11"/>
    <sheet name="Writing - Benchmark Graphs" sheetId="6" r:id="rId12"/>
    <sheet name="Writing - Student PM" sheetId="8" r:id="rId13"/>
    <sheet name="Spelling - Data" sheetId="18" r:id="rId14"/>
    <sheet name="Spelling - Research" sheetId="19" r:id="rId15"/>
    <sheet name="Spelling - Benchmark Graphs" sheetId="20" r:id="rId16"/>
    <sheet name="Spelling - Student PM" sheetId="21" r:id="rId17"/>
    <sheet name="Data" sheetId="26" r:id="rId18"/>
    <sheet name="Research" sheetId="27" r:id="rId19"/>
    <sheet name="Benchmark Graphs" sheetId="28" r:id="rId20"/>
    <sheet name="Student PM" sheetId="29" r:id="rId21"/>
    <sheet name="FAQs" sheetId="17" r:id="rId22"/>
  </sheets>
  <definedNames>
    <definedName name="_xlnm._FilterDatabase" localSheetId="1" hidden="1">'Reading - Data'!$A$3:$DM$50</definedName>
  </definedNames>
  <calcPr calcId="171027"/>
  <extLst>
    <ext xmlns:mx="http://schemas.microsoft.com/office/mac/excel/2008/main" uri="http://schemas.microsoft.com/office/mac/excel/2008/main">
      <mx:ArchID Flags="2"/>
    </ext>
  </extLst>
</workbook>
</file>

<file path=xl/calcChain.xml><?xml version="1.0" encoding="utf-8"?>
<calcChain xmlns="http://schemas.openxmlformats.org/spreadsheetml/2006/main">
  <c r="CX120" i="26" l="1"/>
  <c r="CX119" i="26"/>
  <c r="CX118" i="26"/>
  <c r="CX117" i="26"/>
  <c r="CX116" i="26"/>
  <c r="CX115" i="26"/>
  <c r="CX114" i="26"/>
  <c r="CX113" i="26"/>
  <c r="CX112" i="26"/>
  <c r="CX111" i="26"/>
  <c r="CX110" i="26"/>
  <c r="CX109" i="26"/>
  <c r="CX108" i="26"/>
  <c r="CX107" i="26"/>
  <c r="CX106" i="26"/>
  <c r="CX105" i="26"/>
  <c r="CX104" i="26"/>
  <c r="CX103" i="26"/>
  <c r="CX102" i="26"/>
  <c r="CX101" i="26"/>
  <c r="CX100" i="26"/>
  <c r="CX99" i="26"/>
  <c r="CX98" i="26"/>
  <c r="CX97" i="26"/>
  <c r="CX96" i="26"/>
  <c r="CX95" i="26"/>
  <c r="CX94" i="26"/>
  <c r="CX93" i="26"/>
  <c r="CX92" i="26"/>
  <c r="CX91" i="26"/>
  <c r="CX90" i="26"/>
  <c r="CX89" i="26"/>
  <c r="CX88" i="26"/>
  <c r="CX87" i="26"/>
  <c r="CX86" i="26"/>
  <c r="BL120" i="26"/>
  <c r="BL119" i="26"/>
  <c r="BL118" i="26"/>
  <c r="BL117" i="26"/>
  <c r="BL116" i="26"/>
  <c r="BL115" i="26"/>
  <c r="BL114" i="26"/>
  <c r="BL113" i="26"/>
  <c r="BL112" i="26"/>
  <c r="BL111" i="26"/>
  <c r="BL110" i="26"/>
  <c r="BL109" i="26"/>
  <c r="BL108" i="26"/>
  <c r="BL107" i="26"/>
  <c r="BL106" i="26"/>
  <c r="BL105" i="26"/>
  <c r="BL104" i="26"/>
  <c r="BL103" i="26"/>
  <c r="BL102" i="26"/>
  <c r="BL101" i="26"/>
  <c r="BL100" i="26"/>
  <c r="BL99" i="26"/>
  <c r="BL98" i="26"/>
  <c r="BL97" i="26"/>
  <c r="BL96" i="26"/>
  <c r="BL95" i="26"/>
  <c r="BL94" i="26"/>
  <c r="BL93" i="26"/>
  <c r="BL92" i="26"/>
  <c r="BL91" i="26"/>
  <c r="BL90" i="26"/>
  <c r="BL89" i="26"/>
  <c r="BL88" i="26"/>
  <c r="BL87" i="26"/>
  <c r="BL86" i="26"/>
  <c r="Z87" i="26"/>
  <c r="Z88" i="26"/>
  <c r="Z89" i="26"/>
  <c r="Z90" i="26"/>
  <c r="Z91" i="26"/>
  <c r="Z92" i="26"/>
  <c r="Z93" i="26"/>
  <c r="Z94" i="26"/>
  <c r="Z95" i="26"/>
  <c r="Z96" i="26"/>
  <c r="Z97" i="26"/>
  <c r="Z98" i="26"/>
  <c r="Z99" i="26"/>
  <c r="Z100" i="26"/>
  <c r="Z101" i="26"/>
  <c r="Z102" i="26"/>
  <c r="Z103" i="26"/>
  <c r="Z104" i="26"/>
  <c r="Z105" i="26"/>
  <c r="Z106" i="26"/>
  <c r="Z107" i="26"/>
  <c r="Z108" i="26"/>
  <c r="Z109" i="26"/>
  <c r="Z110" i="26"/>
  <c r="Z111" i="26"/>
  <c r="Z112" i="26"/>
  <c r="Z113" i="26"/>
  <c r="Z114" i="26"/>
  <c r="Z115" i="26"/>
  <c r="Z116" i="26"/>
  <c r="Z117" i="26"/>
  <c r="Z118" i="26"/>
  <c r="Z119" i="26"/>
  <c r="Z120" i="26"/>
  <c r="Z86" i="26"/>
  <c r="CX120" i="18"/>
  <c r="CX119" i="18"/>
  <c r="CX118" i="18"/>
  <c r="CX117" i="18"/>
  <c r="CX116" i="18"/>
  <c r="CX115" i="18"/>
  <c r="CX114" i="18"/>
  <c r="CX113" i="18"/>
  <c r="CX112" i="18"/>
  <c r="CX111" i="18"/>
  <c r="CX110" i="18"/>
  <c r="CX109" i="18"/>
  <c r="CX108" i="18"/>
  <c r="CX107" i="18"/>
  <c r="CX106" i="18"/>
  <c r="CX105" i="18"/>
  <c r="CX104" i="18"/>
  <c r="CX103" i="18"/>
  <c r="CX102" i="18"/>
  <c r="CX101" i="18"/>
  <c r="CX100" i="18"/>
  <c r="CX99" i="18"/>
  <c r="CX98" i="18"/>
  <c r="CX97" i="18"/>
  <c r="CX96" i="18"/>
  <c r="CX95" i="18"/>
  <c r="CX94" i="18"/>
  <c r="CX93" i="18"/>
  <c r="CX92" i="18"/>
  <c r="CX91" i="18"/>
  <c r="CX90" i="18"/>
  <c r="CX89" i="18"/>
  <c r="CX88" i="18"/>
  <c r="CX87" i="18"/>
  <c r="CX86" i="18"/>
  <c r="BL120" i="18"/>
  <c r="BL119" i="18"/>
  <c r="BL118" i="18"/>
  <c r="BL117" i="18"/>
  <c r="BL116" i="18"/>
  <c r="BL115" i="18"/>
  <c r="BL114" i="18"/>
  <c r="BL113" i="18"/>
  <c r="BL112" i="18"/>
  <c r="BL111" i="18"/>
  <c r="BL110" i="18"/>
  <c r="BL109" i="18"/>
  <c r="BL108" i="18"/>
  <c r="BL107" i="18"/>
  <c r="BL106" i="18"/>
  <c r="BL105" i="18"/>
  <c r="BL104" i="18"/>
  <c r="BL103" i="18"/>
  <c r="BL102" i="18"/>
  <c r="BL101" i="18"/>
  <c r="BL100" i="18"/>
  <c r="BL99" i="18"/>
  <c r="BL98" i="18"/>
  <c r="BL97" i="18"/>
  <c r="BL96" i="18"/>
  <c r="BL95" i="18"/>
  <c r="BL94" i="18"/>
  <c r="BL93" i="18"/>
  <c r="BL92" i="18"/>
  <c r="BL91" i="18"/>
  <c r="BL90" i="18"/>
  <c r="BL89" i="18"/>
  <c r="BL88" i="18"/>
  <c r="BL87" i="18"/>
  <c r="BL86" i="18"/>
  <c r="Z87" i="18"/>
  <c r="Z88" i="18"/>
  <c r="Z89" i="18"/>
  <c r="Z90" i="18"/>
  <c r="Z91" i="18"/>
  <c r="Z92" i="18"/>
  <c r="Z93" i="18"/>
  <c r="Z94" i="18"/>
  <c r="Z95" i="18"/>
  <c r="Z96" i="18"/>
  <c r="Z97" i="18"/>
  <c r="Z98" i="18"/>
  <c r="Z99" i="18"/>
  <c r="Z100" i="18"/>
  <c r="Z101" i="18"/>
  <c r="Z102" i="18"/>
  <c r="Z103" i="18"/>
  <c r="Z104" i="18"/>
  <c r="Z105" i="18"/>
  <c r="Z106" i="18"/>
  <c r="Z107" i="18"/>
  <c r="Z108" i="18"/>
  <c r="Z109" i="18"/>
  <c r="Z110" i="18"/>
  <c r="Z111" i="18"/>
  <c r="Z112" i="18"/>
  <c r="Z113" i="18"/>
  <c r="Z114" i="18"/>
  <c r="Z115" i="18"/>
  <c r="Z116" i="18"/>
  <c r="Z117" i="18"/>
  <c r="Z118" i="18"/>
  <c r="Z119" i="18"/>
  <c r="Z120" i="18"/>
  <c r="CX120" i="2"/>
  <c r="CX119" i="2"/>
  <c r="CX118" i="2"/>
  <c r="CX117" i="2"/>
  <c r="CX116" i="2"/>
  <c r="CX115" i="2"/>
  <c r="CX114" i="2"/>
  <c r="CX113" i="2"/>
  <c r="CX112" i="2"/>
  <c r="CX111" i="2"/>
  <c r="CX110" i="2"/>
  <c r="CX109" i="2"/>
  <c r="CX108" i="2"/>
  <c r="CX107" i="2"/>
  <c r="CX106" i="2"/>
  <c r="CX105" i="2"/>
  <c r="CX104" i="2"/>
  <c r="CX103" i="2"/>
  <c r="CX102" i="2"/>
  <c r="CX101" i="2"/>
  <c r="CX100" i="2"/>
  <c r="CX99" i="2"/>
  <c r="CX98" i="2"/>
  <c r="CX97" i="2"/>
  <c r="CX96" i="2"/>
  <c r="CX95" i="2"/>
  <c r="CX94" i="2"/>
  <c r="CX93" i="2"/>
  <c r="CX92" i="2"/>
  <c r="CX91" i="2"/>
  <c r="CX90" i="2"/>
  <c r="CX89" i="2"/>
  <c r="CX88" i="2"/>
  <c r="CX87" i="2"/>
  <c r="CX86" i="2"/>
  <c r="BL120" i="2"/>
  <c r="BL119" i="2"/>
  <c r="BL118" i="2"/>
  <c r="BL117" i="2"/>
  <c r="BL116" i="2"/>
  <c r="BL115" i="2"/>
  <c r="BL114" i="2"/>
  <c r="BL113" i="2"/>
  <c r="BL112" i="2"/>
  <c r="BL111" i="2"/>
  <c r="BL110" i="2"/>
  <c r="BL109" i="2"/>
  <c r="BL108" i="2"/>
  <c r="BL107" i="2"/>
  <c r="BL106" i="2"/>
  <c r="BL105" i="2"/>
  <c r="BL104" i="2"/>
  <c r="BL103" i="2"/>
  <c r="BL102" i="2"/>
  <c r="BL101" i="2"/>
  <c r="BL100" i="2"/>
  <c r="BL99" i="2"/>
  <c r="BL98" i="2"/>
  <c r="BL97" i="2"/>
  <c r="BL96" i="2"/>
  <c r="BL95" i="2"/>
  <c r="BL94" i="2"/>
  <c r="BL93" i="2"/>
  <c r="BL92" i="2"/>
  <c r="BL91" i="2"/>
  <c r="BL90" i="2"/>
  <c r="BL89" i="2"/>
  <c r="BL88" i="2"/>
  <c r="BL87" i="2"/>
  <c r="BL86" i="2"/>
  <c r="Z87" i="2"/>
  <c r="Z88" i="2"/>
  <c r="Z89" i="2"/>
  <c r="Z90" i="2"/>
  <c r="Z91" i="2"/>
  <c r="Z92" i="2"/>
  <c r="Z93" i="2"/>
  <c r="Z94" i="2"/>
  <c r="Z95" i="2"/>
  <c r="Z96" i="2"/>
  <c r="Z97" i="2"/>
  <c r="Z98" i="2"/>
  <c r="Z99" i="2"/>
  <c r="Z100" i="2"/>
  <c r="Z101" i="2"/>
  <c r="Z102" i="2"/>
  <c r="Z103" i="2"/>
  <c r="Z104" i="2"/>
  <c r="Z105" i="2"/>
  <c r="Z106" i="2"/>
  <c r="Z107" i="2"/>
  <c r="Z108" i="2"/>
  <c r="Z109" i="2"/>
  <c r="Z110" i="2"/>
  <c r="Z111" i="2"/>
  <c r="Z112" i="2"/>
  <c r="Z113" i="2"/>
  <c r="Z114" i="2"/>
  <c r="Z115" i="2"/>
  <c r="Z116" i="2"/>
  <c r="Z117" i="2"/>
  <c r="Z118" i="2"/>
  <c r="Z119" i="2"/>
  <c r="Z120" i="2"/>
  <c r="Z86" i="2"/>
  <c r="CX120" i="1"/>
  <c r="CX119" i="1"/>
  <c r="CX118" i="1"/>
  <c r="CX117" i="1"/>
  <c r="CX116" i="1"/>
  <c r="CX115" i="1"/>
  <c r="CX114" i="1"/>
  <c r="CX113" i="1"/>
  <c r="CX112" i="1"/>
  <c r="CX111" i="1"/>
  <c r="CX110" i="1"/>
  <c r="CX109" i="1"/>
  <c r="CX108" i="1"/>
  <c r="CX107" i="1"/>
  <c r="CX106" i="1"/>
  <c r="CX105" i="1"/>
  <c r="CX104" i="1"/>
  <c r="CX103" i="1"/>
  <c r="CX102" i="1"/>
  <c r="CX101" i="1"/>
  <c r="CX100" i="1"/>
  <c r="CX99" i="1"/>
  <c r="CX98" i="1"/>
  <c r="CX97" i="1"/>
  <c r="CX96" i="1"/>
  <c r="CX95" i="1"/>
  <c r="CX94" i="1"/>
  <c r="CX93" i="1"/>
  <c r="CX92" i="1"/>
  <c r="CX91" i="1"/>
  <c r="CX90" i="1"/>
  <c r="CX89" i="1"/>
  <c r="CX88" i="1"/>
  <c r="CX87" i="1"/>
  <c r="CX86" i="1"/>
  <c r="BL120" i="1"/>
  <c r="BL119" i="1"/>
  <c r="BL118" i="1"/>
  <c r="BL117" i="1"/>
  <c r="BL116" i="1"/>
  <c r="BL115" i="1"/>
  <c r="BL114" i="1"/>
  <c r="BL113" i="1"/>
  <c r="BL112" i="1"/>
  <c r="BL111" i="1"/>
  <c r="BL110" i="1"/>
  <c r="BL109" i="1"/>
  <c r="BL108" i="1"/>
  <c r="BL107" i="1"/>
  <c r="BL106" i="1"/>
  <c r="BL105" i="1"/>
  <c r="BL104" i="1"/>
  <c r="BL103" i="1"/>
  <c r="BL102" i="1"/>
  <c r="BL101" i="1"/>
  <c r="BL100" i="1"/>
  <c r="BL99" i="1"/>
  <c r="BL98" i="1"/>
  <c r="BL97" i="1"/>
  <c r="BL96" i="1"/>
  <c r="BL95" i="1"/>
  <c r="BL94" i="1"/>
  <c r="BL93" i="1"/>
  <c r="BL92" i="1"/>
  <c r="BL91" i="1"/>
  <c r="BL90" i="1"/>
  <c r="BL89" i="1"/>
  <c r="BL88" i="1"/>
  <c r="BL87" i="1"/>
  <c r="BL86" i="1"/>
  <c r="Z87" i="1"/>
  <c r="Z88" i="1"/>
  <c r="Z89" i="1"/>
  <c r="Z90" i="1"/>
  <c r="Z91" i="1"/>
  <c r="Z92" i="1"/>
  <c r="Z93" i="1"/>
  <c r="Z94" i="1"/>
  <c r="Z95" i="1"/>
  <c r="Z96" i="1"/>
  <c r="Z97" i="1"/>
  <c r="Z98" i="1"/>
  <c r="Z99" i="1"/>
  <c r="Z100" i="1"/>
  <c r="Z101" i="1"/>
  <c r="Z102" i="1"/>
  <c r="Z103" i="1"/>
  <c r="Z104" i="1"/>
  <c r="Z105" i="1"/>
  <c r="Z106" i="1"/>
  <c r="Z107" i="1"/>
  <c r="Z108" i="1"/>
  <c r="Z109" i="1"/>
  <c r="Z110" i="1"/>
  <c r="Z111" i="1"/>
  <c r="Z112" i="1"/>
  <c r="Z113" i="1"/>
  <c r="Z114" i="1"/>
  <c r="Z115" i="1"/>
  <c r="Z116" i="1"/>
  <c r="Z117" i="1"/>
  <c r="Z118" i="1"/>
  <c r="Z119" i="1"/>
  <c r="Z120" i="1"/>
  <c r="Z86" i="1"/>
  <c r="CX120" i="11"/>
  <c r="CX119" i="11"/>
  <c r="CX118" i="11"/>
  <c r="CX117" i="11"/>
  <c r="CX116" i="11"/>
  <c r="CX115" i="11"/>
  <c r="CX114" i="11"/>
  <c r="CX113" i="11"/>
  <c r="CX112" i="11"/>
  <c r="CX111" i="11"/>
  <c r="CX110" i="11"/>
  <c r="CX109" i="11"/>
  <c r="CX108" i="11"/>
  <c r="CX107" i="11"/>
  <c r="CX106" i="11"/>
  <c r="CX105" i="11"/>
  <c r="CX104" i="11"/>
  <c r="CX103" i="11"/>
  <c r="CX102" i="11"/>
  <c r="CX101" i="11"/>
  <c r="CX100" i="11"/>
  <c r="CX99" i="11"/>
  <c r="CX98" i="11"/>
  <c r="CX97" i="11"/>
  <c r="CX96" i="11"/>
  <c r="CX95" i="11"/>
  <c r="CX94" i="11"/>
  <c r="CX93" i="11"/>
  <c r="CX92" i="11"/>
  <c r="CX91" i="11"/>
  <c r="CX90" i="11"/>
  <c r="CX89" i="11"/>
  <c r="CX88" i="11"/>
  <c r="CX87" i="11"/>
  <c r="BL120" i="11"/>
  <c r="BL119" i="11"/>
  <c r="BL118" i="11"/>
  <c r="BL117" i="11"/>
  <c r="BL116" i="11"/>
  <c r="BL115" i="11"/>
  <c r="BL114" i="11"/>
  <c r="BL113" i="11"/>
  <c r="BL112" i="11"/>
  <c r="BL111" i="11"/>
  <c r="BL110" i="11"/>
  <c r="BL109" i="11"/>
  <c r="BL108" i="11"/>
  <c r="BL107" i="11"/>
  <c r="BL106" i="11"/>
  <c r="BL105" i="11"/>
  <c r="BL104" i="11"/>
  <c r="BL103" i="11"/>
  <c r="BL102" i="11"/>
  <c r="BL101" i="11"/>
  <c r="BL100" i="11"/>
  <c r="BL99" i="11"/>
  <c r="BL98" i="11"/>
  <c r="BL97" i="11"/>
  <c r="BL96" i="11"/>
  <c r="BL95" i="11"/>
  <c r="BL93" i="11"/>
  <c r="BL92" i="11"/>
  <c r="BL91" i="11"/>
  <c r="BL90" i="11"/>
  <c r="BL89" i="11"/>
  <c r="Z93" i="11"/>
  <c r="Z94" i="11"/>
  <c r="Z95" i="11"/>
  <c r="Z96" i="11"/>
  <c r="Z97" i="11"/>
  <c r="Z98" i="11"/>
  <c r="Z99" i="11"/>
  <c r="Z100" i="11"/>
  <c r="Z101" i="11"/>
  <c r="Z102" i="11"/>
  <c r="Z103" i="11"/>
  <c r="Z104" i="11"/>
  <c r="Z105" i="11"/>
  <c r="Z106" i="11"/>
  <c r="Z107" i="11"/>
  <c r="Z108" i="11"/>
  <c r="Z109" i="11"/>
  <c r="Z110" i="11"/>
  <c r="Z111" i="11"/>
  <c r="Z112" i="11"/>
  <c r="Z113" i="11"/>
  <c r="Z114" i="11"/>
  <c r="Z115" i="11"/>
  <c r="Z116" i="11"/>
  <c r="Z117" i="11"/>
  <c r="Z118" i="11"/>
  <c r="Z119" i="11"/>
  <c r="Z120" i="11"/>
  <c r="B69" i="28"/>
  <c r="A69" i="28"/>
  <c r="B35" i="28"/>
  <c r="A35" i="28"/>
  <c r="B1" i="28"/>
  <c r="A1" i="28"/>
  <c r="CX156" i="26"/>
  <c r="CY156" i="26" s="1"/>
  <c r="CZ156" i="26" s="1"/>
  <c r="DA156" i="26" s="1"/>
  <c r="DB156" i="26" s="1"/>
  <c r="DC156" i="26" s="1"/>
  <c r="DD156" i="26" s="1"/>
  <c r="DE156" i="26" s="1"/>
  <c r="DF156" i="26" s="1"/>
  <c r="DG156" i="26" s="1"/>
  <c r="DH156" i="26" s="1"/>
  <c r="DI156" i="26" s="1"/>
  <c r="DJ156" i="26" s="1"/>
  <c r="DK156" i="26" s="1"/>
  <c r="DL156" i="26" s="1"/>
  <c r="DM156" i="26" s="1"/>
  <c r="CW156" i="26"/>
  <c r="BL156" i="26"/>
  <c r="BM156" i="26" s="1"/>
  <c r="BN156" i="26" s="1"/>
  <c r="BO156" i="26" s="1"/>
  <c r="BP156" i="26" s="1"/>
  <c r="BQ156" i="26" s="1"/>
  <c r="BR156" i="26" s="1"/>
  <c r="BS156" i="26" s="1"/>
  <c r="BT156" i="26" s="1"/>
  <c r="BU156" i="26" s="1"/>
  <c r="BV156" i="26" s="1"/>
  <c r="BW156" i="26" s="1"/>
  <c r="BX156" i="26" s="1"/>
  <c r="BY156" i="26" s="1"/>
  <c r="BZ156" i="26" s="1"/>
  <c r="CA156" i="26" s="1"/>
  <c r="BK156" i="26"/>
  <c r="Z156" i="26"/>
  <c r="AA156" i="26" s="1"/>
  <c r="AB156" i="26" s="1"/>
  <c r="AC156" i="26" s="1"/>
  <c r="AD156" i="26" s="1"/>
  <c r="AE156" i="26" s="1"/>
  <c r="AF156" i="26" s="1"/>
  <c r="AG156" i="26" s="1"/>
  <c r="AH156" i="26" s="1"/>
  <c r="AI156" i="26" s="1"/>
  <c r="AJ156" i="26" s="1"/>
  <c r="AK156" i="26" s="1"/>
  <c r="AL156" i="26" s="1"/>
  <c r="AM156" i="26" s="1"/>
  <c r="AN156" i="26" s="1"/>
  <c r="AO156" i="26" s="1"/>
  <c r="Y156" i="26"/>
  <c r="A156" i="26"/>
  <c r="CX155" i="26"/>
  <c r="CY155" i="26" s="1"/>
  <c r="CZ155" i="26" s="1"/>
  <c r="DA155" i="26" s="1"/>
  <c r="DB155" i="26" s="1"/>
  <c r="DC155" i="26" s="1"/>
  <c r="DD155" i="26" s="1"/>
  <c r="DE155" i="26" s="1"/>
  <c r="DF155" i="26" s="1"/>
  <c r="DG155" i="26" s="1"/>
  <c r="DH155" i="26" s="1"/>
  <c r="DI155" i="26" s="1"/>
  <c r="DJ155" i="26" s="1"/>
  <c r="DK155" i="26" s="1"/>
  <c r="DL155" i="26" s="1"/>
  <c r="DM155" i="26" s="1"/>
  <c r="CW155" i="26"/>
  <c r="BL155" i="26"/>
  <c r="BM155" i="26" s="1"/>
  <c r="BN155" i="26" s="1"/>
  <c r="BO155" i="26" s="1"/>
  <c r="BP155" i="26" s="1"/>
  <c r="BQ155" i="26" s="1"/>
  <c r="BR155" i="26" s="1"/>
  <c r="BS155" i="26" s="1"/>
  <c r="BT155" i="26" s="1"/>
  <c r="BU155" i="26" s="1"/>
  <c r="BV155" i="26" s="1"/>
  <c r="BW155" i="26" s="1"/>
  <c r="BX155" i="26" s="1"/>
  <c r="BY155" i="26" s="1"/>
  <c r="BZ155" i="26" s="1"/>
  <c r="CA155" i="26" s="1"/>
  <c r="BK155" i="26"/>
  <c r="Z155" i="26"/>
  <c r="AA155" i="26" s="1"/>
  <c r="AB155" i="26" s="1"/>
  <c r="AC155" i="26" s="1"/>
  <c r="AD155" i="26" s="1"/>
  <c r="AE155" i="26" s="1"/>
  <c r="AF155" i="26" s="1"/>
  <c r="AG155" i="26" s="1"/>
  <c r="AH155" i="26" s="1"/>
  <c r="AI155" i="26" s="1"/>
  <c r="AJ155" i="26" s="1"/>
  <c r="AK155" i="26" s="1"/>
  <c r="AL155" i="26" s="1"/>
  <c r="AM155" i="26" s="1"/>
  <c r="AN155" i="26" s="1"/>
  <c r="AO155" i="26" s="1"/>
  <c r="Y155" i="26"/>
  <c r="A155" i="26"/>
  <c r="CX154" i="26"/>
  <c r="CY154" i="26" s="1"/>
  <c r="CZ154" i="26" s="1"/>
  <c r="DA154" i="26" s="1"/>
  <c r="DB154" i="26" s="1"/>
  <c r="DC154" i="26" s="1"/>
  <c r="DD154" i="26" s="1"/>
  <c r="DE154" i="26" s="1"/>
  <c r="DF154" i="26" s="1"/>
  <c r="DG154" i="26" s="1"/>
  <c r="DH154" i="26" s="1"/>
  <c r="DI154" i="26" s="1"/>
  <c r="DJ154" i="26" s="1"/>
  <c r="DK154" i="26" s="1"/>
  <c r="DL154" i="26" s="1"/>
  <c r="DM154" i="26" s="1"/>
  <c r="CW154" i="26"/>
  <c r="BL154" i="26"/>
  <c r="BM154" i="26" s="1"/>
  <c r="BN154" i="26" s="1"/>
  <c r="BO154" i="26" s="1"/>
  <c r="BP154" i="26" s="1"/>
  <c r="BQ154" i="26" s="1"/>
  <c r="BR154" i="26" s="1"/>
  <c r="BS154" i="26" s="1"/>
  <c r="BT154" i="26" s="1"/>
  <c r="BU154" i="26" s="1"/>
  <c r="BV154" i="26" s="1"/>
  <c r="BW154" i="26" s="1"/>
  <c r="BX154" i="26" s="1"/>
  <c r="BY154" i="26" s="1"/>
  <c r="BZ154" i="26" s="1"/>
  <c r="CA154" i="26" s="1"/>
  <c r="BK154" i="26"/>
  <c r="Z154" i="26"/>
  <c r="AA154" i="26" s="1"/>
  <c r="AB154" i="26" s="1"/>
  <c r="AC154" i="26" s="1"/>
  <c r="AD154" i="26" s="1"/>
  <c r="AE154" i="26" s="1"/>
  <c r="AF154" i="26" s="1"/>
  <c r="AG154" i="26" s="1"/>
  <c r="AH154" i="26" s="1"/>
  <c r="AI154" i="26" s="1"/>
  <c r="AJ154" i="26" s="1"/>
  <c r="AK154" i="26" s="1"/>
  <c r="AL154" i="26" s="1"/>
  <c r="AM154" i="26" s="1"/>
  <c r="AN154" i="26" s="1"/>
  <c r="AO154" i="26" s="1"/>
  <c r="Y154" i="26"/>
  <c r="A154" i="26"/>
  <c r="CX153" i="26"/>
  <c r="CY153" i="26" s="1"/>
  <c r="CZ153" i="26" s="1"/>
  <c r="DA153" i="26" s="1"/>
  <c r="DB153" i="26" s="1"/>
  <c r="DC153" i="26" s="1"/>
  <c r="DD153" i="26" s="1"/>
  <c r="DE153" i="26" s="1"/>
  <c r="DF153" i="26" s="1"/>
  <c r="DG153" i="26" s="1"/>
  <c r="DH153" i="26" s="1"/>
  <c r="DI153" i="26" s="1"/>
  <c r="DJ153" i="26" s="1"/>
  <c r="DK153" i="26" s="1"/>
  <c r="DL153" i="26" s="1"/>
  <c r="DM153" i="26" s="1"/>
  <c r="CW153" i="26"/>
  <c r="BL153" i="26"/>
  <c r="BM153" i="26" s="1"/>
  <c r="BN153" i="26" s="1"/>
  <c r="BO153" i="26" s="1"/>
  <c r="BP153" i="26" s="1"/>
  <c r="BQ153" i="26" s="1"/>
  <c r="BR153" i="26" s="1"/>
  <c r="BS153" i="26" s="1"/>
  <c r="BT153" i="26" s="1"/>
  <c r="BU153" i="26" s="1"/>
  <c r="BV153" i="26" s="1"/>
  <c r="BW153" i="26" s="1"/>
  <c r="BX153" i="26" s="1"/>
  <c r="BY153" i="26" s="1"/>
  <c r="BZ153" i="26" s="1"/>
  <c r="CA153" i="26" s="1"/>
  <c r="BK153" i="26"/>
  <c r="Z153" i="26"/>
  <c r="AA153" i="26" s="1"/>
  <c r="AB153" i="26" s="1"/>
  <c r="AC153" i="26" s="1"/>
  <c r="AD153" i="26" s="1"/>
  <c r="AE153" i="26" s="1"/>
  <c r="AF153" i="26" s="1"/>
  <c r="AG153" i="26" s="1"/>
  <c r="AH153" i="26" s="1"/>
  <c r="AI153" i="26" s="1"/>
  <c r="AJ153" i="26" s="1"/>
  <c r="AK153" i="26" s="1"/>
  <c r="AL153" i="26" s="1"/>
  <c r="AM153" i="26" s="1"/>
  <c r="AN153" i="26" s="1"/>
  <c r="AO153" i="26" s="1"/>
  <c r="Y153" i="26"/>
  <c r="A153" i="26"/>
  <c r="CX152" i="26"/>
  <c r="CY152" i="26" s="1"/>
  <c r="CZ152" i="26" s="1"/>
  <c r="DA152" i="26" s="1"/>
  <c r="DB152" i="26" s="1"/>
  <c r="DC152" i="26" s="1"/>
  <c r="DD152" i="26" s="1"/>
  <c r="DE152" i="26" s="1"/>
  <c r="DF152" i="26" s="1"/>
  <c r="DG152" i="26" s="1"/>
  <c r="DH152" i="26" s="1"/>
  <c r="DI152" i="26" s="1"/>
  <c r="DJ152" i="26" s="1"/>
  <c r="DK152" i="26" s="1"/>
  <c r="DL152" i="26" s="1"/>
  <c r="DM152" i="26" s="1"/>
  <c r="CW152" i="26"/>
  <c r="BL152" i="26"/>
  <c r="BM152" i="26" s="1"/>
  <c r="BN152" i="26" s="1"/>
  <c r="BO152" i="26" s="1"/>
  <c r="BP152" i="26" s="1"/>
  <c r="BQ152" i="26" s="1"/>
  <c r="BR152" i="26" s="1"/>
  <c r="BS152" i="26" s="1"/>
  <c r="BT152" i="26" s="1"/>
  <c r="BU152" i="26" s="1"/>
  <c r="BV152" i="26" s="1"/>
  <c r="BW152" i="26" s="1"/>
  <c r="BX152" i="26" s="1"/>
  <c r="BY152" i="26" s="1"/>
  <c r="BZ152" i="26" s="1"/>
  <c r="CA152" i="26" s="1"/>
  <c r="BK152" i="26"/>
  <c r="Z152" i="26"/>
  <c r="AA152" i="26" s="1"/>
  <c r="AB152" i="26" s="1"/>
  <c r="AC152" i="26" s="1"/>
  <c r="AD152" i="26" s="1"/>
  <c r="AE152" i="26" s="1"/>
  <c r="AF152" i="26" s="1"/>
  <c r="AG152" i="26" s="1"/>
  <c r="AH152" i="26" s="1"/>
  <c r="AI152" i="26" s="1"/>
  <c r="AJ152" i="26" s="1"/>
  <c r="AK152" i="26" s="1"/>
  <c r="AL152" i="26" s="1"/>
  <c r="AM152" i="26" s="1"/>
  <c r="AN152" i="26" s="1"/>
  <c r="AO152" i="26" s="1"/>
  <c r="Y152" i="26"/>
  <c r="A152" i="26"/>
  <c r="CX151" i="26"/>
  <c r="CY151" i="26" s="1"/>
  <c r="CZ151" i="26" s="1"/>
  <c r="DA151" i="26" s="1"/>
  <c r="DB151" i="26" s="1"/>
  <c r="DC151" i="26" s="1"/>
  <c r="DD151" i="26" s="1"/>
  <c r="DE151" i="26" s="1"/>
  <c r="DF151" i="26" s="1"/>
  <c r="DG151" i="26" s="1"/>
  <c r="DH151" i="26" s="1"/>
  <c r="DI151" i="26" s="1"/>
  <c r="DJ151" i="26" s="1"/>
  <c r="DK151" i="26" s="1"/>
  <c r="DL151" i="26" s="1"/>
  <c r="DM151" i="26" s="1"/>
  <c r="CW151" i="26"/>
  <c r="BL151" i="26"/>
  <c r="BM151" i="26" s="1"/>
  <c r="BN151" i="26" s="1"/>
  <c r="BO151" i="26" s="1"/>
  <c r="BP151" i="26" s="1"/>
  <c r="BQ151" i="26" s="1"/>
  <c r="BR151" i="26" s="1"/>
  <c r="BS151" i="26" s="1"/>
  <c r="BT151" i="26" s="1"/>
  <c r="BU151" i="26" s="1"/>
  <c r="BV151" i="26" s="1"/>
  <c r="BW151" i="26" s="1"/>
  <c r="BX151" i="26" s="1"/>
  <c r="BY151" i="26" s="1"/>
  <c r="BZ151" i="26" s="1"/>
  <c r="CA151" i="26" s="1"/>
  <c r="BK151" i="26"/>
  <c r="Z151" i="26"/>
  <c r="AA151" i="26" s="1"/>
  <c r="AB151" i="26" s="1"/>
  <c r="AC151" i="26" s="1"/>
  <c r="AD151" i="26" s="1"/>
  <c r="AE151" i="26" s="1"/>
  <c r="AF151" i="26" s="1"/>
  <c r="AG151" i="26" s="1"/>
  <c r="AH151" i="26" s="1"/>
  <c r="AI151" i="26" s="1"/>
  <c r="AJ151" i="26" s="1"/>
  <c r="AK151" i="26" s="1"/>
  <c r="AL151" i="26" s="1"/>
  <c r="AM151" i="26" s="1"/>
  <c r="AN151" i="26" s="1"/>
  <c r="AO151" i="26" s="1"/>
  <c r="Y151" i="26"/>
  <c r="A151" i="26"/>
  <c r="CX150" i="26"/>
  <c r="CY150" i="26" s="1"/>
  <c r="CZ150" i="26" s="1"/>
  <c r="DA150" i="26" s="1"/>
  <c r="DB150" i="26" s="1"/>
  <c r="DC150" i="26" s="1"/>
  <c r="DD150" i="26" s="1"/>
  <c r="DE150" i="26" s="1"/>
  <c r="DF150" i="26" s="1"/>
  <c r="DG150" i="26" s="1"/>
  <c r="DH150" i="26" s="1"/>
  <c r="DI150" i="26" s="1"/>
  <c r="DJ150" i="26" s="1"/>
  <c r="DK150" i="26" s="1"/>
  <c r="DL150" i="26" s="1"/>
  <c r="DM150" i="26" s="1"/>
  <c r="CW150" i="26"/>
  <c r="BL150" i="26"/>
  <c r="BM150" i="26" s="1"/>
  <c r="BN150" i="26" s="1"/>
  <c r="BO150" i="26" s="1"/>
  <c r="BP150" i="26" s="1"/>
  <c r="BQ150" i="26" s="1"/>
  <c r="BR150" i="26" s="1"/>
  <c r="BS150" i="26" s="1"/>
  <c r="BT150" i="26" s="1"/>
  <c r="BU150" i="26" s="1"/>
  <c r="BV150" i="26" s="1"/>
  <c r="BW150" i="26" s="1"/>
  <c r="BX150" i="26" s="1"/>
  <c r="BY150" i="26" s="1"/>
  <c r="BZ150" i="26" s="1"/>
  <c r="CA150" i="26" s="1"/>
  <c r="BK150" i="26"/>
  <c r="Z150" i="26"/>
  <c r="AA150" i="26" s="1"/>
  <c r="AB150" i="26" s="1"/>
  <c r="AC150" i="26" s="1"/>
  <c r="AD150" i="26" s="1"/>
  <c r="AE150" i="26" s="1"/>
  <c r="AF150" i="26" s="1"/>
  <c r="AG150" i="26" s="1"/>
  <c r="AH150" i="26" s="1"/>
  <c r="AI150" i="26" s="1"/>
  <c r="AJ150" i="26" s="1"/>
  <c r="AK150" i="26" s="1"/>
  <c r="AL150" i="26" s="1"/>
  <c r="AM150" i="26" s="1"/>
  <c r="AN150" i="26" s="1"/>
  <c r="AO150" i="26" s="1"/>
  <c r="Y150" i="26"/>
  <c r="A150" i="26"/>
  <c r="CX149" i="26"/>
  <c r="CY149" i="26" s="1"/>
  <c r="CZ149" i="26" s="1"/>
  <c r="DA149" i="26" s="1"/>
  <c r="DB149" i="26" s="1"/>
  <c r="DC149" i="26" s="1"/>
  <c r="DD149" i="26" s="1"/>
  <c r="DE149" i="26" s="1"/>
  <c r="DF149" i="26" s="1"/>
  <c r="DG149" i="26" s="1"/>
  <c r="DH149" i="26" s="1"/>
  <c r="DI149" i="26" s="1"/>
  <c r="DJ149" i="26" s="1"/>
  <c r="DK149" i="26" s="1"/>
  <c r="DL149" i="26" s="1"/>
  <c r="DM149" i="26" s="1"/>
  <c r="CW149" i="26"/>
  <c r="BL149" i="26"/>
  <c r="BM149" i="26" s="1"/>
  <c r="BN149" i="26" s="1"/>
  <c r="BO149" i="26" s="1"/>
  <c r="BP149" i="26" s="1"/>
  <c r="BQ149" i="26" s="1"/>
  <c r="BR149" i="26" s="1"/>
  <c r="BS149" i="26" s="1"/>
  <c r="BT149" i="26" s="1"/>
  <c r="BU149" i="26" s="1"/>
  <c r="BV149" i="26" s="1"/>
  <c r="BW149" i="26" s="1"/>
  <c r="BX149" i="26" s="1"/>
  <c r="BY149" i="26" s="1"/>
  <c r="BZ149" i="26" s="1"/>
  <c r="CA149" i="26" s="1"/>
  <c r="BK149" i="26"/>
  <c r="Z149" i="26"/>
  <c r="AA149" i="26" s="1"/>
  <c r="AB149" i="26" s="1"/>
  <c r="AC149" i="26" s="1"/>
  <c r="AD149" i="26" s="1"/>
  <c r="AE149" i="26" s="1"/>
  <c r="AF149" i="26" s="1"/>
  <c r="AG149" i="26" s="1"/>
  <c r="AH149" i="26" s="1"/>
  <c r="AI149" i="26" s="1"/>
  <c r="AJ149" i="26" s="1"/>
  <c r="AK149" i="26" s="1"/>
  <c r="AL149" i="26" s="1"/>
  <c r="AM149" i="26" s="1"/>
  <c r="AN149" i="26" s="1"/>
  <c r="AO149" i="26" s="1"/>
  <c r="Y149" i="26"/>
  <c r="A149" i="26"/>
  <c r="CX148" i="26"/>
  <c r="CY148" i="26" s="1"/>
  <c r="CZ148" i="26" s="1"/>
  <c r="DA148" i="26" s="1"/>
  <c r="DB148" i="26" s="1"/>
  <c r="DC148" i="26" s="1"/>
  <c r="DD148" i="26" s="1"/>
  <c r="DE148" i="26" s="1"/>
  <c r="DF148" i="26" s="1"/>
  <c r="DG148" i="26" s="1"/>
  <c r="DH148" i="26" s="1"/>
  <c r="DI148" i="26" s="1"/>
  <c r="DJ148" i="26" s="1"/>
  <c r="DK148" i="26" s="1"/>
  <c r="DL148" i="26" s="1"/>
  <c r="DM148" i="26" s="1"/>
  <c r="CW148" i="26"/>
  <c r="BL148" i="26"/>
  <c r="BM148" i="26" s="1"/>
  <c r="BN148" i="26" s="1"/>
  <c r="BO148" i="26" s="1"/>
  <c r="BP148" i="26" s="1"/>
  <c r="BQ148" i="26" s="1"/>
  <c r="BR148" i="26" s="1"/>
  <c r="BS148" i="26" s="1"/>
  <c r="BT148" i="26" s="1"/>
  <c r="BU148" i="26" s="1"/>
  <c r="BV148" i="26" s="1"/>
  <c r="BW148" i="26" s="1"/>
  <c r="BX148" i="26" s="1"/>
  <c r="BY148" i="26" s="1"/>
  <c r="BZ148" i="26" s="1"/>
  <c r="CA148" i="26" s="1"/>
  <c r="BK148" i="26"/>
  <c r="Z148" i="26"/>
  <c r="AA148" i="26" s="1"/>
  <c r="AB148" i="26" s="1"/>
  <c r="AC148" i="26" s="1"/>
  <c r="AD148" i="26" s="1"/>
  <c r="AE148" i="26" s="1"/>
  <c r="AF148" i="26" s="1"/>
  <c r="AG148" i="26" s="1"/>
  <c r="AH148" i="26" s="1"/>
  <c r="AI148" i="26" s="1"/>
  <c r="AJ148" i="26" s="1"/>
  <c r="AK148" i="26" s="1"/>
  <c r="AL148" i="26" s="1"/>
  <c r="AM148" i="26" s="1"/>
  <c r="AN148" i="26" s="1"/>
  <c r="AO148" i="26" s="1"/>
  <c r="Y148" i="26"/>
  <c r="A148" i="26"/>
  <c r="CX147" i="26"/>
  <c r="CY147" i="26" s="1"/>
  <c r="CZ147" i="26" s="1"/>
  <c r="DA147" i="26" s="1"/>
  <c r="DB147" i="26" s="1"/>
  <c r="DC147" i="26" s="1"/>
  <c r="DD147" i="26" s="1"/>
  <c r="DE147" i="26" s="1"/>
  <c r="DF147" i="26" s="1"/>
  <c r="DG147" i="26" s="1"/>
  <c r="DH147" i="26" s="1"/>
  <c r="DI147" i="26" s="1"/>
  <c r="DJ147" i="26" s="1"/>
  <c r="DK147" i="26" s="1"/>
  <c r="DL147" i="26" s="1"/>
  <c r="DM147" i="26" s="1"/>
  <c r="CW147" i="26"/>
  <c r="BL147" i="26"/>
  <c r="BM147" i="26" s="1"/>
  <c r="BN147" i="26" s="1"/>
  <c r="BO147" i="26" s="1"/>
  <c r="BP147" i="26" s="1"/>
  <c r="BQ147" i="26" s="1"/>
  <c r="BR147" i="26" s="1"/>
  <c r="BS147" i="26" s="1"/>
  <c r="BT147" i="26" s="1"/>
  <c r="BU147" i="26" s="1"/>
  <c r="BV147" i="26" s="1"/>
  <c r="BW147" i="26" s="1"/>
  <c r="BX147" i="26" s="1"/>
  <c r="BY147" i="26" s="1"/>
  <c r="BZ147" i="26" s="1"/>
  <c r="CA147" i="26" s="1"/>
  <c r="BK147" i="26"/>
  <c r="Z147" i="26"/>
  <c r="AA147" i="26" s="1"/>
  <c r="AB147" i="26" s="1"/>
  <c r="AC147" i="26" s="1"/>
  <c r="AD147" i="26" s="1"/>
  <c r="AE147" i="26" s="1"/>
  <c r="AF147" i="26" s="1"/>
  <c r="AG147" i="26" s="1"/>
  <c r="AH147" i="26" s="1"/>
  <c r="AI147" i="26" s="1"/>
  <c r="AJ147" i="26" s="1"/>
  <c r="AK147" i="26" s="1"/>
  <c r="AL147" i="26" s="1"/>
  <c r="AM147" i="26" s="1"/>
  <c r="AN147" i="26" s="1"/>
  <c r="AO147" i="26" s="1"/>
  <c r="Y147" i="26"/>
  <c r="A147" i="26"/>
  <c r="CX146" i="26"/>
  <c r="CY146" i="26" s="1"/>
  <c r="CZ146" i="26" s="1"/>
  <c r="DA146" i="26" s="1"/>
  <c r="DB146" i="26" s="1"/>
  <c r="DC146" i="26" s="1"/>
  <c r="DD146" i="26" s="1"/>
  <c r="DE146" i="26" s="1"/>
  <c r="DF146" i="26" s="1"/>
  <c r="DG146" i="26" s="1"/>
  <c r="DH146" i="26" s="1"/>
  <c r="DI146" i="26" s="1"/>
  <c r="DJ146" i="26" s="1"/>
  <c r="DK146" i="26" s="1"/>
  <c r="DL146" i="26" s="1"/>
  <c r="DM146" i="26" s="1"/>
  <c r="CW146" i="26"/>
  <c r="BL146" i="26"/>
  <c r="BM146" i="26" s="1"/>
  <c r="BN146" i="26" s="1"/>
  <c r="BO146" i="26" s="1"/>
  <c r="BP146" i="26" s="1"/>
  <c r="BQ146" i="26" s="1"/>
  <c r="BR146" i="26" s="1"/>
  <c r="BS146" i="26" s="1"/>
  <c r="BT146" i="26" s="1"/>
  <c r="BU146" i="26" s="1"/>
  <c r="BV146" i="26" s="1"/>
  <c r="BW146" i="26" s="1"/>
  <c r="BX146" i="26" s="1"/>
  <c r="BY146" i="26" s="1"/>
  <c r="BZ146" i="26" s="1"/>
  <c r="CA146" i="26" s="1"/>
  <c r="BK146" i="26"/>
  <c r="Z146" i="26"/>
  <c r="AA146" i="26" s="1"/>
  <c r="AB146" i="26" s="1"/>
  <c r="AC146" i="26" s="1"/>
  <c r="AD146" i="26" s="1"/>
  <c r="AE146" i="26" s="1"/>
  <c r="AF146" i="26" s="1"/>
  <c r="AG146" i="26" s="1"/>
  <c r="AH146" i="26" s="1"/>
  <c r="AI146" i="26" s="1"/>
  <c r="AJ146" i="26" s="1"/>
  <c r="AK146" i="26" s="1"/>
  <c r="AL146" i="26" s="1"/>
  <c r="AM146" i="26" s="1"/>
  <c r="AN146" i="26" s="1"/>
  <c r="AO146" i="26" s="1"/>
  <c r="Y146" i="26"/>
  <c r="A146" i="26"/>
  <c r="CX145" i="26"/>
  <c r="CY145" i="26" s="1"/>
  <c r="CZ145" i="26" s="1"/>
  <c r="DA145" i="26" s="1"/>
  <c r="DB145" i="26" s="1"/>
  <c r="DC145" i="26" s="1"/>
  <c r="DD145" i="26" s="1"/>
  <c r="DE145" i="26" s="1"/>
  <c r="DF145" i="26" s="1"/>
  <c r="DG145" i="26" s="1"/>
  <c r="DH145" i="26" s="1"/>
  <c r="DI145" i="26" s="1"/>
  <c r="DJ145" i="26" s="1"/>
  <c r="DK145" i="26" s="1"/>
  <c r="DL145" i="26" s="1"/>
  <c r="DM145" i="26" s="1"/>
  <c r="CW145" i="26"/>
  <c r="BL145" i="26"/>
  <c r="BM145" i="26" s="1"/>
  <c r="BN145" i="26" s="1"/>
  <c r="BO145" i="26" s="1"/>
  <c r="BP145" i="26" s="1"/>
  <c r="BQ145" i="26" s="1"/>
  <c r="BR145" i="26" s="1"/>
  <c r="BS145" i="26" s="1"/>
  <c r="BT145" i="26" s="1"/>
  <c r="BU145" i="26" s="1"/>
  <c r="BV145" i="26" s="1"/>
  <c r="BW145" i="26" s="1"/>
  <c r="BX145" i="26" s="1"/>
  <c r="BY145" i="26" s="1"/>
  <c r="BZ145" i="26" s="1"/>
  <c r="CA145" i="26" s="1"/>
  <c r="BK145" i="26"/>
  <c r="Z145" i="26"/>
  <c r="AA145" i="26" s="1"/>
  <c r="AB145" i="26" s="1"/>
  <c r="AC145" i="26" s="1"/>
  <c r="AD145" i="26" s="1"/>
  <c r="AE145" i="26" s="1"/>
  <c r="AF145" i="26" s="1"/>
  <c r="AG145" i="26" s="1"/>
  <c r="AH145" i="26" s="1"/>
  <c r="AI145" i="26" s="1"/>
  <c r="AJ145" i="26" s="1"/>
  <c r="AK145" i="26" s="1"/>
  <c r="AL145" i="26" s="1"/>
  <c r="AM145" i="26" s="1"/>
  <c r="AN145" i="26" s="1"/>
  <c r="AO145" i="26" s="1"/>
  <c r="Y145" i="26"/>
  <c r="A145" i="26"/>
  <c r="CX144" i="26"/>
  <c r="CY144" i="26" s="1"/>
  <c r="CZ144" i="26" s="1"/>
  <c r="DA144" i="26" s="1"/>
  <c r="DB144" i="26" s="1"/>
  <c r="DC144" i="26" s="1"/>
  <c r="DD144" i="26" s="1"/>
  <c r="DE144" i="26" s="1"/>
  <c r="DF144" i="26" s="1"/>
  <c r="DG144" i="26" s="1"/>
  <c r="DH144" i="26" s="1"/>
  <c r="DI144" i="26" s="1"/>
  <c r="DJ144" i="26" s="1"/>
  <c r="DK144" i="26" s="1"/>
  <c r="DL144" i="26" s="1"/>
  <c r="DM144" i="26" s="1"/>
  <c r="CW144" i="26"/>
  <c r="BL144" i="26"/>
  <c r="BM144" i="26" s="1"/>
  <c r="BN144" i="26" s="1"/>
  <c r="BO144" i="26" s="1"/>
  <c r="BP144" i="26" s="1"/>
  <c r="BQ144" i="26" s="1"/>
  <c r="BR144" i="26" s="1"/>
  <c r="BS144" i="26" s="1"/>
  <c r="BT144" i="26" s="1"/>
  <c r="BU144" i="26" s="1"/>
  <c r="BV144" i="26" s="1"/>
  <c r="BW144" i="26" s="1"/>
  <c r="BX144" i="26" s="1"/>
  <c r="BY144" i="26" s="1"/>
  <c r="BZ144" i="26" s="1"/>
  <c r="CA144" i="26" s="1"/>
  <c r="BK144" i="26"/>
  <c r="Z144" i="26"/>
  <c r="AA144" i="26" s="1"/>
  <c r="AB144" i="26" s="1"/>
  <c r="AC144" i="26" s="1"/>
  <c r="AD144" i="26" s="1"/>
  <c r="AE144" i="26" s="1"/>
  <c r="AF144" i="26" s="1"/>
  <c r="AG144" i="26" s="1"/>
  <c r="AH144" i="26" s="1"/>
  <c r="AI144" i="26" s="1"/>
  <c r="AJ144" i="26" s="1"/>
  <c r="AK144" i="26" s="1"/>
  <c r="AL144" i="26" s="1"/>
  <c r="AM144" i="26" s="1"/>
  <c r="AN144" i="26" s="1"/>
  <c r="AO144" i="26" s="1"/>
  <c r="Y144" i="26"/>
  <c r="A144" i="26"/>
  <c r="CX143" i="26"/>
  <c r="CY143" i="26" s="1"/>
  <c r="CZ143" i="26" s="1"/>
  <c r="DA143" i="26" s="1"/>
  <c r="DB143" i="26" s="1"/>
  <c r="DC143" i="26" s="1"/>
  <c r="DD143" i="26" s="1"/>
  <c r="DE143" i="26" s="1"/>
  <c r="DF143" i="26" s="1"/>
  <c r="DG143" i="26" s="1"/>
  <c r="DH143" i="26" s="1"/>
  <c r="DI143" i="26" s="1"/>
  <c r="DJ143" i="26" s="1"/>
  <c r="DK143" i="26" s="1"/>
  <c r="DL143" i="26" s="1"/>
  <c r="DM143" i="26" s="1"/>
  <c r="CW143" i="26"/>
  <c r="BL143" i="26"/>
  <c r="BM143" i="26" s="1"/>
  <c r="BN143" i="26" s="1"/>
  <c r="BO143" i="26" s="1"/>
  <c r="BP143" i="26" s="1"/>
  <c r="BQ143" i="26" s="1"/>
  <c r="BR143" i="26" s="1"/>
  <c r="BS143" i="26" s="1"/>
  <c r="BT143" i="26" s="1"/>
  <c r="BU143" i="26" s="1"/>
  <c r="BV143" i="26" s="1"/>
  <c r="BW143" i="26" s="1"/>
  <c r="BX143" i="26" s="1"/>
  <c r="BY143" i="26" s="1"/>
  <c r="BZ143" i="26" s="1"/>
  <c r="CA143" i="26" s="1"/>
  <c r="BK143" i="26"/>
  <c r="Z143" i="26"/>
  <c r="AA143" i="26" s="1"/>
  <c r="AB143" i="26" s="1"/>
  <c r="AC143" i="26" s="1"/>
  <c r="AD143" i="26" s="1"/>
  <c r="AE143" i="26" s="1"/>
  <c r="AF143" i="26" s="1"/>
  <c r="AG143" i="26" s="1"/>
  <c r="AH143" i="26" s="1"/>
  <c r="AI143" i="26" s="1"/>
  <c r="AJ143" i="26" s="1"/>
  <c r="AK143" i="26" s="1"/>
  <c r="AL143" i="26" s="1"/>
  <c r="AM143" i="26" s="1"/>
  <c r="AN143" i="26" s="1"/>
  <c r="AO143" i="26" s="1"/>
  <c r="Y143" i="26"/>
  <c r="A143" i="26"/>
  <c r="CX142" i="26"/>
  <c r="CY142" i="26" s="1"/>
  <c r="CZ142" i="26" s="1"/>
  <c r="DA142" i="26" s="1"/>
  <c r="DB142" i="26" s="1"/>
  <c r="DC142" i="26" s="1"/>
  <c r="DD142" i="26" s="1"/>
  <c r="DE142" i="26" s="1"/>
  <c r="DF142" i="26" s="1"/>
  <c r="DG142" i="26" s="1"/>
  <c r="DH142" i="26" s="1"/>
  <c r="DI142" i="26" s="1"/>
  <c r="DJ142" i="26" s="1"/>
  <c r="DK142" i="26" s="1"/>
  <c r="DL142" i="26" s="1"/>
  <c r="DM142" i="26" s="1"/>
  <c r="CW142" i="26"/>
  <c r="BL142" i="26"/>
  <c r="BM142" i="26" s="1"/>
  <c r="BN142" i="26" s="1"/>
  <c r="BO142" i="26" s="1"/>
  <c r="BP142" i="26" s="1"/>
  <c r="BQ142" i="26" s="1"/>
  <c r="BR142" i="26" s="1"/>
  <c r="BS142" i="26" s="1"/>
  <c r="BT142" i="26" s="1"/>
  <c r="BU142" i="26" s="1"/>
  <c r="BV142" i="26" s="1"/>
  <c r="BW142" i="26" s="1"/>
  <c r="BX142" i="26" s="1"/>
  <c r="BY142" i="26" s="1"/>
  <c r="BZ142" i="26" s="1"/>
  <c r="CA142" i="26" s="1"/>
  <c r="BK142" i="26"/>
  <c r="Z142" i="26"/>
  <c r="AA142" i="26" s="1"/>
  <c r="AB142" i="26" s="1"/>
  <c r="AC142" i="26" s="1"/>
  <c r="AD142" i="26" s="1"/>
  <c r="AE142" i="26" s="1"/>
  <c r="AF142" i="26" s="1"/>
  <c r="AG142" i="26" s="1"/>
  <c r="AH142" i="26" s="1"/>
  <c r="AI142" i="26" s="1"/>
  <c r="AJ142" i="26" s="1"/>
  <c r="AK142" i="26" s="1"/>
  <c r="AL142" i="26" s="1"/>
  <c r="AM142" i="26" s="1"/>
  <c r="AN142" i="26" s="1"/>
  <c r="AO142" i="26" s="1"/>
  <c r="Y142" i="26"/>
  <c r="A142" i="26"/>
  <c r="CX141" i="26"/>
  <c r="CY141" i="26" s="1"/>
  <c r="CZ141" i="26" s="1"/>
  <c r="DA141" i="26" s="1"/>
  <c r="DB141" i="26" s="1"/>
  <c r="DC141" i="26" s="1"/>
  <c r="DD141" i="26" s="1"/>
  <c r="DE141" i="26" s="1"/>
  <c r="DF141" i="26" s="1"/>
  <c r="DG141" i="26" s="1"/>
  <c r="DH141" i="26" s="1"/>
  <c r="DI141" i="26" s="1"/>
  <c r="DJ141" i="26" s="1"/>
  <c r="DK141" i="26" s="1"/>
  <c r="DL141" i="26" s="1"/>
  <c r="DM141" i="26" s="1"/>
  <c r="CW141" i="26"/>
  <c r="BL141" i="26"/>
  <c r="BM141" i="26" s="1"/>
  <c r="BN141" i="26" s="1"/>
  <c r="BO141" i="26" s="1"/>
  <c r="BP141" i="26" s="1"/>
  <c r="BQ141" i="26" s="1"/>
  <c r="BR141" i="26" s="1"/>
  <c r="BS141" i="26" s="1"/>
  <c r="BT141" i="26" s="1"/>
  <c r="BU141" i="26" s="1"/>
  <c r="BV141" i="26" s="1"/>
  <c r="BW141" i="26" s="1"/>
  <c r="BX141" i="26" s="1"/>
  <c r="BY141" i="26" s="1"/>
  <c r="BZ141" i="26" s="1"/>
  <c r="CA141" i="26" s="1"/>
  <c r="BK141" i="26"/>
  <c r="Z141" i="26"/>
  <c r="AA141" i="26" s="1"/>
  <c r="AB141" i="26" s="1"/>
  <c r="AC141" i="26" s="1"/>
  <c r="AD141" i="26" s="1"/>
  <c r="AE141" i="26" s="1"/>
  <c r="AF141" i="26" s="1"/>
  <c r="AG141" i="26" s="1"/>
  <c r="AH141" i="26" s="1"/>
  <c r="AI141" i="26" s="1"/>
  <c r="AJ141" i="26" s="1"/>
  <c r="AK141" i="26" s="1"/>
  <c r="AL141" i="26" s="1"/>
  <c r="AM141" i="26" s="1"/>
  <c r="AN141" i="26" s="1"/>
  <c r="AO141" i="26" s="1"/>
  <c r="Y141" i="26"/>
  <c r="A141" i="26"/>
  <c r="CX140" i="26"/>
  <c r="CY140" i="26" s="1"/>
  <c r="CZ140" i="26" s="1"/>
  <c r="DA140" i="26" s="1"/>
  <c r="DB140" i="26" s="1"/>
  <c r="DC140" i="26" s="1"/>
  <c r="DD140" i="26" s="1"/>
  <c r="DE140" i="26" s="1"/>
  <c r="DF140" i="26" s="1"/>
  <c r="DG140" i="26" s="1"/>
  <c r="DH140" i="26" s="1"/>
  <c r="DI140" i="26" s="1"/>
  <c r="DJ140" i="26" s="1"/>
  <c r="DK140" i="26" s="1"/>
  <c r="DL140" i="26" s="1"/>
  <c r="DM140" i="26" s="1"/>
  <c r="CW140" i="26"/>
  <c r="BL140" i="26"/>
  <c r="BM140" i="26" s="1"/>
  <c r="BN140" i="26" s="1"/>
  <c r="BO140" i="26" s="1"/>
  <c r="BP140" i="26" s="1"/>
  <c r="BQ140" i="26" s="1"/>
  <c r="BR140" i="26" s="1"/>
  <c r="BS140" i="26" s="1"/>
  <c r="BT140" i="26" s="1"/>
  <c r="BU140" i="26" s="1"/>
  <c r="BV140" i="26" s="1"/>
  <c r="BW140" i="26" s="1"/>
  <c r="BX140" i="26" s="1"/>
  <c r="BY140" i="26" s="1"/>
  <c r="BZ140" i="26" s="1"/>
  <c r="CA140" i="26" s="1"/>
  <c r="BK140" i="26"/>
  <c r="Z140" i="26"/>
  <c r="AA140" i="26" s="1"/>
  <c r="AB140" i="26" s="1"/>
  <c r="AC140" i="26" s="1"/>
  <c r="AD140" i="26" s="1"/>
  <c r="AE140" i="26" s="1"/>
  <c r="AF140" i="26" s="1"/>
  <c r="AG140" i="26" s="1"/>
  <c r="AH140" i="26" s="1"/>
  <c r="AI140" i="26" s="1"/>
  <c r="AJ140" i="26" s="1"/>
  <c r="AK140" i="26" s="1"/>
  <c r="AL140" i="26" s="1"/>
  <c r="AM140" i="26" s="1"/>
  <c r="AN140" i="26" s="1"/>
  <c r="AO140" i="26" s="1"/>
  <c r="Y140" i="26"/>
  <c r="A140" i="26"/>
  <c r="CX139" i="26"/>
  <c r="CY139" i="26" s="1"/>
  <c r="CZ139" i="26" s="1"/>
  <c r="DA139" i="26" s="1"/>
  <c r="DB139" i="26" s="1"/>
  <c r="DC139" i="26" s="1"/>
  <c r="DD139" i="26" s="1"/>
  <c r="DE139" i="26" s="1"/>
  <c r="DF139" i="26" s="1"/>
  <c r="DG139" i="26" s="1"/>
  <c r="DH139" i="26" s="1"/>
  <c r="DI139" i="26" s="1"/>
  <c r="DJ139" i="26" s="1"/>
  <c r="DK139" i="26" s="1"/>
  <c r="DL139" i="26" s="1"/>
  <c r="DM139" i="26" s="1"/>
  <c r="CW139" i="26"/>
  <c r="BL139" i="26"/>
  <c r="BM139" i="26" s="1"/>
  <c r="BN139" i="26" s="1"/>
  <c r="BO139" i="26" s="1"/>
  <c r="BP139" i="26" s="1"/>
  <c r="BQ139" i="26" s="1"/>
  <c r="BR139" i="26" s="1"/>
  <c r="BS139" i="26" s="1"/>
  <c r="BT139" i="26" s="1"/>
  <c r="BU139" i="26" s="1"/>
  <c r="BV139" i="26" s="1"/>
  <c r="BW139" i="26" s="1"/>
  <c r="BX139" i="26" s="1"/>
  <c r="BY139" i="26" s="1"/>
  <c r="BZ139" i="26" s="1"/>
  <c r="CA139" i="26" s="1"/>
  <c r="BK139" i="26"/>
  <c r="Z139" i="26"/>
  <c r="AA139" i="26" s="1"/>
  <c r="AB139" i="26" s="1"/>
  <c r="AC139" i="26" s="1"/>
  <c r="AD139" i="26" s="1"/>
  <c r="AE139" i="26" s="1"/>
  <c r="AF139" i="26" s="1"/>
  <c r="AG139" i="26" s="1"/>
  <c r="AH139" i="26" s="1"/>
  <c r="AI139" i="26" s="1"/>
  <c r="AJ139" i="26" s="1"/>
  <c r="AK139" i="26" s="1"/>
  <c r="AL139" i="26" s="1"/>
  <c r="AM139" i="26" s="1"/>
  <c r="AN139" i="26" s="1"/>
  <c r="AO139" i="26" s="1"/>
  <c r="Y139" i="26"/>
  <c r="A139" i="26"/>
  <c r="CX138" i="26"/>
  <c r="CY138" i="26" s="1"/>
  <c r="CZ138" i="26" s="1"/>
  <c r="DA138" i="26" s="1"/>
  <c r="DB138" i="26" s="1"/>
  <c r="DC138" i="26" s="1"/>
  <c r="DD138" i="26" s="1"/>
  <c r="DE138" i="26" s="1"/>
  <c r="DF138" i="26" s="1"/>
  <c r="DG138" i="26" s="1"/>
  <c r="DH138" i="26" s="1"/>
  <c r="DI138" i="26" s="1"/>
  <c r="DJ138" i="26" s="1"/>
  <c r="DK138" i="26" s="1"/>
  <c r="DL138" i="26" s="1"/>
  <c r="DM138" i="26" s="1"/>
  <c r="CW138" i="26"/>
  <c r="BL138" i="26"/>
  <c r="BM138" i="26" s="1"/>
  <c r="BN138" i="26" s="1"/>
  <c r="BO138" i="26" s="1"/>
  <c r="BP138" i="26" s="1"/>
  <c r="BQ138" i="26" s="1"/>
  <c r="BR138" i="26" s="1"/>
  <c r="BS138" i="26" s="1"/>
  <c r="BT138" i="26" s="1"/>
  <c r="BU138" i="26" s="1"/>
  <c r="BV138" i="26" s="1"/>
  <c r="BW138" i="26" s="1"/>
  <c r="BX138" i="26" s="1"/>
  <c r="BY138" i="26" s="1"/>
  <c r="BZ138" i="26" s="1"/>
  <c r="CA138" i="26" s="1"/>
  <c r="BK138" i="26"/>
  <c r="Z138" i="26"/>
  <c r="AA138" i="26" s="1"/>
  <c r="AB138" i="26" s="1"/>
  <c r="AC138" i="26" s="1"/>
  <c r="AD138" i="26" s="1"/>
  <c r="AE138" i="26" s="1"/>
  <c r="AF138" i="26" s="1"/>
  <c r="AG138" i="26" s="1"/>
  <c r="AH138" i="26" s="1"/>
  <c r="AI138" i="26" s="1"/>
  <c r="AJ138" i="26" s="1"/>
  <c r="AK138" i="26" s="1"/>
  <c r="AL138" i="26" s="1"/>
  <c r="AM138" i="26" s="1"/>
  <c r="AN138" i="26" s="1"/>
  <c r="AO138" i="26" s="1"/>
  <c r="Y138" i="26"/>
  <c r="A138" i="26"/>
  <c r="CX137" i="26"/>
  <c r="CY137" i="26" s="1"/>
  <c r="CZ137" i="26" s="1"/>
  <c r="DA137" i="26" s="1"/>
  <c r="DB137" i="26" s="1"/>
  <c r="DC137" i="26" s="1"/>
  <c r="DD137" i="26" s="1"/>
  <c r="DE137" i="26" s="1"/>
  <c r="DF137" i="26" s="1"/>
  <c r="DG137" i="26" s="1"/>
  <c r="DH137" i="26" s="1"/>
  <c r="DI137" i="26" s="1"/>
  <c r="DJ137" i="26" s="1"/>
  <c r="DK137" i="26" s="1"/>
  <c r="DL137" i="26" s="1"/>
  <c r="DM137" i="26" s="1"/>
  <c r="CW137" i="26"/>
  <c r="BL137" i="26"/>
  <c r="BM137" i="26" s="1"/>
  <c r="BN137" i="26" s="1"/>
  <c r="BO137" i="26" s="1"/>
  <c r="BP137" i="26" s="1"/>
  <c r="BQ137" i="26" s="1"/>
  <c r="BR137" i="26" s="1"/>
  <c r="BS137" i="26" s="1"/>
  <c r="BT137" i="26" s="1"/>
  <c r="BU137" i="26" s="1"/>
  <c r="BV137" i="26" s="1"/>
  <c r="BW137" i="26" s="1"/>
  <c r="BX137" i="26" s="1"/>
  <c r="BY137" i="26" s="1"/>
  <c r="BZ137" i="26" s="1"/>
  <c r="CA137" i="26" s="1"/>
  <c r="BK137" i="26"/>
  <c r="Z137" i="26"/>
  <c r="AA137" i="26" s="1"/>
  <c r="AB137" i="26" s="1"/>
  <c r="AC137" i="26" s="1"/>
  <c r="AD137" i="26" s="1"/>
  <c r="AE137" i="26" s="1"/>
  <c r="AF137" i="26" s="1"/>
  <c r="AG137" i="26" s="1"/>
  <c r="AH137" i="26" s="1"/>
  <c r="AI137" i="26" s="1"/>
  <c r="AJ137" i="26" s="1"/>
  <c r="AK137" i="26" s="1"/>
  <c r="AL137" i="26" s="1"/>
  <c r="AM137" i="26" s="1"/>
  <c r="AN137" i="26" s="1"/>
  <c r="AO137" i="26" s="1"/>
  <c r="Y137" i="26"/>
  <c r="A137" i="26"/>
  <c r="CX136" i="26"/>
  <c r="CY136" i="26" s="1"/>
  <c r="CZ136" i="26" s="1"/>
  <c r="DA136" i="26" s="1"/>
  <c r="DB136" i="26" s="1"/>
  <c r="DC136" i="26" s="1"/>
  <c r="DD136" i="26" s="1"/>
  <c r="DE136" i="26" s="1"/>
  <c r="DF136" i="26" s="1"/>
  <c r="DG136" i="26" s="1"/>
  <c r="DH136" i="26" s="1"/>
  <c r="DI136" i="26" s="1"/>
  <c r="DJ136" i="26" s="1"/>
  <c r="DK136" i="26" s="1"/>
  <c r="DL136" i="26" s="1"/>
  <c r="DM136" i="26" s="1"/>
  <c r="CW136" i="26"/>
  <c r="BL136" i="26"/>
  <c r="BM136" i="26" s="1"/>
  <c r="BN136" i="26" s="1"/>
  <c r="BO136" i="26" s="1"/>
  <c r="BP136" i="26" s="1"/>
  <c r="BQ136" i="26" s="1"/>
  <c r="BR136" i="26" s="1"/>
  <c r="BS136" i="26" s="1"/>
  <c r="BT136" i="26" s="1"/>
  <c r="BU136" i="26" s="1"/>
  <c r="BV136" i="26" s="1"/>
  <c r="BW136" i="26" s="1"/>
  <c r="BX136" i="26" s="1"/>
  <c r="BY136" i="26" s="1"/>
  <c r="BZ136" i="26" s="1"/>
  <c r="CA136" i="26" s="1"/>
  <c r="BK136" i="26"/>
  <c r="Z136" i="26"/>
  <c r="AA136" i="26" s="1"/>
  <c r="AB136" i="26" s="1"/>
  <c r="AC136" i="26" s="1"/>
  <c r="AD136" i="26" s="1"/>
  <c r="AE136" i="26" s="1"/>
  <c r="AF136" i="26" s="1"/>
  <c r="AG136" i="26" s="1"/>
  <c r="AH136" i="26" s="1"/>
  <c r="AI136" i="26" s="1"/>
  <c r="AJ136" i="26" s="1"/>
  <c r="AK136" i="26" s="1"/>
  <c r="AL136" i="26" s="1"/>
  <c r="AM136" i="26" s="1"/>
  <c r="AN136" i="26" s="1"/>
  <c r="AO136" i="26" s="1"/>
  <c r="Y136" i="26"/>
  <c r="A136" i="26"/>
  <c r="CX135" i="26"/>
  <c r="CY135" i="26" s="1"/>
  <c r="CZ135" i="26" s="1"/>
  <c r="DA135" i="26" s="1"/>
  <c r="DB135" i="26" s="1"/>
  <c r="DC135" i="26" s="1"/>
  <c r="DD135" i="26" s="1"/>
  <c r="DE135" i="26" s="1"/>
  <c r="DF135" i="26" s="1"/>
  <c r="DG135" i="26" s="1"/>
  <c r="DH135" i="26" s="1"/>
  <c r="DI135" i="26" s="1"/>
  <c r="DJ135" i="26" s="1"/>
  <c r="DK135" i="26" s="1"/>
  <c r="DL135" i="26" s="1"/>
  <c r="DM135" i="26" s="1"/>
  <c r="CW135" i="26"/>
  <c r="BL135" i="26"/>
  <c r="BM135" i="26" s="1"/>
  <c r="BN135" i="26" s="1"/>
  <c r="BO135" i="26" s="1"/>
  <c r="BP135" i="26" s="1"/>
  <c r="BQ135" i="26" s="1"/>
  <c r="BR135" i="26" s="1"/>
  <c r="BS135" i="26" s="1"/>
  <c r="BT135" i="26" s="1"/>
  <c r="BU135" i="26" s="1"/>
  <c r="BV135" i="26" s="1"/>
  <c r="BW135" i="26" s="1"/>
  <c r="BX135" i="26" s="1"/>
  <c r="BY135" i="26" s="1"/>
  <c r="BZ135" i="26" s="1"/>
  <c r="CA135" i="26" s="1"/>
  <c r="BK135" i="26"/>
  <c r="Z135" i="26"/>
  <c r="AA135" i="26" s="1"/>
  <c r="AB135" i="26" s="1"/>
  <c r="AC135" i="26" s="1"/>
  <c r="AD135" i="26" s="1"/>
  <c r="AE135" i="26" s="1"/>
  <c r="AF135" i="26" s="1"/>
  <c r="AG135" i="26" s="1"/>
  <c r="AH135" i="26" s="1"/>
  <c r="AI135" i="26" s="1"/>
  <c r="AJ135" i="26" s="1"/>
  <c r="AK135" i="26" s="1"/>
  <c r="AL135" i="26" s="1"/>
  <c r="AM135" i="26" s="1"/>
  <c r="AN135" i="26" s="1"/>
  <c r="AO135" i="26" s="1"/>
  <c r="Y135" i="26"/>
  <c r="A135" i="26"/>
  <c r="CX134" i="26"/>
  <c r="CY134" i="26" s="1"/>
  <c r="CZ134" i="26" s="1"/>
  <c r="DA134" i="26" s="1"/>
  <c r="DB134" i="26" s="1"/>
  <c r="DC134" i="26" s="1"/>
  <c r="DD134" i="26" s="1"/>
  <c r="DE134" i="26" s="1"/>
  <c r="DF134" i="26" s="1"/>
  <c r="DG134" i="26" s="1"/>
  <c r="DH134" i="26" s="1"/>
  <c r="DI134" i="26" s="1"/>
  <c r="DJ134" i="26" s="1"/>
  <c r="DK134" i="26" s="1"/>
  <c r="DL134" i="26" s="1"/>
  <c r="DM134" i="26" s="1"/>
  <c r="CW134" i="26"/>
  <c r="BL134" i="26"/>
  <c r="BM134" i="26" s="1"/>
  <c r="BN134" i="26" s="1"/>
  <c r="BO134" i="26" s="1"/>
  <c r="BP134" i="26" s="1"/>
  <c r="BQ134" i="26" s="1"/>
  <c r="BR134" i="26" s="1"/>
  <c r="BS134" i="26" s="1"/>
  <c r="BT134" i="26" s="1"/>
  <c r="BU134" i="26" s="1"/>
  <c r="BV134" i="26" s="1"/>
  <c r="BW134" i="26" s="1"/>
  <c r="BX134" i="26" s="1"/>
  <c r="BY134" i="26" s="1"/>
  <c r="BZ134" i="26" s="1"/>
  <c r="CA134" i="26" s="1"/>
  <c r="BK134" i="26"/>
  <c r="Z134" i="26"/>
  <c r="AA134" i="26" s="1"/>
  <c r="AB134" i="26" s="1"/>
  <c r="AC134" i="26" s="1"/>
  <c r="AD134" i="26" s="1"/>
  <c r="AE134" i="26" s="1"/>
  <c r="AF134" i="26" s="1"/>
  <c r="AG134" i="26" s="1"/>
  <c r="AH134" i="26" s="1"/>
  <c r="AI134" i="26" s="1"/>
  <c r="AJ134" i="26" s="1"/>
  <c r="AK134" i="26" s="1"/>
  <c r="AL134" i="26" s="1"/>
  <c r="AM134" i="26" s="1"/>
  <c r="AN134" i="26" s="1"/>
  <c r="AO134" i="26" s="1"/>
  <c r="Y134" i="26"/>
  <c r="A134" i="26"/>
  <c r="CX133" i="26"/>
  <c r="CY133" i="26" s="1"/>
  <c r="CZ133" i="26" s="1"/>
  <c r="DA133" i="26" s="1"/>
  <c r="DB133" i="26" s="1"/>
  <c r="DC133" i="26" s="1"/>
  <c r="DD133" i="26" s="1"/>
  <c r="DE133" i="26" s="1"/>
  <c r="DF133" i="26" s="1"/>
  <c r="DG133" i="26" s="1"/>
  <c r="DH133" i="26" s="1"/>
  <c r="DI133" i="26" s="1"/>
  <c r="DJ133" i="26" s="1"/>
  <c r="DK133" i="26" s="1"/>
  <c r="DL133" i="26" s="1"/>
  <c r="DM133" i="26" s="1"/>
  <c r="CW133" i="26"/>
  <c r="BL133" i="26"/>
  <c r="BM133" i="26" s="1"/>
  <c r="BN133" i="26" s="1"/>
  <c r="BO133" i="26" s="1"/>
  <c r="BP133" i="26" s="1"/>
  <c r="BQ133" i="26" s="1"/>
  <c r="BR133" i="26" s="1"/>
  <c r="BS133" i="26" s="1"/>
  <c r="BT133" i="26" s="1"/>
  <c r="BU133" i="26" s="1"/>
  <c r="BV133" i="26" s="1"/>
  <c r="BW133" i="26" s="1"/>
  <c r="BX133" i="26" s="1"/>
  <c r="BY133" i="26" s="1"/>
  <c r="BZ133" i="26" s="1"/>
  <c r="CA133" i="26" s="1"/>
  <c r="BK133" i="26"/>
  <c r="Z133" i="26"/>
  <c r="AA133" i="26" s="1"/>
  <c r="AB133" i="26" s="1"/>
  <c r="AC133" i="26" s="1"/>
  <c r="AD133" i="26" s="1"/>
  <c r="AE133" i="26" s="1"/>
  <c r="AF133" i="26" s="1"/>
  <c r="AG133" i="26" s="1"/>
  <c r="AH133" i="26" s="1"/>
  <c r="AI133" i="26" s="1"/>
  <c r="AJ133" i="26" s="1"/>
  <c r="AK133" i="26" s="1"/>
  <c r="AL133" i="26" s="1"/>
  <c r="AM133" i="26" s="1"/>
  <c r="AN133" i="26" s="1"/>
  <c r="AO133" i="26" s="1"/>
  <c r="Y133" i="26"/>
  <c r="A133" i="26"/>
  <c r="CX132" i="26"/>
  <c r="CY132" i="26" s="1"/>
  <c r="CZ132" i="26" s="1"/>
  <c r="DA132" i="26" s="1"/>
  <c r="DB132" i="26" s="1"/>
  <c r="DC132" i="26" s="1"/>
  <c r="DD132" i="26" s="1"/>
  <c r="DE132" i="26" s="1"/>
  <c r="DF132" i="26" s="1"/>
  <c r="DG132" i="26" s="1"/>
  <c r="DH132" i="26" s="1"/>
  <c r="DI132" i="26" s="1"/>
  <c r="DJ132" i="26" s="1"/>
  <c r="DK132" i="26" s="1"/>
  <c r="DL132" i="26" s="1"/>
  <c r="DM132" i="26" s="1"/>
  <c r="CW132" i="26"/>
  <c r="BL132" i="26"/>
  <c r="BM132" i="26" s="1"/>
  <c r="BN132" i="26" s="1"/>
  <c r="BO132" i="26" s="1"/>
  <c r="BP132" i="26" s="1"/>
  <c r="BQ132" i="26" s="1"/>
  <c r="BR132" i="26" s="1"/>
  <c r="BS132" i="26" s="1"/>
  <c r="BT132" i="26" s="1"/>
  <c r="BU132" i="26" s="1"/>
  <c r="BV132" i="26" s="1"/>
  <c r="BW132" i="26" s="1"/>
  <c r="BX132" i="26" s="1"/>
  <c r="BY132" i="26" s="1"/>
  <c r="BZ132" i="26" s="1"/>
  <c r="CA132" i="26" s="1"/>
  <c r="BK132" i="26"/>
  <c r="Z132" i="26"/>
  <c r="AA132" i="26" s="1"/>
  <c r="AB132" i="26" s="1"/>
  <c r="AC132" i="26" s="1"/>
  <c r="AD132" i="26" s="1"/>
  <c r="AE132" i="26" s="1"/>
  <c r="AF132" i="26" s="1"/>
  <c r="AG132" i="26" s="1"/>
  <c r="AH132" i="26" s="1"/>
  <c r="AI132" i="26" s="1"/>
  <c r="AJ132" i="26" s="1"/>
  <c r="AK132" i="26" s="1"/>
  <c r="AL132" i="26" s="1"/>
  <c r="AM132" i="26" s="1"/>
  <c r="AN132" i="26" s="1"/>
  <c r="AO132" i="26" s="1"/>
  <c r="Y132" i="26"/>
  <c r="A132" i="26"/>
  <c r="CX131" i="26"/>
  <c r="CY131" i="26" s="1"/>
  <c r="CZ131" i="26" s="1"/>
  <c r="DA131" i="26" s="1"/>
  <c r="DB131" i="26" s="1"/>
  <c r="DC131" i="26" s="1"/>
  <c r="DD131" i="26" s="1"/>
  <c r="DE131" i="26" s="1"/>
  <c r="DF131" i="26" s="1"/>
  <c r="DG131" i="26" s="1"/>
  <c r="DH131" i="26" s="1"/>
  <c r="DI131" i="26" s="1"/>
  <c r="DJ131" i="26" s="1"/>
  <c r="DK131" i="26" s="1"/>
  <c r="DL131" i="26" s="1"/>
  <c r="DM131" i="26" s="1"/>
  <c r="CW131" i="26"/>
  <c r="BL131" i="26"/>
  <c r="BM131" i="26" s="1"/>
  <c r="BN131" i="26" s="1"/>
  <c r="BO131" i="26" s="1"/>
  <c r="BP131" i="26" s="1"/>
  <c r="BQ131" i="26" s="1"/>
  <c r="BR131" i="26" s="1"/>
  <c r="BS131" i="26" s="1"/>
  <c r="BT131" i="26" s="1"/>
  <c r="BU131" i="26" s="1"/>
  <c r="BV131" i="26" s="1"/>
  <c r="BW131" i="26" s="1"/>
  <c r="BX131" i="26" s="1"/>
  <c r="BY131" i="26" s="1"/>
  <c r="BZ131" i="26" s="1"/>
  <c r="CA131" i="26" s="1"/>
  <c r="BK131" i="26"/>
  <c r="Z131" i="26"/>
  <c r="AA131" i="26" s="1"/>
  <c r="AB131" i="26" s="1"/>
  <c r="AC131" i="26" s="1"/>
  <c r="AD131" i="26" s="1"/>
  <c r="AE131" i="26" s="1"/>
  <c r="AF131" i="26" s="1"/>
  <c r="AG131" i="26" s="1"/>
  <c r="AH131" i="26" s="1"/>
  <c r="AI131" i="26" s="1"/>
  <c r="AJ131" i="26" s="1"/>
  <c r="AK131" i="26" s="1"/>
  <c r="AL131" i="26" s="1"/>
  <c r="AM131" i="26" s="1"/>
  <c r="AN131" i="26" s="1"/>
  <c r="AO131" i="26" s="1"/>
  <c r="Y131" i="26"/>
  <c r="A131" i="26"/>
  <c r="CX130" i="26"/>
  <c r="CY130" i="26" s="1"/>
  <c r="CZ130" i="26" s="1"/>
  <c r="DA130" i="26" s="1"/>
  <c r="DB130" i="26" s="1"/>
  <c r="DC130" i="26" s="1"/>
  <c r="DD130" i="26" s="1"/>
  <c r="DE130" i="26" s="1"/>
  <c r="DF130" i="26" s="1"/>
  <c r="DG130" i="26" s="1"/>
  <c r="DH130" i="26" s="1"/>
  <c r="DI130" i="26" s="1"/>
  <c r="DJ130" i="26" s="1"/>
  <c r="DK130" i="26" s="1"/>
  <c r="DL130" i="26" s="1"/>
  <c r="DM130" i="26" s="1"/>
  <c r="CW130" i="26"/>
  <c r="BL130" i="26"/>
  <c r="BM130" i="26" s="1"/>
  <c r="BN130" i="26" s="1"/>
  <c r="BO130" i="26" s="1"/>
  <c r="BP130" i="26" s="1"/>
  <c r="BQ130" i="26" s="1"/>
  <c r="BR130" i="26" s="1"/>
  <c r="BS130" i="26" s="1"/>
  <c r="BT130" i="26" s="1"/>
  <c r="BU130" i="26" s="1"/>
  <c r="BV130" i="26" s="1"/>
  <c r="BW130" i="26" s="1"/>
  <c r="BX130" i="26" s="1"/>
  <c r="BY130" i="26" s="1"/>
  <c r="BZ130" i="26" s="1"/>
  <c r="CA130" i="26" s="1"/>
  <c r="BK130" i="26"/>
  <c r="Z130" i="26"/>
  <c r="AA130" i="26" s="1"/>
  <c r="AB130" i="26" s="1"/>
  <c r="AC130" i="26" s="1"/>
  <c r="AD130" i="26" s="1"/>
  <c r="AE130" i="26" s="1"/>
  <c r="AF130" i="26" s="1"/>
  <c r="AG130" i="26" s="1"/>
  <c r="AH130" i="26" s="1"/>
  <c r="AI130" i="26" s="1"/>
  <c r="AJ130" i="26" s="1"/>
  <c r="AK130" i="26" s="1"/>
  <c r="AL130" i="26" s="1"/>
  <c r="AM130" i="26" s="1"/>
  <c r="AN130" i="26" s="1"/>
  <c r="AO130" i="26" s="1"/>
  <c r="Y130" i="26"/>
  <c r="A130" i="26"/>
  <c r="CX129" i="26"/>
  <c r="CY129" i="26" s="1"/>
  <c r="CZ129" i="26" s="1"/>
  <c r="DA129" i="26" s="1"/>
  <c r="DB129" i="26" s="1"/>
  <c r="DC129" i="26" s="1"/>
  <c r="DD129" i="26" s="1"/>
  <c r="DE129" i="26" s="1"/>
  <c r="DF129" i="26" s="1"/>
  <c r="DG129" i="26" s="1"/>
  <c r="DH129" i="26" s="1"/>
  <c r="DI129" i="26" s="1"/>
  <c r="DJ129" i="26" s="1"/>
  <c r="DK129" i="26" s="1"/>
  <c r="DL129" i="26" s="1"/>
  <c r="DM129" i="26" s="1"/>
  <c r="CW129" i="26"/>
  <c r="BL129" i="26"/>
  <c r="BM129" i="26" s="1"/>
  <c r="BN129" i="26" s="1"/>
  <c r="BO129" i="26" s="1"/>
  <c r="BP129" i="26" s="1"/>
  <c r="BQ129" i="26" s="1"/>
  <c r="BR129" i="26" s="1"/>
  <c r="BS129" i="26" s="1"/>
  <c r="BT129" i="26" s="1"/>
  <c r="BU129" i="26" s="1"/>
  <c r="BV129" i="26" s="1"/>
  <c r="BW129" i="26" s="1"/>
  <c r="BX129" i="26" s="1"/>
  <c r="BY129" i="26" s="1"/>
  <c r="BZ129" i="26" s="1"/>
  <c r="CA129" i="26" s="1"/>
  <c r="BK129" i="26"/>
  <c r="Z129" i="26"/>
  <c r="AA129" i="26" s="1"/>
  <c r="AB129" i="26" s="1"/>
  <c r="AC129" i="26" s="1"/>
  <c r="AD129" i="26" s="1"/>
  <c r="AE129" i="26" s="1"/>
  <c r="AF129" i="26" s="1"/>
  <c r="AG129" i="26" s="1"/>
  <c r="AH129" i="26" s="1"/>
  <c r="AI129" i="26" s="1"/>
  <c r="AJ129" i="26" s="1"/>
  <c r="AK129" i="26" s="1"/>
  <c r="AL129" i="26" s="1"/>
  <c r="AM129" i="26" s="1"/>
  <c r="AN129" i="26" s="1"/>
  <c r="AO129" i="26" s="1"/>
  <c r="Y129" i="26"/>
  <c r="A129" i="26"/>
  <c r="CX128" i="26"/>
  <c r="CY128" i="26" s="1"/>
  <c r="CZ128" i="26" s="1"/>
  <c r="DA128" i="26" s="1"/>
  <c r="DB128" i="26" s="1"/>
  <c r="DC128" i="26" s="1"/>
  <c r="DD128" i="26" s="1"/>
  <c r="DE128" i="26" s="1"/>
  <c r="DF128" i="26" s="1"/>
  <c r="DG128" i="26" s="1"/>
  <c r="DH128" i="26" s="1"/>
  <c r="DI128" i="26" s="1"/>
  <c r="DJ128" i="26" s="1"/>
  <c r="DK128" i="26" s="1"/>
  <c r="DL128" i="26" s="1"/>
  <c r="DM128" i="26" s="1"/>
  <c r="CW128" i="26"/>
  <c r="BL128" i="26"/>
  <c r="BM128" i="26" s="1"/>
  <c r="BN128" i="26" s="1"/>
  <c r="BO128" i="26" s="1"/>
  <c r="BP128" i="26" s="1"/>
  <c r="BQ128" i="26" s="1"/>
  <c r="BR128" i="26" s="1"/>
  <c r="BS128" i="26" s="1"/>
  <c r="BT128" i="26" s="1"/>
  <c r="BU128" i="26" s="1"/>
  <c r="BV128" i="26" s="1"/>
  <c r="BW128" i="26" s="1"/>
  <c r="BX128" i="26" s="1"/>
  <c r="BY128" i="26" s="1"/>
  <c r="BZ128" i="26" s="1"/>
  <c r="CA128" i="26" s="1"/>
  <c r="BK128" i="26"/>
  <c r="Z128" i="26"/>
  <c r="AA128" i="26" s="1"/>
  <c r="AB128" i="26" s="1"/>
  <c r="AC128" i="26" s="1"/>
  <c r="AD128" i="26" s="1"/>
  <c r="AE128" i="26" s="1"/>
  <c r="AF128" i="26" s="1"/>
  <c r="AG128" i="26" s="1"/>
  <c r="AH128" i="26" s="1"/>
  <c r="AI128" i="26" s="1"/>
  <c r="AJ128" i="26" s="1"/>
  <c r="AK128" i="26" s="1"/>
  <c r="AL128" i="26" s="1"/>
  <c r="AM128" i="26" s="1"/>
  <c r="AN128" i="26" s="1"/>
  <c r="AO128" i="26" s="1"/>
  <c r="Y128" i="26"/>
  <c r="A128" i="26"/>
  <c r="CX127" i="26"/>
  <c r="CY127" i="26" s="1"/>
  <c r="CZ127" i="26" s="1"/>
  <c r="DA127" i="26" s="1"/>
  <c r="DB127" i="26" s="1"/>
  <c r="DC127" i="26" s="1"/>
  <c r="DD127" i="26" s="1"/>
  <c r="DE127" i="26" s="1"/>
  <c r="DF127" i="26" s="1"/>
  <c r="DG127" i="26" s="1"/>
  <c r="DH127" i="26" s="1"/>
  <c r="DI127" i="26" s="1"/>
  <c r="DJ127" i="26" s="1"/>
  <c r="DK127" i="26" s="1"/>
  <c r="DL127" i="26" s="1"/>
  <c r="DM127" i="26" s="1"/>
  <c r="CW127" i="26"/>
  <c r="BL127" i="26"/>
  <c r="BM127" i="26" s="1"/>
  <c r="BN127" i="26" s="1"/>
  <c r="BO127" i="26" s="1"/>
  <c r="BP127" i="26" s="1"/>
  <c r="BQ127" i="26" s="1"/>
  <c r="BR127" i="26" s="1"/>
  <c r="BS127" i="26" s="1"/>
  <c r="BT127" i="26" s="1"/>
  <c r="BU127" i="26" s="1"/>
  <c r="BV127" i="26" s="1"/>
  <c r="BW127" i="26" s="1"/>
  <c r="BX127" i="26" s="1"/>
  <c r="BY127" i="26" s="1"/>
  <c r="BZ127" i="26" s="1"/>
  <c r="CA127" i="26" s="1"/>
  <c r="BK127" i="26"/>
  <c r="Z127" i="26"/>
  <c r="AA127" i="26" s="1"/>
  <c r="AB127" i="26" s="1"/>
  <c r="AC127" i="26" s="1"/>
  <c r="AD127" i="26" s="1"/>
  <c r="AE127" i="26" s="1"/>
  <c r="AF127" i="26" s="1"/>
  <c r="AG127" i="26" s="1"/>
  <c r="AH127" i="26" s="1"/>
  <c r="AI127" i="26" s="1"/>
  <c r="AJ127" i="26" s="1"/>
  <c r="AK127" i="26" s="1"/>
  <c r="AL127" i="26" s="1"/>
  <c r="AM127" i="26" s="1"/>
  <c r="AN127" i="26" s="1"/>
  <c r="AO127" i="26" s="1"/>
  <c r="Y127" i="26"/>
  <c r="A127" i="26"/>
  <c r="CX126" i="26"/>
  <c r="CY126" i="26" s="1"/>
  <c r="CZ126" i="26" s="1"/>
  <c r="DA126" i="26" s="1"/>
  <c r="DB126" i="26" s="1"/>
  <c r="DC126" i="26" s="1"/>
  <c r="DD126" i="26" s="1"/>
  <c r="DE126" i="26" s="1"/>
  <c r="DF126" i="26" s="1"/>
  <c r="DG126" i="26" s="1"/>
  <c r="DH126" i="26" s="1"/>
  <c r="DI126" i="26" s="1"/>
  <c r="DJ126" i="26" s="1"/>
  <c r="DK126" i="26" s="1"/>
  <c r="DL126" i="26" s="1"/>
  <c r="DM126" i="26" s="1"/>
  <c r="CW126" i="26"/>
  <c r="BL126" i="26"/>
  <c r="BM126" i="26" s="1"/>
  <c r="BN126" i="26" s="1"/>
  <c r="BO126" i="26" s="1"/>
  <c r="BP126" i="26" s="1"/>
  <c r="BQ126" i="26" s="1"/>
  <c r="BR126" i="26" s="1"/>
  <c r="BS126" i="26" s="1"/>
  <c r="BT126" i="26" s="1"/>
  <c r="BU126" i="26" s="1"/>
  <c r="BV126" i="26" s="1"/>
  <c r="BW126" i="26" s="1"/>
  <c r="BX126" i="26" s="1"/>
  <c r="BY126" i="26" s="1"/>
  <c r="BZ126" i="26" s="1"/>
  <c r="CA126" i="26" s="1"/>
  <c r="BK126" i="26"/>
  <c r="Z126" i="26"/>
  <c r="AA126" i="26" s="1"/>
  <c r="AB126" i="26" s="1"/>
  <c r="AC126" i="26" s="1"/>
  <c r="AD126" i="26" s="1"/>
  <c r="AE126" i="26" s="1"/>
  <c r="AF126" i="26" s="1"/>
  <c r="AG126" i="26" s="1"/>
  <c r="AH126" i="26" s="1"/>
  <c r="AI126" i="26" s="1"/>
  <c r="AJ126" i="26" s="1"/>
  <c r="AK126" i="26" s="1"/>
  <c r="AL126" i="26" s="1"/>
  <c r="AM126" i="26" s="1"/>
  <c r="AN126" i="26" s="1"/>
  <c r="AO126" i="26" s="1"/>
  <c r="Y126" i="26"/>
  <c r="A126" i="26"/>
  <c r="CX125" i="26"/>
  <c r="CY125" i="26" s="1"/>
  <c r="CZ125" i="26" s="1"/>
  <c r="DA125" i="26" s="1"/>
  <c r="DB125" i="26" s="1"/>
  <c r="DC125" i="26" s="1"/>
  <c r="DD125" i="26" s="1"/>
  <c r="DE125" i="26" s="1"/>
  <c r="DF125" i="26" s="1"/>
  <c r="DG125" i="26" s="1"/>
  <c r="DH125" i="26" s="1"/>
  <c r="DI125" i="26" s="1"/>
  <c r="DJ125" i="26" s="1"/>
  <c r="DK125" i="26" s="1"/>
  <c r="DL125" i="26" s="1"/>
  <c r="DM125" i="26" s="1"/>
  <c r="CW125" i="26"/>
  <c r="BL125" i="26"/>
  <c r="BM125" i="26" s="1"/>
  <c r="BN125" i="26" s="1"/>
  <c r="BO125" i="26" s="1"/>
  <c r="BP125" i="26" s="1"/>
  <c r="BQ125" i="26" s="1"/>
  <c r="BR125" i="26" s="1"/>
  <c r="BS125" i="26" s="1"/>
  <c r="BT125" i="26" s="1"/>
  <c r="BU125" i="26" s="1"/>
  <c r="BV125" i="26" s="1"/>
  <c r="BW125" i="26" s="1"/>
  <c r="BX125" i="26" s="1"/>
  <c r="BY125" i="26" s="1"/>
  <c r="BZ125" i="26" s="1"/>
  <c r="CA125" i="26" s="1"/>
  <c r="BK125" i="26"/>
  <c r="Z125" i="26"/>
  <c r="AA125" i="26" s="1"/>
  <c r="AB125" i="26" s="1"/>
  <c r="AC125" i="26" s="1"/>
  <c r="AD125" i="26" s="1"/>
  <c r="AE125" i="26" s="1"/>
  <c r="AF125" i="26" s="1"/>
  <c r="AG125" i="26" s="1"/>
  <c r="AH125" i="26" s="1"/>
  <c r="AI125" i="26" s="1"/>
  <c r="AJ125" i="26" s="1"/>
  <c r="AK125" i="26" s="1"/>
  <c r="AL125" i="26" s="1"/>
  <c r="AM125" i="26" s="1"/>
  <c r="AN125" i="26" s="1"/>
  <c r="AO125" i="26" s="1"/>
  <c r="Y125" i="26"/>
  <c r="A125" i="26"/>
  <c r="CX124" i="26"/>
  <c r="CY124" i="26" s="1"/>
  <c r="CZ124" i="26" s="1"/>
  <c r="DA124" i="26" s="1"/>
  <c r="DB124" i="26" s="1"/>
  <c r="DC124" i="26" s="1"/>
  <c r="DD124" i="26" s="1"/>
  <c r="DE124" i="26" s="1"/>
  <c r="DF124" i="26" s="1"/>
  <c r="DG124" i="26" s="1"/>
  <c r="DH124" i="26" s="1"/>
  <c r="DI124" i="26" s="1"/>
  <c r="DJ124" i="26" s="1"/>
  <c r="DK124" i="26" s="1"/>
  <c r="DL124" i="26" s="1"/>
  <c r="DM124" i="26" s="1"/>
  <c r="CW124" i="26"/>
  <c r="BL124" i="26"/>
  <c r="BM124" i="26" s="1"/>
  <c r="BN124" i="26" s="1"/>
  <c r="BO124" i="26" s="1"/>
  <c r="BP124" i="26" s="1"/>
  <c r="BQ124" i="26" s="1"/>
  <c r="BR124" i="26" s="1"/>
  <c r="BS124" i="26" s="1"/>
  <c r="BT124" i="26" s="1"/>
  <c r="BU124" i="26" s="1"/>
  <c r="BV124" i="26" s="1"/>
  <c r="BW124" i="26" s="1"/>
  <c r="BX124" i="26" s="1"/>
  <c r="BY124" i="26" s="1"/>
  <c r="BZ124" i="26" s="1"/>
  <c r="CA124" i="26" s="1"/>
  <c r="BK124" i="26"/>
  <c r="Z124" i="26"/>
  <c r="AA124" i="26" s="1"/>
  <c r="AB124" i="26" s="1"/>
  <c r="AC124" i="26" s="1"/>
  <c r="AD124" i="26" s="1"/>
  <c r="AE124" i="26" s="1"/>
  <c r="AF124" i="26" s="1"/>
  <c r="AG124" i="26" s="1"/>
  <c r="AH124" i="26" s="1"/>
  <c r="AI124" i="26" s="1"/>
  <c r="AJ124" i="26" s="1"/>
  <c r="AK124" i="26" s="1"/>
  <c r="AL124" i="26" s="1"/>
  <c r="AM124" i="26" s="1"/>
  <c r="AN124" i="26" s="1"/>
  <c r="AO124" i="26" s="1"/>
  <c r="Y124" i="26"/>
  <c r="A124" i="26"/>
  <c r="CX123" i="26"/>
  <c r="CY123" i="26" s="1"/>
  <c r="CZ123" i="26" s="1"/>
  <c r="DA123" i="26" s="1"/>
  <c r="DB123" i="26" s="1"/>
  <c r="DC123" i="26" s="1"/>
  <c r="DD123" i="26" s="1"/>
  <c r="DE123" i="26" s="1"/>
  <c r="DF123" i="26" s="1"/>
  <c r="DG123" i="26" s="1"/>
  <c r="DH123" i="26" s="1"/>
  <c r="DI123" i="26" s="1"/>
  <c r="DJ123" i="26" s="1"/>
  <c r="DK123" i="26" s="1"/>
  <c r="DL123" i="26" s="1"/>
  <c r="DM123" i="26" s="1"/>
  <c r="CW123" i="26"/>
  <c r="BL123" i="26"/>
  <c r="BM123" i="26" s="1"/>
  <c r="BN123" i="26" s="1"/>
  <c r="BO123" i="26" s="1"/>
  <c r="BP123" i="26" s="1"/>
  <c r="BQ123" i="26" s="1"/>
  <c r="BR123" i="26" s="1"/>
  <c r="BS123" i="26" s="1"/>
  <c r="BT123" i="26" s="1"/>
  <c r="BU123" i="26" s="1"/>
  <c r="BV123" i="26" s="1"/>
  <c r="BW123" i="26" s="1"/>
  <c r="BX123" i="26" s="1"/>
  <c r="BY123" i="26" s="1"/>
  <c r="BZ123" i="26" s="1"/>
  <c r="CA123" i="26" s="1"/>
  <c r="BK123" i="26"/>
  <c r="Z123" i="26"/>
  <c r="AA123" i="26" s="1"/>
  <c r="AB123" i="26" s="1"/>
  <c r="AC123" i="26" s="1"/>
  <c r="AD123" i="26" s="1"/>
  <c r="AE123" i="26" s="1"/>
  <c r="AF123" i="26" s="1"/>
  <c r="AG123" i="26" s="1"/>
  <c r="AH123" i="26" s="1"/>
  <c r="AI123" i="26" s="1"/>
  <c r="AJ123" i="26" s="1"/>
  <c r="AK123" i="26" s="1"/>
  <c r="AL123" i="26" s="1"/>
  <c r="AM123" i="26" s="1"/>
  <c r="AN123" i="26" s="1"/>
  <c r="AO123" i="26" s="1"/>
  <c r="Y123" i="26"/>
  <c r="A123" i="26"/>
  <c r="CX122" i="26"/>
  <c r="CY122" i="26" s="1"/>
  <c r="CZ122" i="26" s="1"/>
  <c r="DA122" i="26" s="1"/>
  <c r="DB122" i="26" s="1"/>
  <c r="DC122" i="26" s="1"/>
  <c r="DD122" i="26" s="1"/>
  <c r="DE122" i="26" s="1"/>
  <c r="DF122" i="26" s="1"/>
  <c r="DG122" i="26" s="1"/>
  <c r="DH122" i="26" s="1"/>
  <c r="DI122" i="26" s="1"/>
  <c r="DJ122" i="26" s="1"/>
  <c r="DK122" i="26" s="1"/>
  <c r="DL122" i="26" s="1"/>
  <c r="DM122" i="26" s="1"/>
  <c r="CW122" i="26"/>
  <c r="BL122" i="26"/>
  <c r="BM122" i="26" s="1"/>
  <c r="BN122" i="26" s="1"/>
  <c r="BO122" i="26" s="1"/>
  <c r="BP122" i="26" s="1"/>
  <c r="BQ122" i="26" s="1"/>
  <c r="BR122" i="26" s="1"/>
  <c r="BS122" i="26" s="1"/>
  <c r="BT122" i="26" s="1"/>
  <c r="BU122" i="26" s="1"/>
  <c r="BV122" i="26" s="1"/>
  <c r="BW122" i="26" s="1"/>
  <c r="BX122" i="26" s="1"/>
  <c r="BY122" i="26" s="1"/>
  <c r="BZ122" i="26" s="1"/>
  <c r="CA122" i="26" s="1"/>
  <c r="BK122" i="26"/>
  <c r="Z122" i="26"/>
  <c r="AA122" i="26" s="1"/>
  <c r="AB122" i="26" s="1"/>
  <c r="AC122" i="26" s="1"/>
  <c r="AD122" i="26" s="1"/>
  <c r="AE122" i="26" s="1"/>
  <c r="AF122" i="26" s="1"/>
  <c r="AG122" i="26" s="1"/>
  <c r="AH122" i="26" s="1"/>
  <c r="AI122" i="26" s="1"/>
  <c r="AJ122" i="26" s="1"/>
  <c r="AK122" i="26" s="1"/>
  <c r="AL122" i="26" s="1"/>
  <c r="AM122" i="26" s="1"/>
  <c r="AN122" i="26" s="1"/>
  <c r="AO122" i="26" s="1"/>
  <c r="Y122" i="26"/>
  <c r="A122" i="26"/>
  <c r="CW120" i="26"/>
  <c r="BK120" i="26"/>
  <c r="Y120" i="26"/>
  <c r="A120" i="26"/>
  <c r="CW119" i="26"/>
  <c r="BK119" i="26"/>
  <c r="Y119" i="26"/>
  <c r="A119" i="26"/>
  <c r="CW118" i="26"/>
  <c r="BK118" i="26"/>
  <c r="Y118" i="26"/>
  <c r="A118" i="26"/>
  <c r="CW117" i="26"/>
  <c r="BK117" i="26"/>
  <c r="Y117" i="26"/>
  <c r="A117" i="26"/>
  <c r="CW116" i="26"/>
  <c r="BK116" i="26"/>
  <c r="Y116" i="26"/>
  <c r="A116" i="26"/>
  <c r="CW115" i="26"/>
  <c r="BK115" i="26"/>
  <c r="Y115" i="26"/>
  <c r="A115" i="26"/>
  <c r="CW114" i="26"/>
  <c r="BK114" i="26"/>
  <c r="Y114" i="26"/>
  <c r="A114" i="26"/>
  <c r="CW113" i="26"/>
  <c r="BK113" i="26"/>
  <c r="Y113" i="26"/>
  <c r="A113" i="26"/>
  <c r="CW112" i="26"/>
  <c r="BK112" i="26"/>
  <c r="Y112" i="26"/>
  <c r="A112" i="26"/>
  <c r="CW111" i="26"/>
  <c r="BK111" i="26"/>
  <c r="Y111" i="26"/>
  <c r="A111" i="26"/>
  <c r="CW110" i="26"/>
  <c r="BK110" i="26"/>
  <c r="Y110" i="26"/>
  <c r="A110" i="26"/>
  <c r="CW109" i="26"/>
  <c r="BK109" i="26"/>
  <c r="Y109" i="26"/>
  <c r="A109" i="26"/>
  <c r="CW108" i="26"/>
  <c r="BK108" i="26"/>
  <c r="Y108" i="26"/>
  <c r="A108" i="26"/>
  <c r="CW107" i="26"/>
  <c r="BK107" i="26"/>
  <c r="Y107" i="26"/>
  <c r="A107" i="26"/>
  <c r="CW106" i="26"/>
  <c r="BK106" i="26"/>
  <c r="Y106" i="26"/>
  <c r="A106" i="26"/>
  <c r="CW105" i="26"/>
  <c r="BK105" i="26"/>
  <c r="Y105" i="26"/>
  <c r="A105" i="26"/>
  <c r="CW104" i="26"/>
  <c r="BK104" i="26"/>
  <c r="Y104" i="26"/>
  <c r="A104" i="26"/>
  <c r="CW103" i="26"/>
  <c r="BK103" i="26"/>
  <c r="Y103" i="26"/>
  <c r="A103" i="26"/>
  <c r="CW102" i="26"/>
  <c r="BK102" i="26"/>
  <c r="Y102" i="26"/>
  <c r="A102" i="26"/>
  <c r="CW101" i="26"/>
  <c r="BK101" i="26"/>
  <c r="Y101" i="26"/>
  <c r="A101" i="26"/>
  <c r="CW100" i="26"/>
  <c r="BK100" i="26"/>
  <c r="Y100" i="26"/>
  <c r="A100" i="26"/>
  <c r="CW99" i="26"/>
  <c r="BK99" i="26"/>
  <c r="Y99" i="26"/>
  <c r="A99" i="26"/>
  <c r="CW98" i="26"/>
  <c r="BK98" i="26"/>
  <c r="Y98" i="26"/>
  <c r="A98" i="26"/>
  <c r="CW97" i="26"/>
  <c r="BK97" i="26"/>
  <c r="Y97" i="26"/>
  <c r="A97" i="26"/>
  <c r="CW96" i="26"/>
  <c r="BK96" i="26"/>
  <c r="Y96" i="26"/>
  <c r="A96" i="26"/>
  <c r="CW95" i="26"/>
  <c r="BK95" i="26"/>
  <c r="Y95" i="26"/>
  <c r="A95" i="26"/>
  <c r="CW94" i="26"/>
  <c r="BK94" i="26"/>
  <c r="Y94" i="26"/>
  <c r="A94" i="26"/>
  <c r="CW93" i="26"/>
  <c r="BK93" i="26"/>
  <c r="Y93" i="26"/>
  <c r="A93" i="26"/>
  <c r="CW92" i="26"/>
  <c r="BK92" i="26"/>
  <c r="Y92" i="26"/>
  <c r="A92" i="26"/>
  <c r="CW91" i="26"/>
  <c r="BK91" i="26"/>
  <c r="Y91" i="26"/>
  <c r="A91" i="26"/>
  <c r="CW90" i="26"/>
  <c r="BK90" i="26"/>
  <c r="Y90" i="26"/>
  <c r="A90" i="26"/>
  <c r="CW89" i="26"/>
  <c r="BK89" i="26"/>
  <c r="Y89" i="26"/>
  <c r="A89" i="26"/>
  <c r="CW88" i="26"/>
  <c r="BK88" i="26"/>
  <c r="Y88" i="26"/>
  <c r="A88" i="26"/>
  <c r="CW87" i="26"/>
  <c r="BK87" i="26"/>
  <c r="Y87" i="26"/>
  <c r="A87" i="26"/>
  <c r="CW86" i="26"/>
  <c r="BK86" i="26"/>
  <c r="Y86" i="26"/>
  <c r="A86" i="26"/>
  <c r="CC42" i="26"/>
  <c r="CB42" i="26"/>
  <c r="AQ42" i="26"/>
  <c r="AP42" i="26"/>
  <c r="E42" i="26"/>
  <c r="D42" i="26"/>
  <c r="E41" i="26"/>
  <c r="CY40" i="26"/>
  <c r="CS40" i="26"/>
  <c r="CL40" i="26"/>
  <c r="CC40" i="26"/>
  <c r="CB40" i="26"/>
  <c r="CB41" i="26" s="1"/>
  <c r="BM40" i="26"/>
  <c r="BG40" i="26"/>
  <c r="AZ40" i="26"/>
  <c r="AQ40" i="26"/>
  <c r="AP40" i="26"/>
  <c r="AP41" i="26" s="1"/>
  <c r="AA40" i="26"/>
  <c r="U40" i="26"/>
  <c r="N40" i="26"/>
  <c r="E40" i="26"/>
  <c r="D40" i="26"/>
  <c r="D41" i="26" s="1"/>
  <c r="CX39" i="26"/>
  <c r="CO39" i="26"/>
  <c r="CN39" i="26"/>
  <c r="CJ39" i="26"/>
  <c r="CG39" i="26"/>
  <c r="CF39" i="26"/>
  <c r="CH39" i="26" s="1"/>
  <c r="CD39" i="26"/>
  <c r="BL39" i="26"/>
  <c r="BC39" i="26"/>
  <c r="BB39" i="26"/>
  <c r="AX39" i="26"/>
  <c r="AU39" i="26"/>
  <c r="AT39" i="26"/>
  <c r="AV39" i="26" s="1"/>
  <c r="AR39" i="26"/>
  <c r="Z39" i="26"/>
  <c r="Q39" i="26"/>
  <c r="P39" i="26"/>
  <c r="L39" i="26"/>
  <c r="I39" i="26"/>
  <c r="H39" i="26"/>
  <c r="J39" i="26" s="1"/>
  <c r="F39" i="26"/>
  <c r="B39" i="26"/>
  <c r="CX38" i="26"/>
  <c r="CO38" i="26"/>
  <c r="CN38" i="26"/>
  <c r="CJ38" i="26"/>
  <c r="CG38" i="26"/>
  <c r="CF38" i="26"/>
  <c r="CH38" i="26" s="1"/>
  <c r="CD38" i="26"/>
  <c r="BL38" i="26"/>
  <c r="BC38" i="26"/>
  <c r="BB38" i="26"/>
  <c r="AX38" i="26"/>
  <c r="AU38" i="26"/>
  <c r="AT38" i="26"/>
  <c r="AV38" i="26" s="1"/>
  <c r="AR38" i="26"/>
  <c r="Z38" i="26"/>
  <c r="Q38" i="26"/>
  <c r="P38" i="26"/>
  <c r="L38" i="26"/>
  <c r="I38" i="26"/>
  <c r="H38" i="26"/>
  <c r="J38" i="26" s="1"/>
  <c r="F38" i="26"/>
  <c r="B38" i="26"/>
  <c r="CX37" i="26"/>
  <c r="CO37" i="26"/>
  <c r="CN37" i="26"/>
  <c r="CJ37" i="26"/>
  <c r="CG37" i="26"/>
  <c r="CF37" i="26"/>
  <c r="CH37" i="26" s="1"/>
  <c r="CD37" i="26"/>
  <c r="BL37" i="26"/>
  <c r="BC37" i="26"/>
  <c r="BB37" i="26"/>
  <c r="AX37" i="26"/>
  <c r="AU37" i="26"/>
  <c r="AT37" i="26"/>
  <c r="AV37" i="26" s="1"/>
  <c r="AR37" i="26"/>
  <c r="Z37" i="26"/>
  <c r="Q37" i="26"/>
  <c r="P37" i="26"/>
  <c r="L37" i="26"/>
  <c r="I37" i="26"/>
  <c r="H37" i="26"/>
  <c r="J37" i="26" s="1"/>
  <c r="F37" i="26"/>
  <c r="B37" i="26"/>
  <c r="CX36" i="26"/>
  <c r="CO36" i="26"/>
  <c r="CN36" i="26"/>
  <c r="CJ36" i="26"/>
  <c r="CG36" i="26"/>
  <c r="CF36" i="26"/>
  <c r="CH36" i="26" s="1"/>
  <c r="CD36" i="26"/>
  <c r="BL36" i="26"/>
  <c r="BC36" i="26"/>
  <c r="BB36" i="26"/>
  <c r="AX36" i="26"/>
  <c r="AU36" i="26"/>
  <c r="AT36" i="26"/>
  <c r="AV36" i="26" s="1"/>
  <c r="AR36" i="26"/>
  <c r="Z36" i="26"/>
  <c r="Q36" i="26"/>
  <c r="P36" i="26"/>
  <c r="L36" i="26"/>
  <c r="I36" i="26"/>
  <c r="H36" i="26"/>
  <c r="J36" i="26" s="1"/>
  <c r="F36" i="26"/>
  <c r="B36" i="26"/>
  <c r="CX35" i="26"/>
  <c r="CO35" i="26"/>
  <c r="CN35" i="26"/>
  <c r="CJ35" i="26"/>
  <c r="CG35" i="26"/>
  <c r="CF35" i="26"/>
  <c r="CH35" i="26" s="1"/>
  <c r="CD35" i="26"/>
  <c r="BL35" i="26"/>
  <c r="BC35" i="26"/>
  <c r="BB35" i="26"/>
  <c r="AX35" i="26"/>
  <c r="AU35" i="26"/>
  <c r="AT35" i="26"/>
  <c r="AV35" i="26" s="1"/>
  <c r="AR35" i="26"/>
  <c r="Z35" i="26"/>
  <c r="Q35" i="26"/>
  <c r="P35" i="26"/>
  <c r="L35" i="26"/>
  <c r="I35" i="26"/>
  <c r="H35" i="26"/>
  <c r="J35" i="26" s="1"/>
  <c r="F35" i="26"/>
  <c r="B35" i="26"/>
  <c r="CV116" i="26" s="1"/>
  <c r="CX34" i="26"/>
  <c r="CO34" i="26"/>
  <c r="CN34" i="26"/>
  <c r="CJ34" i="26"/>
  <c r="CG34" i="26"/>
  <c r="CF34" i="26"/>
  <c r="CH34" i="26" s="1"/>
  <c r="CD34" i="26"/>
  <c r="BL34" i="26"/>
  <c r="BC34" i="26"/>
  <c r="BB34" i="26"/>
  <c r="AX34" i="26"/>
  <c r="AU34" i="26"/>
  <c r="AT34" i="26"/>
  <c r="AV34" i="26" s="1"/>
  <c r="AR34" i="26"/>
  <c r="Z34" i="26"/>
  <c r="Q34" i="26"/>
  <c r="P34" i="26"/>
  <c r="L34" i="26"/>
  <c r="I34" i="26"/>
  <c r="H34" i="26"/>
  <c r="J34" i="26" s="1"/>
  <c r="F34" i="26"/>
  <c r="B34" i="26"/>
  <c r="CV115" i="26" s="1"/>
  <c r="CX33" i="26"/>
  <c r="CO33" i="26"/>
  <c r="CN33" i="26"/>
  <c r="CJ33" i="26"/>
  <c r="CG33" i="26"/>
  <c r="CF33" i="26"/>
  <c r="CH33" i="26" s="1"/>
  <c r="CD33" i="26"/>
  <c r="BL33" i="26"/>
  <c r="BC33" i="26"/>
  <c r="BB33" i="26"/>
  <c r="AX33" i="26"/>
  <c r="AU33" i="26"/>
  <c r="AT33" i="26"/>
  <c r="AV33" i="26" s="1"/>
  <c r="AR33" i="26"/>
  <c r="Z33" i="26"/>
  <c r="Q33" i="26"/>
  <c r="P33" i="26"/>
  <c r="L33" i="26"/>
  <c r="I33" i="26"/>
  <c r="H33" i="26"/>
  <c r="J33" i="26" s="1"/>
  <c r="F33" i="26"/>
  <c r="B33" i="26"/>
  <c r="CV114" i="26" s="1"/>
  <c r="CX32" i="26"/>
  <c r="CO32" i="26"/>
  <c r="CN32" i="26"/>
  <c r="CJ32" i="26"/>
  <c r="CG32" i="26"/>
  <c r="CF32" i="26"/>
  <c r="CH32" i="26" s="1"/>
  <c r="CD32" i="26"/>
  <c r="BL32" i="26"/>
  <c r="BC32" i="26"/>
  <c r="BB32" i="26"/>
  <c r="AX32" i="26"/>
  <c r="AU32" i="26"/>
  <c r="AT32" i="26"/>
  <c r="AV32" i="26" s="1"/>
  <c r="AR32" i="26"/>
  <c r="Z32" i="26"/>
  <c r="Q32" i="26"/>
  <c r="P32" i="26"/>
  <c r="L32" i="26"/>
  <c r="I32" i="26"/>
  <c r="H32" i="26"/>
  <c r="J32" i="26" s="1"/>
  <c r="F32" i="26"/>
  <c r="B32" i="26"/>
  <c r="CV113" i="26" s="1"/>
  <c r="CX31" i="26"/>
  <c r="CO31" i="26"/>
  <c r="CN31" i="26"/>
  <c r="CJ31" i="26"/>
  <c r="CG31" i="26"/>
  <c r="CF31" i="26"/>
  <c r="CH31" i="26" s="1"/>
  <c r="CD31" i="26"/>
  <c r="BL31" i="26"/>
  <c r="BC31" i="26"/>
  <c r="BB31" i="26"/>
  <c r="AX31" i="26"/>
  <c r="AU31" i="26"/>
  <c r="AT31" i="26"/>
  <c r="AV31" i="26" s="1"/>
  <c r="AR31" i="26"/>
  <c r="Z31" i="26"/>
  <c r="Q31" i="26"/>
  <c r="P31" i="26"/>
  <c r="L31" i="26"/>
  <c r="I31" i="26"/>
  <c r="H31" i="26"/>
  <c r="J31" i="26" s="1"/>
  <c r="F31" i="26"/>
  <c r="B31" i="26"/>
  <c r="CV112" i="26" s="1"/>
  <c r="CX30" i="26"/>
  <c r="CO30" i="26"/>
  <c r="CN30" i="26"/>
  <c r="CJ30" i="26"/>
  <c r="CG30" i="26"/>
  <c r="CF30" i="26"/>
  <c r="CH30" i="26" s="1"/>
  <c r="CD30" i="26"/>
  <c r="BL30" i="26"/>
  <c r="BC30" i="26"/>
  <c r="BB30" i="26"/>
  <c r="AX30" i="26"/>
  <c r="AU30" i="26"/>
  <c r="AT30" i="26"/>
  <c r="AV30" i="26" s="1"/>
  <c r="AR30" i="26"/>
  <c r="Z30" i="26"/>
  <c r="Q30" i="26"/>
  <c r="P30" i="26"/>
  <c r="L30" i="26"/>
  <c r="I30" i="26"/>
  <c r="H30" i="26"/>
  <c r="J30" i="26" s="1"/>
  <c r="F30" i="26"/>
  <c r="B30" i="26"/>
  <c r="CV111" i="26" s="1"/>
  <c r="CX29" i="26"/>
  <c r="CO29" i="26"/>
  <c r="CN29" i="26"/>
  <c r="CJ29" i="26"/>
  <c r="CG29" i="26"/>
  <c r="CF29" i="26"/>
  <c r="CH29" i="26" s="1"/>
  <c r="CD29" i="26"/>
  <c r="BL29" i="26"/>
  <c r="BC29" i="26"/>
  <c r="BB29" i="26"/>
  <c r="AX29" i="26"/>
  <c r="AU29" i="26"/>
  <c r="AT29" i="26"/>
  <c r="AV29" i="26" s="1"/>
  <c r="AR29" i="26"/>
  <c r="Z29" i="26"/>
  <c r="Q29" i="26"/>
  <c r="P29" i="26"/>
  <c r="L29" i="26"/>
  <c r="I29" i="26"/>
  <c r="H29" i="26"/>
  <c r="J29" i="26" s="1"/>
  <c r="F29" i="26"/>
  <c r="B29" i="26"/>
  <c r="CV110" i="26" s="1"/>
  <c r="CX28" i="26"/>
  <c r="CO28" i="26"/>
  <c r="CN28" i="26"/>
  <c r="CJ28" i="26"/>
  <c r="CG28" i="26"/>
  <c r="CF28" i="26"/>
  <c r="CH28" i="26" s="1"/>
  <c r="CD28" i="26"/>
  <c r="BL28" i="26"/>
  <c r="BC28" i="26"/>
  <c r="BB28" i="26"/>
  <c r="AX28" i="26"/>
  <c r="AU28" i="26"/>
  <c r="AT28" i="26"/>
  <c r="AV28" i="26" s="1"/>
  <c r="AR28" i="26"/>
  <c r="Z28" i="26"/>
  <c r="Q28" i="26"/>
  <c r="P28" i="26"/>
  <c r="L28" i="26"/>
  <c r="I28" i="26"/>
  <c r="H28" i="26"/>
  <c r="J28" i="26" s="1"/>
  <c r="F28" i="26"/>
  <c r="B28" i="26"/>
  <c r="CV109" i="26" s="1"/>
  <c r="CX27" i="26"/>
  <c r="CO27" i="26"/>
  <c r="CN27" i="26"/>
  <c r="CJ27" i="26"/>
  <c r="CG27" i="26"/>
  <c r="CF27" i="26"/>
  <c r="CH27" i="26" s="1"/>
  <c r="CD27" i="26"/>
  <c r="BL27" i="26"/>
  <c r="BC27" i="26"/>
  <c r="BB27" i="26"/>
  <c r="AX27" i="26"/>
  <c r="AU27" i="26"/>
  <c r="AT27" i="26"/>
  <c r="AV27" i="26" s="1"/>
  <c r="AR27" i="26"/>
  <c r="Z27" i="26"/>
  <c r="Q27" i="26"/>
  <c r="P27" i="26"/>
  <c r="L27" i="26"/>
  <c r="I27" i="26"/>
  <c r="H27" i="26"/>
  <c r="J27" i="26" s="1"/>
  <c r="F27" i="26"/>
  <c r="B27" i="26"/>
  <c r="CV108" i="26" s="1"/>
  <c r="CX26" i="26"/>
  <c r="CO26" i="26"/>
  <c r="CN26" i="26"/>
  <c r="CJ26" i="26"/>
  <c r="CG26" i="26"/>
  <c r="CF26" i="26"/>
  <c r="CH26" i="26" s="1"/>
  <c r="CD26" i="26"/>
  <c r="BL26" i="26"/>
  <c r="BC26" i="26"/>
  <c r="BB26" i="26"/>
  <c r="AX26" i="26"/>
  <c r="AU26" i="26"/>
  <c r="AT26" i="26"/>
  <c r="AV26" i="26" s="1"/>
  <c r="AR26" i="26"/>
  <c r="Z26" i="26"/>
  <c r="Q26" i="26"/>
  <c r="P26" i="26"/>
  <c r="L26" i="26"/>
  <c r="I26" i="26"/>
  <c r="H26" i="26"/>
  <c r="J26" i="26" s="1"/>
  <c r="F26" i="26"/>
  <c r="B26" i="26"/>
  <c r="CV107" i="26" s="1"/>
  <c r="CX25" i="26"/>
  <c r="CO25" i="26"/>
  <c r="CN25" i="26"/>
  <c r="CJ25" i="26"/>
  <c r="CG25" i="26"/>
  <c r="CF25" i="26"/>
  <c r="CH25" i="26" s="1"/>
  <c r="CD25" i="26"/>
  <c r="BL25" i="26"/>
  <c r="BC25" i="26"/>
  <c r="BB25" i="26"/>
  <c r="AX25" i="26"/>
  <c r="AU25" i="26"/>
  <c r="AT25" i="26"/>
  <c r="AV25" i="26" s="1"/>
  <c r="AR25" i="26"/>
  <c r="Z25" i="26"/>
  <c r="Q25" i="26"/>
  <c r="P25" i="26"/>
  <c r="L25" i="26"/>
  <c r="I25" i="26"/>
  <c r="H25" i="26"/>
  <c r="J25" i="26" s="1"/>
  <c r="F25" i="26"/>
  <c r="B25" i="26"/>
  <c r="CV106" i="26" s="1"/>
  <c r="CX24" i="26"/>
  <c r="CO24" i="26"/>
  <c r="CN24" i="26"/>
  <c r="CJ24" i="26"/>
  <c r="CG24" i="26"/>
  <c r="CF24" i="26"/>
  <c r="CH24" i="26" s="1"/>
  <c r="CD24" i="26"/>
  <c r="BL24" i="26"/>
  <c r="BC24" i="26"/>
  <c r="BB24" i="26"/>
  <c r="AX24" i="26"/>
  <c r="AU24" i="26"/>
  <c r="AT24" i="26"/>
  <c r="AV24" i="26" s="1"/>
  <c r="AR24" i="26"/>
  <c r="Z24" i="26"/>
  <c r="Q24" i="26"/>
  <c r="P24" i="26"/>
  <c r="L24" i="26"/>
  <c r="I24" i="26"/>
  <c r="H24" i="26"/>
  <c r="J24" i="26" s="1"/>
  <c r="F24" i="26"/>
  <c r="B24" i="26"/>
  <c r="CV105" i="26" s="1"/>
  <c r="CX23" i="26"/>
  <c r="CO23" i="26"/>
  <c r="CN23" i="26"/>
  <c r="CJ23" i="26"/>
  <c r="CG23" i="26"/>
  <c r="CF23" i="26"/>
  <c r="CH23" i="26" s="1"/>
  <c r="CD23" i="26"/>
  <c r="BL23" i="26"/>
  <c r="BC23" i="26"/>
  <c r="BB23" i="26"/>
  <c r="AX23" i="26"/>
  <c r="AU23" i="26"/>
  <c r="AT23" i="26"/>
  <c r="AV23" i="26" s="1"/>
  <c r="AR23" i="26"/>
  <c r="Z23" i="26"/>
  <c r="Q23" i="26"/>
  <c r="P23" i="26"/>
  <c r="L23" i="26"/>
  <c r="I23" i="26"/>
  <c r="H23" i="26"/>
  <c r="J23" i="26" s="1"/>
  <c r="F23" i="26"/>
  <c r="B23" i="26"/>
  <c r="CV104" i="26" s="1"/>
  <c r="CX22" i="26"/>
  <c r="CO22" i="26"/>
  <c r="CN22" i="26"/>
  <c r="CJ22" i="26"/>
  <c r="CG22" i="26"/>
  <c r="CF22" i="26"/>
  <c r="CH22" i="26" s="1"/>
  <c r="CD22" i="26"/>
  <c r="BL22" i="26"/>
  <c r="BC22" i="26"/>
  <c r="BB22" i="26"/>
  <c r="AX22" i="26"/>
  <c r="AU22" i="26"/>
  <c r="AT22" i="26"/>
  <c r="AV22" i="26" s="1"/>
  <c r="AR22" i="26"/>
  <c r="Z22" i="26"/>
  <c r="Q22" i="26"/>
  <c r="P22" i="26"/>
  <c r="L22" i="26"/>
  <c r="I22" i="26"/>
  <c r="H22" i="26"/>
  <c r="J22" i="26" s="1"/>
  <c r="F22" i="26"/>
  <c r="B22" i="26"/>
  <c r="CV103" i="26" s="1"/>
  <c r="CX21" i="26"/>
  <c r="CO21" i="26"/>
  <c r="CN21" i="26"/>
  <c r="CJ21" i="26"/>
  <c r="CG21" i="26"/>
  <c r="CF21" i="26"/>
  <c r="CH21" i="26" s="1"/>
  <c r="CD21" i="26"/>
  <c r="BL21" i="26"/>
  <c r="BC21" i="26"/>
  <c r="BB21" i="26"/>
  <c r="AX21" i="26"/>
  <c r="AU21" i="26"/>
  <c r="AT21" i="26"/>
  <c r="AV21" i="26" s="1"/>
  <c r="AR21" i="26"/>
  <c r="Z21" i="26"/>
  <c r="Q21" i="26"/>
  <c r="P21" i="26"/>
  <c r="L21" i="26"/>
  <c r="I21" i="26"/>
  <c r="H21" i="26"/>
  <c r="J21" i="26" s="1"/>
  <c r="F21" i="26"/>
  <c r="B21" i="26"/>
  <c r="CV102" i="26" s="1"/>
  <c r="CX20" i="26"/>
  <c r="CO20" i="26"/>
  <c r="CN20" i="26"/>
  <c r="CJ20" i="26"/>
  <c r="CG20" i="26"/>
  <c r="CF20" i="26"/>
  <c r="CH20" i="26" s="1"/>
  <c r="CD20" i="26"/>
  <c r="BL20" i="26"/>
  <c r="BC20" i="26"/>
  <c r="BB20" i="26"/>
  <c r="AX20" i="26"/>
  <c r="AU20" i="26"/>
  <c r="AT20" i="26"/>
  <c r="AV20" i="26" s="1"/>
  <c r="AR20" i="26"/>
  <c r="Z20" i="26"/>
  <c r="Q20" i="26"/>
  <c r="P20" i="26"/>
  <c r="L20" i="26"/>
  <c r="I20" i="26"/>
  <c r="H20" i="26"/>
  <c r="J20" i="26" s="1"/>
  <c r="F20" i="26"/>
  <c r="B20" i="26"/>
  <c r="CV101" i="26" s="1"/>
  <c r="CX19" i="26"/>
  <c r="CO19" i="26"/>
  <c r="CN19" i="26"/>
  <c r="CJ19" i="26"/>
  <c r="CG19" i="26"/>
  <c r="CF19" i="26"/>
  <c r="CH19" i="26" s="1"/>
  <c r="CD19" i="26"/>
  <c r="BL19" i="26"/>
  <c r="BC19" i="26"/>
  <c r="BB19" i="26"/>
  <c r="AX19" i="26"/>
  <c r="AU19" i="26"/>
  <c r="AT19" i="26"/>
  <c r="AV19" i="26" s="1"/>
  <c r="AR19" i="26"/>
  <c r="Z19" i="26"/>
  <c r="Q19" i="26"/>
  <c r="P19" i="26"/>
  <c r="L19" i="26"/>
  <c r="I19" i="26"/>
  <c r="H19" i="26"/>
  <c r="J19" i="26" s="1"/>
  <c r="F19" i="26"/>
  <c r="B19" i="26"/>
  <c r="CV100" i="26" s="1"/>
  <c r="CX18" i="26"/>
  <c r="CO18" i="26"/>
  <c r="CN18" i="26"/>
  <c r="CJ18" i="26"/>
  <c r="CG18" i="26"/>
  <c r="CF18" i="26"/>
  <c r="CH18" i="26" s="1"/>
  <c r="CD18" i="26"/>
  <c r="BL18" i="26"/>
  <c r="BC18" i="26"/>
  <c r="BB18" i="26"/>
  <c r="AX18" i="26"/>
  <c r="AU18" i="26"/>
  <c r="AT18" i="26"/>
  <c r="AV18" i="26" s="1"/>
  <c r="AR18" i="26"/>
  <c r="Z18" i="26"/>
  <c r="Q18" i="26"/>
  <c r="P18" i="26"/>
  <c r="L18" i="26"/>
  <c r="I18" i="26"/>
  <c r="H18" i="26"/>
  <c r="J18" i="26" s="1"/>
  <c r="F18" i="26"/>
  <c r="B18" i="26"/>
  <c r="CV99" i="26" s="1"/>
  <c r="CX17" i="26"/>
  <c r="CO17" i="26"/>
  <c r="CN17" i="26"/>
  <c r="CJ17" i="26"/>
  <c r="CG17" i="26"/>
  <c r="CF17" i="26"/>
  <c r="CH17" i="26" s="1"/>
  <c r="CD17" i="26"/>
  <c r="BL17" i="26"/>
  <c r="BC17" i="26"/>
  <c r="BB17" i="26"/>
  <c r="AX17" i="26"/>
  <c r="AU17" i="26"/>
  <c r="AT17" i="26"/>
  <c r="AV17" i="26" s="1"/>
  <c r="AR17" i="26"/>
  <c r="Z17" i="26"/>
  <c r="Q17" i="26"/>
  <c r="P17" i="26"/>
  <c r="L17" i="26"/>
  <c r="I17" i="26"/>
  <c r="H17" i="26"/>
  <c r="J17" i="26" s="1"/>
  <c r="F17" i="26"/>
  <c r="B17" i="26"/>
  <c r="CV98" i="26" s="1"/>
  <c r="CX16" i="26"/>
  <c r="CO16" i="26"/>
  <c r="CN16" i="26"/>
  <c r="CJ16" i="26"/>
  <c r="CG16" i="26"/>
  <c r="CF16" i="26"/>
  <c r="CH16" i="26" s="1"/>
  <c r="CD16" i="26"/>
  <c r="BL16" i="26"/>
  <c r="BC16" i="26"/>
  <c r="BB16" i="26"/>
  <c r="AX16" i="26"/>
  <c r="AU16" i="26"/>
  <c r="AT16" i="26"/>
  <c r="AV16" i="26" s="1"/>
  <c r="AR16" i="26"/>
  <c r="Z16" i="26"/>
  <c r="Q16" i="26"/>
  <c r="P16" i="26"/>
  <c r="L16" i="26"/>
  <c r="I16" i="26"/>
  <c r="H16" i="26"/>
  <c r="J16" i="26" s="1"/>
  <c r="F16" i="26"/>
  <c r="B16" i="26"/>
  <c r="CV97" i="26" s="1"/>
  <c r="CX15" i="26"/>
  <c r="CO15" i="26"/>
  <c r="CN15" i="26"/>
  <c r="CJ15" i="26"/>
  <c r="CG15" i="26"/>
  <c r="CF15" i="26"/>
  <c r="CH15" i="26" s="1"/>
  <c r="CD15" i="26"/>
  <c r="BL15" i="26"/>
  <c r="BC15" i="26"/>
  <c r="BB15" i="26"/>
  <c r="AX15" i="26"/>
  <c r="AU15" i="26"/>
  <c r="AT15" i="26"/>
  <c r="AV15" i="26" s="1"/>
  <c r="AR15" i="26"/>
  <c r="Z15" i="26"/>
  <c r="Q15" i="26"/>
  <c r="P15" i="26"/>
  <c r="L15" i="26"/>
  <c r="I15" i="26"/>
  <c r="H15" i="26"/>
  <c r="J15" i="26" s="1"/>
  <c r="F15" i="26"/>
  <c r="B15" i="26"/>
  <c r="CV96" i="26" s="1"/>
  <c r="CX14" i="26"/>
  <c r="CO14" i="26"/>
  <c r="CN14" i="26"/>
  <c r="CJ14" i="26"/>
  <c r="CG14" i="26"/>
  <c r="CF14" i="26"/>
  <c r="CH14" i="26" s="1"/>
  <c r="CD14" i="26"/>
  <c r="BL14" i="26"/>
  <c r="BC14" i="26"/>
  <c r="BB14" i="26"/>
  <c r="AX14" i="26"/>
  <c r="AU14" i="26"/>
  <c r="AT14" i="26"/>
  <c r="AV14" i="26" s="1"/>
  <c r="AR14" i="26"/>
  <c r="Z14" i="26"/>
  <c r="Q14" i="26"/>
  <c r="P14" i="26"/>
  <c r="L14" i="26"/>
  <c r="I14" i="26"/>
  <c r="H14" i="26"/>
  <c r="J14" i="26" s="1"/>
  <c r="F14" i="26"/>
  <c r="B14" i="26"/>
  <c r="CV95" i="26" s="1"/>
  <c r="CX13" i="26"/>
  <c r="CO13" i="26"/>
  <c r="CN13" i="26"/>
  <c r="CJ13" i="26"/>
  <c r="CG13" i="26"/>
  <c r="CF13" i="26"/>
  <c r="CH13" i="26" s="1"/>
  <c r="CD13" i="26"/>
  <c r="BL13" i="26"/>
  <c r="BC13" i="26"/>
  <c r="BB13" i="26"/>
  <c r="AX13" i="26"/>
  <c r="AU13" i="26"/>
  <c r="AT13" i="26"/>
  <c r="AV13" i="26" s="1"/>
  <c r="AR13" i="26"/>
  <c r="Z13" i="26"/>
  <c r="Q13" i="26"/>
  <c r="P13" i="26"/>
  <c r="L13" i="26"/>
  <c r="I13" i="26"/>
  <c r="H13" i="26"/>
  <c r="J13" i="26" s="1"/>
  <c r="F13" i="26"/>
  <c r="B13" i="26"/>
  <c r="CV94" i="26" s="1"/>
  <c r="CX12" i="26"/>
  <c r="CO12" i="26"/>
  <c r="CN12" i="26"/>
  <c r="CJ12" i="26"/>
  <c r="CG12" i="26"/>
  <c r="CF12" i="26"/>
  <c r="CH12" i="26" s="1"/>
  <c r="CD12" i="26"/>
  <c r="BL12" i="26"/>
  <c r="BC12" i="26"/>
  <c r="BB12" i="26"/>
  <c r="AX12" i="26"/>
  <c r="AU12" i="26"/>
  <c r="AT12" i="26"/>
  <c r="AV12" i="26" s="1"/>
  <c r="AR12" i="26"/>
  <c r="Z12" i="26"/>
  <c r="Q12" i="26"/>
  <c r="P12" i="26"/>
  <c r="L12" i="26"/>
  <c r="I12" i="26"/>
  <c r="H12" i="26"/>
  <c r="J12" i="26" s="1"/>
  <c r="F12" i="26"/>
  <c r="B12" i="26"/>
  <c r="CV93" i="26" s="1"/>
  <c r="CX11" i="26"/>
  <c r="CO11" i="26"/>
  <c r="CN11" i="26"/>
  <c r="CJ11" i="26"/>
  <c r="CG11" i="26"/>
  <c r="CF11" i="26"/>
  <c r="CH11" i="26" s="1"/>
  <c r="CD11" i="26"/>
  <c r="BL11" i="26"/>
  <c r="BC11" i="26"/>
  <c r="BB11" i="26"/>
  <c r="AX11" i="26"/>
  <c r="AU11" i="26"/>
  <c r="AT11" i="26"/>
  <c r="AV11" i="26" s="1"/>
  <c r="AR11" i="26"/>
  <c r="Z11" i="26"/>
  <c r="Q11" i="26"/>
  <c r="P11" i="26"/>
  <c r="L11" i="26"/>
  <c r="I11" i="26"/>
  <c r="H11" i="26"/>
  <c r="J11" i="26" s="1"/>
  <c r="F11" i="26"/>
  <c r="B11" i="26"/>
  <c r="CV92" i="26" s="1"/>
  <c r="CX10" i="26"/>
  <c r="CO10" i="26"/>
  <c r="CN10" i="26"/>
  <c r="CJ10" i="26"/>
  <c r="CG10" i="26"/>
  <c r="CF10" i="26"/>
  <c r="CH10" i="26" s="1"/>
  <c r="CD10" i="26"/>
  <c r="BL10" i="26"/>
  <c r="BC10" i="26"/>
  <c r="BB10" i="26"/>
  <c r="AX10" i="26"/>
  <c r="AU10" i="26"/>
  <c r="AT10" i="26"/>
  <c r="AV10" i="26" s="1"/>
  <c r="AR10" i="26"/>
  <c r="Z10" i="26"/>
  <c r="Q10" i="26"/>
  <c r="P10" i="26"/>
  <c r="L10" i="26"/>
  <c r="I10" i="26"/>
  <c r="H10" i="26"/>
  <c r="J10" i="26" s="1"/>
  <c r="F10" i="26"/>
  <c r="B10" i="26"/>
  <c r="CV91" i="26" s="1"/>
  <c r="CX9" i="26"/>
  <c r="CO9" i="26"/>
  <c r="CN9" i="26"/>
  <c r="CJ9" i="26"/>
  <c r="CG9" i="26"/>
  <c r="CF9" i="26"/>
  <c r="CH9" i="26" s="1"/>
  <c r="CD9" i="26"/>
  <c r="BL9" i="26"/>
  <c r="BC9" i="26"/>
  <c r="BB9" i="26"/>
  <c r="AX9" i="26"/>
  <c r="AU9" i="26"/>
  <c r="AT9" i="26"/>
  <c r="AV9" i="26" s="1"/>
  <c r="AR9" i="26"/>
  <c r="Z9" i="26"/>
  <c r="Q9" i="26"/>
  <c r="P9" i="26"/>
  <c r="L9" i="26"/>
  <c r="I9" i="26"/>
  <c r="H9" i="26"/>
  <c r="J9" i="26" s="1"/>
  <c r="F9" i="26"/>
  <c r="B9" i="26"/>
  <c r="CV90" i="26" s="1"/>
  <c r="CX8" i="26"/>
  <c r="CO8" i="26"/>
  <c r="CN8" i="26"/>
  <c r="CJ8" i="26"/>
  <c r="CG8" i="26"/>
  <c r="CF8" i="26"/>
  <c r="CH8" i="26" s="1"/>
  <c r="CD8" i="26"/>
  <c r="BL8" i="26"/>
  <c r="BC8" i="26"/>
  <c r="BB8" i="26"/>
  <c r="AX8" i="26"/>
  <c r="AU8" i="26"/>
  <c r="AT8" i="26"/>
  <c r="AV8" i="26" s="1"/>
  <c r="AR8" i="26"/>
  <c r="Z8" i="26"/>
  <c r="Q8" i="26"/>
  <c r="P8" i="26"/>
  <c r="L8" i="26"/>
  <c r="I8" i="26"/>
  <c r="H8" i="26"/>
  <c r="J8" i="26" s="1"/>
  <c r="F8" i="26"/>
  <c r="B8" i="26"/>
  <c r="CV89" i="26" s="1"/>
  <c r="CX7" i="26"/>
  <c r="CO7" i="26"/>
  <c r="CN7" i="26"/>
  <c r="CJ7" i="26"/>
  <c r="CG7" i="26"/>
  <c r="CF7" i="26"/>
  <c r="CH7" i="26" s="1"/>
  <c r="CD7" i="26"/>
  <c r="BL7" i="26"/>
  <c r="BC7" i="26"/>
  <c r="BB7" i="26"/>
  <c r="AX7" i="26"/>
  <c r="AU7" i="26"/>
  <c r="AT7" i="26"/>
  <c r="AV7" i="26" s="1"/>
  <c r="AR7" i="26"/>
  <c r="Z7" i="26"/>
  <c r="Q7" i="26"/>
  <c r="P7" i="26"/>
  <c r="L7" i="26"/>
  <c r="I7" i="26"/>
  <c r="H7" i="26"/>
  <c r="J7" i="26" s="1"/>
  <c r="F7" i="26"/>
  <c r="B7" i="26"/>
  <c r="CV88" i="26" s="1"/>
  <c r="CX6" i="26"/>
  <c r="CO6" i="26"/>
  <c r="CN6" i="26"/>
  <c r="CJ6" i="26"/>
  <c r="CG6" i="26"/>
  <c r="CF6" i="26"/>
  <c r="CH6" i="26" s="1"/>
  <c r="CD6" i="26"/>
  <c r="BL6" i="26"/>
  <c r="BC6" i="26"/>
  <c r="BB6" i="26"/>
  <c r="AX6" i="26"/>
  <c r="AU6" i="26"/>
  <c r="AT6" i="26"/>
  <c r="AV6" i="26" s="1"/>
  <c r="AR6" i="26"/>
  <c r="Z6" i="26"/>
  <c r="Q6" i="26"/>
  <c r="P6" i="26"/>
  <c r="L6" i="26"/>
  <c r="I6" i="26"/>
  <c r="H6" i="26"/>
  <c r="J6" i="26" s="1"/>
  <c r="F6" i="26"/>
  <c r="B6" i="26"/>
  <c r="CV87" i="26" s="1"/>
  <c r="CX5" i="26"/>
  <c r="CO5" i="26"/>
  <c r="CN5" i="26"/>
  <c r="CJ5" i="26"/>
  <c r="CG5" i="26"/>
  <c r="CF5" i="26"/>
  <c r="CH5" i="26" s="1"/>
  <c r="CD5" i="26"/>
  <c r="BL5" i="26"/>
  <c r="BC5" i="26"/>
  <c r="BB5" i="26"/>
  <c r="AX5" i="26"/>
  <c r="AU5" i="26"/>
  <c r="AT5" i="26"/>
  <c r="AV5" i="26" s="1"/>
  <c r="AR5" i="26"/>
  <c r="Z5" i="26"/>
  <c r="P5" i="26"/>
  <c r="L5" i="26"/>
  <c r="I5" i="26"/>
  <c r="H5" i="26"/>
  <c r="J5" i="26" s="1"/>
  <c r="F5" i="26"/>
  <c r="Q5" i="26" s="1"/>
  <c r="B5" i="26"/>
  <c r="CZ4" i="26"/>
  <c r="DA4" i="26" s="1"/>
  <c r="DB4" i="26" s="1"/>
  <c r="DC4" i="26" s="1"/>
  <c r="DD4" i="26" s="1"/>
  <c r="DE4" i="26" s="1"/>
  <c r="DF4" i="26" s="1"/>
  <c r="DG4" i="26" s="1"/>
  <c r="DH4" i="26" s="1"/>
  <c r="DI4" i="26" s="1"/>
  <c r="DJ4" i="26" s="1"/>
  <c r="DK4" i="26" s="1"/>
  <c r="DL4" i="26" s="1"/>
  <c r="DM4" i="26" s="1"/>
  <c r="BN4" i="26"/>
  <c r="BO4" i="26" s="1"/>
  <c r="BP4" i="26" s="1"/>
  <c r="BQ4" i="26" s="1"/>
  <c r="BR4" i="26" s="1"/>
  <c r="BS4" i="26" s="1"/>
  <c r="BT4" i="26" s="1"/>
  <c r="BU4" i="26" s="1"/>
  <c r="BV4" i="26" s="1"/>
  <c r="BW4" i="26" s="1"/>
  <c r="BX4" i="26" s="1"/>
  <c r="BY4" i="26" s="1"/>
  <c r="BZ4" i="26" s="1"/>
  <c r="CA4" i="26" s="1"/>
  <c r="AB4" i="26"/>
  <c r="AC4" i="26" s="1"/>
  <c r="AD4" i="26" s="1"/>
  <c r="AE4" i="26" s="1"/>
  <c r="AF4" i="26" s="1"/>
  <c r="AG4" i="26" s="1"/>
  <c r="AH4" i="26" s="1"/>
  <c r="AI4" i="26" s="1"/>
  <c r="AJ4" i="26" s="1"/>
  <c r="AK4" i="26" s="1"/>
  <c r="AL4" i="26" s="1"/>
  <c r="AM4" i="26" s="1"/>
  <c r="AN4" i="26" s="1"/>
  <c r="AO4" i="26" s="1"/>
  <c r="CJ6" i="18"/>
  <c r="CJ7" i="18"/>
  <c r="CJ8" i="18"/>
  <c r="CK8" i="18" s="1"/>
  <c r="CJ9" i="18"/>
  <c r="CJ10" i="18"/>
  <c r="CJ11" i="18"/>
  <c r="CJ12" i="18"/>
  <c r="CK12" i="18" s="1"/>
  <c r="CJ13" i="18"/>
  <c r="CJ14" i="18"/>
  <c r="CJ15" i="18"/>
  <c r="CJ16" i="18"/>
  <c r="CK16" i="18" s="1"/>
  <c r="CJ17" i="18"/>
  <c r="CJ18" i="18"/>
  <c r="CJ19" i="18"/>
  <c r="CJ20" i="18"/>
  <c r="CK20" i="18" s="1"/>
  <c r="CJ21" i="18"/>
  <c r="CJ22" i="18"/>
  <c r="CJ23" i="18"/>
  <c r="CJ24" i="18"/>
  <c r="CK24" i="18" s="1"/>
  <c r="CJ25" i="18"/>
  <c r="CJ26" i="18"/>
  <c r="CJ27" i="18"/>
  <c r="CK27" i="18" s="1"/>
  <c r="CJ28" i="18"/>
  <c r="CK28" i="18" s="1"/>
  <c r="CJ29" i="18"/>
  <c r="CJ30" i="18"/>
  <c r="CJ31" i="18"/>
  <c r="CK31" i="18" s="1"/>
  <c r="CJ32" i="18"/>
  <c r="CK32" i="18" s="1"/>
  <c r="CJ33" i="18"/>
  <c r="CJ34" i="18"/>
  <c r="CJ35" i="18"/>
  <c r="CJ36" i="18"/>
  <c r="CK36" i="18" s="1"/>
  <c r="CJ37" i="18"/>
  <c r="CJ38" i="18"/>
  <c r="CJ39" i="18"/>
  <c r="CJ5" i="18"/>
  <c r="CK5" i="18" s="1"/>
  <c r="CD6" i="18"/>
  <c r="CD7" i="18"/>
  <c r="CD8" i="18"/>
  <c r="CD9" i="18"/>
  <c r="CD10" i="18"/>
  <c r="CD11" i="18"/>
  <c r="CD12" i="18"/>
  <c r="CD13" i="18"/>
  <c r="CD14" i="18"/>
  <c r="CD15" i="18"/>
  <c r="CD16" i="18"/>
  <c r="CD17" i="18"/>
  <c r="CD18" i="18"/>
  <c r="CD19" i="18"/>
  <c r="CD20" i="18"/>
  <c r="CD21" i="18"/>
  <c r="CD22" i="18"/>
  <c r="CD23" i="18"/>
  <c r="CD24" i="18"/>
  <c r="CD25" i="18"/>
  <c r="CD26" i="18"/>
  <c r="CD27" i="18"/>
  <c r="CD28" i="18"/>
  <c r="CD29" i="18"/>
  <c r="CD30" i="18"/>
  <c r="CD31" i="18"/>
  <c r="CD32" i="18"/>
  <c r="CD33" i="18"/>
  <c r="CD34" i="18"/>
  <c r="CD35" i="18"/>
  <c r="CD36" i="18"/>
  <c r="CD37" i="18"/>
  <c r="CD38" i="18"/>
  <c r="CD39" i="18"/>
  <c r="CD5" i="18"/>
  <c r="AR6" i="18"/>
  <c r="AR7" i="18"/>
  <c r="AR8" i="18"/>
  <c r="AR9" i="18"/>
  <c r="AR10" i="18"/>
  <c r="AR11" i="18"/>
  <c r="AR12" i="18"/>
  <c r="AR13" i="18"/>
  <c r="AR14" i="18"/>
  <c r="AR15" i="18"/>
  <c r="AR16" i="18"/>
  <c r="AR17" i="18"/>
  <c r="AR18" i="18"/>
  <c r="AR19" i="18"/>
  <c r="AR20" i="18"/>
  <c r="AR21" i="18"/>
  <c r="AR22" i="18"/>
  <c r="AR23" i="18"/>
  <c r="AR24" i="18"/>
  <c r="AR25" i="18"/>
  <c r="AR26" i="18"/>
  <c r="AR27" i="18"/>
  <c r="AR28" i="18"/>
  <c r="AR29" i="18"/>
  <c r="AR30" i="18"/>
  <c r="AR31" i="18"/>
  <c r="AR32" i="18"/>
  <c r="AR33" i="18"/>
  <c r="AR34" i="18"/>
  <c r="AR35" i="18"/>
  <c r="AR36" i="18"/>
  <c r="AR37" i="18"/>
  <c r="AR38" i="18"/>
  <c r="AR39" i="18"/>
  <c r="AX6" i="18"/>
  <c r="AX7" i="18"/>
  <c r="AY7" i="18" s="1"/>
  <c r="AX8" i="18"/>
  <c r="AY8" i="18" s="1"/>
  <c r="AX9" i="18"/>
  <c r="AX10" i="18"/>
  <c r="AX11" i="18"/>
  <c r="AY11" i="18" s="1"/>
  <c r="AX12" i="18"/>
  <c r="AY12" i="18" s="1"/>
  <c r="AX13" i="18"/>
  <c r="AX14" i="18"/>
  <c r="AX15" i="18"/>
  <c r="AY15" i="18" s="1"/>
  <c r="AX16" i="18"/>
  <c r="AY16" i="18" s="1"/>
  <c r="AX17" i="18"/>
  <c r="AX18" i="18"/>
  <c r="AX19" i="18"/>
  <c r="AY19" i="18" s="1"/>
  <c r="AX20" i="18"/>
  <c r="AY20" i="18" s="1"/>
  <c r="AX21" i="18"/>
  <c r="AX22" i="18"/>
  <c r="AX23" i="18"/>
  <c r="AY23" i="18" s="1"/>
  <c r="AX24" i="18"/>
  <c r="AY24" i="18" s="1"/>
  <c r="AX25" i="18"/>
  <c r="AX26" i="18"/>
  <c r="AX27" i="18"/>
  <c r="AY27" i="18" s="1"/>
  <c r="AX28" i="18"/>
  <c r="AY28" i="18" s="1"/>
  <c r="AX29" i="18"/>
  <c r="AX30" i="18"/>
  <c r="AX31" i="18"/>
  <c r="AY31" i="18" s="1"/>
  <c r="AX32" i="18"/>
  <c r="AY32" i="18" s="1"/>
  <c r="AX33" i="18"/>
  <c r="AX34" i="18"/>
  <c r="AX35" i="18"/>
  <c r="AY35" i="18" s="1"/>
  <c r="AX36" i="18"/>
  <c r="AY36" i="18" s="1"/>
  <c r="AX37" i="18"/>
  <c r="AX38" i="18"/>
  <c r="AX39" i="18"/>
  <c r="AY39" i="18" s="1"/>
  <c r="AX5" i="18"/>
  <c r="AY5" i="18" s="1"/>
  <c r="AR5" i="18"/>
  <c r="L6" i="18"/>
  <c r="L7" i="18"/>
  <c r="M7" i="18" s="1"/>
  <c r="L8" i="18"/>
  <c r="M8" i="18" s="1"/>
  <c r="L9" i="18"/>
  <c r="L10" i="18"/>
  <c r="L11" i="18"/>
  <c r="M11" i="18" s="1"/>
  <c r="L12" i="18"/>
  <c r="M12" i="18" s="1"/>
  <c r="L13" i="18"/>
  <c r="L14" i="18"/>
  <c r="L15" i="18"/>
  <c r="M15" i="18" s="1"/>
  <c r="L16" i="18"/>
  <c r="M16" i="18" s="1"/>
  <c r="L17" i="18"/>
  <c r="L18" i="18"/>
  <c r="L19" i="18"/>
  <c r="M19" i="18" s="1"/>
  <c r="L20" i="18"/>
  <c r="M20" i="18" s="1"/>
  <c r="L21" i="18"/>
  <c r="L22" i="18"/>
  <c r="L23" i="18"/>
  <c r="M23" i="18" s="1"/>
  <c r="L24" i="18"/>
  <c r="M24" i="18" s="1"/>
  <c r="L25" i="18"/>
  <c r="L26" i="18"/>
  <c r="L27" i="18"/>
  <c r="M27" i="18" s="1"/>
  <c r="L28" i="18"/>
  <c r="M28" i="18" s="1"/>
  <c r="L29" i="18"/>
  <c r="L30" i="18"/>
  <c r="L31" i="18"/>
  <c r="M31" i="18" s="1"/>
  <c r="L32" i="18"/>
  <c r="M32" i="18" s="1"/>
  <c r="L33" i="18"/>
  <c r="L34" i="18"/>
  <c r="L35" i="18"/>
  <c r="M35" i="18" s="1"/>
  <c r="L36" i="18"/>
  <c r="M36" i="18" s="1"/>
  <c r="L37" i="18"/>
  <c r="L38" i="18"/>
  <c r="L39" i="18"/>
  <c r="M39" i="18" s="1"/>
  <c r="L5" i="18"/>
  <c r="M5" i="18" s="1"/>
  <c r="N49" i="18" s="1"/>
  <c r="F6" i="18"/>
  <c r="F7" i="18"/>
  <c r="F8" i="18"/>
  <c r="F9" i="18"/>
  <c r="F10" i="18"/>
  <c r="F11" i="18"/>
  <c r="F12" i="18"/>
  <c r="F13" i="18"/>
  <c r="F14" i="18"/>
  <c r="F15" i="18"/>
  <c r="F16" i="18"/>
  <c r="F17" i="18"/>
  <c r="F18" i="18"/>
  <c r="F19" i="18"/>
  <c r="F20" i="18"/>
  <c r="F21" i="18"/>
  <c r="F22" i="18"/>
  <c r="F23" i="18"/>
  <c r="F24" i="18"/>
  <c r="F25" i="18"/>
  <c r="F26" i="18"/>
  <c r="F27" i="18"/>
  <c r="F28" i="18"/>
  <c r="F29" i="18"/>
  <c r="F30" i="18"/>
  <c r="F31" i="18"/>
  <c r="F32" i="18"/>
  <c r="F33" i="18"/>
  <c r="F34" i="18"/>
  <c r="F35" i="18"/>
  <c r="F36" i="18"/>
  <c r="F37" i="18"/>
  <c r="F38" i="18"/>
  <c r="F39" i="18"/>
  <c r="F5" i="18"/>
  <c r="CD6" i="2"/>
  <c r="CD7" i="2"/>
  <c r="CD8" i="2"/>
  <c r="CD9" i="2"/>
  <c r="CD10" i="2"/>
  <c r="CD11" i="2"/>
  <c r="CD12" i="2"/>
  <c r="CD13" i="2"/>
  <c r="CD14" i="2"/>
  <c r="CD15" i="2"/>
  <c r="CD16" i="2"/>
  <c r="CD17" i="2"/>
  <c r="CD18" i="2"/>
  <c r="CD19" i="2"/>
  <c r="CD20" i="2"/>
  <c r="CD21" i="2"/>
  <c r="CD22" i="2"/>
  <c r="CD23" i="2"/>
  <c r="CD24" i="2"/>
  <c r="CD25" i="2"/>
  <c r="CD26" i="2"/>
  <c r="CD27" i="2"/>
  <c r="CD28" i="2"/>
  <c r="CD29" i="2"/>
  <c r="CD30" i="2"/>
  <c r="CD31" i="2"/>
  <c r="CD32" i="2"/>
  <c r="CD33" i="2"/>
  <c r="CD34" i="2"/>
  <c r="CD35" i="2"/>
  <c r="CD36" i="2"/>
  <c r="CD37" i="2"/>
  <c r="CD38" i="2"/>
  <c r="CD39" i="2"/>
  <c r="CD5" i="2"/>
  <c r="CJ6" i="2"/>
  <c r="CK6" i="2" s="1"/>
  <c r="CJ7" i="2"/>
  <c r="CK7" i="2" s="1"/>
  <c r="CJ8" i="2"/>
  <c r="CJ9" i="2"/>
  <c r="CJ10" i="2"/>
  <c r="CK10" i="2" s="1"/>
  <c r="CJ11" i="2"/>
  <c r="CK11" i="2" s="1"/>
  <c r="CJ12" i="2"/>
  <c r="CJ13" i="2"/>
  <c r="CK13" i="2" s="1"/>
  <c r="CJ14" i="2"/>
  <c r="CK14" i="2" s="1"/>
  <c r="CJ15" i="2"/>
  <c r="CK15" i="2" s="1"/>
  <c r="CJ16" i="2"/>
  <c r="CJ17" i="2"/>
  <c r="CK17" i="2" s="1"/>
  <c r="CJ18" i="2"/>
  <c r="CK18" i="2" s="1"/>
  <c r="CJ19" i="2"/>
  <c r="CK19" i="2" s="1"/>
  <c r="CJ20" i="2"/>
  <c r="CJ21" i="2"/>
  <c r="CK21" i="2" s="1"/>
  <c r="CJ22" i="2"/>
  <c r="CK22" i="2" s="1"/>
  <c r="CJ23" i="2"/>
  <c r="CK23" i="2" s="1"/>
  <c r="CJ24" i="2"/>
  <c r="CJ25" i="2"/>
  <c r="CK25" i="2" s="1"/>
  <c r="CJ26" i="2"/>
  <c r="CK26" i="2" s="1"/>
  <c r="CJ27" i="2"/>
  <c r="CK27" i="2" s="1"/>
  <c r="CJ28" i="2"/>
  <c r="CJ29" i="2"/>
  <c r="CK29" i="2" s="1"/>
  <c r="CJ30" i="2"/>
  <c r="CK30" i="2" s="1"/>
  <c r="CJ31" i="2"/>
  <c r="CK31" i="2" s="1"/>
  <c r="CJ32" i="2"/>
  <c r="CJ33" i="2"/>
  <c r="CK33" i="2" s="1"/>
  <c r="CJ34" i="2"/>
  <c r="CJ35" i="2"/>
  <c r="CK35" i="2" s="1"/>
  <c r="CJ36" i="2"/>
  <c r="CJ37" i="2"/>
  <c r="CK37" i="2" s="1"/>
  <c r="CJ38" i="2"/>
  <c r="CK38" i="2" s="1"/>
  <c r="CJ39" i="2"/>
  <c r="CK39" i="2" s="1"/>
  <c r="CJ5" i="2"/>
  <c r="AX6" i="2"/>
  <c r="AX7" i="2"/>
  <c r="AY7" i="2" s="1"/>
  <c r="AX8" i="2"/>
  <c r="AY8" i="2" s="1"/>
  <c r="AX9" i="2"/>
  <c r="AX10" i="2"/>
  <c r="AX11" i="2"/>
  <c r="AX12" i="2"/>
  <c r="AY12" i="2" s="1"/>
  <c r="AX13" i="2"/>
  <c r="AX14" i="2"/>
  <c r="AX15" i="2"/>
  <c r="AX16" i="2"/>
  <c r="AY16" i="2" s="1"/>
  <c r="AX5" i="2"/>
  <c r="AX17" i="2"/>
  <c r="AY17" i="2" s="1"/>
  <c r="AX18" i="2"/>
  <c r="AY18" i="2" s="1"/>
  <c r="AX19" i="2"/>
  <c r="AY19" i="2" s="1"/>
  <c r="AX20" i="2"/>
  <c r="AX21" i="2"/>
  <c r="AX22" i="2"/>
  <c r="AX23" i="2"/>
  <c r="AY23" i="2" s="1"/>
  <c r="AX24" i="2"/>
  <c r="AX25" i="2"/>
  <c r="AX26" i="2"/>
  <c r="AY26" i="2" s="1"/>
  <c r="AX27" i="2"/>
  <c r="AY27" i="2" s="1"/>
  <c r="AX28" i="2"/>
  <c r="AX29" i="2"/>
  <c r="AX30" i="2"/>
  <c r="AX31" i="2"/>
  <c r="AX32" i="2"/>
  <c r="AX33" i="2"/>
  <c r="AY33" i="2" s="1"/>
  <c r="AX34" i="2"/>
  <c r="AY34" i="2" s="1"/>
  <c r="AX35" i="2"/>
  <c r="AY35" i="2" s="1"/>
  <c r="AX36" i="2"/>
  <c r="AX37" i="2"/>
  <c r="AX38" i="2"/>
  <c r="AX39" i="2"/>
  <c r="AY39" i="2" s="1"/>
  <c r="AR6" i="2"/>
  <c r="AR7" i="2"/>
  <c r="AR8" i="2"/>
  <c r="AR9" i="2"/>
  <c r="AR10" i="2"/>
  <c r="AR11" i="2"/>
  <c r="AR12" i="2"/>
  <c r="AR13" i="2"/>
  <c r="AR14" i="2"/>
  <c r="AR15" i="2"/>
  <c r="AR16" i="2"/>
  <c r="AR17" i="2"/>
  <c r="AR18" i="2"/>
  <c r="AR19" i="2"/>
  <c r="AR20" i="2"/>
  <c r="AR21" i="2"/>
  <c r="AR22" i="2"/>
  <c r="AR23" i="2"/>
  <c r="AR24" i="2"/>
  <c r="AR25" i="2"/>
  <c r="AR26" i="2"/>
  <c r="AR27" i="2"/>
  <c r="AR28" i="2"/>
  <c r="AR29" i="2"/>
  <c r="AR30" i="2"/>
  <c r="AR31" i="2"/>
  <c r="AR32" i="2"/>
  <c r="AR33" i="2"/>
  <c r="AR34" i="2"/>
  <c r="AR35" i="2"/>
  <c r="AR36" i="2"/>
  <c r="AR37" i="2"/>
  <c r="AR38" i="2"/>
  <c r="AR39" i="2"/>
  <c r="AR5" i="2"/>
  <c r="F6" i="2"/>
  <c r="F7" i="2"/>
  <c r="F8" i="2"/>
  <c r="F9" i="2"/>
  <c r="F10" i="2"/>
  <c r="F11" i="2"/>
  <c r="F12" i="2"/>
  <c r="F13" i="2"/>
  <c r="F14" i="2"/>
  <c r="F15" i="2"/>
  <c r="F16" i="2"/>
  <c r="F17" i="2"/>
  <c r="F18" i="2"/>
  <c r="F19" i="2"/>
  <c r="F20" i="2"/>
  <c r="F21" i="2"/>
  <c r="F22" i="2"/>
  <c r="F23" i="2"/>
  <c r="F24" i="2"/>
  <c r="F25" i="2"/>
  <c r="F26" i="2"/>
  <c r="F27" i="2"/>
  <c r="F28" i="2"/>
  <c r="F29" i="2"/>
  <c r="F30" i="2"/>
  <c r="F31" i="2"/>
  <c r="F32" i="2"/>
  <c r="F33" i="2"/>
  <c r="F34" i="2"/>
  <c r="F35" i="2"/>
  <c r="F36" i="2"/>
  <c r="F37" i="2"/>
  <c r="F38" i="2"/>
  <c r="F39" i="2"/>
  <c r="F5" i="2"/>
  <c r="L6" i="2"/>
  <c r="M6" i="2" s="1"/>
  <c r="L7" i="2"/>
  <c r="M7" i="2" s="1"/>
  <c r="L8" i="2"/>
  <c r="L9" i="2"/>
  <c r="L10" i="2"/>
  <c r="L11" i="2"/>
  <c r="L12" i="2"/>
  <c r="L13" i="2"/>
  <c r="L14" i="2"/>
  <c r="L15" i="2"/>
  <c r="L16" i="2"/>
  <c r="L17" i="2"/>
  <c r="M17" i="2" s="1"/>
  <c r="L18" i="2"/>
  <c r="M18" i="2" s="1"/>
  <c r="L19" i="2"/>
  <c r="M19" i="2" s="1"/>
  <c r="L20" i="2"/>
  <c r="L21" i="2"/>
  <c r="L22" i="2"/>
  <c r="L23" i="2"/>
  <c r="M23" i="2" s="1"/>
  <c r="L24" i="2"/>
  <c r="L25" i="2"/>
  <c r="L26" i="2"/>
  <c r="M26" i="2" s="1"/>
  <c r="L27" i="2"/>
  <c r="M27" i="2" s="1"/>
  <c r="L28" i="2"/>
  <c r="L29" i="2"/>
  <c r="L30" i="2"/>
  <c r="L31" i="2"/>
  <c r="L32" i="2"/>
  <c r="L33" i="2"/>
  <c r="M33" i="2" s="1"/>
  <c r="L34" i="2"/>
  <c r="M34" i="2" s="1"/>
  <c r="L35" i="2"/>
  <c r="M35" i="2" s="1"/>
  <c r="L36" i="2"/>
  <c r="L37" i="2"/>
  <c r="L38" i="2"/>
  <c r="L39" i="2"/>
  <c r="M39" i="2" s="1"/>
  <c r="L5" i="2"/>
  <c r="B69" i="20"/>
  <c r="A69" i="20"/>
  <c r="B35" i="20"/>
  <c r="A35" i="20"/>
  <c r="B1" i="20"/>
  <c r="A1" i="20"/>
  <c r="CX156" i="18"/>
  <c r="CY156" i="18" s="1"/>
  <c r="CZ156" i="18" s="1"/>
  <c r="DA156" i="18" s="1"/>
  <c r="DB156" i="18" s="1"/>
  <c r="DC156" i="18" s="1"/>
  <c r="DD156" i="18" s="1"/>
  <c r="DE156" i="18" s="1"/>
  <c r="DF156" i="18" s="1"/>
  <c r="DG156" i="18" s="1"/>
  <c r="DH156" i="18" s="1"/>
  <c r="DI156" i="18" s="1"/>
  <c r="DJ156" i="18" s="1"/>
  <c r="DK156" i="18" s="1"/>
  <c r="DL156" i="18" s="1"/>
  <c r="DM156" i="18" s="1"/>
  <c r="CW156" i="18"/>
  <c r="BL156" i="18"/>
  <c r="BM156" i="18" s="1"/>
  <c r="BN156" i="18" s="1"/>
  <c r="BO156" i="18" s="1"/>
  <c r="BP156" i="18" s="1"/>
  <c r="BQ156" i="18" s="1"/>
  <c r="BR156" i="18" s="1"/>
  <c r="BS156" i="18" s="1"/>
  <c r="BT156" i="18" s="1"/>
  <c r="BU156" i="18" s="1"/>
  <c r="BV156" i="18" s="1"/>
  <c r="BW156" i="18" s="1"/>
  <c r="BX156" i="18" s="1"/>
  <c r="BY156" i="18" s="1"/>
  <c r="BZ156" i="18" s="1"/>
  <c r="CA156" i="18" s="1"/>
  <c r="BK156" i="18"/>
  <c r="Z156" i="18"/>
  <c r="AA156" i="18" s="1"/>
  <c r="AB156" i="18" s="1"/>
  <c r="AC156" i="18" s="1"/>
  <c r="AD156" i="18" s="1"/>
  <c r="AE156" i="18" s="1"/>
  <c r="AF156" i="18" s="1"/>
  <c r="AG156" i="18" s="1"/>
  <c r="AH156" i="18" s="1"/>
  <c r="AI156" i="18" s="1"/>
  <c r="AJ156" i="18" s="1"/>
  <c r="AK156" i="18" s="1"/>
  <c r="AL156" i="18" s="1"/>
  <c r="AM156" i="18" s="1"/>
  <c r="AN156" i="18" s="1"/>
  <c r="AO156" i="18" s="1"/>
  <c r="Y156" i="18"/>
  <c r="A156" i="18"/>
  <c r="CX155" i="18"/>
  <c r="CY155" i="18" s="1"/>
  <c r="CZ155" i="18" s="1"/>
  <c r="DA155" i="18" s="1"/>
  <c r="DB155" i="18" s="1"/>
  <c r="DC155" i="18" s="1"/>
  <c r="DD155" i="18" s="1"/>
  <c r="DE155" i="18" s="1"/>
  <c r="DF155" i="18" s="1"/>
  <c r="DG155" i="18" s="1"/>
  <c r="DH155" i="18" s="1"/>
  <c r="DI155" i="18" s="1"/>
  <c r="DJ155" i="18" s="1"/>
  <c r="DK155" i="18" s="1"/>
  <c r="DL155" i="18" s="1"/>
  <c r="DM155" i="18" s="1"/>
  <c r="CW155" i="18"/>
  <c r="BL155" i="18"/>
  <c r="BM155" i="18" s="1"/>
  <c r="BN155" i="18" s="1"/>
  <c r="BO155" i="18" s="1"/>
  <c r="BP155" i="18" s="1"/>
  <c r="BQ155" i="18" s="1"/>
  <c r="BR155" i="18" s="1"/>
  <c r="BS155" i="18" s="1"/>
  <c r="BT155" i="18" s="1"/>
  <c r="BU155" i="18" s="1"/>
  <c r="BV155" i="18" s="1"/>
  <c r="BW155" i="18" s="1"/>
  <c r="BX155" i="18" s="1"/>
  <c r="BY155" i="18" s="1"/>
  <c r="BZ155" i="18" s="1"/>
  <c r="CA155" i="18" s="1"/>
  <c r="BK155" i="18"/>
  <c r="Z155" i="18"/>
  <c r="AA155" i="18" s="1"/>
  <c r="AB155" i="18" s="1"/>
  <c r="AC155" i="18" s="1"/>
  <c r="AD155" i="18" s="1"/>
  <c r="AE155" i="18" s="1"/>
  <c r="AF155" i="18" s="1"/>
  <c r="AG155" i="18" s="1"/>
  <c r="AH155" i="18" s="1"/>
  <c r="AI155" i="18" s="1"/>
  <c r="AJ155" i="18" s="1"/>
  <c r="AK155" i="18" s="1"/>
  <c r="AL155" i="18" s="1"/>
  <c r="AM155" i="18" s="1"/>
  <c r="AN155" i="18" s="1"/>
  <c r="AO155" i="18" s="1"/>
  <c r="Y155" i="18"/>
  <c r="A155" i="18"/>
  <c r="CX154" i="18"/>
  <c r="CY154" i="18" s="1"/>
  <c r="CZ154" i="18" s="1"/>
  <c r="DA154" i="18" s="1"/>
  <c r="DB154" i="18" s="1"/>
  <c r="DC154" i="18" s="1"/>
  <c r="DD154" i="18" s="1"/>
  <c r="DE154" i="18" s="1"/>
  <c r="DF154" i="18" s="1"/>
  <c r="DG154" i="18" s="1"/>
  <c r="DH154" i="18" s="1"/>
  <c r="DI154" i="18" s="1"/>
  <c r="DJ154" i="18" s="1"/>
  <c r="DK154" i="18" s="1"/>
  <c r="DL154" i="18" s="1"/>
  <c r="DM154" i="18" s="1"/>
  <c r="CW154" i="18"/>
  <c r="BL154" i="18"/>
  <c r="BM154" i="18" s="1"/>
  <c r="BN154" i="18" s="1"/>
  <c r="BO154" i="18" s="1"/>
  <c r="BP154" i="18" s="1"/>
  <c r="BQ154" i="18" s="1"/>
  <c r="BR154" i="18" s="1"/>
  <c r="BS154" i="18" s="1"/>
  <c r="BT154" i="18" s="1"/>
  <c r="BU154" i="18" s="1"/>
  <c r="BV154" i="18" s="1"/>
  <c r="BW154" i="18" s="1"/>
  <c r="BX154" i="18" s="1"/>
  <c r="BY154" i="18" s="1"/>
  <c r="BZ154" i="18" s="1"/>
  <c r="CA154" i="18" s="1"/>
  <c r="BK154" i="18"/>
  <c r="Z154" i="18"/>
  <c r="AA154" i="18" s="1"/>
  <c r="AB154" i="18" s="1"/>
  <c r="AC154" i="18" s="1"/>
  <c r="AD154" i="18" s="1"/>
  <c r="AE154" i="18" s="1"/>
  <c r="AF154" i="18" s="1"/>
  <c r="AG154" i="18" s="1"/>
  <c r="AH154" i="18" s="1"/>
  <c r="AI154" i="18" s="1"/>
  <c r="AJ154" i="18" s="1"/>
  <c r="AK154" i="18" s="1"/>
  <c r="AL154" i="18" s="1"/>
  <c r="AM154" i="18" s="1"/>
  <c r="AN154" i="18" s="1"/>
  <c r="AO154" i="18" s="1"/>
  <c r="Y154" i="18"/>
  <c r="A154" i="18"/>
  <c r="CX153" i="18"/>
  <c r="CY153" i="18" s="1"/>
  <c r="CZ153" i="18" s="1"/>
  <c r="DA153" i="18" s="1"/>
  <c r="DB153" i="18" s="1"/>
  <c r="DC153" i="18" s="1"/>
  <c r="DD153" i="18" s="1"/>
  <c r="DE153" i="18" s="1"/>
  <c r="DF153" i="18" s="1"/>
  <c r="DG153" i="18" s="1"/>
  <c r="DH153" i="18" s="1"/>
  <c r="DI153" i="18" s="1"/>
  <c r="DJ153" i="18" s="1"/>
  <c r="DK153" i="18" s="1"/>
  <c r="DL153" i="18" s="1"/>
  <c r="DM153" i="18" s="1"/>
  <c r="CW153" i="18"/>
  <c r="BL153" i="18"/>
  <c r="BM153" i="18" s="1"/>
  <c r="BN153" i="18" s="1"/>
  <c r="BO153" i="18" s="1"/>
  <c r="BP153" i="18" s="1"/>
  <c r="BQ153" i="18" s="1"/>
  <c r="BR153" i="18" s="1"/>
  <c r="BS153" i="18" s="1"/>
  <c r="BT153" i="18" s="1"/>
  <c r="BU153" i="18" s="1"/>
  <c r="BV153" i="18" s="1"/>
  <c r="BW153" i="18" s="1"/>
  <c r="BX153" i="18" s="1"/>
  <c r="BY153" i="18" s="1"/>
  <c r="BZ153" i="18" s="1"/>
  <c r="CA153" i="18" s="1"/>
  <c r="BK153" i="18"/>
  <c r="Z153" i="18"/>
  <c r="AA153" i="18" s="1"/>
  <c r="AB153" i="18" s="1"/>
  <c r="AC153" i="18" s="1"/>
  <c r="AD153" i="18" s="1"/>
  <c r="AE153" i="18" s="1"/>
  <c r="AF153" i="18" s="1"/>
  <c r="AG153" i="18" s="1"/>
  <c r="AH153" i="18" s="1"/>
  <c r="AI153" i="18" s="1"/>
  <c r="AJ153" i="18" s="1"/>
  <c r="AK153" i="18" s="1"/>
  <c r="AL153" i="18" s="1"/>
  <c r="AM153" i="18" s="1"/>
  <c r="AN153" i="18" s="1"/>
  <c r="AO153" i="18" s="1"/>
  <c r="Y153" i="18"/>
  <c r="A153" i="18"/>
  <c r="CX152" i="18"/>
  <c r="CY152" i="18" s="1"/>
  <c r="CZ152" i="18" s="1"/>
  <c r="DA152" i="18" s="1"/>
  <c r="DB152" i="18" s="1"/>
  <c r="DC152" i="18" s="1"/>
  <c r="DD152" i="18" s="1"/>
  <c r="DE152" i="18" s="1"/>
  <c r="DF152" i="18" s="1"/>
  <c r="DG152" i="18" s="1"/>
  <c r="DH152" i="18" s="1"/>
  <c r="DI152" i="18" s="1"/>
  <c r="DJ152" i="18" s="1"/>
  <c r="DK152" i="18" s="1"/>
  <c r="DL152" i="18" s="1"/>
  <c r="DM152" i="18" s="1"/>
  <c r="CW152" i="18"/>
  <c r="BL152" i="18"/>
  <c r="BM152" i="18" s="1"/>
  <c r="BN152" i="18" s="1"/>
  <c r="BO152" i="18" s="1"/>
  <c r="BP152" i="18" s="1"/>
  <c r="BQ152" i="18" s="1"/>
  <c r="BR152" i="18" s="1"/>
  <c r="BS152" i="18" s="1"/>
  <c r="BT152" i="18" s="1"/>
  <c r="BU152" i="18" s="1"/>
  <c r="BV152" i="18" s="1"/>
  <c r="BW152" i="18" s="1"/>
  <c r="BX152" i="18" s="1"/>
  <c r="BY152" i="18" s="1"/>
  <c r="BZ152" i="18" s="1"/>
  <c r="CA152" i="18" s="1"/>
  <c r="BK152" i="18"/>
  <c r="Z152" i="18"/>
  <c r="AA152" i="18" s="1"/>
  <c r="AB152" i="18" s="1"/>
  <c r="AC152" i="18" s="1"/>
  <c r="AD152" i="18" s="1"/>
  <c r="AE152" i="18" s="1"/>
  <c r="AF152" i="18" s="1"/>
  <c r="AG152" i="18" s="1"/>
  <c r="AH152" i="18" s="1"/>
  <c r="AI152" i="18" s="1"/>
  <c r="AJ152" i="18" s="1"/>
  <c r="AK152" i="18" s="1"/>
  <c r="AL152" i="18" s="1"/>
  <c r="AM152" i="18" s="1"/>
  <c r="AN152" i="18" s="1"/>
  <c r="AO152" i="18" s="1"/>
  <c r="Y152" i="18"/>
  <c r="A152" i="18"/>
  <c r="CX151" i="18"/>
  <c r="CY151" i="18" s="1"/>
  <c r="CZ151" i="18" s="1"/>
  <c r="DA151" i="18" s="1"/>
  <c r="DB151" i="18" s="1"/>
  <c r="DC151" i="18" s="1"/>
  <c r="DD151" i="18" s="1"/>
  <c r="DE151" i="18" s="1"/>
  <c r="DF151" i="18" s="1"/>
  <c r="DG151" i="18" s="1"/>
  <c r="DH151" i="18" s="1"/>
  <c r="DI151" i="18" s="1"/>
  <c r="DJ151" i="18" s="1"/>
  <c r="DK151" i="18" s="1"/>
  <c r="DL151" i="18" s="1"/>
  <c r="DM151" i="18" s="1"/>
  <c r="CW151" i="18"/>
  <c r="BL151" i="18"/>
  <c r="BM151" i="18" s="1"/>
  <c r="BN151" i="18" s="1"/>
  <c r="BO151" i="18" s="1"/>
  <c r="BP151" i="18" s="1"/>
  <c r="BQ151" i="18" s="1"/>
  <c r="BR151" i="18" s="1"/>
  <c r="BS151" i="18" s="1"/>
  <c r="BT151" i="18" s="1"/>
  <c r="BU151" i="18" s="1"/>
  <c r="BV151" i="18" s="1"/>
  <c r="BW151" i="18" s="1"/>
  <c r="BX151" i="18" s="1"/>
  <c r="BY151" i="18" s="1"/>
  <c r="BZ151" i="18" s="1"/>
  <c r="CA151" i="18" s="1"/>
  <c r="BK151" i="18"/>
  <c r="Z151" i="18"/>
  <c r="AA151" i="18" s="1"/>
  <c r="AB151" i="18" s="1"/>
  <c r="AC151" i="18" s="1"/>
  <c r="AD151" i="18" s="1"/>
  <c r="AE151" i="18" s="1"/>
  <c r="AF151" i="18" s="1"/>
  <c r="AG151" i="18" s="1"/>
  <c r="AH151" i="18" s="1"/>
  <c r="AI151" i="18" s="1"/>
  <c r="AJ151" i="18" s="1"/>
  <c r="AK151" i="18" s="1"/>
  <c r="AL151" i="18" s="1"/>
  <c r="AM151" i="18" s="1"/>
  <c r="AN151" i="18" s="1"/>
  <c r="AO151" i="18" s="1"/>
  <c r="Y151" i="18"/>
  <c r="A151" i="18"/>
  <c r="CX150" i="18"/>
  <c r="CY150" i="18" s="1"/>
  <c r="CZ150" i="18" s="1"/>
  <c r="DA150" i="18" s="1"/>
  <c r="DB150" i="18" s="1"/>
  <c r="DC150" i="18" s="1"/>
  <c r="DD150" i="18" s="1"/>
  <c r="DE150" i="18" s="1"/>
  <c r="DF150" i="18" s="1"/>
  <c r="DG150" i="18" s="1"/>
  <c r="DH150" i="18" s="1"/>
  <c r="DI150" i="18" s="1"/>
  <c r="DJ150" i="18" s="1"/>
  <c r="DK150" i="18" s="1"/>
  <c r="DL150" i="18" s="1"/>
  <c r="DM150" i="18" s="1"/>
  <c r="CW150" i="18"/>
  <c r="BL150" i="18"/>
  <c r="BM150" i="18" s="1"/>
  <c r="BN150" i="18" s="1"/>
  <c r="BO150" i="18" s="1"/>
  <c r="BP150" i="18" s="1"/>
  <c r="BQ150" i="18" s="1"/>
  <c r="BR150" i="18" s="1"/>
  <c r="BS150" i="18" s="1"/>
  <c r="BT150" i="18" s="1"/>
  <c r="BU150" i="18" s="1"/>
  <c r="BV150" i="18" s="1"/>
  <c r="BW150" i="18" s="1"/>
  <c r="BX150" i="18" s="1"/>
  <c r="BY150" i="18" s="1"/>
  <c r="BZ150" i="18" s="1"/>
  <c r="CA150" i="18" s="1"/>
  <c r="BK150" i="18"/>
  <c r="Z150" i="18"/>
  <c r="AA150" i="18" s="1"/>
  <c r="AB150" i="18" s="1"/>
  <c r="AC150" i="18" s="1"/>
  <c r="AD150" i="18" s="1"/>
  <c r="AE150" i="18" s="1"/>
  <c r="AF150" i="18" s="1"/>
  <c r="AG150" i="18" s="1"/>
  <c r="AH150" i="18" s="1"/>
  <c r="AI150" i="18" s="1"/>
  <c r="AJ150" i="18" s="1"/>
  <c r="AK150" i="18" s="1"/>
  <c r="AL150" i="18" s="1"/>
  <c r="AM150" i="18" s="1"/>
  <c r="AN150" i="18" s="1"/>
  <c r="AO150" i="18" s="1"/>
  <c r="Y150" i="18"/>
  <c r="A150" i="18"/>
  <c r="CX149" i="18"/>
  <c r="CY149" i="18" s="1"/>
  <c r="CZ149" i="18" s="1"/>
  <c r="DA149" i="18" s="1"/>
  <c r="DB149" i="18" s="1"/>
  <c r="DC149" i="18" s="1"/>
  <c r="DD149" i="18" s="1"/>
  <c r="DE149" i="18" s="1"/>
  <c r="DF149" i="18" s="1"/>
  <c r="DG149" i="18" s="1"/>
  <c r="DH149" i="18" s="1"/>
  <c r="DI149" i="18" s="1"/>
  <c r="DJ149" i="18" s="1"/>
  <c r="DK149" i="18" s="1"/>
  <c r="DL149" i="18" s="1"/>
  <c r="DM149" i="18" s="1"/>
  <c r="CW149" i="18"/>
  <c r="BL149" i="18"/>
  <c r="BM149" i="18" s="1"/>
  <c r="BN149" i="18" s="1"/>
  <c r="BO149" i="18" s="1"/>
  <c r="BP149" i="18" s="1"/>
  <c r="BQ149" i="18" s="1"/>
  <c r="BR149" i="18" s="1"/>
  <c r="BS149" i="18" s="1"/>
  <c r="BT149" i="18" s="1"/>
  <c r="BU149" i="18" s="1"/>
  <c r="BV149" i="18" s="1"/>
  <c r="BW149" i="18" s="1"/>
  <c r="BX149" i="18" s="1"/>
  <c r="BY149" i="18" s="1"/>
  <c r="BZ149" i="18" s="1"/>
  <c r="CA149" i="18" s="1"/>
  <c r="BK149" i="18"/>
  <c r="Z149" i="18"/>
  <c r="AA149" i="18" s="1"/>
  <c r="AB149" i="18" s="1"/>
  <c r="AC149" i="18" s="1"/>
  <c r="AD149" i="18" s="1"/>
  <c r="AE149" i="18" s="1"/>
  <c r="AF149" i="18" s="1"/>
  <c r="AG149" i="18" s="1"/>
  <c r="AH149" i="18" s="1"/>
  <c r="AI149" i="18" s="1"/>
  <c r="AJ149" i="18" s="1"/>
  <c r="AK149" i="18" s="1"/>
  <c r="AL149" i="18" s="1"/>
  <c r="AM149" i="18" s="1"/>
  <c r="AN149" i="18" s="1"/>
  <c r="AO149" i="18" s="1"/>
  <c r="Y149" i="18"/>
  <c r="A149" i="18"/>
  <c r="CX148" i="18"/>
  <c r="CY148" i="18" s="1"/>
  <c r="CZ148" i="18" s="1"/>
  <c r="DA148" i="18" s="1"/>
  <c r="DB148" i="18" s="1"/>
  <c r="DC148" i="18" s="1"/>
  <c r="DD148" i="18" s="1"/>
  <c r="DE148" i="18" s="1"/>
  <c r="DF148" i="18" s="1"/>
  <c r="DG148" i="18" s="1"/>
  <c r="DH148" i="18" s="1"/>
  <c r="DI148" i="18" s="1"/>
  <c r="DJ148" i="18" s="1"/>
  <c r="DK148" i="18" s="1"/>
  <c r="DL148" i="18" s="1"/>
  <c r="DM148" i="18" s="1"/>
  <c r="CW148" i="18"/>
  <c r="BL148" i="18"/>
  <c r="BM148" i="18" s="1"/>
  <c r="BN148" i="18" s="1"/>
  <c r="BO148" i="18" s="1"/>
  <c r="BP148" i="18" s="1"/>
  <c r="BQ148" i="18" s="1"/>
  <c r="BR148" i="18" s="1"/>
  <c r="BS148" i="18" s="1"/>
  <c r="BT148" i="18" s="1"/>
  <c r="BU148" i="18" s="1"/>
  <c r="BV148" i="18" s="1"/>
  <c r="BW148" i="18" s="1"/>
  <c r="BX148" i="18" s="1"/>
  <c r="BY148" i="18" s="1"/>
  <c r="BZ148" i="18" s="1"/>
  <c r="CA148" i="18" s="1"/>
  <c r="BK148" i="18"/>
  <c r="Z148" i="18"/>
  <c r="AA148" i="18" s="1"/>
  <c r="AB148" i="18" s="1"/>
  <c r="AC148" i="18" s="1"/>
  <c r="AD148" i="18" s="1"/>
  <c r="AE148" i="18" s="1"/>
  <c r="AF148" i="18" s="1"/>
  <c r="AG148" i="18" s="1"/>
  <c r="AH148" i="18" s="1"/>
  <c r="AI148" i="18" s="1"/>
  <c r="AJ148" i="18" s="1"/>
  <c r="AK148" i="18" s="1"/>
  <c r="AL148" i="18" s="1"/>
  <c r="AM148" i="18" s="1"/>
  <c r="AN148" i="18" s="1"/>
  <c r="AO148" i="18" s="1"/>
  <c r="Y148" i="18"/>
  <c r="A148" i="18"/>
  <c r="CX147" i="18"/>
  <c r="CY147" i="18" s="1"/>
  <c r="CZ147" i="18" s="1"/>
  <c r="DA147" i="18" s="1"/>
  <c r="DB147" i="18" s="1"/>
  <c r="DC147" i="18" s="1"/>
  <c r="DD147" i="18" s="1"/>
  <c r="DE147" i="18" s="1"/>
  <c r="DF147" i="18" s="1"/>
  <c r="DG147" i="18" s="1"/>
  <c r="DH147" i="18" s="1"/>
  <c r="DI147" i="18" s="1"/>
  <c r="DJ147" i="18" s="1"/>
  <c r="DK147" i="18" s="1"/>
  <c r="DL147" i="18" s="1"/>
  <c r="DM147" i="18" s="1"/>
  <c r="CW147" i="18"/>
  <c r="BL147" i="18"/>
  <c r="BM147" i="18" s="1"/>
  <c r="BN147" i="18" s="1"/>
  <c r="BO147" i="18" s="1"/>
  <c r="BP147" i="18" s="1"/>
  <c r="BQ147" i="18" s="1"/>
  <c r="BR147" i="18" s="1"/>
  <c r="BS147" i="18" s="1"/>
  <c r="BT147" i="18" s="1"/>
  <c r="BU147" i="18" s="1"/>
  <c r="BV147" i="18" s="1"/>
  <c r="BW147" i="18" s="1"/>
  <c r="BX147" i="18" s="1"/>
  <c r="BY147" i="18" s="1"/>
  <c r="BZ147" i="18" s="1"/>
  <c r="CA147" i="18" s="1"/>
  <c r="BK147" i="18"/>
  <c r="Z147" i="18"/>
  <c r="AA147" i="18" s="1"/>
  <c r="AB147" i="18" s="1"/>
  <c r="AC147" i="18" s="1"/>
  <c r="AD147" i="18" s="1"/>
  <c r="AE147" i="18" s="1"/>
  <c r="AF147" i="18" s="1"/>
  <c r="AG147" i="18" s="1"/>
  <c r="AH147" i="18" s="1"/>
  <c r="AI147" i="18" s="1"/>
  <c r="AJ147" i="18" s="1"/>
  <c r="AK147" i="18" s="1"/>
  <c r="AL147" i="18" s="1"/>
  <c r="AM147" i="18" s="1"/>
  <c r="AN147" i="18" s="1"/>
  <c r="AO147" i="18" s="1"/>
  <c r="Y147" i="18"/>
  <c r="A147" i="18"/>
  <c r="CX146" i="18"/>
  <c r="CY146" i="18" s="1"/>
  <c r="CZ146" i="18" s="1"/>
  <c r="DA146" i="18" s="1"/>
  <c r="DB146" i="18" s="1"/>
  <c r="DC146" i="18" s="1"/>
  <c r="DD146" i="18" s="1"/>
  <c r="DE146" i="18" s="1"/>
  <c r="DF146" i="18" s="1"/>
  <c r="DG146" i="18" s="1"/>
  <c r="DH146" i="18" s="1"/>
  <c r="DI146" i="18" s="1"/>
  <c r="DJ146" i="18" s="1"/>
  <c r="DK146" i="18" s="1"/>
  <c r="DL146" i="18" s="1"/>
  <c r="DM146" i="18" s="1"/>
  <c r="CW146" i="18"/>
  <c r="BL146" i="18"/>
  <c r="BM146" i="18" s="1"/>
  <c r="BN146" i="18" s="1"/>
  <c r="BO146" i="18" s="1"/>
  <c r="BP146" i="18" s="1"/>
  <c r="BQ146" i="18" s="1"/>
  <c r="BR146" i="18" s="1"/>
  <c r="BS146" i="18" s="1"/>
  <c r="BT146" i="18" s="1"/>
  <c r="BU146" i="18" s="1"/>
  <c r="BV146" i="18" s="1"/>
  <c r="BW146" i="18" s="1"/>
  <c r="BX146" i="18" s="1"/>
  <c r="BY146" i="18" s="1"/>
  <c r="BZ146" i="18" s="1"/>
  <c r="CA146" i="18" s="1"/>
  <c r="BK146" i="18"/>
  <c r="Z146" i="18"/>
  <c r="AA146" i="18" s="1"/>
  <c r="AB146" i="18" s="1"/>
  <c r="AC146" i="18" s="1"/>
  <c r="AD146" i="18" s="1"/>
  <c r="AE146" i="18" s="1"/>
  <c r="AF146" i="18" s="1"/>
  <c r="AG146" i="18" s="1"/>
  <c r="AH146" i="18" s="1"/>
  <c r="AI146" i="18" s="1"/>
  <c r="AJ146" i="18" s="1"/>
  <c r="AK146" i="18" s="1"/>
  <c r="AL146" i="18" s="1"/>
  <c r="AM146" i="18" s="1"/>
  <c r="AN146" i="18" s="1"/>
  <c r="AO146" i="18" s="1"/>
  <c r="Y146" i="18"/>
  <c r="A146" i="18"/>
  <c r="CX145" i="18"/>
  <c r="CY145" i="18" s="1"/>
  <c r="CZ145" i="18" s="1"/>
  <c r="DA145" i="18" s="1"/>
  <c r="DB145" i="18" s="1"/>
  <c r="DC145" i="18" s="1"/>
  <c r="DD145" i="18" s="1"/>
  <c r="DE145" i="18" s="1"/>
  <c r="DF145" i="18" s="1"/>
  <c r="DG145" i="18" s="1"/>
  <c r="DH145" i="18" s="1"/>
  <c r="DI145" i="18" s="1"/>
  <c r="DJ145" i="18" s="1"/>
  <c r="DK145" i="18" s="1"/>
  <c r="DL145" i="18" s="1"/>
  <c r="DM145" i="18" s="1"/>
  <c r="CW145" i="18"/>
  <c r="BL145" i="18"/>
  <c r="BM145" i="18" s="1"/>
  <c r="BN145" i="18" s="1"/>
  <c r="BO145" i="18" s="1"/>
  <c r="BP145" i="18" s="1"/>
  <c r="BQ145" i="18" s="1"/>
  <c r="BR145" i="18" s="1"/>
  <c r="BS145" i="18" s="1"/>
  <c r="BT145" i="18" s="1"/>
  <c r="BU145" i="18" s="1"/>
  <c r="BV145" i="18" s="1"/>
  <c r="BW145" i="18" s="1"/>
  <c r="BX145" i="18" s="1"/>
  <c r="BY145" i="18" s="1"/>
  <c r="BZ145" i="18" s="1"/>
  <c r="CA145" i="18" s="1"/>
  <c r="BK145" i="18"/>
  <c r="Z145" i="18"/>
  <c r="AA145" i="18" s="1"/>
  <c r="AB145" i="18" s="1"/>
  <c r="AC145" i="18" s="1"/>
  <c r="AD145" i="18" s="1"/>
  <c r="AE145" i="18" s="1"/>
  <c r="AF145" i="18" s="1"/>
  <c r="AG145" i="18" s="1"/>
  <c r="AH145" i="18" s="1"/>
  <c r="AI145" i="18" s="1"/>
  <c r="AJ145" i="18" s="1"/>
  <c r="AK145" i="18" s="1"/>
  <c r="AL145" i="18" s="1"/>
  <c r="AM145" i="18" s="1"/>
  <c r="AN145" i="18" s="1"/>
  <c r="AO145" i="18" s="1"/>
  <c r="Y145" i="18"/>
  <c r="A145" i="18"/>
  <c r="CX144" i="18"/>
  <c r="CY144" i="18" s="1"/>
  <c r="CZ144" i="18" s="1"/>
  <c r="DA144" i="18" s="1"/>
  <c r="DB144" i="18" s="1"/>
  <c r="DC144" i="18" s="1"/>
  <c r="DD144" i="18" s="1"/>
  <c r="DE144" i="18" s="1"/>
  <c r="DF144" i="18" s="1"/>
  <c r="DG144" i="18" s="1"/>
  <c r="DH144" i="18" s="1"/>
  <c r="DI144" i="18" s="1"/>
  <c r="DJ144" i="18" s="1"/>
  <c r="DK144" i="18" s="1"/>
  <c r="DL144" i="18" s="1"/>
  <c r="DM144" i="18" s="1"/>
  <c r="CW144" i="18"/>
  <c r="BL144" i="18"/>
  <c r="BM144" i="18" s="1"/>
  <c r="BN144" i="18" s="1"/>
  <c r="BO144" i="18" s="1"/>
  <c r="BP144" i="18" s="1"/>
  <c r="BQ144" i="18" s="1"/>
  <c r="BR144" i="18" s="1"/>
  <c r="BS144" i="18" s="1"/>
  <c r="BT144" i="18" s="1"/>
  <c r="BU144" i="18" s="1"/>
  <c r="BV144" i="18" s="1"/>
  <c r="BW144" i="18" s="1"/>
  <c r="BX144" i="18" s="1"/>
  <c r="BY144" i="18" s="1"/>
  <c r="BZ144" i="18" s="1"/>
  <c r="CA144" i="18" s="1"/>
  <c r="BK144" i="18"/>
  <c r="Z144" i="18"/>
  <c r="AA144" i="18" s="1"/>
  <c r="AB144" i="18" s="1"/>
  <c r="AC144" i="18" s="1"/>
  <c r="AD144" i="18" s="1"/>
  <c r="AE144" i="18" s="1"/>
  <c r="AF144" i="18" s="1"/>
  <c r="AG144" i="18" s="1"/>
  <c r="AH144" i="18" s="1"/>
  <c r="AI144" i="18" s="1"/>
  <c r="AJ144" i="18" s="1"/>
  <c r="AK144" i="18" s="1"/>
  <c r="AL144" i="18" s="1"/>
  <c r="AM144" i="18" s="1"/>
  <c r="AN144" i="18" s="1"/>
  <c r="AO144" i="18" s="1"/>
  <c r="Y144" i="18"/>
  <c r="A144" i="18"/>
  <c r="CX143" i="18"/>
  <c r="CY143" i="18" s="1"/>
  <c r="CZ143" i="18" s="1"/>
  <c r="DA143" i="18" s="1"/>
  <c r="DB143" i="18" s="1"/>
  <c r="DC143" i="18" s="1"/>
  <c r="DD143" i="18" s="1"/>
  <c r="DE143" i="18" s="1"/>
  <c r="DF143" i="18" s="1"/>
  <c r="DG143" i="18" s="1"/>
  <c r="DH143" i="18" s="1"/>
  <c r="DI143" i="18" s="1"/>
  <c r="DJ143" i="18" s="1"/>
  <c r="DK143" i="18" s="1"/>
  <c r="DL143" i="18" s="1"/>
  <c r="DM143" i="18" s="1"/>
  <c r="CW143" i="18"/>
  <c r="BL143" i="18"/>
  <c r="BM143" i="18" s="1"/>
  <c r="BN143" i="18" s="1"/>
  <c r="BO143" i="18" s="1"/>
  <c r="BP143" i="18" s="1"/>
  <c r="BQ143" i="18" s="1"/>
  <c r="BR143" i="18" s="1"/>
  <c r="BS143" i="18" s="1"/>
  <c r="BT143" i="18" s="1"/>
  <c r="BU143" i="18" s="1"/>
  <c r="BV143" i="18" s="1"/>
  <c r="BW143" i="18" s="1"/>
  <c r="BX143" i="18" s="1"/>
  <c r="BY143" i="18" s="1"/>
  <c r="BZ143" i="18" s="1"/>
  <c r="CA143" i="18" s="1"/>
  <c r="BK143" i="18"/>
  <c r="Z143" i="18"/>
  <c r="AA143" i="18" s="1"/>
  <c r="AB143" i="18" s="1"/>
  <c r="AC143" i="18" s="1"/>
  <c r="AD143" i="18" s="1"/>
  <c r="AE143" i="18" s="1"/>
  <c r="AF143" i="18" s="1"/>
  <c r="AG143" i="18" s="1"/>
  <c r="AH143" i="18" s="1"/>
  <c r="AI143" i="18" s="1"/>
  <c r="AJ143" i="18" s="1"/>
  <c r="AK143" i="18" s="1"/>
  <c r="AL143" i="18" s="1"/>
  <c r="AM143" i="18" s="1"/>
  <c r="AN143" i="18" s="1"/>
  <c r="AO143" i="18" s="1"/>
  <c r="Y143" i="18"/>
  <c r="A143" i="18"/>
  <c r="CX142" i="18"/>
  <c r="CY142" i="18" s="1"/>
  <c r="CZ142" i="18" s="1"/>
  <c r="DA142" i="18" s="1"/>
  <c r="DB142" i="18" s="1"/>
  <c r="DC142" i="18" s="1"/>
  <c r="DD142" i="18" s="1"/>
  <c r="DE142" i="18" s="1"/>
  <c r="DF142" i="18" s="1"/>
  <c r="DG142" i="18" s="1"/>
  <c r="DH142" i="18" s="1"/>
  <c r="DI142" i="18" s="1"/>
  <c r="DJ142" i="18" s="1"/>
  <c r="DK142" i="18" s="1"/>
  <c r="DL142" i="18" s="1"/>
  <c r="DM142" i="18" s="1"/>
  <c r="CW142" i="18"/>
  <c r="BL142" i="18"/>
  <c r="BM142" i="18" s="1"/>
  <c r="BN142" i="18" s="1"/>
  <c r="BO142" i="18" s="1"/>
  <c r="BP142" i="18" s="1"/>
  <c r="BQ142" i="18" s="1"/>
  <c r="BR142" i="18" s="1"/>
  <c r="BS142" i="18" s="1"/>
  <c r="BT142" i="18" s="1"/>
  <c r="BU142" i="18" s="1"/>
  <c r="BV142" i="18" s="1"/>
  <c r="BW142" i="18" s="1"/>
  <c r="BX142" i="18" s="1"/>
  <c r="BY142" i="18" s="1"/>
  <c r="BZ142" i="18" s="1"/>
  <c r="CA142" i="18" s="1"/>
  <c r="BK142" i="18"/>
  <c r="Z142" i="18"/>
  <c r="AA142" i="18" s="1"/>
  <c r="AB142" i="18" s="1"/>
  <c r="AC142" i="18" s="1"/>
  <c r="AD142" i="18" s="1"/>
  <c r="AE142" i="18" s="1"/>
  <c r="AF142" i="18" s="1"/>
  <c r="AG142" i="18" s="1"/>
  <c r="AH142" i="18" s="1"/>
  <c r="AI142" i="18" s="1"/>
  <c r="AJ142" i="18" s="1"/>
  <c r="AK142" i="18" s="1"/>
  <c r="AL142" i="18" s="1"/>
  <c r="AM142" i="18" s="1"/>
  <c r="AN142" i="18" s="1"/>
  <c r="AO142" i="18" s="1"/>
  <c r="Y142" i="18"/>
  <c r="A142" i="18"/>
  <c r="CX141" i="18"/>
  <c r="CY141" i="18" s="1"/>
  <c r="CZ141" i="18" s="1"/>
  <c r="DA141" i="18" s="1"/>
  <c r="DB141" i="18" s="1"/>
  <c r="DC141" i="18" s="1"/>
  <c r="DD141" i="18" s="1"/>
  <c r="DE141" i="18" s="1"/>
  <c r="DF141" i="18" s="1"/>
  <c r="DG141" i="18" s="1"/>
  <c r="DH141" i="18" s="1"/>
  <c r="DI141" i="18" s="1"/>
  <c r="DJ141" i="18" s="1"/>
  <c r="DK141" i="18" s="1"/>
  <c r="DL141" i="18" s="1"/>
  <c r="DM141" i="18" s="1"/>
  <c r="CW141" i="18"/>
  <c r="BL141" i="18"/>
  <c r="BM141" i="18" s="1"/>
  <c r="BN141" i="18" s="1"/>
  <c r="BO141" i="18" s="1"/>
  <c r="BP141" i="18" s="1"/>
  <c r="BQ141" i="18" s="1"/>
  <c r="BR141" i="18" s="1"/>
  <c r="BS141" i="18" s="1"/>
  <c r="BT141" i="18" s="1"/>
  <c r="BU141" i="18" s="1"/>
  <c r="BV141" i="18" s="1"/>
  <c r="BW141" i="18" s="1"/>
  <c r="BX141" i="18" s="1"/>
  <c r="BY141" i="18" s="1"/>
  <c r="BZ141" i="18" s="1"/>
  <c r="CA141" i="18" s="1"/>
  <c r="BK141" i="18"/>
  <c r="Z141" i="18"/>
  <c r="AA141" i="18" s="1"/>
  <c r="AB141" i="18" s="1"/>
  <c r="AC141" i="18" s="1"/>
  <c r="AD141" i="18" s="1"/>
  <c r="AE141" i="18" s="1"/>
  <c r="AF141" i="18" s="1"/>
  <c r="AG141" i="18" s="1"/>
  <c r="AH141" i="18" s="1"/>
  <c r="AI141" i="18" s="1"/>
  <c r="AJ141" i="18" s="1"/>
  <c r="AK141" i="18" s="1"/>
  <c r="AL141" i="18" s="1"/>
  <c r="AM141" i="18" s="1"/>
  <c r="AN141" i="18" s="1"/>
  <c r="AO141" i="18" s="1"/>
  <c r="Y141" i="18"/>
  <c r="A141" i="18"/>
  <c r="CX140" i="18"/>
  <c r="CY140" i="18" s="1"/>
  <c r="CZ140" i="18" s="1"/>
  <c r="DA140" i="18" s="1"/>
  <c r="DB140" i="18" s="1"/>
  <c r="DC140" i="18" s="1"/>
  <c r="DD140" i="18" s="1"/>
  <c r="DE140" i="18" s="1"/>
  <c r="DF140" i="18" s="1"/>
  <c r="DG140" i="18" s="1"/>
  <c r="DH140" i="18" s="1"/>
  <c r="DI140" i="18" s="1"/>
  <c r="DJ140" i="18" s="1"/>
  <c r="DK140" i="18" s="1"/>
  <c r="DL140" i="18" s="1"/>
  <c r="DM140" i="18" s="1"/>
  <c r="CW140" i="18"/>
  <c r="BL140" i="18"/>
  <c r="BM140" i="18" s="1"/>
  <c r="BN140" i="18" s="1"/>
  <c r="BO140" i="18" s="1"/>
  <c r="BP140" i="18" s="1"/>
  <c r="BQ140" i="18" s="1"/>
  <c r="BR140" i="18" s="1"/>
  <c r="BS140" i="18" s="1"/>
  <c r="BT140" i="18" s="1"/>
  <c r="BU140" i="18" s="1"/>
  <c r="BV140" i="18" s="1"/>
  <c r="BW140" i="18" s="1"/>
  <c r="BX140" i="18" s="1"/>
  <c r="BY140" i="18" s="1"/>
  <c r="BZ140" i="18" s="1"/>
  <c r="CA140" i="18" s="1"/>
  <c r="BK140" i="18"/>
  <c r="Z140" i="18"/>
  <c r="AA140" i="18" s="1"/>
  <c r="AB140" i="18" s="1"/>
  <c r="AC140" i="18" s="1"/>
  <c r="AD140" i="18" s="1"/>
  <c r="AE140" i="18" s="1"/>
  <c r="AF140" i="18" s="1"/>
  <c r="AG140" i="18" s="1"/>
  <c r="AH140" i="18" s="1"/>
  <c r="AI140" i="18" s="1"/>
  <c r="AJ140" i="18" s="1"/>
  <c r="AK140" i="18" s="1"/>
  <c r="AL140" i="18" s="1"/>
  <c r="AM140" i="18" s="1"/>
  <c r="AN140" i="18" s="1"/>
  <c r="AO140" i="18" s="1"/>
  <c r="Y140" i="18"/>
  <c r="A140" i="18"/>
  <c r="CX139" i="18"/>
  <c r="CY139" i="18" s="1"/>
  <c r="CZ139" i="18" s="1"/>
  <c r="DA139" i="18" s="1"/>
  <c r="DB139" i="18" s="1"/>
  <c r="DC139" i="18" s="1"/>
  <c r="DD139" i="18" s="1"/>
  <c r="DE139" i="18" s="1"/>
  <c r="DF139" i="18" s="1"/>
  <c r="DG139" i="18" s="1"/>
  <c r="DH139" i="18" s="1"/>
  <c r="DI139" i="18" s="1"/>
  <c r="DJ139" i="18" s="1"/>
  <c r="DK139" i="18" s="1"/>
  <c r="DL139" i="18" s="1"/>
  <c r="DM139" i="18" s="1"/>
  <c r="CW139" i="18"/>
  <c r="BL139" i="18"/>
  <c r="BM139" i="18" s="1"/>
  <c r="BN139" i="18" s="1"/>
  <c r="BO139" i="18" s="1"/>
  <c r="BP139" i="18" s="1"/>
  <c r="BQ139" i="18" s="1"/>
  <c r="BR139" i="18" s="1"/>
  <c r="BS139" i="18" s="1"/>
  <c r="BT139" i="18" s="1"/>
  <c r="BU139" i="18" s="1"/>
  <c r="BV139" i="18" s="1"/>
  <c r="BW139" i="18" s="1"/>
  <c r="BX139" i="18" s="1"/>
  <c r="BY139" i="18" s="1"/>
  <c r="BZ139" i="18" s="1"/>
  <c r="CA139" i="18" s="1"/>
  <c r="BK139" i="18"/>
  <c r="Z139" i="18"/>
  <c r="AA139" i="18" s="1"/>
  <c r="AB139" i="18" s="1"/>
  <c r="AC139" i="18" s="1"/>
  <c r="AD139" i="18" s="1"/>
  <c r="AE139" i="18" s="1"/>
  <c r="AF139" i="18" s="1"/>
  <c r="AG139" i="18" s="1"/>
  <c r="AH139" i="18" s="1"/>
  <c r="AI139" i="18" s="1"/>
  <c r="AJ139" i="18" s="1"/>
  <c r="AK139" i="18" s="1"/>
  <c r="AL139" i="18" s="1"/>
  <c r="AM139" i="18" s="1"/>
  <c r="AN139" i="18" s="1"/>
  <c r="AO139" i="18" s="1"/>
  <c r="Y139" i="18"/>
  <c r="A139" i="18"/>
  <c r="CX138" i="18"/>
  <c r="CY138" i="18" s="1"/>
  <c r="CZ138" i="18" s="1"/>
  <c r="DA138" i="18" s="1"/>
  <c r="DB138" i="18" s="1"/>
  <c r="DC138" i="18" s="1"/>
  <c r="DD138" i="18" s="1"/>
  <c r="DE138" i="18" s="1"/>
  <c r="DF138" i="18" s="1"/>
  <c r="DG138" i="18" s="1"/>
  <c r="DH138" i="18" s="1"/>
  <c r="DI138" i="18" s="1"/>
  <c r="DJ138" i="18" s="1"/>
  <c r="DK138" i="18" s="1"/>
  <c r="DL138" i="18" s="1"/>
  <c r="DM138" i="18" s="1"/>
  <c r="CW138" i="18"/>
  <c r="BL138" i="18"/>
  <c r="BM138" i="18" s="1"/>
  <c r="BN138" i="18" s="1"/>
  <c r="BO138" i="18" s="1"/>
  <c r="BP138" i="18" s="1"/>
  <c r="BQ138" i="18" s="1"/>
  <c r="BR138" i="18" s="1"/>
  <c r="BS138" i="18" s="1"/>
  <c r="BT138" i="18" s="1"/>
  <c r="BU138" i="18" s="1"/>
  <c r="BV138" i="18" s="1"/>
  <c r="BW138" i="18" s="1"/>
  <c r="BX138" i="18" s="1"/>
  <c r="BY138" i="18" s="1"/>
  <c r="BZ138" i="18" s="1"/>
  <c r="CA138" i="18" s="1"/>
  <c r="BK138" i="18"/>
  <c r="Z138" i="18"/>
  <c r="AA138" i="18" s="1"/>
  <c r="AB138" i="18" s="1"/>
  <c r="AC138" i="18" s="1"/>
  <c r="AD138" i="18" s="1"/>
  <c r="AE138" i="18" s="1"/>
  <c r="AF138" i="18" s="1"/>
  <c r="AG138" i="18" s="1"/>
  <c r="AH138" i="18" s="1"/>
  <c r="AI138" i="18" s="1"/>
  <c r="AJ138" i="18" s="1"/>
  <c r="AK138" i="18" s="1"/>
  <c r="AL138" i="18" s="1"/>
  <c r="AM138" i="18" s="1"/>
  <c r="AN138" i="18" s="1"/>
  <c r="AO138" i="18" s="1"/>
  <c r="Y138" i="18"/>
  <c r="A138" i="18"/>
  <c r="CX137" i="18"/>
  <c r="CY137" i="18" s="1"/>
  <c r="CZ137" i="18" s="1"/>
  <c r="DA137" i="18" s="1"/>
  <c r="DB137" i="18" s="1"/>
  <c r="DC137" i="18" s="1"/>
  <c r="DD137" i="18" s="1"/>
  <c r="DE137" i="18" s="1"/>
  <c r="DF137" i="18" s="1"/>
  <c r="DG137" i="18" s="1"/>
  <c r="DH137" i="18" s="1"/>
  <c r="DI137" i="18" s="1"/>
  <c r="DJ137" i="18" s="1"/>
  <c r="DK137" i="18" s="1"/>
  <c r="DL137" i="18" s="1"/>
  <c r="DM137" i="18" s="1"/>
  <c r="CW137" i="18"/>
  <c r="BL137" i="18"/>
  <c r="BM137" i="18" s="1"/>
  <c r="BN137" i="18" s="1"/>
  <c r="BO137" i="18" s="1"/>
  <c r="BP137" i="18" s="1"/>
  <c r="BQ137" i="18" s="1"/>
  <c r="BR137" i="18" s="1"/>
  <c r="BS137" i="18" s="1"/>
  <c r="BT137" i="18" s="1"/>
  <c r="BU137" i="18" s="1"/>
  <c r="BV137" i="18" s="1"/>
  <c r="BW137" i="18" s="1"/>
  <c r="BX137" i="18" s="1"/>
  <c r="BY137" i="18" s="1"/>
  <c r="BZ137" i="18" s="1"/>
  <c r="CA137" i="18" s="1"/>
  <c r="BK137" i="18"/>
  <c r="Z137" i="18"/>
  <c r="AA137" i="18" s="1"/>
  <c r="AB137" i="18" s="1"/>
  <c r="AC137" i="18" s="1"/>
  <c r="AD137" i="18" s="1"/>
  <c r="AE137" i="18" s="1"/>
  <c r="AF137" i="18" s="1"/>
  <c r="AG137" i="18" s="1"/>
  <c r="AH137" i="18" s="1"/>
  <c r="AI137" i="18" s="1"/>
  <c r="AJ137" i="18" s="1"/>
  <c r="AK137" i="18" s="1"/>
  <c r="AL137" i="18" s="1"/>
  <c r="AM137" i="18" s="1"/>
  <c r="AN137" i="18" s="1"/>
  <c r="AO137" i="18" s="1"/>
  <c r="Y137" i="18"/>
  <c r="A137" i="18"/>
  <c r="CX136" i="18"/>
  <c r="CY136" i="18" s="1"/>
  <c r="CZ136" i="18" s="1"/>
  <c r="DA136" i="18" s="1"/>
  <c r="DB136" i="18" s="1"/>
  <c r="DC136" i="18" s="1"/>
  <c r="DD136" i="18" s="1"/>
  <c r="DE136" i="18" s="1"/>
  <c r="DF136" i="18" s="1"/>
  <c r="DG136" i="18" s="1"/>
  <c r="DH136" i="18" s="1"/>
  <c r="DI136" i="18" s="1"/>
  <c r="DJ136" i="18" s="1"/>
  <c r="DK136" i="18" s="1"/>
  <c r="DL136" i="18" s="1"/>
  <c r="DM136" i="18" s="1"/>
  <c r="CW136" i="18"/>
  <c r="BL136" i="18"/>
  <c r="BM136" i="18" s="1"/>
  <c r="BN136" i="18" s="1"/>
  <c r="BO136" i="18" s="1"/>
  <c r="BP136" i="18" s="1"/>
  <c r="BQ136" i="18" s="1"/>
  <c r="BR136" i="18" s="1"/>
  <c r="BS136" i="18" s="1"/>
  <c r="BT136" i="18" s="1"/>
  <c r="BU136" i="18" s="1"/>
  <c r="BV136" i="18" s="1"/>
  <c r="BW136" i="18" s="1"/>
  <c r="BX136" i="18" s="1"/>
  <c r="BY136" i="18" s="1"/>
  <c r="BZ136" i="18" s="1"/>
  <c r="CA136" i="18" s="1"/>
  <c r="BK136" i="18"/>
  <c r="Z136" i="18"/>
  <c r="AA136" i="18" s="1"/>
  <c r="AB136" i="18" s="1"/>
  <c r="AC136" i="18" s="1"/>
  <c r="AD136" i="18" s="1"/>
  <c r="AE136" i="18" s="1"/>
  <c r="AF136" i="18" s="1"/>
  <c r="AG136" i="18" s="1"/>
  <c r="AH136" i="18" s="1"/>
  <c r="AI136" i="18" s="1"/>
  <c r="AJ136" i="18" s="1"/>
  <c r="AK136" i="18" s="1"/>
  <c r="AL136" i="18" s="1"/>
  <c r="AM136" i="18" s="1"/>
  <c r="AN136" i="18" s="1"/>
  <c r="AO136" i="18" s="1"/>
  <c r="Y136" i="18"/>
  <c r="A136" i="18"/>
  <c r="CX135" i="18"/>
  <c r="CY135" i="18" s="1"/>
  <c r="CZ135" i="18" s="1"/>
  <c r="DA135" i="18" s="1"/>
  <c r="DB135" i="18" s="1"/>
  <c r="DC135" i="18" s="1"/>
  <c r="DD135" i="18" s="1"/>
  <c r="DE135" i="18" s="1"/>
  <c r="DF135" i="18" s="1"/>
  <c r="DG135" i="18" s="1"/>
  <c r="DH135" i="18" s="1"/>
  <c r="DI135" i="18" s="1"/>
  <c r="DJ135" i="18" s="1"/>
  <c r="DK135" i="18" s="1"/>
  <c r="DL135" i="18" s="1"/>
  <c r="DM135" i="18" s="1"/>
  <c r="CW135" i="18"/>
  <c r="BL135" i="18"/>
  <c r="BM135" i="18" s="1"/>
  <c r="BN135" i="18" s="1"/>
  <c r="BO135" i="18" s="1"/>
  <c r="BP135" i="18" s="1"/>
  <c r="BQ135" i="18" s="1"/>
  <c r="BR135" i="18" s="1"/>
  <c r="BS135" i="18" s="1"/>
  <c r="BT135" i="18" s="1"/>
  <c r="BU135" i="18" s="1"/>
  <c r="BV135" i="18" s="1"/>
  <c r="BW135" i="18" s="1"/>
  <c r="BX135" i="18" s="1"/>
  <c r="BY135" i="18" s="1"/>
  <c r="BZ135" i="18" s="1"/>
  <c r="CA135" i="18" s="1"/>
  <c r="BK135" i="18"/>
  <c r="Z135" i="18"/>
  <c r="AA135" i="18" s="1"/>
  <c r="AB135" i="18" s="1"/>
  <c r="AC135" i="18" s="1"/>
  <c r="AD135" i="18" s="1"/>
  <c r="AE135" i="18" s="1"/>
  <c r="AF135" i="18" s="1"/>
  <c r="AG135" i="18" s="1"/>
  <c r="AH135" i="18" s="1"/>
  <c r="AI135" i="18" s="1"/>
  <c r="AJ135" i="18" s="1"/>
  <c r="AK135" i="18" s="1"/>
  <c r="AL135" i="18" s="1"/>
  <c r="AM135" i="18" s="1"/>
  <c r="AN135" i="18" s="1"/>
  <c r="AO135" i="18" s="1"/>
  <c r="Y135" i="18"/>
  <c r="A135" i="18"/>
  <c r="CX134" i="18"/>
  <c r="CY134" i="18" s="1"/>
  <c r="CZ134" i="18" s="1"/>
  <c r="DA134" i="18" s="1"/>
  <c r="DB134" i="18" s="1"/>
  <c r="DC134" i="18" s="1"/>
  <c r="DD134" i="18" s="1"/>
  <c r="DE134" i="18" s="1"/>
  <c r="DF134" i="18" s="1"/>
  <c r="DG134" i="18" s="1"/>
  <c r="DH134" i="18" s="1"/>
  <c r="DI134" i="18" s="1"/>
  <c r="DJ134" i="18" s="1"/>
  <c r="DK134" i="18" s="1"/>
  <c r="DL134" i="18" s="1"/>
  <c r="DM134" i="18" s="1"/>
  <c r="CW134" i="18"/>
  <c r="BL134" i="18"/>
  <c r="BM134" i="18" s="1"/>
  <c r="BN134" i="18" s="1"/>
  <c r="BO134" i="18" s="1"/>
  <c r="BP134" i="18" s="1"/>
  <c r="BQ134" i="18" s="1"/>
  <c r="BR134" i="18" s="1"/>
  <c r="BS134" i="18" s="1"/>
  <c r="BT134" i="18" s="1"/>
  <c r="BU134" i="18" s="1"/>
  <c r="BV134" i="18" s="1"/>
  <c r="BW134" i="18" s="1"/>
  <c r="BX134" i="18" s="1"/>
  <c r="BY134" i="18" s="1"/>
  <c r="BZ134" i="18" s="1"/>
  <c r="CA134" i="18" s="1"/>
  <c r="BK134" i="18"/>
  <c r="Z134" i="18"/>
  <c r="AA134" i="18" s="1"/>
  <c r="AB134" i="18" s="1"/>
  <c r="AC134" i="18" s="1"/>
  <c r="AD134" i="18" s="1"/>
  <c r="AE134" i="18" s="1"/>
  <c r="AF134" i="18" s="1"/>
  <c r="AG134" i="18" s="1"/>
  <c r="AH134" i="18" s="1"/>
  <c r="AI134" i="18" s="1"/>
  <c r="AJ134" i="18" s="1"/>
  <c r="AK134" i="18" s="1"/>
  <c r="AL134" i="18" s="1"/>
  <c r="AM134" i="18" s="1"/>
  <c r="AN134" i="18" s="1"/>
  <c r="AO134" i="18" s="1"/>
  <c r="Y134" i="18"/>
  <c r="A134" i="18"/>
  <c r="CX133" i="18"/>
  <c r="CY133" i="18" s="1"/>
  <c r="CZ133" i="18" s="1"/>
  <c r="DA133" i="18" s="1"/>
  <c r="DB133" i="18" s="1"/>
  <c r="DC133" i="18" s="1"/>
  <c r="DD133" i="18" s="1"/>
  <c r="DE133" i="18" s="1"/>
  <c r="DF133" i="18" s="1"/>
  <c r="DG133" i="18" s="1"/>
  <c r="DH133" i="18" s="1"/>
  <c r="DI133" i="18" s="1"/>
  <c r="DJ133" i="18" s="1"/>
  <c r="DK133" i="18" s="1"/>
  <c r="DL133" i="18" s="1"/>
  <c r="DM133" i="18" s="1"/>
  <c r="CW133" i="18"/>
  <c r="BL133" i="18"/>
  <c r="BM133" i="18" s="1"/>
  <c r="BN133" i="18" s="1"/>
  <c r="BO133" i="18" s="1"/>
  <c r="BP133" i="18" s="1"/>
  <c r="BQ133" i="18" s="1"/>
  <c r="BR133" i="18" s="1"/>
  <c r="BS133" i="18" s="1"/>
  <c r="BT133" i="18" s="1"/>
  <c r="BU133" i="18" s="1"/>
  <c r="BV133" i="18" s="1"/>
  <c r="BW133" i="18" s="1"/>
  <c r="BX133" i="18" s="1"/>
  <c r="BY133" i="18" s="1"/>
  <c r="BZ133" i="18" s="1"/>
  <c r="CA133" i="18" s="1"/>
  <c r="BK133" i="18"/>
  <c r="Z133" i="18"/>
  <c r="AA133" i="18" s="1"/>
  <c r="AB133" i="18" s="1"/>
  <c r="AC133" i="18" s="1"/>
  <c r="AD133" i="18" s="1"/>
  <c r="AE133" i="18" s="1"/>
  <c r="AF133" i="18" s="1"/>
  <c r="AG133" i="18" s="1"/>
  <c r="AH133" i="18" s="1"/>
  <c r="AI133" i="18" s="1"/>
  <c r="AJ133" i="18" s="1"/>
  <c r="AK133" i="18" s="1"/>
  <c r="AL133" i="18" s="1"/>
  <c r="AM133" i="18" s="1"/>
  <c r="AN133" i="18" s="1"/>
  <c r="AO133" i="18" s="1"/>
  <c r="Y133" i="18"/>
  <c r="A133" i="18"/>
  <c r="CX132" i="18"/>
  <c r="CY132" i="18" s="1"/>
  <c r="CZ132" i="18" s="1"/>
  <c r="DA132" i="18" s="1"/>
  <c r="DB132" i="18" s="1"/>
  <c r="DC132" i="18" s="1"/>
  <c r="DD132" i="18" s="1"/>
  <c r="DE132" i="18" s="1"/>
  <c r="DF132" i="18" s="1"/>
  <c r="DG132" i="18" s="1"/>
  <c r="DH132" i="18" s="1"/>
  <c r="DI132" i="18" s="1"/>
  <c r="DJ132" i="18" s="1"/>
  <c r="DK132" i="18" s="1"/>
  <c r="DL132" i="18" s="1"/>
  <c r="DM132" i="18" s="1"/>
  <c r="CW132" i="18"/>
  <c r="BL132" i="18"/>
  <c r="BM132" i="18" s="1"/>
  <c r="BN132" i="18" s="1"/>
  <c r="BO132" i="18" s="1"/>
  <c r="BP132" i="18" s="1"/>
  <c r="BQ132" i="18" s="1"/>
  <c r="BR132" i="18" s="1"/>
  <c r="BS132" i="18" s="1"/>
  <c r="BT132" i="18" s="1"/>
  <c r="BU132" i="18" s="1"/>
  <c r="BV132" i="18" s="1"/>
  <c r="BW132" i="18" s="1"/>
  <c r="BX132" i="18" s="1"/>
  <c r="BY132" i="18" s="1"/>
  <c r="BZ132" i="18" s="1"/>
  <c r="CA132" i="18" s="1"/>
  <c r="BK132" i="18"/>
  <c r="Z132" i="18"/>
  <c r="AA132" i="18" s="1"/>
  <c r="AB132" i="18" s="1"/>
  <c r="AC132" i="18" s="1"/>
  <c r="AD132" i="18" s="1"/>
  <c r="AE132" i="18" s="1"/>
  <c r="AF132" i="18" s="1"/>
  <c r="AG132" i="18" s="1"/>
  <c r="AH132" i="18" s="1"/>
  <c r="AI132" i="18" s="1"/>
  <c r="AJ132" i="18" s="1"/>
  <c r="AK132" i="18" s="1"/>
  <c r="AL132" i="18" s="1"/>
  <c r="AM132" i="18" s="1"/>
  <c r="AN132" i="18" s="1"/>
  <c r="AO132" i="18" s="1"/>
  <c r="Y132" i="18"/>
  <c r="A132" i="18"/>
  <c r="CX131" i="18"/>
  <c r="CY131" i="18" s="1"/>
  <c r="CZ131" i="18" s="1"/>
  <c r="DA131" i="18" s="1"/>
  <c r="DB131" i="18" s="1"/>
  <c r="DC131" i="18" s="1"/>
  <c r="DD131" i="18" s="1"/>
  <c r="DE131" i="18" s="1"/>
  <c r="DF131" i="18" s="1"/>
  <c r="DG131" i="18" s="1"/>
  <c r="DH131" i="18" s="1"/>
  <c r="DI131" i="18" s="1"/>
  <c r="DJ131" i="18" s="1"/>
  <c r="DK131" i="18" s="1"/>
  <c r="DL131" i="18" s="1"/>
  <c r="DM131" i="18" s="1"/>
  <c r="CW131" i="18"/>
  <c r="BL131" i="18"/>
  <c r="BM131" i="18" s="1"/>
  <c r="BN131" i="18" s="1"/>
  <c r="BO131" i="18" s="1"/>
  <c r="BP131" i="18" s="1"/>
  <c r="BQ131" i="18" s="1"/>
  <c r="BR131" i="18" s="1"/>
  <c r="BS131" i="18" s="1"/>
  <c r="BT131" i="18" s="1"/>
  <c r="BU131" i="18" s="1"/>
  <c r="BV131" i="18" s="1"/>
  <c r="BW131" i="18" s="1"/>
  <c r="BX131" i="18" s="1"/>
  <c r="BY131" i="18" s="1"/>
  <c r="BZ131" i="18" s="1"/>
  <c r="CA131" i="18" s="1"/>
  <c r="BK131" i="18"/>
  <c r="Z131" i="18"/>
  <c r="AA131" i="18" s="1"/>
  <c r="AB131" i="18" s="1"/>
  <c r="AC131" i="18" s="1"/>
  <c r="AD131" i="18" s="1"/>
  <c r="AE131" i="18" s="1"/>
  <c r="AF131" i="18" s="1"/>
  <c r="AG131" i="18" s="1"/>
  <c r="AH131" i="18" s="1"/>
  <c r="AI131" i="18" s="1"/>
  <c r="AJ131" i="18" s="1"/>
  <c r="AK131" i="18" s="1"/>
  <c r="AL131" i="18" s="1"/>
  <c r="AM131" i="18" s="1"/>
  <c r="AN131" i="18" s="1"/>
  <c r="AO131" i="18" s="1"/>
  <c r="Y131" i="18"/>
  <c r="A131" i="18"/>
  <c r="CX130" i="18"/>
  <c r="CY130" i="18" s="1"/>
  <c r="CZ130" i="18" s="1"/>
  <c r="DA130" i="18" s="1"/>
  <c r="DB130" i="18" s="1"/>
  <c r="DC130" i="18" s="1"/>
  <c r="DD130" i="18" s="1"/>
  <c r="DE130" i="18" s="1"/>
  <c r="DF130" i="18" s="1"/>
  <c r="DG130" i="18" s="1"/>
  <c r="DH130" i="18" s="1"/>
  <c r="DI130" i="18" s="1"/>
  <c r="DJ130" i="18" s="1"/>
  <c r="DK130" i="18" s="1"/>
  <c r="DL130" i="18" s="1"/>
  <c r="DM130" i="18" s="1"/>
  <c r="CW130" i="18"/>
  <c r="BL130" i="18"/>
  <c r="BM130" i="18" s="1"/>
  <c r="BN130" i="18" s="1"/>
  <c r="BO130" i="18" s="1"/>
  <c r="BP130" i="18" s="1"/>
  <c r="BQ130" i="18" s="1"/>
  <c r="BR130" i="18" s="1"/>
  <c r="BS130" i="18" s="1"/>
  <c r="BT130" i="18" s="1"/>
  <c r="BU130" i="18" s="1"/>
  <c r="BV130" i="18" s="1"/>
  <c r="BW130" i="18" s="1"/>
  <c r="BX130" i="18" s="1"/>
  <c r="BY130" i="18" s="1"/>
  <c r="BZ130" i="18" s="1"/>
  <c r="CA130" i="18" s="1"/>
  <c r="BK130" i="18"/>
  <c r="Z130" i="18"/>
  <c r="AA130" i="18" s="1"/>
  <c r="AB130" i="18" s="1"/>
  <c r="AC130" i="18" s="1"/>
  <c r="AD130" i="18" s="1"/>
  <c r="AE130" i="18" s="1"/>
  <c r="AF130" i="18" s="1"/>
  <c r="AG130" i="18" s="1"/>
  <c r="AH130" i="18" s="1"/>
  <c r="AI130" i="18" s="1"/>
  <c r="AJ130" i="18" s="1"/>
  <c r="AK130" i="18" s="1"/>
  <c r="AL130" i="18" s="1"/>
  <c r="AM130" i="18" s="1"/>
  <c r="AN130" i="18" s="1"/>
  <c r="AO130" i="18" s="1"/>
  <c r="Y130" i="18"/>
  <c r="A130" i="18"/>
  <c r="CX129" i="18"/>
  <c r="CY129" i="18" s="1"/>
  <c r="CZ129" i="18" s="1"/>
  <c r="DA129" i="18" s="1"/>
  <c r="DB129" i="18" s="1"/>
  <c r="DC129" i="18" s="1"/>
  <c r="DD129" i="18" s="1"/>
  <c r="DE129" i="18" s="1"/>
  <c r="DF129" i="18" s="1"/>
  <c r="DG129" i="18" s="1"/>
  <c r="DH129" i="18" s="1"/>
  <c r="DI129" i="18" s="1"/>
  <c r="DJ129" i="18" s="1"/>
  <c r="DK129" i="18" s="1"/>
  <c r="DL129" i="18" s="1"/>
  <c r="DM129" i="18" s="1"/>
  <c r="CW129" i="18"/>
  <c r="BL129" i="18"/>
  <c r="BM129" i="18" s="1"/>
  <c r="BN129" i="18" s="1"/>
  <c r="BO129" i="18" s="1"/>
  <c r="BP129" i="18" s="1"/>
  <c r="BQ129" i="18" s="1"/>
  <c r="BR129" i="18" s="1"/>
  <c r="BS129" i="18" s="1"/>
  <c r="BT129" i="18" s="1"/>
  <c r="BU129" i="18" s="1"/>
  <c r="BV129" i="18" s="1"/>
  <c r="BW129" i="18" s="1"/>
  <c r="BX129" i="18" s="1"/>
  <c r="BY129" i="18" s="1"/>
  <c r="BZ129" i="18" s="1"/>
  <c r="CA129" i="18" s="1"/>
  <c r="BK129" i="18"/>
  <c r="Z129" i="18"/>
  <c r="AA129" i="18" s="1"/>
  <c r="AB129" i="18" s="1"/>
  <c r="AC129" i="18" s="1"/>
  <c r="AD129" i="18" s="1"/>
  <c r="AE129" i="18" s="1"/>
  <c r="AF129" i="18" s="1"/>
  <c r="AG129" i="18" s="1"/>
  <c r="AH129" i="18" s="1"/>
  <c r="AI129" i="18" s="1"/>
  <c r="AJ129" i="18" s="1"/>
  <c r="AK129" i="18" s="1"/>
  <c r="AL129" i="18" s="1"/>
  <c r="AM129" i="18" s="1"/>
  <c r="AN129" i="18" s="1"/>
  <c r="AO129" i="18" s="1"/>
  <c r="Y129" i="18"/>
  <c r="A129" i="18"/>
  <c r="CX128" i="18"/>
  <c r="CY128" i="18" s="1"/>
  <c r="CZ128" i="18" s="1"/>
  <c r="DA128" i="18" s="1"/>
  <c r="DB128" i="18" s="1"/>
  <c r="DC128" i="18" s="1"/>
  <c r="DD128" i="18" s="1"/>
  <c r="DE128" i="18" s="1"/>
  <c r="DF128" i="18" s="1"/>
  <c r="DG128" i="18" s="1"/>
  <c r="DH128" i="18" s="1"/>
  <c r="DI128" i="18" s="1"/>
  <c r="DJ128" i="18" s="1"/>
  <c r="DK128" i="18" s="1"/>
  <c r="DL128" i="18" s="1"/>
  <c r="DM128" i="18" s="1"/>
  <c r="CW128" i="18"/>
  <c r="BL128" i="18"/>
  <c r="BM128" i="18" s="1"/>
  <c r="BN128" i="18" s="1"/>
  <c r="BO128" i="18" s="1"/>
  <c r="BP128" i="18" s="1"/>
  <c r="BQ128" i="18" s="1"/>
  <c r="BR128" i="18" s="1"/>
  <c r="BS128" i="18" s="1"/>
  <c r="BT128" i="18" s="1"/>
  <c r="BU128" i="18" s="1"/>
  <c r="BV128" i="18" s="1"/>
  <c r="BW128" i="18" s="1"/>
  <c r="BX128" i="18" s="1"/>
  <c r="BY128" i="18" s="1"/>
  <c r="BZ128" i="18" s="1"/>
  <c r="CA128" i="18" s="1"/>
  <c r="BK128" i="18"/>
  <c r="Z128" i="18"/>
  <c r="AA128" i="18" s="1"/>
  <c r="AB128" i="18" s="1"/>
  <c r="AC128" i="18" s="1"/>
  <c r="AD128" i="18" s="1"/>
  <c r="AE128" i="18" s="1"/>
  <c r="AF128" i="18" s="1"/>
  <c r="AG128" i="18" s="1"/>
  <c r="AH128" i="18" s="1"/>
  <c r="AI128" i="18" s="1"/>
  <c r="AJ128" i="18" s="1"/>
  <c r="AK128" i="18" s="1"/>
  <c r="AL128" i="18" s="1"/>
  <c r="AM128" i="18" s="1"/>
  <c r="AN128" i="18" s="1"/>
  <c r="AO128" i="18" s="1"/>
  <c r="Y128" i="18"/>
  <c r="A128" i="18"/>
  <c r="CX127" i="18"/>
  <c r="CY127" i="18" s="1"/>
  <c r="CZ127" i="18" s="1"/>
  <c r="DA127" i="18" s="1"/>
  <c r="DB127" i="18" s="1"/>
  <c r="DC127" i="18" s="1"/>
  <c r="DD127" i="18" s="1"/>
  <c r="DE127" i="18" s="1"/>
  <c r="DF127" i="18" s="1"/>
  <c r="DG127" i="18" s="1"/>
  <c r="DH127" i="18" s="1"/>
  <c r="DI127" i="18" s="1"/>
  <c r="DJ127" i="18" s="1"/>
  <c r="DK127" i="18" s="1"/>
  <c r="DL127" i="18" s="1"/>
  <c r="DM127" i="18" s="1"/>
  <c r="CW127" i="18"/>
  <c r="BL127" i="18"/>
  <c r="BM127" i="18" s="1"/>
  <c r="BN127" i="18" s="1"/>
  <c r="BO127" i="18" s="1"/>
  <c r="BP127" i="18" s="1"/>
  <c r="BQ127" i="18" s="1"/>
  <c r="BR127" i="18" s="1"/>
  <c r="BS127" i="18" s="1"/>
  <c r="BT127" i="18" s="1"/>
  <c r="BU127" i="18" s="1"/>
  <c r="BV127" i="18" s="1"/>
  <c r="BW127" i="18" s="1"/>
  <c r="BX127" i="18" s="1"/>
  <c r="BY127" i="18" s="1"/>
  <c r="BZ127" i="18" s="1"/>
  <c r="CA127" i="18" s="1"/>
  <c r="BK127" i="18"/>
  <c r="Z127" i="18"/>
  <c r="AA127" i="18" s="1"/>
  <c r="AB127" i="18" s="1"/>
  <c r="AC127" i="18" s="1"/>
  <c r="AD127" i="18" s="1"/>
  <c r="AE127" i="18" s="1"/>
  <c r="AF127" i="18" s="1"/>
  <c r="AG127" i="18" s="1"/>
  <c r="AH127" i="18" s="1"/>
  <c r="AI127" i="18" s="1"/>
  <c r="AJ127" i="18" s="1"/>
  <c r="AK127" i="18" s="1"/>
  <c r="AL127" i="18" s="1"/>
  <c r="AM127" i="18" s="1"/>
  <c r="AN127" i="18" s="1"/>
  <c r="AO127" i="18" s="1"/>
  <c r="Y127" i="18"/>
  <c r="A127" i="18"/>
  <c r="CX126" i="18"/>
  <c r="CY126" i="18" s="1"/>
  <c r="CZ126" i="18" s="1"/>
  <c r="DA126" i="18" s="1"/>
  <c r="DB126" i="18" s="1"/>
  <c r="DC126" i="18" s="1"/>
  <c r="DD126" i="18" s="1"/>
  <c r="DE126" i="18" s="1"/>
  <c r="DF126" i="18" s="1"/>
  <c r="DG126" i="18" s="1"/>
  <c r="DH126" i="18" s="1"/>
  <c r="DI126" i="18" s="1"/>
  <c r="DJ126" i="18" s="1"/>
  <c r="DK126" i="18" s="1"/>
  <c r="DL126" i="18" s="1"/>
  <c r="DM126" i="18" s="1"/>
  <c r="CW126" i="18"/>
  <c r="BL126" i="18"/>
  <c r="BM126" i="18" s="1"/>
  <c r="BN126" i="18" s="1"/>
  <c r="BO126" i="18" s="1"/>
  <c r="BP126" i="18" s="1"/>
  <c r="BQ126" i="18" s="1"/>
  <c r="BR126" i="18" s="1"/>
  <c r="BS126" i="18" s="1"/>
  <c r="BT126" i="18" s="1"/>
  <c r="BU126" i="18" s="1"/>
  <c r="BV126" i="18" s="1"/>
  <c r="BW126" i="18" s="1"/>
  <c r="BX126" i="18" s="1"/>
  <c r="BY126" i="18" s="1"/>
  <c r="BZ126" i="18" s="1"/>
  <c r="CA126" i="18" s="1"/>
  <c r="BK126" i="18"/>
  <c r="Z126" i="18"/>
  <c r="AA126" i="18" s="1"/>
  <c r="AB126" i="18" s="1"/>
  <c r="AC126" i="18" s="1"/>
  <c r="AD126" i="18" s="1"/>
  <c r="AE126" i="18" s="1"/>
  <c r="AF126" i="18" s="1"/>
  <c r="AG126" i="18" s="1"/>
  <c r="AH126" i="18" s="1"/>
  <c r="AI126" i="18" s="1"/>
  <c r="AJ126" i="18" s="1"/>
  <c r="AK126" i="18" s="1"/>
  <c r="AL126" i="18" s="1"/>
  <c r="AM126" i="18" s="1"/>
  <c r="AN126" i="18" s="1"/>
  <c r="AO126" i="18" s="1"/>
  <c r="Y126" i="18"/>
  <c r="A126" i="18"/>
  <c r="CX125" i="18"/>
  <c r="CY125" i="18" s="1"/>
  <c r="CZ125" i="18" s="1"/>
  <c r="DA125" i="18" s="1"/>
  <c r="DB125" i="18" s="1"/>
  <c r="DC125" i="18" s="1"/>
  <c r="DD125" i="18" s="1"/>
  <c r="DE125" i="18" s="1"/>
  <c r="DF125" i="18" s="1"/>
  <c r="DG125" i="18" s="1"/>
  <c r="DH125" i="18" s="1"/>
  <c r="DI125" i="18" s="1"/>
  <c r="DJ125" i="18" s="1"/>
  <c r="DK125" i="18" s="1"/>
  <c r="DL125" i="18" s="1"/>
  <c r="DM125" i="18" s="1"/>
  <c r="CW125" i="18"/>
  <c r="BL125" i="18"/>
  <c r="BM125" i="18" s="1"/>
  <c r="BN125" i="18" s="1"/>
  <c r="BO125" i="18" s="1"/>
  <c r="BP125" i="18" s="1"/>
  <c r="BQ125" i="18" s="1"/>
  <c r="BR125" i="18" s="1"/>
  <c r="BS125" i="18" s="1"/>
  <c r="BT125" i="18" s="1"/>
  <c r="BU125" i="18" s="1"/>
  <c r="BV125" i="18" s="1"/>
  <c r="BW125" i="18" s="1"/>
  <c r="BX125" i="18" s="1"/>
  <c r="BY125" i="18" s="1"/>
  <c r="BZ125" i="18" s="1"/>
  <c r="CA125" i="18" s="1"/>
  <c r="BK125" i="18"/>
  <c r="Z125" i="18"/>
  <c r="AA125" i="18" s="1"/>
  <c r="AB125" i="18" s="1"/>
  <c r="AC125" i="18" s="1"/>
  <c r="AD125" i="18" s="1"/>
  <c r="AE125" i="18" s="1"/>
  <c r="AF125" i="18" s="1"/>
  <c r="AG125" i="18" s="1"/>
  <c r="AH125" i="18" s="1"/>
  <c r="AI125" i="18" s="1"/>
  <c r="AJ125" i="18" s="1"/>
  <c r="AK125" i="18" s="1"/>
  <c r="AL125" i="18" s="1"/>
  <c r="AM125" i="18" s="1"/>
  <c r="AN125" i="18" s="1"/>
  <c r="AO125" i="18" s="1"/>
  <c r="Y125" i="18"/>
  <c r="A125" i="18"/>
  <c r="CX124" i="18"/>
  <c r="CY124" i="18" s="1"/>
  <c r="CZ124" i="18" s="1"/>
  <c r="DA124" i="18" s="1"/>
  <c r="DB124" i="18" s="1"/>
  <c r="DC124" i="18" s="1"/>
  <c r="DD124" i="18" s="1"/>
  <c r="DE124" i="18" s="1"/>
  <c r="DF124" i="18" s="1"/>
  <c r="DG124" i="18" s="1"/>
  <c r="DH124" i="18" s="1"/>
  <c r="DI124" i="18" s="1"/>
  <c r="DJ124" i="18" s="1"/>
  <c r="DK124" i="18" s="1"/>
  <c r="DL124" i="18" s="1"/>
  <c r="DM124" i="18" s="1"/>
  <c r="CW124" i="18"/>
  <c r="BL124" i="18"/>
  <c r="BM124" i="18" s="1"/>
  <c r="BN124" i="18" s="1"/>
  <c r="BO124" i="18" s="1"/>
  <c r="BP124" i="18" s="1"/>
  <c r="BQ124" i="18" s="1"/>
  <c r="BR124" i="18" s="1"/>
  <c r="BS124" i="18" s="1"/>
  <c r="BT124" i="18" s="1"/>
  <c r="BU124" i="18" s="1"/>
  <c r="BV124" i="18" s="1"/>
  <c r="BW124" i="18" s="1"/>
  <c r="BX124" i="18" s="1"/>
  <c r="BY124" i="18" s="1"/>
  <c r="BZ124" i="18" s="1"/>
  <c r="CA124" i="18" s="1"/>
  <c r="BK124" i="18"/>
  <c r="Z124" i="18"/>
  <c r="AA124" i="18" s="1"/>
  <c r="AB124" i="18" s="1"/>
  <c r="AC124" i="18" s="1"/>
  <c r="AD124" i="18" s="1"/>
  <c r="AE124" i="18" s="1"/>
  <c r="AF124" i="18" s="1"/>
  <c r="AG124" i="18" s="1"/>
  <c r="AH124" i="18" s="1"/>
  <c r="AI124" i="18" s="1"/>
  <c r="AJ124" i="18" s="1"/>
  <c r="AK124" i="18" s="1"/>
  <c r="AL124" i="18" s="1"/>
  <c r="AM124" i="18" s="1"/>
  <c r="AN124" i="18" s="1"/>
  <c r="AO124" i="18" s="1"/>
  <c r="Y124" i="18"/>
  <c r="A124" i="18"/>
  <c r="CX123" i="18"/>
  <c r="CY123" i="18" s="1"/>
  <c r="CZ123" i="18" s="1"/>
  <c r="DA123" i="18" s="1"/>
  <c r="DB123" i="18" s="1"/>
  <c r="DC123" i="18" s="1"/>
  <c r="DD123" i="18" s="1"/>
  <c r="DE123" i="18" s="1"/>
  <c r="DF123" i="18" s="1"/>
  <c r="DG123" i="18" s="1"/>
  <c r="DH123" i="18" s="1"/>
  <c r="DI123" i="18" s="1"/>
  <c r="DJ123" i="18" s="1"/>
  <c r="DK123" i="18" s="1"/>
  <c r="DL123" i="18" s="1"/>
  <c r="DM123" i="18" s="1"/>
  <c r="CW123" i="18"/>
  <c r="BL123" i="18"/>
  <c r="BM123" i="18" s="1"/>
  <c r="BN123" i="18" s="1"/>
  <c r="BO123" i="18" s="1"/>
  <c r="BP123" i="18" s="1"/>
  <c r="BQ123" i="18" s="1"/>
  <c r="BR123" i="18" s="1"/>
  <c r="BS123" i="18" s="1"/>
  <c r="BT123" i="18" s="1"/>
  <c r="BU123" i="18" s="1"/>
  <c r="BV123" i="18" s="1"/>
  <c r="BW123" i="18" s="1"/>
  <c r="BX123" i="18" s="1"/>
  <c r="BY123" i="18" s="1"/>
  <c r="BZ123" i="18" s="1"/>
  <c r="CA123" i="18" s="1"/>
  <c r="BK123" i="18"/>
  <c r="Z123" i="18"/>
  <c r="AA123" i="18" s="1"/>
  <c r="AB123" i="18" s="1"/>
  <c r="AC123" i="18" s="1"/>
  <c r="AD123" i="18" s="1"/>
  <c r="AE123" i="18" s="1"/>
  <c r="AF123" i="18" s="1"/>
  <c r="AG123" i="18" s="1"/>
  <c r="AH123" i="18" s="1"/>
  <c r="AI123" i="18" s="1"/>
  <c r="AJ123" i="18" s="1"/>
  <c r="AK123" i="18" s="1"/>
  <c r="AL123" i="18" s="1"/>
  <c r="AM123" i="18" s="1"/>
  <c r="AN123" i="18" s="1"/>
  <c r="AO123" i="18" s="1"/>
  <c r="Y123" i="18"/>
  <c r="A123" i="18"/>
  <c r="CX122" i="18"/>
  <c r="CY122" i="18" s="1"/>
  <c r="CZ122" i="18" s="1"/>
  <c r="DA122" i="18" s="1"/>
  <c r="DB122" i="18" s="1"/>
  <c r="DC122" i="18" s="1"/>
  <c r="DD122" i="18" s="1"/>
  <c r="DE122" i="18" s="1"/>
  <c r="DF122" i="18" s="1"/>
  <c r="DG122" i="18" s="1"/>
  <c r="DH122" i="18" s="1"/>
  <c r="DI122" i="18" s="1"/>
  <c r="DJ122" i="18" s="1"/>
  <c r="DK122" i="18" s="1"/>
  <c r="DL122" i="18" s="1"/>
  <c r="DM122" i="18" s="1"/>
  <c r="CW122" i="18"/>
  <c r="BL122" i="18"/>
  <c r="BM122" i="18" s="1"/>
  <c r="BN122" i="18" s="1"/>
  <c r="BO122" i="18" s="1"/>
  <c r="BP122" i="18" s="1"/>
  <c r="BQ122" i="18" s="1"/>
  <c r="BR122" i="18" s="1"/>
  <c r="BS122" i="18" s="1"/>
  <c r="BT122" i="18" s="1"/>
  <c r="BU122" i="18" s="1"/>
  <c r="BV122" i="18" s="1"/>
  <c r="BW122" i="18" s="1"/>
  <c r="BX122" i="18" s="1"/>
  <c r="BY122" i="18" s="1"/>
  <c r="BZ122" i="18" s="1"/>
  <c r="CA122" i="18" s="1"/>
  <c r="BK122" i="18"/>
  <c r="Z122" i="18"/>
  <c r="AA122" i="18" s="1"/>
  <c r="AB122" i="18" s="1"/>
  <c r="AC122" i="18" s="1"/>
  <c r="AD122" i="18" s="1"/>
  <c r="AE122" i="18" s="1"/>
  <c r="AF122" i="18" s="1"/>
  <c r="AG122" i="18" s="1"/>
  <c r="AH122" i="18" s="1"/>
  <c r="AI122" i="18" s="1"/>
  <c r="AJ122" i="18" s="1"/>
  <c r="AK122" i="18" s="1"/>
  <c r="AL122" i="18" s="1"/>
  <c r="AM122" i="18" s="1"/>
  <c r="AN122" i="18" s="1"/>
  <c r="AO122" i="18" s="1"/>
  <c r="Y122" i="18"/>
  <c r="A122" i="18"/>
  <c r="CW120" i="18"/>
  <c r="BK120" i="18"/>
  <c r="CA120" i="18" s="1"/>
  <c r="Y120" i="18"/>
  <c r="A120" i="18"/>
  <c r="CW119" i="18"/>
  <c r="BK119" i="18"/>
  <c r="CA119" i="18" s="1"/>
  <c r="Y119" i="18"/>
  <c r="A119" i="18"/>
  <c r="CW118" i="18"/>
  <c r="BK118" i="18"/>
  <c r="CA118" i="18" s="1"/>
  <c r="Y118" i="18"/>
  <c r="A118" i="18"/>
  <c r="CW117" i="18"/>
  <c r="BK117" i="18"/>
  <c r="CA117" i="18" s="1"/>
  <c r="Y117" i="18"/>
  <c r="A117" i="18"/>
  <c r="CW116" i="18"/>
  <c r="BK116" i="18"/>
  <c r="CA116" i="18" s="1"/>
  <c r="Y116" i="18"/>
  <c r="A116" i="18"/>
  <c r="CW115" i="18"/>
  <c r="BK115" i="18"/>
  <c r="CA115" i="18" s="1"/>
  <c r="Y115" i="18"/>
  <c r="A115" i="18"/>
  <c r="CW114" i="18"/>
  <c r="BK114" i="18"/>
  <c r="CA114" i="18" s="1"/>
  <c r="Y114" i="18"/>
  <c r="A114" i="18"/>
  <c r="CW113" i="18"/>
  <c r="BK113" i="18"/>
  <c r="CA113" i="18" s="1"/>
  <c r="Y113" i="18"/>
  <c r="A113" i="18"/>
  <c r="CW112" i="18"/>
  <c r="BK112" i="18"/>
  <c r="CA112" i="18" s="1"/>
  <c r="Y112" i="18"/>
  <c r="A112" i="18"/>
  <c r="CW111" i="18"/>
  <c r="BK111" i="18"/>
  <c r="CA111" i="18" s="1"/>
  <c r="Y111" i="18"/>
  <c r="A111" i="18"/>
  <c r="CW110" i="18"/>
  <c r="BK110" i="18"/>
  <c r="CA110" i="18" s="1"/>
  <c r="Y110" i="18"/>
  <c r="A110" i="18"/>
  <c r="CW109" i="18"/>
  <c r="BK109" i="18"/>
  <c r="CA109" i="18" s="1"/>
  <c r="Y109" i="18"/>
  <c r="A109" i="18"/>
  <c r="CW108" i="18"/>
  <c r="BK108" i="18"/>
  <c r="CA108" i="18" s="1"/>
  <c r="Y108" i="18"/>
  <c r="A108" i="18"/>
  <c r="CW107" i="18"/>
  <c r="BK107" i="18"/>
  <c r="CA107" i="18" s="1"/>
  <c r="Y107" i="18"/>
  <c r="A107" i="18"/>
  <c r="CW106" i="18"/>
  <c r="BK106" i="18"/>
  <c r="CA106" i="18" s="1"/>
  <c r="Y106" i="18"/>
  <c r="A106" i="18"/>
  <c r="CW105" i="18"/>
  <c r="BK105" i="18"/>
  <c r="CA105" i="18" s="1"/>
  <c r="Y105" i="18"/>
  <c r="A105" i="18"/>
  <c r="CW104" i="18"/>
  <c r="BK104" i="18"/>
  <c r="CA104" i="18" s="1"/>
  <c r="Y104" i="18"/>
  <c r="A104" i="18"/>
  <c r="CW103" i="18"/>
  <c r="BK103" i="18"/>
  <c r="CA103" i="18" s="1"/>
  <c r="Y103" i="18"/>
  <c r="A103" i="18"/>
  <c r="CW102" i="18"/>
  <c r="BK102" i="18"/>
  <c r="CA102" i="18" s="1"/>
  <c r="Y102" i="18"/>
  <c r="A102" i="18"/>
  <c r="CW101" i="18"/>
  <c r="BK101" i="18"/>
  <c r="CA101" i="18" s="1"/>
  <c r="Y101" i="18"/>
  <c r="A101" i="18"/>
  <c r="CW100" i="18"/>
  <c r="BK100" i="18"/>
  <c r="CA100" i="18" s="1"/>
  <c r="Y100" i="18"/>
  <c r="A100" i="18"/>
  <c r="CW99" i="18"/>
  <c r="BK99" i="18"/>
  <c r="CA99" i="18" s="1"/>
  <c r="Y99" i="18"/>
  <c r="A99" i="18"/>
  <c r="CW98" i="18"/>
  <c r="BK98" i="18"/>
  <c r="CA98" i="18" s="1"/>
  <c r="Y98" i="18"/>
  <c r="A98" i="18"/>
  <c r="CW97" i="18"/>
  <c r="BK97" i="18"/>
  <c r="CA97" i="18" s="1"/>
  <c r="Y97" i="18"/>
  <c r="A97" i="18"/>
  <c r="CW96" i="18"/>
  <c r="BK96" i="18"/>
  <c r="CA96" i="18" s="1"/>
  <c r="Y96" i="18"/>
  <c r="A96" i="18"/>
  <c r="CW95" i="18"/>
  <c r="BK95" i="18"/>
  <c r="CA95" i="18" s="1"/>
  <c r="Y95" i="18"/>
  <c r="A95" i="18"/>
  <c r="CW94" i="18"/>
  <c r="BK94" i="18"/>
  <c r="CA94" i="18" s="1"/>
  <c r="Y94" i="18"/>
  <c r="A94" i="18"/>
  <c r="CW93" i="18"/>
  <c r="BK93" i="18"/>
  <c r="CA93" i="18" s="1"/>
  <c r="Y93" i="18"/>
  <c r="A93" i="18"/>
  <c r="CW92" i="18"/>
  <c r="BK92" i="18"/>
  <c r="CA92" i="18" s="1"/>
  <c r="Y92" i="18"/>
  <c r="A92" i="18"/>
  <c r="CW91" i="18"/>
  <c r="BK91" i="18"/>
  <c r="CA91" i="18" s="1"/>
  <c r="Y91" i="18"/>
  <c r="A91" i="18"/>
  <c r="CW90" i="18"/>
  <c r="BK90" i="18"/>
  <c r="CA90" i="18" s="1"/>
  <c r="Y90" i="18"/>
  <c r="A90" i="18"/>
  <c r="CW89" i="18"/>
  <c r="BK89" i="18"/>
  <c r="CA89" i="18" s="1"/>
  <c r="Y89" i="18"/>
  <c r="A89" i="18"/>
  <c r="CW88" i="18"/>
  <c r="BK88" i="18"/>
  <c r="CA88" i="18" s="1"/>
  <c r="Y88" i="18"/>
  <c r="A88" i="18"/>
  <c r="CW87" i="18"/>
  <c r="BK87" i="18"/>
  <c r="CA87" i="18" s="1"/>
  <c r="Y87" i="18"/>
  <c r="A87" i="18"/>
  <c r="CW86" i="18"/>
  <c r="BK86" i="18"/>
  <c r="CA86" i="18" s="1"/>
  <c r="Y86" i="18"/>
  <c r="A86" i="18"/>
  <c r="CC42" i="18"/>
  <c r="CB42" i="18"/>
  <c r="AQ42" i="18"/>
  <c r="AP42" i="18"/>
  <c r="E42" i="18"/>
  <c r="D42" i="18"/>
  <c r="E41" i="18"/>
  <c r="CY40" i="18"/>
  <c r="CS40" i="18"/>
  <c r="CL40" i="18"/>
  <c r="CC40" i="18"/>
  <c r="CB40" i="18"/>
  <c r="CB41" i="18" s="1"/>
  <c r="BM40" i="18"/>
  <c r="BG40" i="18"/>
  <c r="AZ40" i="18"/>
  <c r="AQ40" i="18"/>
  <c r="AP40" i="18"/>
  <c r="AP41" i="18" s="1"/>
  <c r="AA40" i="18"/>
  <c r="U40" i="18"/>
  <c r="N40" i="18"/>
  <c r="E40" i="18"/>
  <c r="D40" i="18"/>
  <c r="D41" i="18" s="1"/>
  <c r="CX39" i="18"/>
  <c r="CO39" i="18"/>
  <c r="CN39" i="18"/>
  <c r="CG39" i="18"/>
  <c r="CF39" i="18"/>
  <c r="CH39" i="18" s="1"/>
  <c r="CK39" i="18"/>
  <c r="BL39" i="18"/>
  <c r="BC39" i="18"/>
  <c r="BB39" i="18"/>
  <c r="AU39" i="18"/>
  <c r="AT39" i="18"/>
  <c r="AV39" i="18" s="1"/>
  <c r="Z39" i="18"/>
  <c r="Q39" i="18"/>
  <c r="P39" i="18"/>
  <c r="I39" i="18"/>
  <c r="H39" i="18"/>
  <c r="J39" i="18" s="1"/>
  <c r="G39" i="18"/>
  <c r="B39" i="18"/>
  <c r="CX38" i="18"/>
  <c r="CO38" i="18"/>
  <c r="CN38" i="18"/>
  <c r="CG38" i="18"/>
  <c r="CF38" i="18"/>
  <c r="CH38" i="18" s="1"/>
  <c r="CK38" i="18"/>
  <c r="BL38" i="18"/>
  <c r="BC38" i="18"/>
  <c r="BB38" i="18"/>
  <c r="AU38" i="18"/>
  <c r="AT38" i="18"/>
  <c r="AV38" i="18" s="1"/>
  <c r="AY38" i="18"/>
  <c r="Z38" i="18"/>
  <c r="Q38" i="18"/>
  <c r="P38" i="18"/>
  <c r="M38" i="18"/>
  <c r="I38" i="18"/>
  <c r="H38" i="18"/>
  <c r="J38" i="18" s="1"/>
  <c r="G38" i="18"/>
  <c r="B38" i="18"/>
  <c r="CX37" i="18"/>
  <c r="CO37" i="18"/>
  <c r="CN37" i="18"/>
  <c r="CG37" i="18"/>
  <c r="CF37" i="18"/>
  <c r="CH37" i="18" s="1"/>
  <c r="CK37" i="18"/>
  <c r="BL37" i="18"/>
  <c r="BC37" i="18"/>
  <c r="BB37" i="18"/>
  <c r="AU37" i="18"/>
  <c r="AT37" i="18"/>
  <c r="AV37" i="18" s="1"/>
  <c r="AY37" i="18"/>
  <c r="Z37" i="18"/>
  <c r="Q37" i="18"/>
  <c r="P37" i="18"/>
  <c r="M37" i="18"/>
  <c r="I37" i="18"/>
  <c r="H37" i="18"/>
  <c r="J37" i="18" s="1"/>
  <c r="G37" i="18"/>
  <c r="B37" i="18"/>
  <c r="CX36" i="18"/>
  <c r="CO36" i="18"/>
  <c r="CN36" i="18"/>
  <c r="CG36" i="18"/>
  <c r="CF36" i="18"/>
  <c r="CH36" i="18" s="1"/>
  <c r="BL36" i="18"/>
  <c r="BC36" i="18"/>
  <c r="BB36" i="18"/>
  <c r="AU36" i="18"/>
  <c r="AT36" i="18"/>
  <c r="AV36" i="18" s="1"/>
  <c r="Z36" i="18"/>
  <c r="Q36" i="18"/>
  <c r="P36" i="18"/>
  <c r="I36" i="18"/>
  <c r="H36" i="18"/>
  <c r="J36" i="18" s="1"/>
  <c r="G36" i="18"/>
  <c r="B36" i="18"/>
  <c r="CX35" i="18"/>
  <c r="CO35" i="18"/>
  <c r="CN35" i="18"/>
  <c r="CG35" i="18"/>
  <c r="CF35" i="18"/>
  <c r="CH35" i="18" s="1"/>
  <c r="CK35" i="18"/>
  <c r="BL35" i="18"/>
  <c r="BC35" i="18"/>
  <c r="BB35" i="18"/>
  <c r="AU35" i="18"/>
  <c r="AT35" i="18"/>
  <c r="AV35" i="18" s="1"/>
  <c r="Z35" i="18"/>
  <c r="Q35" i="18"/>
  <c r="P35" i="18"/>
  <c r="I35" i="18"/>
  <c r="H35" i="18"/>
  <c r="J35" i="18" s="1"/>
  <c r="G35" i="18"/>
  <c r="B35" i="18"/>
  <c r="CV116" i="18" s="1"/>
  <c r="CX34" i="18"/>
  <c r="CO34" i="18"/>
  <c r="CN34" i="18"/>
  <c r="CG34" i="18"/>
  <c r="CF34" i="18"/>
  <c r="CH34" i="18" s="1"/>
  <c r="CK34" i="18"/>
  <c r="BL34" i="18"/>
  <c r="BC34" i="18"/>
  <c r="BB34" i="18"/>
  <c r="AU34" i="18"/>
  <c r="AT34" i="18"/>
  <c r="AV34" i="18" s="1"/>
  <c r="AY34" i="18"/>
  <c r="Z34" i="18"/>
  <c r="Q34" i="18"/>
  <c r="P34" i="18"/>
  <c r="M34" i="18"/>
  <c r="I34" i="18"/>
  <c r="H34" i="18"/>
  <c r="J34" i="18" s="1"/>
  <c r="G34" i="18"/>
  <c r="B34" i="18"/>
  <c r="CV115" i="18" s="1"/>
  <c r="CX33" i="18"/>
  <c r="CO33" i="18"/>
  <c r="CN33" i="18"/>
  <c r="CG33" i="18"/>
  <c r="CF33" i="18"/>
  <c r="CH33" i="18" s="1"/>
  <c r="CK33" i="18"/>
  <c r="BL33" i="18"/>
  <c r="BC33" i="18"/>
  <c r="BB33" i="18"/>
  <c r="AU33" i="18"/>
  <c r="AT33" i="18"/>
  <c r="AV33" i="18" s="1"/>
  <c r="AY33" i="18"/>
  <c r="Z33" i="18"/>
  <c r="Q33" i="18"/>
  <c r="P33" i="18"/>
  <c r="M33" i="18"/>
  <c r="I33" i="18"/>
  <c r="H33" i="18"/>
  <c r="J33" i="18" s="1"/>
  <c r="G33" i="18"/>
  <c r="B33" i="18"/>
  <c r="CV114" i="18" s="1"/>
  <c r="CX32" i="18"/>
  <c r="CO32" i="18"/>
  <c r="CN32" i="18"/>
  <c r="CG32" i="18"/>
  <c r="CF32" i="18"/>
  <c r="CH32" i="18" s="1"/>
  <c r="BL32" i="18"/>
  <c r="BC32" i="18"/>
  <c r="BB32" i="18"/>
  <c r="AU32" i="18"/>
  <c r="AT32" i="18"/>
  <c r="AV32" i="18" s="1"/>
  <c r="Z32" i="18"/>
  <c r="Q32" i="18"/>
  <c r="P32" i="18"/>
  <c r="I32" i="18"/>
  <c r="H32" i="18"/>
  <c r="J32" i="18" s="1"/>
  <c r="G32" i="18"/>
  <c r="B32" i="18"/>
  <c r="CV113" i="18" s="1"/>
  <c r="CX31" i="18"/>
  <c r="CO31" i="18"/>
  <c r="CN31" i="18"/>
  <c r="CG31" i="18"/>
  <c r="CF31" i="18"/>
  <c r="CH31" i="18" s="1"/>
  <c r="BL31" i="18"/>
  <c r="BC31" i="18"/>
  <c r="BB31" i="18"/>
  <c r="AU31" i="18"/>
  <c r="AT31" i="18"/>
  <c r="AV31" i="18" s="1"/>
  <c r="Z31" i="18"/>
  <c r="Q31" i="18"/>
  <c r="P31" i="18"/>
  <c r="I31" i="18"/>
  <c r="H31" i="18"/>
  <c r="J31" i="18" s="1"/>
  <c r="G31" i="18"/>
  <c r="B31" i="18"/>
  <c r="CV112" i="18" s="1"/>
  <c r="CX30" i="18"/>
  <c r="CO30" i="18"/>
  <c r="CN30" i="18"/>
  <c r="CG30" i="18"/>
  <c r="CF30" i="18"/>
  <c r="CH30" i="18" s="1"/>
  <c r="CK30" i="18"/>
  <c r="BL30" i="18"/>
  <c r="BC30" i="18"/>
  <c r="BB30" i="18"/>
  <c r="AU30" i="18"/>
  <c r="AT30" i="18"/>
  <c r="AV30" i="18" s="1"/>
  <c r="AY30" i="18"/>
  <c r="Z30" i="18"/>
  <c r="Q30" i="18"/>
  <c r="P30" i="18"/>
  <c r="M30" i="18"/>
  <c r="I30" i="18"/>
  <c r="H30" i="18"/>
  <c r="J30" i="18" s="1"/>
  <c r="G30" i="18"/>
  <c r="B30" i="18"/>
  <c r="CV111" i="18" s="1"/>
  <c r="CX29" i="18"/>
  <c r="CO29" i="18"/>
  <c r="CN29" i="18"/>
  <c r="CG29" i="18"/>
  <c r="CF29" i="18"/>
  <c r="CH29" i="18" s="1"/>
  <c r="CK29" i="18"/>
  <c r="BL29" i="18"/>
  <c r="BC29" i="18"/>
  <c r="BB29" i="18"/>
  <c r="AU29" i="18"/>
  <c r="AT29" i="18"/>
  <c r="AV29" i="18" s="1"/>
  <c r="AY29" i="18"/>
  <c r="Z29" i="18"/>
  <c r="Q29" i="18"/>
  <c r="P29" i="18"/>
  <c r="M29" i="18"/>
  <c r="I29" i="18"/>
  <c r="H29" i="18"/>
  <c r="J29" i="18" s="1"/>
  <c r="G29" i="18"/>
  <c r="B29" i="18"/>
  <c r="CV110" i="18" s="1"/>
  <c r="CX28" i="18"/>
  <c r="CO28" i="18"/>
  <c r="CN28" i="18"/>
  <c r="CG28" i="18"/>
  <c r="CF28" i="18"/>
  <c r="CH28" i="18" s="1"/>
  <c r="BL28" i="18"/>
  <c r="BC28" i="18"/>
  <c r="BB28" i="18"/>
  <c r="AU28" i="18"/>
  <c r="AT28" i="18"/>
  <c r="AV28" i="18" s="1"/>
  <c r="Z28" i="18"/>
  <c r="Q28" i="18"/>
  <c r="P28" i="18"/>
  <c r="I28" i="18"/>
  <c r="H28" i="18"/>
  <c r="J28" i="18" s="1"/>
  <c r="G28" i="18"/>
  <c r="B28" i="18"/>
  <c r="CV109" i="18" s="1"/>
  <c r="CX27" i="18"/>
  <c r="CO27" i="18"/>
  <c r="CN27" i="18"/>
  <c r="CG27" i="18"/>
  <c r="CF27" i="18"/>
  <c r="CH27" i="18" s="1"/>
  <c r="BL27" i="18"/>
  <c r="BC27" i="18"/>
  <c r="BB27" i="18"/>
  <c r="AU27" i="18"/>
  <c r="AT27" i="18"/>
  <c r="AV27" i="18" s="1"/>
  <c r="Z27" i="18"/>
  <c r="Q27" i="18"/>
  <c r="P27" i="18"/>
  <c r="I27" i="18"/>
  <c r="H27" i="18"/>
  <c r="J27" i="18" s="1"/>
  <c r="G27" i="18"/>
  <c r="B27" i="18"/>
  <c r="CV108" i="18" s="1"/>
  <c r="CX26" i="18"/>
  <c r="CO26" i="18"/>
  <c r="CN26" i="18"/>
  <c r="CG26" i="18"/>
  <c r="CF26" i="18"/>
  <c r="CH26" i="18" s="1"/>
  <c r="CK26" i="18"/>
  <c r="BL26" i="18"/>
  <c r="BC26" i="18"/>
  <c r="BB26" i="18"/>
  <c r="AU26" i="18"/>
  <c r="AT26" i="18"/>
  <c r="AV26" i="18" s="1"/>
  <c r="AY26" i="18"/>
  <c r="Z26" i="18"/>
  <c r="Q26" i="18"/>
  <c r="P26" i="18"/>
  <c r="M26" i="18"/>
  <c r="I26" i="18"/>
  <c r="H26" i="18"/>
  <c r="J26" i="18" s="1"/>
  <c r="G26" i="18"/>
  <c r="B26" i="18"/>
  <c r="CV107" i="18" s="1"/>
  <c r="CX25" i="18"/>
  <c r="CO25" i="18"/>
  <c r="CN25" i="18"/>
  <c r="CG25" i="18"/>
  <c r="CF25" i="18"/>
  <c r="CH25" i="18" s="1"/>
  <c r="CK25" i="18"/>
  <c r="BL25" i="18"/>
  <c r="BC25" i="18"/>
  <c r="BB25" i="18"/>
  <c r="AU25" i="18"/>
  <c r="AT25" i="18"/>
  <c r="AV25" i="18" s="1"/>
  <c r="AY25" i="18"/>
  <c r="Z25" i="18"/>
  <c r="Q25" i="18"/>
  <c r="P25" i="18"/>
  <c r="M25" i="18"/>
  <c r="I25" i="18"/>
  <c r="H25" i="18"/>
  <c r="J25" i="18" s="1"/>
  <c r="G25" i="18"/>
  <c r="B25" i="18"/>
  <c r="CV106" i="18" s="1"/>
  <c r="CX24" i="18"/>
  <c r="CO24" i="18"/>
  <c r="CN24" i="18"/>
  <c r="CG24" i="18"/>
  <c r="CF24" i="18"/>
  <c r="CH24" i="18" s="1"/>
  <c r="BL24" i="18"/>
  <c r="BC24" i="18"/>
  <c r="BB24" i="18"/>
  <c r="AU24" i="18"/>
  <c r="AT24" i="18"/>
  <c r="AV24" i="18" s="1"/>
  <c r="Z24" i="18"/>
  <c r="Q24" i="18"/>
  <c r="P24" i="18"/>
  <c r="I24" i="18"/>
  <c r="H24" i="18"/>
  <c r="J24" i="18" s="1"/>
  <c r="G24" i="18"/>
  <c r="B24" i="18"/>
  <c r="CV105" i="18" s="1"/>
  <c r="CX23" i="18"/>
  <c r="CO23" i="18"/>
  <c r="CN23" i="18"/>
  <c r="CG23" i="18"/>
  <c r="CF23" i="18"/>
  <c r="CH23" i="18" s="1"/>
  <c r="CK23" i="18"/>
  <c r="BL23" i="18"/>
  <c r="BC23" i="18"/>
  <c r="BB23" i="18"/>
  <c r="AU23" i="18"/>
  <c r="AT23" i="18"/>
  <c r="AV23" i="18" s="1"/>
  <c r="Z23" i="18"/>
  <c r="Q23" i="18"/>
  <c r="P23" i="18"/>
  <c r="I23" i="18"/>
  <c r="H23" i="18"/>
  <c r="J23" i="18" s="1"/>
  <c r="G23" i="18"/>
  <c r="B23" i="18"/>
  <c r="CV104" i="18" s="1"/>
  <c r="CX22" i="18"/>
  <c r="CO22" i="18"/>
  <c r="CN22" i="18"/>
  <c r="CG22" i="18"/>
  <c r="CF22" i="18"/>
  <c r="CH22" i="18" s="1"/>
  <c r="CK22" i="18"/>
  <c r="BL22" i="18"/>
  <c r="BC22" i="18"/>
  <c r="BB22" i="18"/>
  <c r="AU22" i="18"/>
  <c r="AT22" i="18"/>
  <c r="AV22" i="18" s="1"/>
  <c r="AY22" i="18"/>
  <c r="Z22" i="18"/>
  <c r="Q22" i="18"/>
  <c r="P22" i="18"/>
  <c r="M22" i="18"/>
  <c r="I22" i="18"/>
  <c r="H22" i="18"/>
  <c r="J22" i="18" s="1"/>
  <c r="G22" i="18"/>
  <c r="B22" i="18"/>
  <c r="CV103" i="18" s="1"/>
  <c r="CX21" i="18"/>
  <c r="CO21" i="18"/>
  <c r="CN21" i="18"/>
  <c r="CG21" i="18"/>
  <c r="CF21" i="18"/>
  <c r="CH21" i="18" s="1"/>
  <c r="CK21" i="18"/>
  <c r="BL21" i="18"/>
  <c r="BC21" i="18"/>
  <c r="BB21" i="18"/>
  <c r="AU21" i="18"/>
  <c r="AT21" i="18"/>
  <c r="AV21" i="18" s="1"/>
  <c r="AY21" i="18"/>
  <c r="Z21" i="18"/>
  <c r="Q21" i="18"/>
  <c r="P21" i="18"/>
  <c r="M21" i="18"/>
  <c r="I21" i="18"/>
  <c r="H21" i="18"/>
  <c r="J21" i="18" s="1"/>
  <c r="G21" i="18"/>
  <c r="B21" i="18"/>
  <c r="CV102" i="18" s="1"/>
  <c r="CX20" i="18"/>
  <c r="CO20" i="18"/>
  <c r="CN20" i="18"/>
  <c r="CG20" i="18"/>
  <c r="CF20" i="18"/>
  <c r="CH20" i="18" s="1"/>
  <c r="BL20" i="18"/>
  <c r="BC20" i="18"/>
  <c r="BB20" i="18"/>
  <c r="AU20" i="18"/>
  <c r="AT20" i="18"/>
  <c r="AV20" i="18" s="1"/>
  <c r="Z20" i="18"/>
  <c r="Q20" i="18"/>
  <c r="P20" i="18"/>
  <c r="I20" i="18"/>
  <c r="H20" i="18"/>
  <c r="J20" i="18" s="1"/>
  <c r="G20" i="18"/>
  <c r="B20" i="18"/>
  <c r="CV101" i="18" s="1"/>
  <c r="CX19" i="18"/>
  <c r="CO19" i="18"/>
  <c r="CN19" i="18"/>
  <c r="CG19" i="18"/>
  <c r="CF19" i="18"/>
  <c r="CH19" i="18" s="1"/>
  <c r="CK19" i="18"/>
  <c r="BL19" i="18"/>
  <c r="BC19" i="18"/>
  <c r="BB19" i="18"/>
  <c r="AU19" i="18"/>
  <c r="AT19" i="18"/>
  <c r="AV19" i="18" s="1"/>
  <c r="Z19" i="18"/>
  <c r="Q19" i="18"/>
  <c r="P19" i="18"/>
  <c r="I19" i="18"/>
  <c r="H19" i="18"/>
  <c r="J19" i="18" s="1"/>
  <c r="G19" i="18"/>
  <c r="B19" i="18"/>
  <c r="CV100" i="18" s="1"/>
  <c r="CX18" i="18"/>
  <c r="CO18" i="18"/>
  <c r="CN18" i="18"/>
  <c r="CG18" i="18"/>
  <c r="CF18" i="18"/>
  <c r="CH18" i="18" s="1"/>
  <c r="CK18" i="18"/>
  <c r="BL18" i="18"/>
  <c r="BC18" i="18"/>
  <c r="BB18" i="18"/>
  <c r="AU18" i="18"/>
  <c r="AT18" i="18"/>
  <c r="AV18" i="18" s="1"/>
  <c r="AY18" i="18"/>
  <c r="Z18" i="18"/>
  <c r="Q18" i="18"/>
  <c r="P18" i="18"/>
  <c r="M18" i="18"/>
  <c r="I18" i="18"/>
  <c r="H18" i="18"/>
  <c r="J18" i="18" s="1"/>
  <c r="G18" i="18"/>
  <c r="B18" i="18"/>
  <c r="CV99" i="18" s="1"/>
  <c r="CX17" i="18"/>
  <c r="CO17" i="18"/>
  <c r="CN17" i="18"/>
  <c r="CG17" i="18"/>
  <c r="CF17" i="18"/>
  <c r="CH17" i="18" s="1"/>
  <c r="CK17" i="18"/>
  <c r="BL17" i="18"/>
  <c r="BC17" i="18"/>
  <c r="BB17" i="18"/>
  <c r="AU17" i="18"/>
  <c r="AT17" i="18"/>
  <c r="AV17" i="18" s="1"/>
  <c r="AY17" i="18"/>
  <c r="Z17" i="18"/>
  <c r="Q17" i="18"/>
  <c r="P17" i="18"/>
  <c r="M17" i="18"/>
  <c r="I17" i="18"/>
  <c r="H17" i="18"/>
  <c r="J17" i="18" s="1"/>
  <c r="G17" i="18"/>
  <c r="B17" i="18"/>
  <c r="CV98" i="18" s="1"/>
  <c r="CX16" i="18"/>
  <c r="CO16" i="18"/>
  <c r="CN16" i="18"/>
  <c r="CG16" i="18"/>
  <c r="CF16" i="18"/>
  <c r="CH16" i="18" s="1"/>
  <c r="BL16" i="18"/>
  <c r="BC16" i="18"/>
  <c r="BB16" i="18"/>
  <c r="AU16" i="18"/>
  <c r="AT16" i="18"/>
  <c r="AV16" i="18" s="1"/>
  <c r="Z16" i="18"/>
  <c r="Q16" i="18"/>
  <c r="P16" i="18"/>
  <c r="I16" i="18"/>
  <c r="H16" i="18"/>
  <c r="J16" i="18" s="1"/>
  <c r="G16" i="18"/>
  <c r="B16" i="18"/>
  <c r="CV97" i="18" s="1"/>
  <c r="CX15" i="18"/>
  <c r="CO15" i="18"/>
  <c r="CN15" i="18"/>
  <c r="CG15" i="18"/>
  <c r="CF15" i="18"/>
  <c r="CH15" i="18" s="1"/>
  <c r="CK15" i="18"/>
  <c r="BL15" i="18"/>
  <c r="BC15" i="18"/>
  <c r="BB15" i="18"/>
  <c r="AU15" i="18"/>
  <c r="AT15" i="18"/>
  <c r="AV15" i="18" s="1"/>
  <c r="Z15" i="18"/>
  <c r="Q15" i="18"/>
  <c r="P15" i="18"/>
  <c r="I15" i="18"/>
  <c r="H15" i="18"/>
  <c r="J15" i="18" s="1"/>
  <c r="G15" i="18"/>
  <c r="B15" i="18"/>
  <c r="CV96" i="18" s="1"/>
  <c r="CX14" i="18"/>
  <c r="CO14" i="18"/>
  <c r="CN14" i="18"/>
  <c r="CG14" i="18"/>
  <c r="CF14" i="18"/>
  <c r="CH14" i="18" s="1"/>
  <c r="CK14" i="18"/>
  <c r="BL14" i="18"/>
  <c r="BC14" i="18"/>
  <c r="BB14" i="18"/>
  <c r="AU14" i="18"/>
  <c r="AT14" i="18"/>
  <c r="AV14" i="18" s="1"/>
  <c r="AY14" i="18"/>
  <c r="Z14" i="18"/>
  <c r="Q14" i="18"/>
  <c r="P14" i="18"/>
  <c r="M14" i="18"/>
  <c r="I14" i="18"/>
  <c r="H14" i="18"/>
  <c r="J14" i="18" s="1"/>
  <c r="G14" i="18"/>
  <c r="B14" i="18"/>
  <c r="CV95" i="18" s="1"/>
  <c r="CX13" i="18"/>
  <c r="CO13" i="18"/>
  <c r="CN13" i="18"/>
  <c r="CG13" i="18"/>
  <c r="CF13" i="18"/>
  <c r="CH13" i="18" s="1"/>
  <c r="CK13" i="18"/>
  <c r="BL13" i="18"/>
  <c r="BC13" i="18"/>
  <c r="BB13" i="18"/>
  <c r="AU13" i="18"/>
  <c r="AT13" i="18"/>
  <c r="AV13" i="18" s="1"/>
  <c r="AY13" i="18"/>
  <c r="Z13" i="18"/>
  <c r="Q13" i="18"/>
  <c r="P13" i="18"/>
  <c r="M13" i="18"/>
  <c r="I13" i="18"/>
  <c r="H13" i="18"/>
  <c r="J13" i="18" s="1"/>
  <c r="G13" i="18"/>
  <c r="B13" i="18"/>
  <c r="CV94" i="18" s="1"/>
  <c r="CX12" i="18"/>
  <c r="CO12" i="18"/>
  <c r="CN12" i="18"/>
  <c r="CG12" i="18"/>
  <c r="CF12" i="18"/>
  <c r="CH12" i="18" s="1"/>
  <c r="BL12" i="18"/>
  <c r="BC12" i="18"/>
  <c r="BB12" i="18"/>
  <c r="AU12" i="18"/>
  <c r="AT12" i="18"/>
  <c r="AV12" i="18" s="1"/>
  <c r="Z12" i="18"/>
  <c r="Q12" i="18"/>
  <c r="P12" i="18"/>
  <c r="I12" i="18"/>
  <c r="H12" i="18"/>
  <c r="J12" i="18" s="1"/>
  <c r="G12" i="18"/>
  <c r="B12" i="18"/>
  <c r="CV93" i="18" s="1"/>
  <c r="CX11" i="18"/>
  <c r="CO11" i="18"/>
  <c r="CN11" i="18"/>
  <c r="CG11" i="18"/>
  <c r="CF11" i="18"/>
  <c r="CH11" i="18" s="1"/>
  <c r="CK11" i="18"/>
  <c r="BL11" i="18"/>
  <c r="BC11" i="18"/>
  <c r="BB11" i="18"/>
  <c r="AU11" i="18"/>
  <c r="AT11" i="18"/>
  <c r="AV11" i="18" s="1"/>
  <c r="Z11" i="18"/>
  <c r="Q11" i="18"/>
  <c r="P11" i="18"/>
  <c r="I11" i="18"/>
  <c r="H11" i="18"/>
  <c r="J11" i="18" s="1"/>
  <c r="G11" i="18"/>
  <c r="B11" i="18"/>
  <c r="CV92" i="18" s="1"/>
  <c r="CX10" i="18"/>
  <c r="CO10" i="18"/>
  <c r="CN10" i="18"/>
  <c r="CG10" i="18"/>
  <c r="CF10" i="18"/>
  <c r="CH10" i="18" s="1"/>
  <c r="CK10" i="18"/>
  <c r="BL10" i="18"/>
  <c r="BC10" i="18"/>
  <c r="BB10" i="18"/>
  <c r="AU10" i="18"/>
  <c r="AT10" i="18"/>
  <c r="AV10" i="18" s="1"/>
  <c r="AY10" i="18"/>
  <c r="Z10" i="18"/>
  <c r="Q10" i="18"/>
  <c r="P10" i="18"/>
  <c r="M10" i="18"/>
  <c r="I10" i="18"/>
  <c r="H10" i="18"/>
  <c r="J10" i="18" s="1"/>
  <c r="G10" i="18"/>
  <c r="B10" i="18"/>
  <c r="CV91" i="18" s="1"/>
  <c r="CX9" i="18"/>
  <c r="CO9" i="18"/>
  <c r="CN9" i="18"/>
  <c r="CG9" i="18"/>
  <c r="CF9" i="18"/>
  <c r="CH9" i="18" s="1"/>
  <c r="CK9" i="18"/>
  <c r="BL9" i="18"/>
  <c r="BC9" i="18"/>
  <c r="BB9" i="18"/>
  <c r="AU9" i="18"/>
  <c r="AT9" i="18"/>
  <c r="AV9" i="18" s="1"/>
  <c r="AY9" i="18"/>
  <c r="Z9" i="18"/>
  <c r="Q9" i="18"/>
  <c r="P9" i="18"/>
  <c r="M9" i="18"/>
  <c r="I9" i="18"/>
  <c r="H9" i="18"/>
  <c r="J9" i="18" s="1"/>
  <c r="G9" i="18"/>
  <c r="B9" i="18"/>
  <c r="CV90" i="18" s="1"/>
  <c r="CX8" i="18"/>
  <c r="CO8" i="18"/>
  <c r="CN8" i="18"/>
  <c r="CG8" i="18"/>
  <c r="CF8" i="18"/>
  <c r="CH8" i="18" s="1"/>
  <c r="BL8" i="18"/>
  <c r="BC8" i="18"/>
  <c r="BB8" i="18"/>
  <c r="AU8" i="18"/>
  <c r="AT8" i="18"/>
  <c r="AV8" i="18" s="1"/>
  <c r="Z8" i="18"/>
  <c r="Q8" i="18"/>
  <c r="P8" i="18"/>
  <c r="I8" i="18"/>
  <c r="H8" i="18"/>
  <c r="J8" i="18" s="1"/>
  <c r="G8" i="18"/>
  <c r="B8" i="18"/>
  <c r="CV89" i="18" s="1"/>
  <c r="CX7" i="18"/>
  <c r="CO7" i="18"/>
  <c r="CN7" i="18"/>
  <c r="CG7" i="18"/>
  <c r="CF7" i="18"/>
  <c r="CH7" i="18" s="1"/>
  <c r="CK7" i="18"/>
  <c r="BL7" i="18"/>
  <c r="BC7" i="18"/>
  <c r="BB7" i="18"/>
  <c r="AU7" i="18"/>
  <c r="AT7" i="18"/>
  <c r="AV7" i="18" s="1"/>
  <c r="Z7" i="18"/>
  <c r="Q7" i="18"/>
  <c r="P7" i="18"/>
  <c r="I7" i="18"/>
  <c r="H7" i="18"/>
  <c r="J7" i="18" s="1"/>
  <c r="G7" i="18"/>
  <c r="B7" i="18"/>
  <c r="CV88" i="18" s="1"/>
  <c r="CX6" i="18"/>
  <c r="CO6" i="18"/>
  <c r="CN6" i="18"/>
  <c r="CG6" i="18"/>
  <c r="CF6" i="18"/>
  <c r="CH6" i="18" s="1"/>
  <c r="CK6" i="18"/>
  <c r="BL6" i="18"/>
  <c r="BC6" i="18"/>
  <c r="BB6" i="18"/>
  <c r="AU6" i="18"/>
  <c r="AT6" i="18"/>
  <c r="AV6" i="18" s="1"/>
  <c r="AY6" i="18"/>
  <c r="Z6" i="18"/>
  <c r="Q6" i="18"/>
  <c r="P6" i="18"/>
  <c r="M6" i="18"/>
  <c r="I6" i="18"/>
  <c r="H6" i="18"/>
  <c r="J6" i="18" s="1"/>
  <c r="G6" i="18"/>
  <c r="B6" i="18"/>
  <c r="CV87" i="18" s="1"/>
  <c r="CX5" i="18"/>
  <c r="CO5" i="18"/>
  <c r="CN5" i="18"/>
  <c r="CG5" i="18"/>
  <c r="CF5" i="18"/>
  <c r="CH5" i="18" s="1"/>
  <c r="BL5" i="18"/>
  <c r="BC5" i="18"/>
  <c r="BB5" i="18"/>
  <c r="AU5" i="18"/>
  <c r="AT5" i="18"/>
  <c r="AV5" i="18" s="1"/>
  <c r="Z5" i="18"/>
  <c r="Z86" i="18" s="1"/>
  <c r="P5" i="18"/>
  <c r="Q5" i="18" s="1"/>
  <c r="I5" i="18"/>
  <c r="H5" i="18"/>
  <c r="J5" i="18" s="1"/>
  <c r="G5" i="18"/>
  <c r="B5" i="18"/>
  <c r="CV86" i="18" s="1"/>
  <c r="CZ4" i="18"/>
  <c r="DA4" i="18" s="1"/>
  <c r="DB4" i="18" s="1"/>
  <c r="DC4" i="18" s="1"/>
  <c r="DD4" i="18" s="1"/>
  <c r="DE4" i="18" s="1"/>
  <c r="DF4" i="18" s="1"/>
  <c r="DG4" i="18" s="1"/>
  <c r="DH4" i="18" s="1"/>
  <c r="DI4" i="18" s="1"/>
  <c r="DJ4" i="18" s="1"/>
  <c r="DK4" i="18" s="1"/>
  <c r="DL4" i="18" s="1"/>
  <c r="DM4" i="18" s="1"/>
  <c r="BN4" i="18"/>
  <c r="BO4" i="18" s="1"/>
  <c r="BP4" i="18" s="1"/>
  <c r="BQ4" i="18" s="1"/>
  <c r="BR4" i="18" s="1"/>
  <c r="BS4" i="18" s="1"/>
  <c r="BT4" i="18" s="1"/>
  <c r="BU4" i="18" s="1"/>
  <c r="BV4" i="18" s="1"/>
  <c r="BW4" i="18" s="1"/>
  <c r="BX4" i="18" s="1"/>
  <c r="BY4" i="18" s="1"/>
  <c r="BZ4" i="18" s="1"/>
  <c r="CA4" i="18" s="1"/>
  <c r="AB4" i="18"/>
  <c r="AC4" i="18" s="1"/>
  <c r="AD4" i="18" s="1"/>
  <c r="AE4" i="18" s="1"/>
  <c r="AF4" i="18" s="1"/>
  <c r="AG4" i="18" s="1"/>
  <c r="AH4" i="18" s="1"/>
  <c r="AI4" i="18" s="1"/>
  <c r="AJ4" i="18" s="1"/>
  <c r="AK4" i="18" s="1"/>
  <c r="AL4" i="18" s="1"/>
  <c r="AM4" i="18" s="1"/>
  <c r="AN4" i="18" s="1"/>
  <c r="AO4" i="18" s="1"/>
  <c r="B69" i="6"/>
  <c r="A69" i="6"/>
  <c r="B35" i="6"/>
  <c r="A35" i="6"/>
  <c r="B1" i="6"/>
  <c r="A1" i="6"/>
  <c r="CX156" i="2"/>
  <c r="CY156" i="2" s="1"/>
  <c r="CZ156" i="2" s="1"/>
  <c r="DA156" i="2" s="1"/>
  <c r="DB156" i="2" s="1"/>
  <c r="DC156" i="2" s="1"/>
  <c r="DD156" i="2" s="1"/>
  <c r="DE156" i="2" s="1"/>
  <c r="DF156" i="2" s="1"/>
  <c r="DG156" i="2" s="1"/>
  <c r="DH156" i="2" s="1"/>
  <c r="DI156" i="2" s="1"/>
  <c r="DJ156" i="2" s="1"/>
  <c r="DK156" i="2" s="1"/>
  <c r="DL156" i="2" s="1"/>
  <c r="DM156" i="2" s="1"/>
  <c r="CW156" i="2"/>
  <c r="BL156" i="2"/>
  <c r="BM156" i="2" s="1"/>
  <c r="BN156" i="2" s="1"/>
  <c r="BO156" i="2" s="1"/>
  <c r="BP156" i="2" s="1"/>
  <c r="BQ156" i="2" s="1"/>
  <c r="BR156" i="2" s="1"/>
  <c r="BS156" i="2" s="1"/>
  <c r="BT156" i="2" s="1"/>
  <c r="BU156" i="2" s="1"/>
  <c r="BV156" i="2" s="1"/>
  <c r="BW156" i="2" s="1"/>
  <c r="BX156" i="2" s="1"/>
  <c r="BY156" i="2" s="1"/>
  <c r="BZ156" i="2" s="1"/>
  <c r="CA156" i="2" s="1"/>
  <c r="BK156" i="2"/>
  <c r="Z156" i="2"/>
  <c r="AA156" i="2" s="1"/>
  <c r="AB156" i="2" s="1"/>
  <c r="AC156" i="2" s="1"/>
  <c r="AD156" i="2" s="1"/>
  <c r="AE156" i="2" s="1"/>
  <c r="AF156" i="2" s="1"/>
  <c r="AG156" i="2" s="1"/>
  <c r="AH156" i="2" s="1"/>
  <c r="AI156" i="2" s="1"/>
  <c r="AJ156" i="2" s="1"/>
  <c r="AK156" i="2" s="1"/>
  <c r="AL156" i="2" s="1"/>
  <c r="AM156" i="2" s="1"/>
  <c r="AN156" i="2" s="1"/>
  <c r="AO156" i="2" s="1"/>
  <c r="Y156" i="2"/>
  <c r="A156" i="2"/>
  <c r="CX155" i="2"/>
  <c r="CY155" i="2" s="1"/>
  <c r="CZ155" i="2" s="1"/>
  <c r="DA155" i="2" s="1"/>
  <c r="DB155" i="2" s="1"/>
  <c r="DC155" i="2" s="1"/>
  <c r="DD155" i="2" s="1"/>
  <c r="DE155" i="2" s="1"/>
  <c r="DF155" i="2" s="1"/>
  <c r="DG155" i="2" s="1"/>
  <c r="DH155" i="2" s="1"/>
  <c r="DI155" i="2" s="1"/>
  <c r="DJ155" i="2" s="1"/>
  <c r="DK155" i="2" s="1"/>
  <c r="DL155" i="2" s="1"/>
  <c r="DM155" i="2" s="1"/>
  <c r="CW155" i="2"/>
  <c r="BL155" i="2"/>
  <c r="BM155" i="2" s="1"/>
  <c r="BN155" i="2" s="1"/>
  <c r="BO155" i="2" s="1"/>
  <c r="BP155" i="2" s="1"/>
  <c r="BQ155" i="2" s="1"/>
  <c r="BR155" i="2" s="1"/>
  <c r="BS155" i="2" s="1"/>
  <c r="BT155" i="2" s="1"/>
  <c r="BU155" i="2" s="1"/>
  <c r="BV155" i="2" s="1"/>
  <c r="BW155" i="2" s="1"/>
  <c r="BX155" i="2" s="1"/>
  <c r="BY155" i="2" s="1"/>
  <c r="BZ155" i="2" s="1"/>
  <c r="CA155" i="2" s="1"/>
  <c r="BK155" i="2"/>
  <c r="Z155" i="2"/>
  <c r="AA155" i="2" s="1"/>
  <c r="AB155" i="2" s="1"/>
  <c r="AC155" i="2" s="1"/>
  <c r="AD155" i="2" s="1"/>
  <c r="AE155" i="2" s="1"/>
  <c r="AF155" i="2" s="1"/>
  <c r="AG155" i="2" s="1"/>
  <c r="AH155" i="2" s="1"/>
  <c r="AI155" i="2" s="1"/>
  <c r="AJ155" i="2" s="1"/>
  <c r="AK155" i="2" s="1"/>
  <c r="AL155" i="2" s="1"/>
  <c r="AM155" i="2" s="1"/>
  <c r="AN155" i="2" s="1"/>
  <c r="AO155" i="2" s="1"/>
  <c r="Y155" i="2"/>
  <c r="A155" i="2"/>
  <c r="CX154" i="2"/>
  <c r="CY154" i="2" s="1"/>
  <c r="CZ154" i="2" s="1"/>
  <c r="DA154" i="2" s="1"/>
  <c r="DB154" i="2" s="1"/>
  <c r="DC154" i="2" s="1"/>
  <c r="DD154" i="2" s="1"/>
  <c r="DE154" i="2" s="1"/>
  <c r="DF154" i="2" s="1"/>
  <c r="DG154" i="2" s="1"/>
  <c r="DH154" i="2" s="1"/>
  <c r="DI154" i="2" s="1"/>
  <c r="DJ154" i="2" s="1"/>
  <c r="DK154" i="2" s="1"/>
  <c r="DL154" i="2" s="1"/>
  <c r="DM154" i="2" s="1"/>
  <c r="CW154" i="2"/>
  <c r="BL154" i="2"/>
  <c r="BM154" i="2" s="1"/>
  <c r="BN154" i="2" s="1"/>
  <c r="BO154" i="2" s="1"/>
  <c r="BP154" i="2" s="1"/>
  <c r="BQ154" i="2" s="1"/>
  <c r="BR154" i="2" s="1"/>
  <c r="BS154" i="2" s="1"/>
  <c r="BT154" i="2" s="1"/>
  <c r="BU154" i="2" s="1"/>
  <c r="BV154" i="2" s="1"/>
  <c r="BW154" i="2" s="1"/>
  <c r="BX154" i="2" s="1"/>
  <c r="BY154" i="2" s="1"/>
  <c r="BZ154" i="2" s="1"/>
  <c r="CA154" i="2" s="1"/>
  <c r="BK154" i="2"/>
  <c r="Z154" i="2"/>
  <c r="AA154" i="2" s="1"/>
  <c r="AB154" i="2" s="1"/>
  <c r="AC154" i="2" s="1"/>
  <c r="AD154" i="2" s="1"/>
  <c r="AE154" i="2" s="1"/>
  <c r="AF154" i="2" s="1"/>
  <c r="AG154" i="2" s="1"/>
  <c r="AH154" i="2" s="1"/>
  <c r="AI154" i="2" s="1"/>
  <c r="AJ154" i="2" s="1"/>
  <c r="AK154" i="2" s="1"/>
  <c r="AL154" i="2" s="1"/>
  <c r="AM154" i="2" s="1"/>
  <c r="AN154" i="2" s="1"/>
  <c r="AO154" i="2" s="1"/>
  <c r="Y154" i="2"/>
  <c r="A154" i="2"/>
  <c r="CX153" i="2"/>
  <c r="CY153" i="2" s="1"/>
  <c r="CZ153" i="2" s="1"/>
  <c r="DA153" i="2" s="1"/>
  <c r="DB153" i="2" s="1"/>
  <c r="DC153" i="2" s="1"/>
  <c r="DD153" i="2" s="1"/>
  <c r="DE153" i="2" s="1"/>
  <c r="DF153" i="2" s="1"/>
  <c r="DG153" i="2" s="1"/>
  <c r="DH153" i="2" s="1"/>
  <c r="DI153" i="2" s="1"/>
  <c r="DJ153" i="2" s="1"/>
  <c r="DK153" i="2" s="1"/>
  <c r="DL153" i="2" s="1"/>
  <c r="DM153" i="2" s="1"/>
  <c r="CW153" i="2"/>
  <c r="BL153" i="2"/>
  <c r="BM153" i="2" s="1"/>
  <c r="BN153" i="2" s="1"/>
  <c r="BO153" i="2" s="1"/>
  <c r="BP153" i="2" s="1"/>
  <c r="BQ153" i="2" s="1"/>
  <c r="BR153" i="2" s="1"/>
  <c r="BS153" i="2" s="1"/>
  <c r="BT153" i="2" s="1"/>
  <c r="BU153" i="2" s="1"/>
  <c r="BV153" i="2" s="1"/>
  <c r="BW153" i="2" s="1"/>
  <c r="BX153" i="2" s="1"/>
  <c r="BY153" i="2" s="1"/>
  <c r="BZ153" i="2" s="1"/>
  <c r="CA153" i="2" s="1"/>
  <c r="BK153" i="2"/>
  <c r="Z153" i="2"/>
  <c r="AA153" i="2" s="1"/>
  <c r="AB153" i="2" s="1"/>
  <c r="AC153" i="2" s="1"/>
  <c r="AD153" i="2" s="1"/>
  <c r="AE153" i="2" s="1"/>
  <c r="AF153" i="2" s="1"/>
  <c r="AG153" i="2" s="1"/>
  <c r="AH153" i="2" s="1"/>
  <c r="AI153" i="2" s="1"/>
  <c r="AJ153" i="2" s="1"/>
  <c r="AK153" i="2" s="1"/>
  <c r="AL153" i="2" s="1"/>
  <c r="AM153" i="2" s="1"/>
  <c r="AN153" i="2" s="1"/>
  <c r="AO153" i="2" s="1"/>
  <c r="Y153" i="2"/>
  <c r="A153" i="2"/>
  <c r="CX152" i="2"/>
  <c r="CY152" i="2" s="1"/>
  <c r="CZ152" i="2" s="1"/>
  <c r="DA152" i="2" s="1"/>
  <c r="DB152" i="2" s="1"/>
  <c r="DC152" i="2" s="1"/>
  <c r="DD152" i="2" s="1"/>
  <c r="DE152" i="2" s="1"/>
  <c r="DF152" i="2" s="1"/>
  <c r="DG152" i="2" s="1"/>
  <c r="DH152" i="2" s="1"/>
  <c r="DI152" i="2" s="1"/>
  <c r="DJ152" i="2" s="1"/>
  <c r="DK152" i="2" s="1"/>
  <c r="DL152" i="2" s="1"/>
  <c r="DM152" i="2" s="1"/>
  <c r="CW152" i="2"/>
  <c r="BL152" i="2"/>
  <c r="BM152" i="2" s="1"/>
  <c r="BN152" i="2" s="1"/>
  <c r="BO152" i="2" s="1"/>
  <c r="BP152" i="2" s="1"/>
  <c r="BQ152" i="2" s="1"/>
  <c r="BR152" i="2" s="1"/>
  <c r="BS152" i="2" s="1"/>
  <c r="BT152" i="2" s="1"/>
  <c r="BU152" i="2" s="1"/>
  <c r="BV152" i="2" s="1"/>
  <c r="BW152" i="2" s="1"/>
  <c r="BX152" i="2" s="1"/>
  <c r="BY152" i="2" s="1"/>
  <c r="BZ152" i="2" s="1"/>
  <c r="CA152" i="2" s="1"/>
  <c r="BK152" i="2"/>
  <c r="Z152" i="2"/>
  <c r="AA152" i="2" s="1"/>
  <c r="AB152" i="2" s="1"/>
  <c r="AC152" i="2" s="1"/>
  <c r="AD152" i="2" s="1"/>
  <c r="AE152" i="2" s="1"/>
  <c r="AF152" i="2" s="1"/>
  <c r="AG152" i="2" s="1"/>
  <c r="AH152" i="2" s="1"/>
  <c r="AI152" i="2" s="1"/>
  <c r="AJ152" i="2" s="1"/>
  <c r="AK152" i="2" s="1"/>
  <c r="AL152" i="2" s="1"/>
  <c r="AM152" i="2" s="1"/>
  <c r="AN152" i="2" s="1"/>
  <c r="AO152" i="2" s="1"/>
  <c r="Y152" i="2"/>
  <c r="A152" i="2"/>
  <c r="CX151" i="2"/>
  <c r="CY151" i="2" s="1"/>
  <c r="CZ151" i="2" s="1"/>
  <c r="DA151" i="2" s="1"/>
  <c r="DB151" i="2" s="1"/>
  <c r="DC151" i="2" s="1"/>
  <c r="DD151" i="2" s="1"/>
  <c r="DE151" i="2" s="1"/>
  <c r="DF151" i="2" s="1"/>
  <c r="DG151" i="2" s="1"/>
  <c r="DH151" i="2" s="1"/>
  <c r="DI151" i="2" s="1"/>
  <c r="DJ151" i="2" s="1"/>
  <c r="DK151" i="2" s="1"/>
  <c r="DL151" i="2" s="1"/>
  <c r="DM151" i="2" s="1"/>
  <c r="CW151" i="2"/>
  <c r="BL151" i="2"/>
  <c r="BM151" i="2" s="1"/>
  <c r="BN151" i="2" s="1"/>
  <c r="BO151" i="2" s="1"/>
  <c r="BP151" i="2" s="1"/>
  <c r="BQ151" i="2" s="1"/>
  <c r="BR151" i="2" s="1"/>
  <c r="BS151" i="2" s="1"/>
  <c r="BT151" i="2" s="1"/>
  <c r="BU151" i="2" s="1"/>
  <c r="BV151" i="2" s="1"/>
  <c r="BW151" i="2" s="1"/>
  <c r="BX151" i="2" s="1"/>
  <c r="BY151" i="2" s="1"/>
  <c r="BZ151" i="2" s="1"/>
  <c r="CA151" i="2" s="1"/>
  <c r="BK151" i="2"/>
  <c r="Z151" i="2"/>
  <c r="AA151" i="2" s="1"/>
  <c r="AB151" i="2" s="1"/>
  <c r="AC151" i="2" s="1"/>
  <c r="AD151" i="2" s="1"/>
  <c r="AE151" i="2" s="1"/>
  <c r="AF151" i="2" s="1"/>
  <c r="AG151" i="2" s="1"/>
  <c r="AH151" i="2" s="1"/>
  <c r="AI151" i="2" s="1"/>
  <c r="AJ151" i="2" s="1"/>
  <c r="AK151" i="2" s="1"/>
  <c r="AL151" i="2" s="1"/>
  <c r="AM151" i="2" s="1"/>
  <c r="AN151" i="2" s="1"/>
  <c r="AO151" i="2" s="1"/>
  <c r="Y151" i="2"/>
  <c r="A151" i="2"/>
  <c r="CX150" i="2"/>
  <c r="CY150" i="2" s="1"/>
  <c r="CZ150" i="2" s="1"/>
  <c r="DA150" i="2" s="1"/>
  <c r="DB150" i="2" s="1"/>
  <c r="DC150" i="2" s="1"/>
  <c r="DD150" i="2" s="1"/>
  <c r="DE150" i="2" s="1"/>
  <c r="DF150" i="2" s="1"/>
  <c r="DG150" i="2" s="1"/>
  <c r="DH150" i="2" s="1"/>
  <c r="DI150" i="2" s="1"/>
  <c r="DJ150" i="2" s="1"/>
  <c r="DK150" i="2" s="1"/>
  <c r="DL150" i="2" s="1"/>
  <c r="DM150" i="2" s="1"/>
  <c r="CW150" i="2"/>
  <c r="BL150" i="2"/>
  <c r="BM150" i="2" s="1"/>
  <c r="BN150" i="2" s="1"/>
  <c r="BO150" i="2" s="1"/>
  <c r="BP150" i="2" s="1"/>
  <c r="BQ150" i="2" s="1"/>
  <c r="BR150" i="2" s="1"/>
  <c r="BS150" i="2" s="1"/>
  <c r="BT150" i="2" s="1"/>
  <c r="BU150" i="2" s="1"/>
  <c r="BV150" i="2" s="1"/>
  <c r="BW150" i="2" s="1"/>
  <c r="BX150" i="2" s="1"/>
  <c r="BY150" i="2" s="1"/>
  <c r="BZ150" i="2" s="1"/>
  <c r="CA150" i="2" s="1"/>
  <c r="BK150" i="2"/>
  <c r="Z150" i="2"/>
  <c r="AA150" i="2" s="1"/>
  <c r="AB150" i="2" s="1"/>
  <c r="AC150" i="2" s="1"/>
  <c r="AD150" i="2" s="1"/>
  <c r="AE150" i="2" s="1"/>
  <c r="AF150" i="2" s="1"/>
  <c r="AG150" i="2" s="1"/>
  <c r="AH150" i="2" s="1"/>
  <c r="AI150" i="2" s="1"/>
  <c r="AJ150" i="2" s="1"/>
  <c r="AK150" i="2" s="1"/>
  <c r="AL150" i="2" s="1"/>
  <c r="AM150" i="2" s="1"/>
  <c r="AN150" i="2" s="1"/>
  <c r="AO150" i="2" s="1"/>
  <c r="Y150" i="2"/>
  <c r="A150" i="2"/>
  <c r="CX149" i="2"/>
  <c r="CY149" i="2" s="1"/>
  <c r="CZ149" i="2" s="1"/>
  <c r="DA149" i="2" s="1"/>
  <c r="DB149" i="2" s="1"/>
  <c r="DC149" i="2" s="1"/>
  <c r="DD149" i="2" s="1"/>
  <c r="DE149" i="2" s="1"/>
  <c r="DF149" i="2" s="1"/>
  <c r="DG149" i="2" s="1"/>
  <c r="DH149" i="2" s="1"/>
  <c r="DI149" i="2" s="1"/>
  <c r="DJ149" i="2" s="1"/>
  <c r="DK149" i="2" s="1"/>
  <c r="DL149" i="2" s="1"/>
  <c r="DM149" i="2" s="1"/>
  <c r="CW149" i="2"/>
  <c r="BL149" i="2"/>
  <c r="BM149" i="2" s="1"/>
  <c r="BN149" i="2" s="1"/>
  <c r="BO149" i="2" s="1"/>
  <c r="BP149" i="2" s="1"/>
  <c r="BQ149" i="2" s="1"/>
  <c r="BR149" i="2" s="1"/>
  <c r="BS149" i="2" s="1"/>
  <c r="BT149" i="2" s="1"/>
  <c r="BU149" i="2" s="1"/>
  <c r="BV149" i="2" s="1"/>
  <c r="BW149" i="2" s="1"/>
  <c r="BX149" i="2" s="1"/>
  <c r="BY149" i="2" s="1"/>
  <c r="BZ149" i="2" s="1"/>
  <c r="CA149" i="2" s="1"/>
  <c r="BK149" i="2"/>
  <c r="Z149" i="2"/>
  <c r="AA149" i="2" s="1"/>
  <c r="AB149" i="2" s="1"/>
  <c r="AC149" i="2" s="1"/>
  <c r="AD149" i="2" s="1"/>
  <c r="AE149" i="2" s="1"/>
  <c r="AF149" i="2" s="1"/>
  <c r="AG149" i="2" s="1"/>
  <c r="AH149" i="2" s="1"/>
  <c r="AI149" i="2" s="1"/>
  <c r="AJ149" i="2" s="1"/>
  <c r="AK149" i="2" s="1"/>
  <c r="AL149" i="2" s="1"/>
  <c r="AM149" i="2" s="1"/>
  <c r="AN149" i="2" s="1"/>
  <c r="AO149" i="2" s="1"/>
  <c r="Y149" i="2"/>
  <c r="A149" i="2"/>
  <c r="CX148" i="2"/>
  <c r="CY148" i="2" s="1"/>
  <c r="CZ148" i="2" s="1"/>
  <c r="DA148" i="2" s="1"/>
  <c r="DB148" i="2" s="1"/>
  <c r="DC148" i="2" s="1"/>
  <c r="DD148" i="2" s="1"/>
  <c r="DE148" i="2" s="1"/>
  <c r="DF148" i="2" s="1"/>
  <c r="DG148" i="2" s="1"/>
  <c r="DH148" i="2" s="1"/>
  <c r="DI148" i="2" s="1"/>
  <c r="DJ148" i="2" s="1"/>
  <c r="DK148" i="2" s="1"/>
  <c r="DL148" i="2" s="1"/>
  <c r="DM148" i="2" s="1"/>
  <c r="CW148" i="2"/>
  <c r="BL148" i="2"/>
  <c r="BM148" i="2" s="1"/>
  <c r="BN148" i="2" s="1"/>
  <c r="BO148" i="2" s="1"/>
  <c r="BP148" i="2" s="1"/>
  <c r="BQ148" i="2" s="1"/>
  <c r="BR148" i="2" s="1"/>
  <c r="BS148" i="2" s="1"/>
  <c r="BT148" i="2" s="1"/>
  <c r="BU148" i="2" s="1"/>
  <c r="BV148" i="2" s="1"/>
  <c r="BW148" i="2" s="1"/>
  <c r="BX148" i="2" s="1"/>
  <c r="BY148" i="2" s="1"/>
  <c r="BZ148" i="2" s="1"/>
  <c r="CA148" i="2" s="1"/>
  <c r="BK148" i="2"/>
  <c r="Z148" i="2"/>
  <c r="AA148" i="2" s="1"/>
  <c r="AB148" i="2" s="1"/>
  <c r="AC148" i="2" s="1"/>
  <c r="AD148" i="2" s="1"/>
  <c r="AE148" i="2" s="1"/>
  <c r="AF148" i="2" s="1"/>
  <c r="AG148" i="2" s="1"/>
  <c r="AH148" i="2" s="1"/>
  <c r="AI148" i="2" s="1"/>
  <c r="AJ148" i="2" s="1"/>
  <c r="AK148" i="2" s="1"/>
  <c r="AL148" i="2" s="1"/>
  <c r="AM148" i="2" s="1"/>
  <c r="AN148" i="2" s="1"/>
  <c r="AO148" i="2" s="1"/>
  <c r="Y148" i="2"/>
  <c r="A148" i="2"/>
  <c r="CX147" i="2"/>
  <c r="CY147" i="2" s="1"/>
  <c r="CZ147" i="2" s="1"/>
  <c r="DA147" i="2" s="1"/>
  <c r="DB147" i="2" s="1"/>
  <c r="DC147" i="2" s="1"/>
  <c r="DD147" i="2" s="1"/>
  <c r="DE147" i="2" s="1"/>
  <c r="DF147" i="2" s="1"/>
  <c r="DG147" i="2" s="1"/>
  <c r="DH147" i="2" s="1"/>
  <c r="DI147" i="2" s="1"/>
  <c r="DJ147" i="2" s="1"/>
  <c r="DK147" i="2" s="1"/>
  <c r="DL147" i="2" s="1"/>
  <c r="DM147" i="2" s="1"/>
  <c r="CW147" i="2"/>
  <c r="BL147" i="2"/>
  <c r="BM147" i="2" s="1"/>
  <c r="BN147" i="2" s="1"/>
  <c r="BO147" i="2" s="1"/>
  <c r="BP147" i="2" s="1"/>
  <c r="BQ147" i="2" s="1"/>
  <c r="BR147" i="2" s="1"/>
  <c r="BS147" i="2" s="1"/>
  <c r="BT147" i="2" s="1"/>
  <c r="BU147" i="2" s="1"/>
  <c r="BV147" i="2" s="1"/>
  <c r="BW147" i="2" s="1"/>
  <c r="BX147" i="2" s="1"/>
  <c r="BY147" i="2" s="1"/>
  <c r="BZ147" i="2" s="1"/>
  <c r="CA147" i="2" s="1"/>
  <c r="BK147" i="2"/>
  <c r="Z147" i="2"/>
  <c r="AA147" i="2" s="1"/>
  <c r="AB147" i="2" s="1"/>
  <c r="AC147" i="2" s="1"/>
  <c r="AD147" i="2" s="1"/>
  <c r="AE147" i="2" s="1"/>
  <c r="AF147" i="2" s="1"/>
  <c r="AG147" i="2" s="1"/>
  <c r="AH147" i="2" s="1"/>
  <c r="AI147" i="2" s="1"/>
  <c r="AJ147" i="2" s="1"/>
  <c r="AK147" i="2" s="1"/>
  <c r="AL147" i="2" s="1"/>
  <c r="AM147" i="2" s="1"/>
  <c r="AN147" i="2" s="1"/>
  <c r="AO147" i="2" s="1"/>
  <c r="Y147" i="2"/>
  <c r="A147" i="2"/>
  <c r="CX146" i="2"/>
  <c r="CY146" i="2" s="1"/>
  <c r="CZ146" i="2" s="1"/>
  <c r="DA146" i="2" s="1"/>
  <c r="DB146" i="2" s="1"/>
  <c r="DC146" i="2" s="1"/>
  <c r="DD146" i="2" s="1"/>
  <c r="DE146" i="2" s="1"/>
  <c r="DF146" i="2" s="1"/>
  <c r="DG146" i="2" s="1"/>
  <c r="DH146" i="2" s="1"/>
  <c r="DI146" i="2" s="1"/>
  <c r="DJ146" i="2" s="1"/>
  <c r="DK146" i="2" s="1"/>
  <c r="DL146" i="2" s="1"/>
  <c r="DM146" i="2" s="1"/>
  <c r="CW146" i="2"/>
  <c r="BL146" i="2"/>
  <c r="BM146" i="2" s="1"/>
  <c r="BN146" i="2" s="1"/>
  <c r="BO146" i="2" s="1"/>
  <c r="BP146" i="2" s="1"/>
  <c r="BQ146" i="2" s="1"/>
  <c r="BR146" i="2" s="1"/>
  <c r="BS146" i="2" s="1"/>
  <c r="BT146" i="2" s="1"/>
  <c r="BU146" i="2" s="1"/>
  <c r="BV146" i="2" s="1"/>
  <c r="BW146" i="2" s="1"/>
  <c r="BX146" i="2" s="1"/>
  <c r="BY146" i="2" s="1"/>
  <c r="BZ146" i="2" s="1"/>
  <c r="CA146" i="2" s="1"/>
  <c r="BK146" i="2"/>
  <c r="Z146" i="2"/>
  <c r="AA146" i="2" s="1"/>
  <c r="AB146" i="2" s="1"/>
  <c r="AC146" i="2" s="1"/>
  <c r="AD146" i="2" s="1"/>
  <c r="AE146" i="2" s="1"/>
  <c r="AF146" i="2" s="1"/>
  <c r="AG146" i="2" s="1"/>
  <c r="AH146" i="2" s="1"/>
  <c r="AI146" i="2" s="1"/>
  <c r="AJ146" i="2" s="1"/>
  <c r="AK146" i="2" s="1"/>
  <c r="AL146" i="2" s="1"/>
  <c r="AM146" i="2" s="1"/>
  <c r="AN146" i="2" s="1"/>
  <c r="AO146" i="2" s="1"/>
  <c r="Y146" i="2"/>
  <c r="A146" i="2"/>
  <c r="CX145" i="2"/>
  <c r="CY145" i="2" s="1"/>
  <c r="CZ145" i="2" s="1"/>
  <c r="DA145" i="2" s="1"/>
  <c r="DB145" i="2" s="1"/>
  <c r="DC145" i="2" s="1"/>
  <c r="DD145" i="2" s="1"/>
  <c r="DE145" i="2" s="1"/>
  <c r="DF145" i="2" s="1"/>
  <c r="DG145" i="2" s="1"/>
  <c r="DH145" i="2" s="1"/>
  <c r="DI145" i="2" s="1"/>
  <c r="DJ145" i="2" s="1"/>
  <c r="DK145" i="2" s="1"/>
  <c r="DL145" i="2" s="1"/>
  <c r="DM145" i="2" s="1"/>
  <c r="CW145" i="2"/>
  <c r="BL145" i="2"/>
  <c r="BM145" i="2" s="1"/>
  <c r="BN145" i="2" s="1"/>
  <c r="BO145" i="2" s="1"/>
  <c r="BP145" i="2" s="1"/>
  <c r="BQ145" i="2" s="1"/>
  <c r="BR145" i="2" s="1"/>
  <c r="BS145" i="2" s="1"/>
  <c r="BT145" i="2" s="1"/>
  <c r="BU145" i="2" s="1"/>
  <c r="BV145" i="2" s="1"/>
  <c r="BW145" i="2" s="1"/>
  <c r="BX145" i="2" s="1"/>
  <c r="BY145" i="2" s="1"/>
  <c r="BZ145" i="2" s="1"/>
  <c r="CA145" i="2" s="1"/>
  <c r="BK145" i="2"/>
  <c r="Z145" i="2"/>
  <c r="AA145" i="2" s="1"/>
  <c r="AB145" i="2" s="1"/>
  <c r="AC145" i="2" s="1"/>
  <c r="AD145" i="2" s="1"/>
  <c r="AE145" i="2" s="1"/>
  <c r="AF145" i="2" s="1"/>
  <c r="AG145" i="2" s="1"/>
  <c r="AH145" i="2" s="1"/>
  <c r="AI145" i="2" s="1"/>
  <c r="AJ145" i="2" s="1"/>
  <c r="AK145" i="2" s="1"/>
  <c r="AL145" i="2" s="1"/>
  <c r="AM145" i="2" s="1"/>
  <c r="AN145" i="2" s="1"/>
  <c r="AO145" i="2" s="1"/>
  <c r="Y145" i="2"/>
  <c r="A145" i="2"/>
  <c r="CX144" i="2"/>
  <c r="CY144" i="2" s="1"/>
  <c r="CZ144" i="2" s="1"/>
  <c r="DA144" i="2" s="1"/>
  <c r="DB144" i="2" s="1"/>
  <c r="DC144" i="2" s="1"/>
  <c r="DD144" i="2" s="1"/>
  <c r="DE144" i="2" s="1"/>
  <c r="DF144" i="2" s="1"/>
  <c r="DG144" i="2" s="1"/>
  <c r="DH144" i="2" s="1"/>
  <c r="DI144" i="2" s="1"/>
  <c r="DJ144" i="2" s="1"/>
  <c r="DK144" i="2" s="1"/>
  <c r="DL144" i="2" s="1"/>
  <c r="DM144" i="2" s="1"/>
  <c r="CW144" i="2"/>
  <c r="BL144" i="2"/>
  <c r="BM144" i="2" s="1"/>
  <c r="BN144" i="2" s="1"/>
  <c r="BO144" i="2" s="1"/>
  <c r="BP144" i="2" s="1"/>
  <c r="BQ144" i="2" s="1"/>
  <c r="BR144" i="2" s="1"/>
  <c r="BS144" i="2" s="1"/>
  <c r="BT144" i="2" s="1"/>
  <c r="BU144" i="2" s="1"/>
  <c r="BV144" i="2" s="1"/>
  <c r="BW144" i="2" s="1"/>
  <c r="BX144" i="2" s="1"/>
  <c r="BY144" i="2" s="1"/>
  <c r="BZ144" i="2" s="1"/>
  <c r="CA144" i="2" s="1"/>
  <c r="BK144" i="2"/>
  <c r="Z144" i="2"/>
  <c r="AA144" i="2" s="1"/>
  <c r="AB144" i="2" s="1"/>
  <c r="AC144" i="2" s="1"/>
  <c r="AD144" i="2" s="1"/>
  <c r="AE144" i="2" s="1"/>
  <c r="AF144" i="2" s="1"/>
  <c r="AG144" i="2" s="1"/>
  <c r="AH144" i="2" s="1"/>
  <c r="AI144" i="2" s="1"/>
  <c r="AJ144" i="2" s="1"/>
  <c r="AK144" i="2" s="1"/>
  <c r="AL144" i="2" s="1"/>
  <c r="AM144" i="2" s="1"/>
  <c r="AN144" i="2" s="1"/>
  <c r="AO144" i="2" s="1"/>
  <c r="Y144" i="2"/>
  <c r="A144" i="2"/>
  <c r="CX143" i="2"/>
  <c r="CY143" i="2" s="1"/>
  <c r="CZ143" i="2" s="1"/>
  <c r="DA143" i="2" s="1"/>
  <c r="DB143" i="2" s="1"/>
  <c r="DC143" i="2" s="1"/>
  <c r="DD143" i="2" s="1"/>
  <c r="DE143" i="2" s="1"/>
  <c r="DF143" i="2" s="1"/>
  <c r="DG143" i="2" s="1"/>
  <c r="DH143" i="2" s="1"/>
  <c r="DI143" i="2" s="1"/>
  <c r="DJ143" i="2" s="1"/>
  <c r="DK143" i="2" s="1"/>
  <c r="DL143" i="2" s="1"/>
  <c r="DM143" i="2" s="1"/>
  <c r="CW143" i="2"/>
  <c r="BL143" i="2"/>
  <c r="BM143" i="2" s="1"/>
  <c r="BN143" i="2" s="1"/>
  <c r="BO143" i="2" s="1"/>
  <c r="BP143" i="2" s="1"/>
  <c r="BQ143" i="2" s="1"/>
  <c r="BR143" i="2" s="1"/>
  <c r="BS143" i="2" s="1"/>
  <c r="BT143" i="2" s="1"/>
  <c r="BU143" i="2" s="1"/>
  <c r="BV143" i="2" s="1"/>
  <c r="BW143" i="2" s="1"/>
  <c r="BX143" i="2" s="1"/>
  <c r="BY143" i="2" s="1"/>
  <c r="BZ143" i="2" s="1"/>
  <c r="CA143" i="2" s="1"/>
  <c r="BK143" i="2"/>
  <c r="Z143" i="2"/>
  <c r="AA143" i="2" s="1"/>
  <c r="AB143" i="2" s="1"/>
  <c r="AC143" i="2" s="1"/>
  <c r="AD143" i="2" s="1"/>
  <c r="AE143" i="2" s="1"/>
  <c r="AF143" i="2" s="1"/>
  <c r="AG143" i="2" s="1"/>
  <c r="AH143" i="2" s="1"/>
  <c r="AI143" i="2" s="1"/>
  <c r="AJ143" i="2" s="1"/>
  <c r="AK143" i="2" s="1"/>
  <c r="AL143" i="2" s="1"/>
  <c r="AM143" i="2" s="1"/>
  <c r="AN143" i="2" s="1"/>
  <c r="AO143" i="2" s="1"/>
  <c r="Y143" i="2"/>
  <c r="A143" i="2"/>
  <c r="CX142" i="2"/>
  <c r="CY142" i="2" s="1"/>
  <c r="CZ142" i="2" s="1"/>
  <c r="DA142" i="2" s="1"/>
  <c r="DB142" i="2" s="1"/>
  <c r="DC142" i="2" s="1"/>
  <c r="DD142" i="2" s="1"/>
  <c r="DE142" i="2" s="1"/>
  <c r="DF142" i="2" s="1"/>
  <c r="DG142" i="2" s="1"/>
  <c r="DH142" i="2" s="1"/>
  <c r="DI142" i="2" s="1"/>
  <c r="DJ142" i="2" s="1"/>
  <c r="DK142" i="2" s="1"/>
  <c r="DL142" i="2" s="1"/>
  <c r="DM142" i="2" s="1"/>
  <c r="CW142" i="2"/>
  <c r="BL142" i="2"/>
  <c r="BM142" i="2" s="1"/>
  <c r="BN142" i="2" s="1"/>
  <c r="BO142" i="2" s="1"/>
  <c r="BP142" i="2" s="1"/>
  <c r="BQ142" i="2" s="1"/>
  <c r="BR142" i="2" s="1"/>
  <c r="BS142" i="2" s="1"/>
  <c r="BT142" i="2" s="1"/>
  <c r="BU142" i="2" s="1"/>
  <c r="BV142" i="2" s="1"/>
  <c r="BW142" i="2" s="1"/>
  <c r="BX142" i="2" s="1"/>
  <c r="BY142" i="2" s="1"/>
  <c r="BZ142" i="2" s="1"/>
  <c r="CA142" i="2" s="1"/>
  <c r="BK142" i="2"/>
  <c r="Z142" i="2"/>
  <c r="AA142" i="2" s="1"/>
  <c r="AB142" i="2" s="1"/>
  <c r="AC142" i="2" s="1"/>
  <c r="AD142" i="2" s="1"/>
  <c r="AE142" i="2" s="1"/>
  <c r="AF142" i="2" s="1"/>
  <c r="AG142" i="2" s="1"/>
  <c r="AH142" i="2" s="1"/>
  <c r="AI142" i="2" s="1"/>
  <c r="AJ142" i="2" s="1"/>
  <c r="AK142" i="2" s="1"/>
  <c r="AL142" i="2" s="1"/>
  <c r="AM142" i="2" s="1"/>
  <c r="AN142" i="2" s="1"/>
  <c r="AO142" i="2" s="1"/>
  <c r="Y142" i="2"/>
  <c r="A142" i="2"/>
  <c r="CX141" i="2"/>
  <c r="CY141" i="2" s="1"/>
  <c r="CZ141" i="2" s="1"/>
  <c r="DA141" i="2" s="1"/>
  <c r="DB141" i="2" s="1"/>
  <c r="DC141" i="2" s="1"/>
  <c r="DD141" i="2" s="1"/>
  <c r="DE141" i="2" s="1"/>
  <c r="DF141" i="2" s="1"/>
  <c r="DG141" i="2" s="1"/>
  <c r="DH141" i="2" s="1"/>
  <c r="DI141" i="2" s="1"/>
  <c r="DJ141" i="2" s="1"/>
  <c r="DK141" i="2" s="1"/>
  <c r="DL141" i="2" s="1"/>
  <c r="DM141" i="2" s="1"/>
  <c r="CW141" i="2"/>
  <c r="BL141" i="2"/>
  <c r="BM141" i="2" s="1"/>
  <c r="BN141" i="2" s="1"/>
  <c r="BO141" i="2" s="1"/>
  <c r="BP141" i="2" s="1"/>
  <c r="BQ141" i="2" s="1"/>
  <c r="BR141" i="2" s="1"/>
  <c r="BS141" i="2" s="1"/>
  <c r="BT141" i="2" s="1"/>
  <c r="BU141" i="2" s="1"/>
  <c r="BV141" i="2" s="1"/>
  <c r="BW141" i="2" s="1"/>
  <c r="BX141" i="2" s="1"/>
  <c r="BY141" i="2" s="1"/>
  <c r="BZ141" i="2" s="1"/>
  <c r="CA141" i="2" s="1"/>
  <c r="BK141" i="2"/>
  <c r="Z141" i="2"/>
  <c r="AA141" i="2" s="1"/>
  <c r="AB141" i="2" s="1"/>
  <c r="AC141" i="2" s="1"/>
  <c r="AD141" i="2" s="1"/>
  <c r="AE141" i="2" s="1"/>
  <c r="AF141" i="2" s="1"/>
  <c r="AG141" i="2" s="1"/>
  <c r="AH141" i="2" s="1"/>
  <c r="AI141" i="2" s="1"/>
  <c r="AJ141" i="2" s="1"/>
  <c r="AK141" i="2" s="1"/>
  <c r="AL141" i="2" s="1"/>
  <c r="AM141" i="2" s="1"/>
  <c r="AN141" i="2" s="1"/>
  <c r="AO141" i="2" s="1"/>
  <c r="Y141" i="2"/>
  <c r="A141" i="2"/>
  <c r="CX140" i="2"/>
  <c r="CY140" i="2" s="1"/>
  <c r="CZ140" i="2" s="1"/>
  <c r="DA140" i="2" s="1"/>
  <c r="DB140" i="2" s="1"/>
  <c r="DC140" i="2" s="1"/>
  <c r="DD140" i="2" s="1"/>
  <c r="DE140" i="2" s="1"/>
  <c r="DF140" i="2" s="1"/>
  <c r="DG140" i="2" s="1"/>
  <c r="DH140" i="2" s="1"/>
  <c r="DI140" i="2" s="1"/>
  <c r="DJ140" i="2" s="1"/>
  <c r="DK140" i="2" s="1"/>
  <c r="DL140" i="2" s="1"/>
  <c r="DM140" i="2" s="1"/>
  <c r="CW140" i="2"/>
  <c r="BL140" i="2"/>
  <c r="BM140" i="2" s="1"/>
  <c r="BN140" i="2" s="1"/>
  <c r="BO140" i="2" s="1"/>
  <c r="BP140" i="2" s="1"/>
  <c r="BQ140" i="2" s="1"/>
  <c r="BR140" i="2" s="1"/>
  <c r="BS140" i="2" s="1"/>
  <c r="BT140" i="2" s="1"/>
  <c r="BU140" i="2" s="1"/>
  <c r="BV140" i="2" s="1"/>
  <c r="BW140" i="2" s="1"/>
  <c r="BX140" i="2" s="1"/>
  <c r="BY140" i="2" s="1"/>
  <c r="BZ140" i="2" s="1"/>
  <c r="CA140" i="2" s="1"/>
  <c r="BK140" i="2"/>
  <c r="Z140" i="2"/>
  <c r="AA140" i="2" s="1"/>
  <c r="AB140" i="2" s="1"/>
  <c r="AC140" i="2" s="1"/>
  <c r="AD140" i="2" s="1"/>
  <c r="AE140" i="2" s="1"/>
  <c r="AF140" i="2" s="1"/>
  <c r="AG140" i="2" s="1"/>
  <c r="AH140" i="2" s="1"/>
  <c r="AI140" i="2" s="1"/>
  <c r="AJ140" i="2" s="1"/>
  <c r="AK140" i="2" s="1"/>
  <c r="AL140" i="2" s="1"/>
  <c r="AM140" i="2" s="1"/>
  <c r="AN140" i="2" s="1"/>
  <c r="AO140" i="2" s="1"/>
  <c r="Y140" i="2"/>
  <c r="A140" i="2"/>
  <c r="CX139" i="2"/>
  <c r="CY139" i="2" s="1"/>
  <c r="CZ139" i="2" s="1"/>
  <c r="DA139" i="2" s="1"/>
  <c r="DB139" i="2" s="1"/>
  <c r="DC139" i="2" s="1"/>
  <c r="DD139" i="2" s="1"/>
  <c r="DE139" i="2" s="1"/>
  <c r="DF139" i="2" s="1"/>
  <c r="DG139" i="2" s="1"/>
  <c r="DH139" i="2" s="1"/>
  <c r="DI139" i="2" s="1"/>
  <c r="DJ139" i="2" s="1"/>
  <c r="DK139" i="2" s="1"/>
  <c r="DL139" i="2" s="1"/>
  <c r="DM139" i="2" s="1"/>
  <c r="CW139" i="2"/>
  <c r="BL139" i="2"/>
  <c r="BM139" i="2" s="1"/>
  <c r="BN139" i="2" s="1"/>
  <c r="BO139" i="2" s="1"/>
  <c r="BP139" i="2" s="1"/>
  <c r="BQ139" i="2" s="1"/>
  <c r="BR139" i="2" s="1"/>
  <c r="BS139" i="2" s="1"/>
  <c r="BT139" i="2" s="1"/>
  <c r="BU139" i="2" s="1"/>
  <c r="BV139" i="2" s="1"/>
  <c r="BW139" i="2" s="1"/>
  <c r="BX139" i="2" s="1"/>
  <c r="BY139" i="2" s="1"/>
  <c r="BZ139" i="2" s="1"/>
  <c r="CA139" i="2" s="1"/>
  <c r="BK139" i="2"/>
  <c r="Z139" i="2"/>
  <c r="AA139" i="2" s="1"/>
  <c r="AB139" i="2" s="1"/>
  <c r="AC139" i="2" s="1"/>
  <c r="AD139" i="2" s="1"/>
  <c r="AE139" i="2" s="1"/>
  <c r="AF139" i="2" s="1"/>
  <c r="AG139" i="2" s="1"/>
  <c r="AH139" i="2" s="1"/>
  <c r="AI139" i="2" s="1"/>
  <c r="AJ139" i="2" s="1"/>
  <c r="AK139" i="2" s="1"/>
  <c r="AL139" i="2" s="1"/>
  <c r="AM139" i="2" s="1"/>
  <c r="AN139" i="2" s="1"/>
  <c r="AO139" i="2" s="1"/>
  <c r="Y139" i="2"/>
  <c r="A139" i="2"/>
  <c r="CX138" i="2"/>
  <c r="CY138" i="2" s="1"/>
  <c r="CZ138" i="2" s="1"/>
  <c r="DA138" i="2" s="1"/>
  <c r="DB138" i="2" s="1"/>
  <c r="DC138" i="2" s="1"/>
  <c r="DD138" i="2" s="1"/>
  <c r="DE138" i="2" s="1"/>
  <c r="DF138" i="2" s="1"/>
  <c r="DG138" i="2" s="1"/>
  <c r="DH138" i="2" s="1"/>
  <c r="DI138" i="2" s="1"/>
  <c r="DJ138" i="2" s="1"/>
  <c r="DK138" i="2" s="1"/>
  <c r="DL138" i="2" s="1"/>
  <c r="DM138" i="2" s="1"/>
  <c r="CW138" i="2"/>
  <c r="BL138" i="2"/>
  <c r="BM138" i="2" s="1"/>
  <c r="BN138" i="2" s="1"/>
  <c r="BO138" i="2" s="1"/>
  <c r="BP138" i="2" s="1"/>
  <c r="BQ138" i="2" s="1"/>
  <c r="BR138" i="2" s="1"/>
  <c r="BS138" i="2" s="1"/>
  <c r="BT138" i="2" s="1"/>
  <c r="BU138" i="2" s="1"/>
  <c r="BV138" i="2" s="1"/>
  <c r="BW138" i="2" s="1"/>
  <c r="BX138" i="2" s="1"/>
  <c r="BY138" i="2" s="1"/>
  <c r="BZ138" i="2" s="1"/>
  <c r="CA138" i="2" s="1"/>
  <c r="BK138" i="2"/>
  <c r="Z138" i="2"/>
  <c r="AA138" i="2" s="1"/>
  <c r="AB138" i="2" s="1"/>
  <c r="AC138" i="2" s="1"/>
  <c r="AD138" i="2" s="1"/>
  <c r="AE138" i="2" s="1"/>
  <c r="AF138" i="2" s="1"/>
  <c r="AG138" i="2" s="1"/>
  <c r="AH138" i="2" s="1"/>
  <c r="AI138" i="2" s="1"/>
  <c r="AJ138" i="2" s="1"/>
  <c r="AK138" i="2" s="1"/>
  <c r="AL138" i="2" s="1"/>
  <c r="AM138" i="2" s="1"/>
  <c r="AN138" i="2" s="1"/>
  <c r="AO138" i="2" s="1"/>
  <c r="Y138" i="2"/>
  <c r="A138" i="2"/>
  <c r="CX137" i="2"/>
  <c r="CY137" i="2" s="1"/>
  <c r="CZ137" i="2" s="1"/>
  <c r="DA137" i="2" s="1"/>
  <c r="DB137" i="2" s="1"/>
  <c r="DC137" i="2" s="1"/>
  <c r="DD137" i="2" s="1"/>
  <c r="DE137" i="2" s="1"/>
  <c r="DF137" i="2" s="1"/>
  <c r="DG137" i="2" s="1"/>
  <c r="DH137" i="2" s="1"/>
  <c r="DI137" i="2" s="1"/>
  <c r="DJ137" i="2" s="1"/>
  <c r="DK137" i="2" s="1"/>
  <c r="DL137" i="2" s="1"/>
  <c r="DM137" i="2" s="1"/>
  <c r="CW137" i="2"/>
  <c r="BL137" i="2"/>
  <c r="BM137" i="2" s="1"/>
  <c r="BN137" i="2" s="1"/>
  <c r="BO137" i="2" s="1"/>
  <c r="BP137" i="2" s="1"/>
  <c r="BQ137" i="2" s="1"/>
  <c r="BR137" i="2" s="1"/>
  <c r="BS137" i="2" s="1"/>
  <c r="BT137" i="2" s="1"/>
  <c r="BU137" i="2" s="1"/>
  <c r="BV137" i="2" s="1"/>
  <c r="BW137" i="2" s="1"/>
  <c r="BX137" i="2" s="1"/>
  <c r="BY137" i="2" s="1"/>
  <c r="BZ137" i="2" s="1"/>
  <c r="CA137" i="2" s="1"/>
  <c r="BK137" i="2"/>
  <c r="Z137" i="2"/>
  <c r="AA137" i="2" s="1"/>
  <c r="AB137" i="2" s="1"/>
  <c r="AC137" i="2" s="1"/>
  <c r="AD137" i="2" s="1"/>
  <c r="AE137" i="2" s="1"/>
  <c r="AF137" i="2" s="1"/>
  <c r="AG137" i="2" s="1"/>
  <c r="AH137" i="2" s="1"/>
  <c r="AI137" i="2" s="1"/>
  <c r="AJ137" i="2" s="1"/>
  <c r="AK137" i="2" s="1"/>
  <c r="AL137" i="2" s="1"/>
  <c r="AM137" i="2" s="1"/>
  <c r="AN137" i="2" s="1"/>
  <c r="AO137" i="2" s="1"/>
  <c r="Y137" i="2"/>
  <c r="A137" i="2"/>
  <c r="CX136" i="2"/>
  <c r="CY136" i="2" s="1"/>
  <c r="CZ136" i="2" s="1"/>
  <c r="DA136" i="2" s="1"/>
  <c r="DB136" i="2" s="1"/>
  <c r="DC136" i="2" s="1"/>
  <c r="DD136" i="2" s="1"/>
  <c r="DE136" i="2" s="1"/>
  <c r="DF136" i="2" s="1"/>
  <c r="DG136" i="2" s="1"/>
  <c r="DH136" i="2" s="1"/>
  <c r="DI136" i="2" s="1"/>
  <c r="DJ136" i="2" s="1"/>
  <c r="DK136" i="2" s="1"/>
  <c r="DL136" i="2" s="1"/>
  <c r="DM136" i="2" s="1"/>
  <c r="CW136" i="2"/>
  <c r="BL136" i="2"/>
  <c r="BM136" i="2" s="1"/>
  <c r="BN136" i="2" s="1"/>
  <c r="BO136" i="2" s="1"/>
  <c r="BP136" i="2" s="1"/>
  <c r="BQ136" i="2" s="1"/>
  <c r="BR136" i="2" s="1"/>
  <c r="BS136" i="2" s="1"/>
  <c r="BT136" i="2" s="1"/>
  <c r="BU136" i="2" s="1"/>
  <c r="BV136" i="2" s="1"/>
  <c r="BW136" i="2" s="1"/>
  <c r="BX136" i="2" s="1"/>
  <c r="BY136" i="2" s="1"/>
  <c r="BZ136" i="2" s="1"/>
  <c r="CA136" i="2" s="1"/>
  <c r="BK136" i="2"/>
  <c r="Z136" i="2"/>
  <c r="AA136" i="2" s="1"/>
  <c r="AB136" i="2" s="1"/>
  <c r="AC136" i="2" s="1"/>
  <c r="AD136" i="2" s="1"/>
  <c r="AE136" i="2" s="1"/>
  <c r="AF136" i="2" s="1"/>
  <c r="AG136" i="2" s="1"/>
  <c r="AH136" i="2" s="1"/>
  <c r="AI136" i="2" s="1"/>
  <c r="AJ136" i="2" s="1"/>
  <c r="AK136" i="2" s="1"/>
  <c r="AL136" i="2" s="1"/>
  <c r="AM136" i="2" s="1"/>
  <c r="AN136" i="2" s="1"/>
  <c r="AO136" i="2" s="1"/>
  <c r="Y136" i="2"/>
  <c r="A136" i="2"/>
  <c r="CX135" i="2"/>
  <c r="CY135" i="2" s="1"/>
  <c r="CZ135" i="2" s="1"/>
  <c r="DA135" i="2" s="1"/>
  <c r="DB135" i="2" s="1"/>
  <c r="DC135" i="2" s="1"/>
  <c r="DD135" i="2" s="1"/>
  <c r="DE135" i="2" s="1"/>
  <c r="DF135" i="2" s="1"/>
  <c r="DG135" i="2" s="1"/>
  <c r="DH135" i="2" s="1"/>
  <c r="DI135" i="2" s="1"/>
  <c r="DJ135" i="2" s="1"/>
  <c r="DK135" i="2" s="1"/>
  <c r="DL135" i="2" s="1"/>
  <c r="DM135" i="2" s="1"/>
  <c r="CW135" i="2"/>
  <c r="BL135" i="2"/>
  <c r="BM135" i="2" s="1"/>
  <c r="BN135" i="2" s="1"/>
  <c r="BO135" i="2" s="1"/>
  <c r="BP135" i="2" s="1"/>
  <c r="BQ135" i="2" s="1"/>
  <c r="BR135" i="2" s="1"/>
  <c r="BS135" i="2" s="1"/>
  <c r="BT135" i="2" s="1"/>
  <c r="BU135" i="2" s="1"/>
  <c r="BV135" i="2" s="1"/>
  <c r="BW135" i="2" s="1"/>
  <c r="BX135" i="2" s="1"/>
  <c r="BY135" i="2" s="1"/>
  <c r="BZ135" i="2" s="1"/>
  <c r="CA135" i="2" s="1"/>
  <c r="BK135" i="2"/>
  <c r="Z135" i="2"/>
  <c r="AA135" i="2" s="1"/>
  <c r="AB135" i="2" s="1"/>
  <c r="AC135" i="2" s="1"/>
  <c r="AD135" i="2" s="1"/>
  <c r="AE135" i="2" s="1"/>
  <c r="AF135" i="2" s="1"/>
  <c r="AG135" i="2" s="1"/>
  <c r="AH135" i="2" s="1"/>
  <c r="AI135" i="2" s="1"/>
  <c r="AJ135" i="2" s="1"/>
  <c r="AK135" i="2" s="1"/>
  <c r="AL135" i="2" s="1"/>
  <c r="AM135" i="2" s="1"/>
  <c r="AN135" i="2" s="1"/>
  <c r="AO135" i="2" s="1"/>
  <c r="Y135" i="2"/>
  <c r="A135" i="2"/>
  <c r="CX134" i="2"/>
  <c r="CY134" i="2" s="1"/>
  <c r="CZ134" i="2" s="1"/>
  <c r="DA134" i="2" s="1"/>
  <c r="DB134" i="2" s="1"/>
  <c r="DC134" i="2" s="1"/>
  <c r="DD134" i="2" s="1"/>
  <c r="DE134" i="2" s="1"/>
  <c r="DF134" i="2" s="1"/>
  <c r="DG134" i="2" s="1"/>
  <c r="DH134" i="2" s="1"/>
  <c r="DI134" i="2" s="1"/>
  <c r="DJ134" i="2" s="1"/>
  <c r="DK134" i="2" s="1"/>
  <c r="DL134" i="2" s="1"/>
  <c r="DM134" i="2" s="1"/>
  <c r="CW134" i="2"/>
  <c r="BL134" i="2"/>
  <c r="BM134" i="2" s="1"/>
  <c r="BN134" i="2" s="1"/>
  <c r="BO134" i="2" s="1"/>
  <c r="BP134" i="2" s="1"/>
  <c r="BQ134" i="2" s="1"/>
  <c r="BR134" i="2" s="1"/>
  <c r="BS134" i="2" s="1"/>
  <c r="BT134" i="2" s="1"/>
  <c r="BU134" i="2" s="1"/>
  <c r="BV134" i="2" s="1"/>
  <c r="BW134" i="2" s="1"/>
  <c r="BX134" i="2" s="1"/>
  <c r="BY134" i="2" s="1"/>
  <c r="BZ134" i="2" s="1"/>
  <c r="CA134" i="2" s="1"/>
  <c r="BK134" i="2"/>
  <c r="Z134" i="2"/>
  <c r="AA134" i="2" s="1"/>
  <c r="AB134" i="2" s="1"/>
  <c r="AC134" i="2" s="1"/>
  <c r="AD134" i="2" s="1"/>
  <c r="AE134" i="2" s="1"/>
  <c r="AF134" i="2" s="1"/>
  <c r="AG134" i="2" s="1"/>
  <c r="AH134" i="2" s="1"/>
  <c r="AI134" i="2" s="1"/>
  <c r="AJ134" i="2" s="1"/>
  <c r="AK134" i="2" s="1"/>
  <c r="AL134" i="2" s="1"/>
  <c r="AM134" i="2" s="1"/>
  <c r="AN134" i="2" s="1"/>
  <c r="AO134" i="2" s="1"/>
  <c r="Y134" i="2"/>
  <c r="A134" i="2"/>
  <c r="CX133" i="2"/>
  <c r="CY133" i="2" s="1"/>
  <c r="CZ133" i="2" s="1"/>
  <c r="DA133" i="2" s="1"/>
  <c r="DB133" i="2" s="1"/>
  <c r="DC133" i="2" s="1"/>
  <c r="DD133" i="2" s="1"/>
  <c r="DE133" i="2" s="1"/>
  <c r="DF133" i="2" s="1"/>
  <c r="DG133" i="2" s="1"/>
  <c r="DH133" i="2" s="1"/>
  <c r="DI133" i="2" s="1"/>
  <c r="DJ133" i="2" s="1"/>
  <c r="DK133" i="2" s="1"/>
  <c r="DL133" i="2" s="1"/>
  <c r="DM133" i="2" s="1"/>
  <c r="CW133" i="2"/>
  <c r="BL133" i="2"/>
  <c r="BM133" i="2" s="1"/>
  <c r="BN133" i="2" s="1"/>
  <c r="BO133" i="2" s="1"/>
  <c r="BP133" i="2" s="1"/>
  <c r="BQ133" i="2" s="1"/>
  <c r="BR133" i="2" s="1"/>
  <c r="BS133" i="2" s="1"/>
  <c r="BT133" i="2" s="1"/>
  <c r="BU133" i="2" s="1"/>
  <c r="BV133" i="2" s="1"/>
  <c r="BW133" i="2" s="1"/>
  <c r="BX133" i="2" s="1"/>
  <c r="BY133" i="2" s="1"/>
  <c r="BZ133" i="2" s="1"/>
  <c r="CA133" i="2" s="1"/>
  <c r="BK133" i="2"/>
  <c r="Z133" i="2"/>
  <c r="AA133" i="2" s="1"/>
  <c r="AB133" i="2" s="1"/>
  <c r="AC133" i="2" s="1"/>
  <c r="AD133" i="2" s="1"/>
  <c r="AE133" i="2" s="1"/>
  <c r="AF133" i="2" s="1"/>
  <c r="AG133" i="2" s="1"/>
  <c r="AH133" i="2" s="1"/>
  <c r="AI133" i="2" s="1"/>
  <c r="AJ133" i="2" s="1"/>
  <c r="AK133" i="2" s="1"/>
  <c r="AL133" i="2" s="1"/>
  <c r="AM133" i="2" s="1"/>
  <c r="AN133" i="2" s="1"/>
  <c r="AO133" i="2" s="1"/>
  <c r="Y133" i="2"/>
  <c r="A133" i="2"/>
  <c r="CX132" i="2"/>
  <c r="CY132" i="2" s="1"/>
  <c r="CZ132" i="2" s="1"/>
  <c r="DA132" i="2" s="1"/>
  <c r="DB132" i="2" s="1"/>
  <c r="DC132" i="2" s="1"/>
  <c r="DD132" i="2" s="1"/>
  <c r="DE132" i="2" s="1"/>
  <c r="DF132" i="2" s="1"/>
  <c r="DG132" i="2" s="1"/>
  <c r="DH132" i="2" s="1"/>
  <c r="DI132" i="2" s="1"/>
  <c r="DJ132" i="2" s="1"/>
  <c r="DK132" i="2" s="1"/>
  <c r="DL132" i="2" s="1"/>
  <c r="DM132" i="2" s="1"/>
  <c r="CW132" i="2"/>
  <c r="BL132" i="2"/>
  <c r="BM132" i="2" s="1"/>
  <c r="BN132" i="2" s="1"/>
  <c r="BO132" i="2" s="1"/>
  <c r="BP132" i="2" s="1"/>
  <c r="BQ132" i="2" s="1"/>
  <c r="BR132" i="2" s="1"/>
  <c r="BS132" i="2" s="1"/>
  <c r="BT132" i="2" s="1"/>
  <c r="BU132" i="2" s="1"/>
  <c r="BV132" i="2" s="1"/>
  <c r="BW132" i="2" s="1"/>
  <c r="BX132" i="2" s="1"/>
  <c r="BY132" i="2" s="1"/>
  <c r="BZ132" i="2" s="1"/>
  <c r="CA132" i="2" s="1"/>
  <c r="BK132" i="2"/>
  <c r="Z132" i="2"/>
  <c r="AA132" i="2" s="1"/>
  <c r="AB132" i="2" s="1"/>
  <c r="AC132" i="2" s="1"/>
  <c r="AD132" i="2" s="1"/>
  <c r="AE132" i="2" s="1"/>
  <c r="AF132" i="2" s="1"/>
  <c r="AG132" i="2" s="1"/>
  <c r="AH132" i="2" s="1"/>
  <c r="AI132" i="2" s="1"/>
  <c r="AJ132" i="2" s="1"/>
  <c r="AK132" i="2" s="1"/>
  <c r="AL132" i="2" s="1"/>
  <c r="AM132" i="2" s="1"/>
  <c r="AN132" i="2" s="1"/>
  <c r="AO132" i="2" s="1"/>
  <c r="Y132" i="2"/>
  <c r="A132" i="2"/>
  <c r="CX131" i="2"/>
  <c r="CY131" i="2" s="1"/>
  <c r="CZ131" i="2" s="1"/>
  <c r="DA131" i="2" s="1"/>
  <c r="DB131" i="2" s="1"/>
  <c r="DC131" i="2" s="1"/>
  <c r="DD131" i="2" s="1"/>
  <c r="DE131" i="2" s="1"/>
  <c r="DF131" i="2" s="1"/>
  <c r="DG131" i="2" s="1"/>
  <c r="DH131" i="2" s="1"/>
  <c r="DI131" i="2" s="1"/>
  <c r="DJ131" i="2" s="1"/>
  <c r="DK131" i="2" s="1"/>
  <c r="DL131" i="2" s="1"/>
  <c r="DM131" i="2" s="1"/>
  <c r="CW131" i="2"/>
  <c r="BL131" i="2"/>
  <c r="BM131" i="2" s="1"/>
  <c r="BN131" i="2" s="1"/>
  <c r="BO131" i="2" s="1"/>
  <c r="BP131" i="2" s="1"/>
  <c r="BQ131" i="2" s="1"/>
  <c r="BR131" i="2" s="1"/>
  <c r="BS131" i="2" s="1"/>
  <c r="BT131" i="2" s="1"/>
  <c r="BU131" i="2" s="1"/>
  <c r="BV131" i="2" s="1"/>
  <c r="BW131" i="2" s="1"/>
  <c r="BX131" i="2" s="1"/>
  <c r="BY131" i="2" s="1"/>
  <c r="BZ131" i="2" s="1"/>
  <c r="CA131" i="2" s="1"/>
  <c r="BK131" i="2"/>
  <c r="Z131" i="2"/>
  <c r="AA131" i="2" s="1"/>
  <c r="AB131" i="2" s="1"/>
  <c r="AC131" i="2" s="1"/>
  <c r="AD131" i="2" s="1"/>
  <c r="AE131" i="2" s="1"/>
  <c r="AF131" i="2" s="1"/>
  <c r="AG131" i="2" s="1"/>
  <c r="AH131" i="2" s="1"/>
  <c r="AI131" i="2" s="1"/>
  <c r="AJ131" i="2" s="1"/>
  <c r="AK131" i="2" s="1"/>
  <c r="AL131" i="2" s="1"/>
  <c r="AM131" i="2" s="1"/>
  <c r="AN131" i="2" s="1"/>
  <c r="AO131" i="2" s="1"/>
  <c r="Y131" i="2"/>
  <c r="A131" i="2"/>
  <c r="CX130" i="2"/>
  <c r="CY130" i="2" s="1"/>
  <c r="CZ130" i="2" s="1"/>
  <c r="DA130" i="2" s="1"/>
  <c r="DB130" i="2" s="1"/>
  <c r="DC130" i="2" s="1"/>
  <c r="DD130" i="2" s="1"/>
  <c r="DE130" i="2" s="1"/>
  <c r="DF130" i="2" s="1"/>
  <c r="DG130" i="2" s="1"/>
  <c r="DH130" i="2" s="1"/>
  <c r="DI130" i="2" s="1"/>
  <c r="DJ130" i="2" s="1"/>
  <c r="DK130" i="2" s="1"/>
  <c r="DL130" i="2" s="1"/>
  <c r="DM130" i="2" s="1"/>
  <c r="CW130" i="2"/>
  <c r="BL130" i="2"/>
  <c r="BM130" i="2" s="1"/>
  <c r="BN130" i="2" s="1"/>
  <c r="BO130" i="2" s="1"/>
  <c r="BP130" i="2" s="1"/>
  <c r="BQ130" i="2" s="1"/>
  <c r="BR130" i="2" s="1"/>
  <c r="BS130" i="2" s="1"/>
  <c r="BT130" i="2" s="1"/>
  <c r="BU130" i="2" s="1"/>
  <c r="BV130" i="2" s="1"/>
  <c r="BW130" i="2" s="1"/>
  <c r="BX130" i="2" s="1"/>
  <c r="BY130" i="2" s="1"/>
  <c r="BZ130" i="2" s="1"/>
  <c r="CA130" i="2" s="1"/>
  <c r="BK130" i="2"/>
  <c r="Z130" i="2"/>
  <c r="AA130" i="2" s="1"/>
  <c r="AB130" i="2" s="1"/>
  <c r="AC130" i="2" s="1"/>
  <c r="AD130" i="2" s="1"/>
  <c r="AE130" i="2" s="1"/>
  <c r="AF130" i="2" s="1"/>
  <c r="AG130" i="2" s="1"/>
  <c r="AH130" i="2" s="1"/>
  <c r="AI130" i="2" s="1"/>
  <c r="AJ130" i="2" s="1"/>
  <c r="AK130" i="2" s="1"/>
  <c r="AL130" i="2" s="1"/>
  <c r="AM130" i="2" s="1"/>
  <c r="AN130" i="2" s="1"/>
  <c r="AO130" i="2" s="1"/>
  <c r="Y130" i="2"/>
  <c r="A130" i="2"/>
  <c r="CX129" i="2"/>
  <c r="CY129" i="2" s="1"/>
  <c r="CZ129" i="2" s="1"/>
  <c r="DA129" i="2" s="1"/>
  <c r="DB129" i="2" s="1"/>
  <c r="DC129" i="2" s="1"/>
  <c r="DD129" i="2" s="1"/>
  <c r="DE129" i="2" s="1"/>
  <c r="DF129" i="2" s="1"/>
  <c r="DG129" i="2" s="1"/>
  <c r="DH129" i="2" s="1"/>
  <c r="DI129" i="2" s="1"/>
  <c r="DJ129" i="2" s="1"/>
  <c r="DK129" i="2" s="1"/>
  <c r="DL129" i="2" s="1"/>
  <c r="DM129" i="2" s="1"/>
  <c r="CW129" i="2"/>
  <c r="BL129" i="2"/>
  <c r="BM129" i="2" s="1"/>
  <c r="BN129" i="2" s="1"/>
  <c r="BO129" i="2" s="1"/>
  <c r="BP129" i="2" s="1"/>
  <c r="BQ129" i="2" s="1"/>
  <c r="BR129" i="2" s="1"/>
  <c r="BS129" i="2" s="1"/>
  <c r="BT129" i="2" s="1"/>
  <c r="BU129" i="2" s="1"/>
  <c r="BV129" i="2" s="1"/>
  <c r="BW129" i="2" s="1"/>
  <c r="BX129" i="2" s="1"/>
  <c r="BY129" i="2" s="1"/>
  <c r="BZ129" i="2" s="1"/>
  <c r="CA129" i="2" s="1"/>
  <c r="BK129" i="2"/>
  <c r="Z129" i="2"/>
  <c r="AA129" i="2" s="1"/>
  <c r="AB129" i="2" s="1"/>
  <c r="AC129" i="2" s="1"/>
  <c r="AD129" i="2" s="1"/>
  <c r="AE129" i="2" s="1"/>
  <c r="AF129" i="2" s="1"/>
  <c r="AG129" i="2" s="1"/>
  <c r="AH129" i="2" s="1"/>
  <c r="AI129" i="2" s="1"/>
  <c r="AJ129" i="2" s="1"/>
  <c r="AK129" i="2" s="1"/>
  <c r="AL129" i="2" s="1"/>
  <c r="AM129" i="2" s="1"/>
  <c r="AN129" i="2" s="1"/>
  <c r="AO129" i="2" s="1"/>
  <c r="Y129" i="2"/>
  <c r="A129" i="2"/>
  <c r="CX128" i="2"/>
  <c r="CY128" i="2" s="1"/>
  <c r="CZ128" i="2" s="1"/>
  <c r="DA128" i="2" s="1"/>
  <c r="DB128" i="2" s="1"/>
  <c r="DC128" i="2" s="1"/>
  <c r="DD128" i="2" s="1"/>
  <c r="DE128" i="2" s="1"/>
  <c r="DF128" i="2" s="1"/>
  <c r="DG128" i="2" s="1"/>
  <c r="DH128" i="2" s="1"/>
  <c r="DI128" i="2" s="1"/>
  <c r="DJ128" i="2" s="1"/>
  <c r="DK128" i="2" s="1"/>
  <c r="DL128" i="2" s="1"/>
  <c r="DM128" i="2" s="1"/>
  <c r="CW128" i="2"/>
  <c r="BL128" i="2"/>
  <c r="BM128" i="2" s="1"/>
  <c r="BN128" i="2" s="1"/>
  <c r="BO128" i="2" s="1"/>
  <c r="BP128" i="2" s="1"/>
  <c r="BQ128" i="2" s="1"/>
  <c r="BR128" i="2" s="1"/>
  <c r="BS128" i="2" s="1"/>
  <c r="BT128" i="2" s="1"/>
  <c r="BU128" i="2" s="1"/>
  <c r="BV128" i="2" s="1"/>
  <c r="BW128" i="2" s="1"/>
  <c r="BX128" i="2" s="1"/>
  <c r="BY128" i="2" s="1"/>
  <c r="BZ128" i="2" s="1"/>
  <c r="CA128" i="2" s="1"/>
  <c r="BK128" i="2"/>
  <c r="Z128" i="2"/>
  <c r="AA128" i="2" s="1"/>
  <c r="AB128" i="2" s="1"/>
  <c r="AC128" i="2" s="1"/>
  <c r="AD128" i="2" s="1"/>
  <c r="AE128" i="2" s="1"/>
  <c r="AF128" i="2" s="1"/>
  <c r="AG128" i="2" s="1"/>
  <c r="AH128" i="2" s="1"/>
  <c r="AI128" i="2" s="1"/>
  <c r="AJ128" i="2" s="1"/>
  <c r="AK128" i="2" s="1"/>
  <c r="AL128" i="2" s="1"/>
  <c r="AM128" i="2" s="1"/>
  <c r="AN128" i="2" s="1"/>
  <c r="AO128" i="2" s="1"/>
  <c r="Y128" i="2"/>
  <c r="A128" i="2"/>
  <c r="CX127" i="2"/>
  <c r="CY127" i="2" s="1"/>
  <c r="CZ127" i="2" s="1"/>
  <c r="DA127" i="2" s="1"/>
  <c r="DB127" i="2" s="1"/>
  <c r="DC127" i="2" s="1"/>
  <c r="DD127" i="2" s="1"/>
  <c r="DE127" i="2" s="1"/>
  <c r="DF127" i="2" s="1"/>
  <c r="DG127" i="2" s="1"/>
  <c r="DH127" i="2" s="1"/>
  <c r="DI127" i="2" s="1"/>
  <c r="DJ127" i="2" s="1"/>
  <c r="DK127" i="2" s="1"/>
  <c r="DL127" i="2" s="1"/>
  <c r="DM127" i="2" s="1"/>
  <c r="CW127" i="2"/>
  <c r="BL127" i="2"/>
  <c r="BM127" i="2" s="1"/>
  <c r="BN127" i="2" s="1"/>
  <c r="BO127" i="2" s="1"/>
  <c r="BP127" i="2" s="1"/>
  <c r="BQ127" i="2" s="1"/>
  <c r="BR127" i="2" s="1"/>
  <c r="BS127" i="2" s="1"/>
  <c r="BT127" i="2" s="1"/>
  <c r="BU127" i="2" s="1"/>
  <c r="BV127" i="2" s="1"/>
  <c r="BW127" i="2" s="1"/>
  <c r="BX127" i="2" s="1"/>
  <c r="BY127" i="2" s="1"/>
  <c r="BZ127" i="2" s="1"/>
  <c r="CA127" i="2" s="1"/>
  <c r="BK127" i="2"/>
  <c r="Z127" i="2"/>
  <c r="AA127" i="2" s="1"/>
  <c r="AB127" i="2" s="1"/>
  <c r="AC127" i="2" s="1"/>
  <c r="AD127" i="2" s="1"/>
  <c r="AE127" i="2" s="1"/>
  <c r="AF127" i="2" s="1"/>
  <c r="AG127" i="2" s="1"/>
  <c r="AH127" i="2" s="1"/>
  <c r="AI127" i="2" s="1"/>
  <c r="AJ127" i="2" s="1"/>
  <c r="AK127" i="2" s="1"/>
  <c r="AL127" i="2" s="1"/>
  <c r="AM127" i="2" s="1"/>
  <c r="AN127" i="2" s="1"/>
  <c r="AO127" i="2" s="1"/>
  <c r="Y127" i="2"/>
  <c r="A127" i="2"/>
  <c r="CX126" i="2"/>
  <c r="CY126" i="2" s="1"/>
  <c r="CZ126" i="2" s="1"/>
  <c r="DA126" i="2" s="1"/>
  <c r="DB126" i="2" s="1"/>
  <c r="DC126" i="2" s="1"/>
  <c r="DD126" i="2" s="1"/>
  <c r="DE126" i="2" s="1"/>
  <c r="DF126" i="2" s="1"/>
  <c r="DG126" i="2" s="1"/>
  <c r="DH126" i="2" s="1"/>
  <c r="DI126" i="2" s="1"/>
  <c r="DJ126" i="2" s="1"/>
  <c r="DK126" i="2" s="1"/>
  <c r="DL126" i="2" s="1"/>
  <c r="DM126" i="2" s="1"/>
  <c r="CW126" i="2"/>
  <c r="BL126" i="2"/>
  <c r="BM126" i="2" s="1"/>
  <c r="BN126" i="2" s="1"/>
  <c r="BO126" i="2" s="1"/>
  <c r="BP126" i="2" s="1"/>
  <c r="BQ126" i="2" s="1"/>
  <c r="BR126" i="2" s="1"/>
  <c r="BS126" i="2" s="1"/>
  <c r="BT126" i="2" s="1"/>
  <c r="BU126" i="2" s="1"/>
  <c r="BV126" i="2" s="1"/>
  <c r="BW126" i="2" s="1"/>
  <c r="BX126" i="2" s="1"/>
  <c r="BY126" i="2" s="1"/>
  <c r="BZ126" i="2" s="1"/>
  <c r="CA126" i="2" s="1"/>
  <c r="BK126" i="2"/>
  <c r="Z126" i="2"/>
  <c r="AA126" i="2" s="1"/>
  <c r="AB126" i="2" s="1"/>
  <c r="AC126" i="2" s="1"/>
  <c r="AD126" i="2" s="1"/>
  <c r="AE126" i="2" s="1"/>
  <c r="AF126" i="2" s="1"/>
  <c r="AG126" i="2" s="1"/>
  <c r="AH126" i="2" s="1"/>
  <c r="AI126" i="2" s="1"/>
  <c r="AJ126" i="2" s="1"/>
  <c r="AK126" i="2" s="1"/>
  <c r="AL126" i="2" s="1"/>
  <c r="AM126" i="2" s="1"/>
  <c r="AN126" i="2" s="1"/>
  <c r="AO126" i="2" s="1"/>
  <c r="Y126" i="2"/>
  <c r="A126" i="2"/>
  <c r="CX125" i="2"/>
  <c r="CY125" i="2" s="1"/>
  <c r="CZ125" i="2" s="1"/>
  <c r="DA125" i="2" s="1"/>
  <c r="DB125" i="2" s="1"/>
  <c r="DC125" i="2" s="1"/>
  <c r="DD125" i="2" s="1"/>
  <c r="DE125" i="2" s="1"/>
  <c r="DF125" i="2" s="1"/>
  <c r="DG125" i="2" s="1"/>
  <c r="DH125" i="2" s="1"/>
  <c r="DI125" i="2" s="1"/>
  <c r="DJ125" i="2" s="1"/>
  <c r="DK125" i="2" s="1"/>
  <c r="DL125" i="2" s="1"/>
  <c r="DM125" i="2" s="1"/>
  <c r="CW125" i="2"/>
  <c r="BL125" i="2"/>
  <c r="BM125" i="2" s="1"/>
  <c r="BN125" i="2" s="1"/>
  <c r="BO125" i="2" s="1"/>
  <c r="BP125" i="2" s="1"/>
  <c r="BQ125" i="2" s="1"/>
  <c r="BR125" i="2" s="1"/>
  <c r="BS125" i="2" s="1"/>
  <c r="BT125" i="2" s="1"/>
  <c r="BU125" i="2" s="1"/>
  <c r="BV125" i="2" s="1"/>
  <c r="BW125" i="2" s="1"/>
  <c r="BX125" i="2" s="1"/>
  <c r="BY125" i="2" s="1"/>
  <c r="BZ125" i="2" s="1"/>
  <c r="CA125" i="2" s="1"/>
  <c r="BK125" i="2"/>
  <c r="Z125" i="2"/>
  <c r="AA125" i="2" s="1"/>
  <c r="AB125" i="2" s="1"/>
  <c r="AC125" i="2" s="1"/>
  <c r="AD125" i="2" s="1"/>
  <c r="AE125" i="2" s="1"/>
  <c r="AF125" i="2" s="1"/>
  <c r="AG125" i="2" s="1"/>
  <c r="AH125" i="2" s="1"/>
  <c r="AI125" i="2" s="1"/>
  <c r="AJ125" i="2" s="1"/>
  <c r="AK125" i="2" s="1"/>
  <c r="AL125" i="2" s="1"/>
  <c r="AM125" i="2" s="1"/>
  <c r="AN125" i="2" s="1"/>
  <c r="AO125" i="2" s="1"/>
  <c r="Y125" i="2"/>
  <c r="A125" i="2"/>
  <c r="CX124" i="2"/>
  <c r="CY124" i="2" s="1"/>
  <c r="CZ124" i="2" s="1"/>
  <c r="DA124" i="2" s="1"/>
  <c r="DB124" i="2" s="1"/>
  <c r="DC124" i="2" s="1"/>
  <c r="DD124" i="2" s="1"/>
  <c r="DE124" i="2" s="1"/>
  <c r="DF124" i="2" s="1"/>
  <c r="DG124" i="2" s="1"/>
  <c r="DH124" i="2" s="1"/>
  <c r="DI124" i="2" s="1"/>
  <c r="DJ124" i="2" s="1"/>
  <c r="DK124" i="2" s="1"/>
  <c r="DL124" i="2" s="1"/>
  <c r="DM124" i="2" s="1"/>
  <c r="CW124" i="2"/>
  <c r="BL124" i="2"/>
  <c r="BM124" i="2" s="1"/>
  <c r="BN124" i="2" s="1"/>
  <c r="BO124" i="2" s="1"/>
  <c r="BP124" i="2" s="1"/>
  <c r="BQ124" i="2" s="1"/>
  <c r="BR124" i="2" s="1"/>
  <c r="BS124" i="2" s="1"/>
  <c r="BT124" i="2" s="1"/>
  <c r="BU124" i="2" s="1"/>
  <c r="BV124" i="2" s="1"/>
  <c r="BW124" i="2" s="1"/>
  <c r="BX124" i="2" s="1"/>
  <c r="BY124" i="2" s="1"/>
  <c r="BZ124" i="2" s="1"/>
  <c r="CA124" i="2" s="1"/>
  <c r="BK124" i="2"/>
  <c r="Z124" i="2"/>
  <c r="AA124" i="2" s="1"/>
  <c r="AB124" i="2" s="1"/>
  <c r="AC124" i="2" s="1"/>
  <c r="AD124" i="2" s="1"/>
  <c r="AE124" i="2" s="1"/>
  <c r="AF124" i="2" s="1"/>
  <c r="AG124" i="2" s="1"/>
  <c r="AH124" i="2" s="1"/>
  <c r="AI124" i="2" s="1"/>
  <c r="AJ124" i="2" s="1"/>
  <c r="AK124" i="2" s="1"/>
  <c r="AL124" i="2" s="1"/>
  <c r="AM124" i="2" s="1"/>
  <c r="AN124" i="2" s="1"/>
  <c r="AO124" i="2" s="1"/>
  <c r="Y124" i="2"/>
  <c r="A124" i="2"/>
  <c r="CX123" i="2"/>
  <c r="CY123" i="2" s="1"/>
  <c r="CZ123" i="2" s="1"/>
  <c r="DA123" i="2" s="1"/>
  <c r="DB123" i="2" s="1"/>
  <c r="DC123" i="2" s="1"/>
  <c r="DD123" i="2" s="1"/>
  <c r="DE123" i="2" s="1"/>
  <c r="DF123" i="2" s="1"/>
  <c r="DG123" i="2" s="1"/>
  <c r="DH123" i="2" s="1"/>
  <c r="DI123" i="2" s="1"/>
  <c r="DJ123" i="2" s="1"/>
  <c r="DK123" i="2" s="1"/>
  <c r="DL123" i="2" s="1"/>
  <c r="DM123" i="2" s="1"/>
  <c r="CW123" i="2"/>
  <c r="BL123" i="2"/>
  <c r="BM123" i="2" s="1"/>
  <c r="BN123" i="2" s="1"/>
  <c r="BO123" i="2" s="1"/>
  <c r="BP123" i="2" s="1"/>
  <c r="BQ123" i="2" s="1"/>
  <c r="BR123" i="2" s="1"/>
  <c r="BS123" i="2" s="1"/>
  <c r="BT123" i="2" s="1"/>
  <c r="BU123" i="2" s="1"/>
  <c r="BV123" i="2" s="1"/>
  <c r="BW123" i="2" s="1"/>
  <c r="BX123" i="2" s="1"/>
  <c r="BY123" i="2" s="1"/>
  <c r="BZ123" i="2" s="1"/>
  <c r="CA123" i="2" s="1"/>
  <c r="BK123" i="2"/>
  <c r="Z123" i="2"/>
  <c r="AA123" i="2" s="1"/>
  <c r="AB123" i="2" s="1"/>
  <c r="AC123" i="2" s="1"/>
  <c r="AD123" i="2" s="1"/>
  <c r="AE123" i="2" s="1"/>
  <c r="AF123" i="2" s="1"/>
  <c r="AG123" i="2" s="1"/>
  <c r="AH123" i="2" s="1"/>
  <c r="AI123" i="2" s="1"/>
  <c r="AJ123" i="2" s="1"/>
  <c r="AK123" i="2" s="1"/>
  <c r="AL123" i="2" s="1"/>
  <c r="AM123" i="2" s="1"/>
  <c r="AN123" i="2" s="1"/>
  <c r="AO123" i="2" s="1"/>
  <c r="Y123" i="2"/>
  <c r="A123" i="2"/>
  <c r="CX122" i="2"/>
  <c r="CY122" i="2" s="1"/>
  <c r="CZ122" i="2" s="1"/>
  <c r="DA122" i="2" s="1"/>
  <c r="DB122" i="2" s="1"/>
  <c r="DC122" i="2" s="1"/>
  <c r="DD122" i="2" s="1"/>
  <c r="DE122" i="2" s="1"/>
  <c r="DF122" i="2" s="1"/>
  <c r="DG122" i="2" s="1"/>
  <c r="DH122" i="2" s="1"/>
  <c r="DI122" i="2" s="1"/>
  <c r="DJ122" i="2" s="1"/>
  <c r="DK122" i="2" s="1"/>
  <c r="DL122" i="2" s="1"/>
  <c r="DM122" i="2" s="1"/>
  <c r="CW122" i="2"/>
  <c r="BL122" i="2"/>
  <c r="BM122" i="2" s="1"/>
  <c r="BN122" i="2" s="1"/>
  <c r="BO122" i="2" s="1"/>
  <c r="BP122" i="2" s="1"/>
  <c r="BQ122" i="2" s="1"/>
  <c r="BR122" i="2" s="1"/>
  <c r="BS122" i="2" s="1"/>
  <c r="BT122" i="2" s="1"/>
  <c r="BU122" i="2" s="1"/>
  <c r="BV122" i="2" s="1"/>
  <c r="BW122" i="2" s="1"/>
  <c r="BX122" i="2" s="1"/>
  <c r="BY122" i="2" s="1"/>
  <c r="BZ122" i="2" s="1"/>
  <c r="CA122" i="2" s="1"/>
  <c r="BK122" i="2"/>
  <c r="Z122" i="2"/>
  <c r="AA122" i="2" s="1"/>
  <c r="AB122" i="2" s="1"/>
  <c r="AC122" i="2" s="1"/>
  <c r="AD122" i="2" s="1"/>
  <c r="AE122" i="2" s="1"/>
  <c r="AF122" i="2" s="1"/>
  <c r="AG122" i="2" s="1"/>
  <c r="AH122" i="2" s="1"/>
  <c r="AI122" i="2" s="1"/>
  <c r="AJ122" i="2" s="1"/>
  <c r="AK122" i="2" s="1"/>
  <c r="AL122" i="2" s="1"/>
  <c r="AM122" i="2" s="1"/>
  <c r="AN122" i="2" s="1"/>
  <c r="AO122" i="2" s="1"/>
  <c r="Y122" i="2"/>
  <c r="A122" i="2"/>
  <c r="CW120" i="2"/>
  <c r="BK120" i="2"/>
  <c r="Y120" i="2"/>
  <c r="A120" i="2"/>
  <c r="CW119" i="2"/>
  <c r="BK119" i="2"/>
  <c r="Y119" i="2"/>
  <c r="A119" i="2"/>
  <c r="CW118" i="2"/>
  <c r="BK118" i="2"/>
  <c r="Y118" i="2"/>
  <c r="A118" i="2"/>
  <c r="CW117" i="2"/>
  <c r="BK117" i="2"/>
  <c r="Y117" i="2"/>
  <c r="A117" i="2"/>
  <c r="CW116" i="2"/>
  <c r="BK116" i="2"/>
  <c r="Y116" i="2"/>
  <c r="A116" i="2"/>
  <c r="CW115" i="2"/>
  <c r="BK115" i="2"/>
  <c r="Y115" i="2"/>
  <c r="A115" i="2"/>
  <c r="CW114" i="2"/>
  <c r="BK114" i="2"/>
  <c r="Y114" i="2"/>
  <c r="A114" i="2"/>
  <c r="CW113" i="2"/>
  <c r="BK113" i="2"/>
  <c r="Y113" i="2"/>
  <c r="A113" i="2"/>
  <c r="CW112" i="2"/>
  <c r="BK112" i="2"/>
  <c r="Y112" i="2"/>
  <c r="A112" i="2"/>
  <c r="CW111" i="2"/>
  <c r="BK111" i="2"/>
  <c r="Y111" i="2"/>
  <c r="A111" i="2"/>
  <c r="CW110" i="2"/>
  <c r="BK110" i="2"/>
  <c r="Y110" i="2"/>
  <c r="A110" i="2"/>
  <c r="CW109" i="2"/>
  <c r="BK109" i="2"/>
  <c r="Y109" i="2"/>
  <c r="A109" i="2"/>
  <c r="CW108" i="2"/>
  <c r="BK108" i="2"/>
  <c r="Y108" i="2"/>
  <c r="A108" i="2"/>
  <c r="CW107" i="2"/>
  <c r="BK107" i="2"/>
  <c r="Y107" i="2"/>
  <c r="A107" i="2"/>
  <c r="CW106" i="2"/>
  <c r="BK106" i="2"/>
  <c r="Y106" i="2"/>
  <c r="A106" i="2"/>
  <c r="CW105" i="2"/>
  <c r="BK105" i="2"/>
  <c r="Y105" i="2"/>
  <c r="A105" i="2"/>
  <c r="CW104" i="2"/>
  <c r="BK104" i="2"/>
  <c r="Y104" i="2"/>
  <c r="A104" i="2"/>
  <c r="CW103" i="2"/>
  <c r="BK103" i="2"/>
  <c r="Y103" i="2"/>
  <c r="A103" i="2"/>
  <c r="CW102" i="2"/>
  <c r="BK102" i="2"/>
  <c r="Y102" i="2"/>
  <c r="A102" i="2"/>
  <c r="CW101" i="2"/>
  <c r="BK101" i="2"/>
  <c r="Y101" i="2"/>
  <c r="A101" i="2"/>
  <c r="CW100" i="2"/>
  <c r="BK100" i="2"/>
  <c r="Y100" i="2"/>
  <c r="A100" i="2"/>
  <c r="CW99" i="2"/>
  <c r="BK99" i="2"/>
  <c r="Y99" i="2"/>
  <c r="A99" i="2"/>
  <c r="CW98" i="2"/>
  <c r="BK98" i="2"/>
  <c r="Y98" i="2"/>
  <c r="A98" i="2"/>
  <c r="CW97" i="2"/>
  <c r="BK97" i="2"/>
  <c r="Y97" i="2"/>
  <c r="A97" i="2"/>
  <c r="CW96" i="2"/>
  <c r="BK96" i="2"/>
  <c r="Y96" i="2"/>
  <c r="A96" i="2"/>
  <c r="CW95" i="2"/>
  <c r="BK95" i="2"/>
  <c r="Y95" i="2"/>
  <c r="A95" i="2"/>
  <c r="CW94" i="2"/>
  <c r="BK94" i="2"/>
  <c r="Y94" i="2"/>
  <c r="A94" i="2"/>
  <c r="CW93" i="2"/>
  <c r="BK93" i="2"/>
  <c r="Y93" i="2"/>
  <c r="A93" i="2"/>
  <c r="CW92" i="2"/>
  <c r="BK92" i="2"/>
  <c r="Y92" i="2"/>
  <c r="A92" i="2"/>
  <c r="CW91" i="2"/>
  <c r="BK91" i="2"/>
  <c r="Y91" i="2"/>
  <c r="A91" i="2"/>
  <c r="CW90" i="2"/>
  <c r="BK90" i="2"/>
  <c r="Y90" i="2"/>
  <c r="A90" i="2"/>
  <c r="CW89" i="2"/>
  <c r="BK89" i="2"/>
  <c r="Y89" i="2"/>
  <c r="A89" i="2"/>
  <c r="CW88" i="2"/>
  <c r="BK88" i="2"/>
  <c r="Y88" i="2"/>
  <c r="A88" i="2"/>
  <c r="CW87" i="2"/>
  <c r="BK87" i="2"/>
  <c r="Y87" i="2"/>
  <c r="A87" i="2"/>
  <c r="CW86" i="2"/>
  <c r="BK86" i="2"/>
  <c r="Y86" i="2"/>
  <c r="A86" i="2"/>
  <c r="CC42" i="2"/>
  <c r="CB42" i="2"/>
  <c r="AQ42" i="2"/>
  <c r="AP42" i="2"/>
  <c r="E42" i="2"/>
  <c r="D42" i="2"/>
  <c r="E41" i="2"/>
  <c r="CY40" i="2"/>
  <c r="CS40" i="2"/>
  <c r="CL40" i="2"/>
  <c r="CC40" i="2"/>
  <c r="CB40" i="2"/>
  <c r="CB41" i="2" s="1"/>
  <c r="BM40" i="2"/>
  <c r="BG40" i="2"/>
  <c r="AZ40" i="2"/>
  <c r="AQ40" i="2"/>
  <c r="AP40" i="2"/>
  <c r="AP41" i="2" s="1"/>
  <c r="AA40" i="2"/>
  <c r="U40" i="2"/>
  <c r="N40" i="2"/>
  <c r="E40" i="2"/>
  <c r="D40" i="2"/>
  <c r="D41" i="2" s="1"/>
  <c r="CX39" i="2"/>
  <c r="CO39" i="2"/>
  <c r="CN39" i="2"/>
  <c r="CG39" i="2"/>
  <c r="CF39" i="2"/>
  <c r="CH39" i="2" s="1"/>
  <c r="BL39" i="2"/>
  <c r="BC39" i="2"/>
  <c r="BB39" i="2"/>
  <c r="AU39" i="2"/>
  <c r="AT39" i="2"/>
  <c r="AV39" i="2" s="1"/>
  <c r="AW39" i="2" s="1"/>
  <c r="AS39" i="2"/>
  <c r="Z39" i="2"/>
  <c r="Q39" i="2"/>
  <c r="P39" i="2"/>
  <c r="I39" i="2"/>
  <c r="H39" i="2"/>
  <c r="J39" i="2" s="1"/>
  <c r="K39" i="2" s="1"/>
  <c r="G39" i="2"/>
  <c r="B39" i="2"/>
  <c r="CX38" i="2"/>
  <c r="CO38" i="2"/>
  <c r="CN38" i="2"/>
  <c r="CG38" i="2"/>
  <c r="CF38" i="2"/>
  <c r="CH38" i="2" s="1"/>
  <c r="BL38" i="2"/>
  <c r="BC38" i="2"/>
  <c r="BB38" i="2"/>
  <c r="AU38" i="2"/>
  <c r="AT38" i="2"/>
  <c r="AV38" i="2" s="1"/>
  <c r="AW38" i="2" s="1"/>
  <c r="AS38" i="2"/>
  <c r="AY38" i="2"/>
  <c r="Z38" i="2"/>
  <c r="Q38" i="2"/>
  <c r="P38" i="2"/>
  <c r="M38" i="2"/>
  <c r="I38" i="2"/>
  <c r="H38" i="2"/>
  <c r="J38" i="2" s="1"/>
  <c r="K38" i="2" s="1"/>
  <c r="G38" i="2"/>
  <c r="B38" i="2"/>
  <c r="CX37" i="2"/>
  <c r="CO37" i="2"/>
  <c r="CN37" i="2"/>
  <c r="CG37" i="2"/>
  <c r="CF37" i="2"/>
  <c r="CH37" i="2" s="1"/>
  <c r="BL37" i="2"/>
  <c r="BC37" i="2"/>
  <c r="BB37" i="2"/>
  <c r="AU37" i="2"/>
  <c r="AT37" i="2"/>
  <c r="AV37" i="2" s="1"/>
  <c r="AW37" i="2" s="1"/>
  <c r="AS37" i="2"/>
  <c r="AY37" i="2"/>
  <c r="Z37" i="2"/>
  <c r="Q37" i="2"/>
  <c r="P37" i="2"/>
  <c r="M37" i="2"/>
  <c r="I37" i="2"/>
  <c r="H37" i="2"/>
  <c r="J37" i="2" s="1"/>
  <c r="K37" i="2" s="1"/>
  <c r="G37" i="2"/>
  <c r="B37" i="2"/>
  <c r="CX36" i="2"/>
  <c r="CO36" i="2"/>
  <c r="CN36" i="2"/>
  <c r="CG36" i="2"/>
  <c r="CF36" i="2"/>
  <c r="CH36" i="2" s="1"/>
  <c r="CK36" i="2"/>
  <c r="BL36" i="2"/>
  <c r="BC36" i="2"/>
  <c r="BB36" i="2"/>
  <c r="AU36" i="2"/>
  <c r="AT36" i="2"/>
  <c r="AV36" i="2" s="1"/>
  <c r="AW36" i="2" s="1"/>
  <c r="AS36" i="2"/>
  <c r="AY36" i="2"/>
  <c r="Z36" i="2"/>
  <c r="Q36" i="2"/>
  <c r="P36" i="2"/>
  <c r="M36" i="2"/>
  <c r="I36" i="2"/>
  <c r="H36" i="2"/>
  <c r="J36" i="2" s="1"/>
  <c r="K36" i="2" s="1"/>
  <c r="G36" i="2"/>
  <c r="B36" i="2"/>
  <c r="CX35" i="2"/>
  <c r="CO35" i="2"/>
  <c r="CN35" i="2"/>
  <c r="CG35" i="2"/>
  <c r="CF35" i="2"/>
  <c r="CH35" i="2" s="1"/>
  <c r="BL35" i="2"/>
  <c r="BC35" i="2"/>
  <c r="BB35" i="2"/>
  <c r="AU35" i="2"/>
  <c r="AT35" i="2"/>
  <c r="AV35" i="2" s="1"/>
  <c r="AW35" i="2" s="1"/>
  <c r="AS35" i="2"/>
  <c r="Z35" i="2"/>
  <c r="Q35" i="2"/>
  <c r="P35" i="2"/>
  <c r="I35" i="2"/>
  <c r="H35" i="2"/>
  <c r="J35" i="2" s="1"/>
  <c r="K35" i="2" s="1"/>
  <c r="G35" i="2"/>
  <c r="B35" i="2"/>
  <c r="CV116" i="2" s="1"/>
  <c r="CX34" i="2"/>
  <c r="CO34" i="2"/>
  <c r="CN34" i="2"/>
  <c r="CG34" i="2"/>
  <c r="CF34" i="2"/>
  <c r="CH34" i="2" s="1"/>
  <c r="CK34" i="2"/>
  <c r="BL34" i="2"/>
  <c r="BC34" i="2"/>
  <c r="BB34" i="2"/>
  <c r="AU34" i="2"/>
  <c r="AT34" i="2"/>
  <c r="AV34" i="2" s="1"/>
  <c r="AW34" i="2" s="1"/>
  <c r="AS34" i="2"/>
  <c r="Z34" i="2"/>
  <c r="Q34" i="2"/>
  <c r="P34" i="2"/>
  <c r="I34" i="2"/>
  <c r="H34" i="2"/>
  <c r="J34" i="2" s="1"/>
  <c r="K34" i="2" s="1"/>
  <c r="G34" i="2"/>
  <c r="B34" i="2"/>
  <c r="CV115" i="2" s="1"/>
  <c r="CX33" i="2"/>
  <c r="CO33" i="2"/>
  <c r="CN33" i="2"/>
  <c r="CG33" i="2"/>
  <c r="CF33" i="2"/>
  <c r="CH33" i="2" s="1"/>
  <c r="BL33" i="2"/>
  <c r="BC33" i="2"/>
  <c r="BB33" i="2"/>
  <c r="AU33" i="2"/>
  <c r="AT33" i="2"/>
  <c r="AV33" i="2" s="1"/>
  <c r="AW33" i="2" s="1"/>
  <c r="AS33" i="2"/>
  <c r="Z33" i="2"/>
  <c r="Q33" i="2"/>
  <c r="P33" i="2"/>
  <c r="I33" i="2"/>
  <c r="H33" i="2"/>
  <c r="J33" i="2" s="1"/>
  <c r="K33" i="2" s="1"/>
  <c r="G33" i="2"/>
  <c r="B33" i="2"/>
  <c r="CV114" i="2" s="1"/>
  <c r="CX32" i="2"/>
  <c r="CO32" i="2"/>
  <c r="CN32" i="2"/>
  <c r="CG32" i="2"/>
  <c r="CF32" i="2"/>
  <c r="CH32" i="2" s="1"/>
  <c r="CK32" i="2"/>
  <c r="BL32" i="2"/>
  <c r="BC32" i="2"/>
  <c r="BB32" i="2"/>
  <c r="AU32" i="2"/>
  <c r="AT32" i="2"/>
  <c r="AV32" i="2" s="1"/>
  <c r="AW32" i="2" s="1"/>
  <c r="AS32" i="2"/>
  <c r="AY32" i="2"/>
  <c r="Z32" i="2"/>
  <c r="Q32" i="2"/>
  <c r="P32" i="2"/>
  <c r="M32" i="2"/>
  <c r="I32" i="2"/>
  <c r="H32" i="2"/>
  <c r="J32" i="2" s="1"/>
  <c r="K32" i="2" s="1"/>
  <c r="G32" i="2"/>
  <c r="B32" i="2"/>
  <c r="CV113" i="2" s="1"/>
  <c r="CX31" i="2"/>
  <c r="CO31" i="2"/>
  <c r="CN31" i="2"/>
  <c r="CG31" i="2"/>
  <c r="CF31" i="2"/>
  <c r="CH31" i="2" s="1"/>
  <c r="BL31" i="2"/>
  <c r="BC31" i="2"/>
  <c r="BB31" i="2"/>
  <c r="AU31" i="2"/>
  <c r="AT31" i="2"/>
  <c r="AV31" i="2" s="1"/>
  <c r="AW31" i="2" s="1"/>
  <c r="AS31" i="2"/>
  <c r="AY31" i="2"/>
  <c r="Z31" i="2"/>
  <c r="Q31" i="2"/>
  <c r="P31" i="2"/>
  <c r="M31" i="2"/>
  <c r="I31" i="2"/>
  <c r="H31" i="2"/>
  <c r="J31" i="2" s="1"/>
  <c r="K31" i="2" s="1"/>
  <c r="G31" i="2"/>
  <c r="B31" i="2"/>
  <c r="CV112" i="2" s="1"/>
  <c r="CX30" i="2"/>
  <c r="CO30" i="2"/>
  <c r="CN30" i="2"/>
  <c r="CG30" i="2"/>
  <c r="CF30" i="2"/>
  <c r="CH30" i="2" s="1"/>
  <c r="BL30" i="2"/>
  <c r="BC30" i="2"/>
  <c r="BB30" i="2"/>
  <c r="AU30" i="2"/>
  <c r="AT30" i="2"/>
  <c r="AV30" i="2" s="1"/>
  <c r="AW30" i="2" s="1"/>
  <c r="AS30" i="2"/>
  <c r="AY30" i="2"/>
  <c r="Z30" i="2"/>
  <c r="Q30" i="2"/>
  <c r="P30" i="2"/>
  <c r="M30" i="2"/>
  <c r="I30" i="2"/>
  <c r="H30" i="2"/>
  <c r="J30" i="2" s="1"/>
  <c r="K30" i="2" s="1"/>
  <c r="G30" i="2"/>
  <c r="B30" i="2"/>
  <c r="CV111" i="2" s="1"/>
  <c r="CX29" i="2"/>
  <c r="CO29" i="2"/>
  <c r="CN29" i="2"/>
  <c r="CG29" i="2"/>
  <c r="CF29" i="2"/>
  <c r="CH29" i="2" s="1"/>
  <c r="BL29" i="2"/>
  <c r="BC29" i="2"/>
  <c r="BB29" i="2"/>
  <c r="AU29" i="2"/>
  <c r="AT29" i="2"/>
  <c r="AV29" i="2" s="1"/>
  <c r="AW29" i="2" s="1"/>
  <c r="AS29" i="2"/>
  <c r="AY29" i="2"/>
  <c r="Z29" i="2"/>
  <c r="Q29" i="2"/>
  <c r="P29" i="2"/>
  <c r="M29" i="2"/>
  <c r="I29" i="2"/>
  <c r="H29" i="2"/>
  <c r="J29" i="2" s="1"/>
  <c r="K29" i="2" s="1"/>
  <c r="G29" i="2"/>
  <c r="B29" i="2"/>
  <c r="CV110" i="2" s="1"/>
  <c r="CX28" i="2"/>
  <c r="CO28" i="2"/>
  <c r="CN28" i="2"/>
  <c r="CG28" i="2"/>
  <c r="CF28" i="2"/>
  <c r="CH28" i="2" s="1"/>
  <c r="CK28" i="2"/>
  <c r="BL28" i="2"/>
  <c r="BC28" i="2"/>
  <c r="BB28" i="2"/>
  <c r="AU28" i="2"/>
  <c r="AT28" i="2"/>
  <c r="AV28" i="2" s="1"/>
  <c r="AW28" i="2" s="1"/>
  <c r="AS28" i="2"/>
  <c r="AY28" i="2"/>
  <c r="Z28" i="2"/>
  <c r="Q28" i="2"/>
  <c r="P28" i="2"/>
  <c r="M28" i="2"/>
  <c r="I28" i="2"/>
  <c r="H28" i="2"/>
  <c r="J28" i="2" s="1"/>
  <c r="K28" i="2" s="1"/>
  <c r="G28" i="2"/>
  <c r="B28" i="2"/>
  <c r="CV109" i="2" s="1"/>
  <c r="CX27" i="2"/>
  <c r="CO27" i="2"/>
  <c r="CN27" i="2"/>
  <c r="CG27" i="2"/>
  <c r="CF27" i="2"/>
  <c r="CH27" i="2" s="1"/>
  <c r="BL27" i="2"/>
  <c r="BC27" i="2"/>
  <c r="BB27" i="2"/>
  <c r="AU27" i="2"/>
  <c r="AT27" i="2"/>
  <c r="AV27" i="2" s="1"/>
  <c r="AW27" i="2" s="1"/>
  <c r="AS27" i="2"/>
  <c r="Z27" i="2"/>
  <c r="Q27" i="2"/>
  <c r="P27" i="2"/>
  <c r="I27" i="2"/>
  <c r="H27" i="2"/>
  <c r="J27" i="2" s="1"/>
  <c r="K27" i="2" s="1"/>
  <c r="G27" i="2"/>
  <c r="B27" i="2"/>
  <c r="CV108" i="2" s="1"/>
  <c r="CX26" i="2"/>
  <c r="CO26" i="2"/>
  <c r="CN26" i="2"/>
  <c r="CG26" i="2"/>
  <c r="CF26" i="2"/>
  <c r="CH26" i="2" s="1"/>
  <c r="BL26" i="2"/>
  <c r="BC26" i="2"/>
  <c r="BB26" i="2"/>
  <c r="AU26" i="2"/>
  <c r="AT26" i="2"/>
  <c r="AV26" i="2" s="1"/>
  <c r="AW26" i="2" s="1"/>
  <c r="AS26" i="2"/>
  <c r="Z26" i="2"/>
  <c r="Q26" i="2"/>
  <c r="P26" i="2"/>
  <c r="I26" i="2"/>
  <c r="H26" i="2"/>
  <c r="J26" i="2" s="1"/>
  <c r="K26" i="2" s="1"/>
  <c r="G26" i="2"/>
  <c r="B26" i="2"/>
  <c r="CV107" i="2" s="1"/>
  <c r="CX25" i="2"/>
  <c r="CO25" i="2"/>
  <c r="CN25" i="2"/>
  <c r="CG25" i="2"/>
  <c r="CF25" i="2"/>
  <c r="CH25" i="2" s="1"/>
  <c r="BL25" i="2"/>
  <c r="BC25" i="2"/>
  <c r="BB25" i="2"/>
  <c r="AU25" i="2"/>
  <c r="AT25" i="2"/>
  <c r="AV25" i="2" s="1"/>
  <c r="AW25" i="2" s="1"/>
  <c r="AS25" i="2"/>
  <c r="AY25" i="2"/>
  <c r="Z25" i="2"/>
  <c r="Q25" i="2"/>
  <c r="P25" i="2"/>
  <c r="M25" i="2"/>
  <c r="I25" i="2"/>
  <c r="H25" i="2"/>
  <c r="J25" i="2" s="1"/>
  <c r="K25" i="2" s="1"/>
  <c r="G25" i="2"/>
  <c r="B25" i="2"/>
  <c r="CV106" i="2" s="1"/>
  <c r="CX24" i="2"/>
  <c r="CO24" i="2"/>
  <c r="CN24" i="2"/>
  <c r="CG24" i="2"/>
  <c r="CF24" i="2"/>
  <c r="CH24" i="2" s="1"/>
  <c r="CK24" i="2"/>
  <c r="BL24" i="2"/>
  <c r="BC24" i="2"/>
  <c r="BB24" i="2"/>
  <c r="AU24" i="2"/>
  <c r="AT24" i="2"/>
  <c r="AV24" i="2" s="1"/>
  <c r="AW24" i="2" s="1"/>
  <c r="AS24" i="2"/>
  <c r="AY24" i="2"/>
  <c r="Z24" i="2"/>
  <c r="Q24" i="2"/>
  <c r="P24" i="2"/>
  <c r="M24" i="2"/>
  <c r="I24" i="2"/>
  <c r="H24" i="2"/>
  <c r="J24" i="2" s="1"/>
  <c r="K24" i="2" s="1"/>
  <c r="G24" i="2"/>
  <c r="B24" i="2"/>
  <c r="CV105" i="2" s="1"/>
  <c r="CX23" i="2"/>
  <c r="CO23" i="2"/>
  <c r="CN23" i="2"/>
  <c r="CG23" i="2"/>
  <c r="CF23" i="2"/>
  <c r="CH23" i="2" s="1"/>
  <c r="BL23" i="2"/>
  <c r="BC23" i="2"/>
  <c r="BB23" i="2"/>
  <c r="AU23" i="2"/>
  <c r="AT23" i="2"/>
  <c r="AV23" i="2" s="1"/>
  <c r="AW23" i="2" s="1"/>
  <c r="AS23" i="2"/>
  <c r="Z23" i="2"/>
  <c r="Q23" i="2"/>
  <c r="P23" i="2"/>
  <c r="I23" i="2"/>
  <c r="H23" i="2"/>
  <c r="J23" i="2" s="1"/>
  <c r="K23" i="2" s="1"/>
  <c r="G23" i="2"/>
  <c r="B23" i="2"/>
  <c r="CV104" i="2" s="1"/>
  <c r="CX22" i="2"/>
  <c r="CO22" i="2"/>
  <c r="CN22" i="2"/>
  <c r="CG22" i="2"/>
  <c r="CF22" i="2"/>
  <c r="CH22" i="2" s="1"/>
  <c r="BL22" i="2"/>
  <c r="BC22" i="2"/>
  <c r="BB22" i="2"/>
  <c r="AU22" i="2"/>
  <c r="AT22" i="2"/>
  <c r="AV22" i="2" s="1"/>
  <c r="AW22" i="2" s="1"/>
  <c r="AS22" i="2"/>
  <c r="AY22" i="2"/>
  <c r="Z22" i="2"/>
  <c r="Q22" i="2"/>
  <c r="P22" i="2"/>
  <c r="M22" i="2"/>
  <c r="I22" i="2"/>
  <c r="H22" i="2"/>
  <c r="J22" i="2" s="1"/>
  <c r="K22" i="2" s="1"/>
  <c r="G22" i="2"/>
  <c r="B22" i="2"/>
  <c r="CV103" i="2" s="1"/>
  <c r="CX21" i="2"/>
  <c r="CO21" i="2"/>
  <c r="CN21" i="2"/>
  <c r="CG21" i="2"/>
  <c r="CF21" i="2"/>
  <c r="CH21" i="2" s="1"/>
  <c r="BL21" i="2"/>
  <c r="BC21" i="2"/>
  <c r="BB21" i="2"/>
  <c r="AU21" i="2"/>
  <c r="AT21" i="2"/>
  <c r="AV21" i="2" s="1"/>
  <c r="AW21" i="2" s="1"/>
  <c r="AS21" i="2"/>
  <c r="AY21" i="2"/>
  <c r="Z21" i="2"/>
  <c r="Q21" i="2"/>
  <c r="P21" i="2"/>
  <c r="M21" i="2"/>
  <c r="I21" i="2"/>
  <c r="H21" i="2"/>
  <c r="J21" i="2" s="1"/>
  <c r="K21" i="2" s="1"/>
  <c r="G21" i="2"/>
  <c r="B21" i="2"/>
  <c r="CV102" i="2" s="1"/>
  <c r="CX20" i="2"/>
  <c r="CO20" i="2"/>
  <c r="CN20" i="2"/>
  <c r="CG20" i="2"/>
  <c r="CF20" i="2"/>
  <c r="CH20" i="2" s="1"/>
  <c r="CK20" i="2"/>
  <c r="BL20" i="2"/>
  <c r="BC20" i="2"/>
  <c r="BB20" i="2"/>
  <c r="AU20" i="2"/>
  <c r="AT20" i="2"/>
  <c r="AV20" i="2" s="1"/>
  <c r="AW20" i="2" s="1"/>
  <c r="AS20" i="2"/>
  <c r="AY20" i="2"/>
  <c r="Z20" i="2"/>
  <c r="Q20" i="2"/>
  <c r="P20" i="2"/>
  <c r="M20" i="2"/>
  <c r="I20" i="2"/>
  <c r="H20" i="2"/>
  <c r="J20" i="2" s="1"/>
  <c r="K20" i="2" s="1"/>
  <c r="G20" i="2"/>
  <c r="B20" i="2"/>
  <c r="CV101" i="2" s="1"/>
  <c r="CX19" i="2"/>
  <c r="CO19" i="2"/>
  <c r="CN19" i="2"/>
  <c r="CG19" i="2"/>
  <c r="CF19" i="2"/>
  <c r="CH19" i="2" s="1"/>
  <c r="BL19" i="2"/>
  <c r="BC19" i="2"/>
  <c r="BB19" i="2"/>
  <c r="AU19" i="2"/>
  <c r="AT19" i="2"/>
  <c r="AV19" i="2" s="1"/>
  <c r="AW19" i="2" s="1"/>
  <c r="AS19" i="2"/>
  <c r="Z19" i="2"/>
  <c r="Q19" i="2"/>
  <c r="P19" i="2"/>
  <c r="I19" i="2"/>
  <c r="H19" i="2"/>
  <c r="J19" i="2" s="1"/>
  <c r="K19" i="2" s="1"/>
  <c r="G19" i="2"/>
  <c r="B19" i="2"/>
  <c r="CV100" i="2" s="1"/>
  <c r="CX18" i="2"/>
  <c r="CO18" i="2"/>
  <c r="CN18" i="2"/>
  <c r="CG18" i="2"/>
  <c r="CF18" i="2"/>
  <c r="CH18" i="2" s="1"/>
  <c r="BL18" i="2"/>
  <c r="BC18" i="2"/>
  <c r="BB18" i="2"/>
  <c r="AU18" i="2"/>
  <c r="AT18" i="2"/>
  <c r="AV18" i="2" s="1"/>
  <c r="AW18" i="2" s="1"/>
  <c r="AS18" i="2"/>
  <c r="Z18" i="2"/>
  <c r="Q18" i="2"/>
  <c r="P18" i="2"/>
  <c r="I18" i="2"/>
  <c r="H18" i="2"/>
  <c r="J18" i="2" s="1"/>
  <c r="K18" i="2" s="1"/>
  <c r="G18" i="2"/>
  <c r="B18" i="2"/>
  <c r="CV99" i="2" s="1"/>
  <c r="CX17" i="2"/>
  <c r="CO17" i="2"/>
  <c r="CN17" i="2"/>
  <c r="CG17" i="2"/>
  <c r="CF17" i="2"/>
  <c r="CH17" i="2" s="1"/>
  <c r="BL17" i="2"/>
  <c r="BC17" i="2"/>
  <c r="BB17" i="2"/>
  <c r="AU17" i="2"/>
  <c r="AT17" i="2"/>
  <c r="AV17" i="2" s="1"/>
  <c r="AW17" i="2" s="1"/>
  <c r="AS17" i="2"/>
  <c r="Z17" i="2"/>
  <c r="Q17" i="2"/>
  <c r="P17" i="2"/>
  <c r="I17" i="2"/>
  <c r="H17" i="2"/>
  <c r="J17" i="2" s="1"/>
  <c r="K17" i="2" s="1"/>
  <c r="G17" i="2"/>
  <c r="B17" i="2"/>
  <c r="CV98" i="2" s="1"/>
  <c r="CX16" i="2"/>
  <c r="CO16" i="2"/>
  <c r="CN16" i="2"/>
  <c r="CG16" i="2"/>
  <c r="CF16" i="2"/>
  <c r="CH16" i="2" s="1"/>
  <c r="CK16" i="2"/>
  <c r="BL16" i="2"/>
  <c r="BC16" i="2"/>
  <c r="BB16" i="2"/>
  <c r="AU16" i="2"/>
  <c r="AT16" i="2"/>
  <c r="AV16" i="2" s="1"/>
  <c r="AW16" i="2" s="1"/>
  <c r="AS16" i="2"/>
  <c r="Z16" i="2"/>
  <c r="Q16" i="2"/>
  <c r="P16" i="2"/>
  <c r="M16" i="2"/>
  <c r="I16" i="2"/>
  <c r="H16" i="2"/>
  <c r="J16" i="2" s="1"/>
  <c r="K16" i="2" s="1"/>
  <c r="G16" i="2"/>
  <c r="B16" i="2"/>
  <c r="CV97" i="2" s="1"/>
  <c r="CX15" i="2"/>
  <c r="CO15" i="2"/>
  <c r="CN15" i="2"/>
  <c r="CG15" i="2"/>
  <c r="CF15" i="2"/>
  <c r="CH15" i="2" s="1"/>
  <c r="BL15" i="2"/>
  <c r="BC15" i="2"/>
  <c r="BB15" i="2"/>
  <c r="AU15" i="2"/>
  <c r="AT15" i="2"/>
  <c r="AV15" i="2" s="1"/>
  <c r="AW15" i="2" s="1"/>
  <c r="AS15" i="2"/>
  <c r="AY15" i="2"/>
  <c r="Z15" i="2"/>
  <c r="Q15" i="2"/>
  <c r="P15" i="2"/>
  <c r="M15" i="2"/>
  <c r="I15" i="2"/>
  <c r="H15" i="2"/>
  <c r="J15" i="2" s="1"/>
  <c r="K15" i="2" s="1"/>
  <c r="G15" i="2"/>
  <c r="B15" i="2"/>
  <c r="CV96" i="2" s="1"/>
  <c r="CX14" i="2"/>
  <c r="CO14" i="2"/>
  <c r="CN14" i="2"/>
  <c r="CG14" i="2"/>
  <c r="CF14" i="2"/>
  <c r="CH14" i="2" s="1"/>
  <c r="BL14" i="2"/>
  <c r="BC14" i="2"/>
  <c r="BB14" i="2"/>
  <c r="AU14" i="2"/>
  <c r="AT14" i="2"/>
  <c r="AV14" i="2" s="1"/>
  <c r="AW14" i="2" s="1"/>
  <c r="AS14" i="2"/>
  <c r="AY14" i="2"/>
  <c r="Z14" i="2"/>
  <c r="Q14" i="2"/>
  <c r="P14" i="2"/>
  <c r="M14" i="2"/>
  <c r="I14" i="2"/>
  <c r="H14" i="2"/>
  <c r="J14" i="2" s="1"/>
  <c r="K14" i="2" s="1"/>
  <c r="G14" i="2"/>
  <c r="B14" i="2"/>
  <c r="CV95" i="2" s="1"/>
  <c r="CX13" i="2"/>
  <c r="CO13" i="2"/>
  <c r="CN13" i="2"/>
  <c r="CG13" i="2"/>
  <c r="CF13" i="2"/>
  <c r="CH13" i="2" s="1"/>
  <c r="BL13" i="2"/>
  <c r="BC13" i="2"/>
  <c r="BB13" i="2"/>
  <c r="AU13" i="2"/>
  <c r="AT13" i="2"/>
  <c r="AV13" i="2" s="1"/>
  <c r="AW13" i="2" s="1"/>
  <c r="AS13" i="2"/>
  <c r="AY13" i="2"/>
  <c r="Z13" i="2"/>
  <c r="Q13" i="2"/>
  <c r="P13" i="2"/>
  <c r="M13" i="2"/>
  <c r="I13" i="2"/>
  <c r="H13" i="2"/>
  <c r="J13" i="2" s="1"/>
  <c r="K13" i="2" s="1"/>
  <c r="G13" i="2"/>
  <c r="B13" i="2"/>
  <c r="CV94" i="2" s="1"/>
  <c r="CX12" i="2"/>
  <c r="CO12" i="2"/>
  <c r="CN12" i="2"/>
  <c r="CG12" i="2"/>
  <c r="CF12" i="2"/>
  <c r="CH12" i="2" s="1"/>
  <c r="CK12" i="2"/>
  <c r="BL12" i="2"/>
  <c r="BC12" i="2"/>
  <c r="BB12" i="2"/>
  <c r="AU12" i="2"/>
  <c r="AT12" i="2"/>
  <c r="AV12" i="2" s="1"/>
  <c r="AW12" i="2" s="1"/>
  <c r="AS12" i="2"/>
  <c r="Z12" i="2"/>
  <c r="Q12" i="2"/>
  <c r="P12" i="2"/>
  <c r="M12" i="2"/>
  <c r="I12" i="2"/>
  <c r="H12" i="2"/>
  <c r="J12" i="2" s="1"/>
  <c r="G12" i="2"/>
  <c r="B12" i="2"/>
  <c r="CV93" i="2" s="1"/>
  <c r="CX11" i="2"/>
  <c r="CO11" i="2"/>
  <c r="CN11" i="2"/>
  <c r="CG11" i="2"/>
  <c r="CF11" i="2"/>
  <c r="CH11" i="2" s="1"/>
  <c r="BL11" i="2"/>
  <c r="BC11" i="2"/>
  <c r="BB11" i="2"/>
  <c r="AU11" i="2"/>
  <c r="AT11" i="2"/>
  <c r="AV11" i="2" s="1"/>
  <c r="AW11" i="2" s="1"/>
  <c r="AS11" i="2"/>
  <c r="AY11" i="2"/>
  <c r="Z11" i="2"/>
  <c r="Q11" i="2"/>
  <c r="P11" i="2"/>
  <c r="M11" i="2"/>
  <c r="I11" i="2"/>
  <c r="H11" i="2"/>
  <c r="J11" i="2" s="1"/>
  <c r="G11" i="2"/>
  <c r="B11" i="2"/>
  <c r="CV92" i="2" s="1"/>
  <c r="CX10" i="2"/>
  <c r="CO10" i="2"/>
  <c r="CN10" i="2"/>
  <c r="CG10" i="2"/>
  <c r="CF10" i="2"/>
  <c r="CH10" i="2" s="1"/>
  <c r="BL10" i="2"/>
  <c r="BC10" i="2"/>
  <c r="BB10" i="2"/>
  <c r="AU10" i="2"/>
  <c r="AT10" i="2"/>
  <c r="AV10" i="2" s="1"/>
  <c r="AY10" i="2"/>
  <c r="Z10" i="2"/>
  <c r="Q10" i="2"/>
  <c r="P10" i="2"/>
  <c r="M10" i="2"/>
  <c r="I10" i="2"/>
  <c r="H10" i="2"/>
  <c r="J10" i="2" s="1"/>
  <c r="G10" i="2"/>
  <c r="B10" i="2"/>
  <c r="CV91" i="2" s="1"/>
  <c r="CX9" i="2"/>
  <c r="CO9" i="2"/>
  <c r="CN9" i="2"/>
  <c r="CG9" i="2"/>
  <c r="CF9" i="2"/>
  <c r="CH9" i="2" s="1"/>
  <c r="CK9" i="2"/>
  <c r="BL9" i="2"/>
  <c r="BC9" i="2"/>
  <c r="BB9" i="2"/>
  <c r="AU9" i="2"/>
  <c r="AT9" i="2"/>
  <c r="AV9" i="2" s="1"/>
  <c r="AY9" i="2"/>
  <c r="Z9" i="2"/>
  <c r="Q9" i="2"/>
  <c r="P9" i="2"/>
  <c r="M9" i="2"/>
  <c r="I9" i="2"/>
  <c r="H9" i="2"/>
  <c r="J9" i="2" s="1"/>
  <c r="G9" i="2"/>
  <c r="B9" i="2"/>
  <c r="CV90" i="2" s="1"/>
  <c r="CX8" i="2"/>
  <c r="CO8" i="2"/>
  <c r="CN8" i="2"/>
  <c r="CG8" i="2"/>
  <c r="CF8" i="2"/>
  <c r="CH8" i="2" s="1"/>
  <c r="CK8" i="2"/>
  <c r="BL8" i="2"/>
  <c r="BC8" i="2"/>
  <c r="BB8" i="2"/>
  <c r="AU8" i="2"/>
  <c r="AT8" i="2"/>
  <c r="AV8" i="2" s="1"/>
  <c r="Z8" i="2"/>
  <c r="Q8" i="2"/>
  <c r="P8" i="2"/>
  <c r="M8" i="2"/>
  <c r="I8" i="2"/>
  <c r="H8" i="2"/>
  <c r="J8" i="2" s="1"/>
  <c r="G8" i="2"/>
  <c r="B8" i="2"/>
  <c r="CV89" i="2" s="1"/>
  <c r="CX7" i="2"/>
  <c r="CO7" i="2"/>
  <c r="CN7" i="2"/>
  <c r="CG7" i="2"/>
  <c r="CF7" i="2"/>
  <c r="CH7" i="2" s="1"/>
  <c r="BL7" i="2"/>
  <c r="BC7" i="2"/>
  <c r="BB7" i="2"/>
  <c r="AU7" i="2"/>
  <c r="AT7" i="2"/>
  <c r="AV7" i="2" s="1"/>
  <c r="Z7" i="2"/>
  <c r="Q7" i="2"/>
  <c r="P7" i="2"/>
  <c r="I7" i="2"/>
  <c r="H7" i="2"/>
  <c r="J7" i="2" s="1"/>
  <c r="G7" i="2"/>
  <c r="B7" i="2"/>
  <c r="CV88" i="2" s="1"/>
  <c r="CX6" i="2"/>
  <c r="CO6" i="2"/>
  <c r="CN6" i="2"/>
  <c r="CG6" i="2"/>
  <c r="CF6" i="2"/>
  <c r="CH6" i="2" s="1"/>
  <c r="BL6" i="2"/>
  <c r="BC6" i="2"/>
  <c r="BB6" i="2"/>
  <c r="AU6" i="2"/>
  <c r="AT6" i="2"/>
  <c r="AV6" i="2" s="1"/>
  <c r="AY6" i="2"/>
  <c r="Z6" i="2"/>
  <c r="Q6" i="2"/>
  <c r="P6" i="2"/>
  <c r="I6" i="2"/>
  <c r="H6" i="2"/>
  <c r="J6" i="2" s="1"/>
  <c r="G6" i="2"/>
  <c r="B6" i="2"/>
  <c r="CV87" i="2" s="1"/>
  <c r="CX5" i="2"/>
  <c r="CO5" i="2"/>
  <c r="CN5" i="2"/>
  <c r="CG5" i="2"/>
  <c r="CF5" i="2"/>
  <c r="CH5" i="2" s="1"/>
  <c r="CK5" i="2"/>
  <c r="BL5" i="2"/>
  <c r="BC5" i="2"/>
  <c r="BB5" i="2"/>
  <c r="AU5" i="2"/>
  <c r="AT5" i="2"/>
  <c r="AV5" i="2" s="1"/>
  <c r="AY5" i="2"/>
  <c r="Z5" i="2"/>
  <c r="P5" i="2"/>
  <c r="Q5" i="2" s="1"/>
  <c r="M5" i="2"/>
  <c r="I5" i="2"/>
  <c r="H5" i="2"/>
  <c r="J5" i="2" s="1"/>
  <c r="G5" i="2"/>
  <c r="B5" i="2"/>
  <c r="CV86" i="2" s="1"/>
  <c r="CZ4" i="2"/>
  <c r="DA4" i="2" s="1"/>
  <c r="DB4" i="2" s="1"/>
  <c r="DC4" i="2" s="1"/>
  <c r="DD4" i="2" s="1"/>
  <c r="DE4" i="2" s="1"/>
  <c r="DF4" i="2" s="1"/>
  <c r="DG4" i="2" s="1"/>
  <c r="DH4" i="2" s="1"/>
  <c r="DI4" i="2" s="1"/>
  <c r="DJ4" i="2" s="1"/>
  <c r="DK4" i="2" s="1"/>
  <c r="DL4" i="2" s="1"/>
  <c r="DM4" i="2" s="1"/>
  <c r="BN4" i="2"/>
  <c r="BO4" i="2" s="1"/>
  <c r="BP4" i="2" s="1"/>
  <c r="BQ4" i="2" s="1"/>
  <c r="BR4" i="2" s="1"/>
  <c r="BS4" i="2" s="1"/>
  <c r="BT4" i="2" s="1"/>
  <c r="BU4" i="2" s="1"/>
  <c r="BV4" i="2" s="1"/>
  <c r="BW4" i="2" s="1"/>
  <c r="BX4" i="2" s="1"/>
  <c r="BY4" i="2" s="1"/>
  <c r="BZ4" i="2" s="1"/>
  <c r="CA4" i="2" s="1"/>
  <c r="AB4" i="2"/>
  <c r="AC4" i="2" s="1"/>
  <c r="AD4" i="2" s="1"/>
  <c r="AE4" i="2" s="1"/>
  <c r="AF4" i="2" s="1"/>
  <c r="AG4" i="2" s="1"/>
  <c r="AH4" i="2" s="1"/>
  <c r="AI4" i="2" s="1"/>
  <c r="AJ4" i="2" s="1"/>
  <c r="AK4" i="2" s="1"/>
  <c r="AL4" i="2" s="1"/>
  <c r="AM4" i="2" s="1"/>
  <c r="AN4" i="2" s="1"/>
  <c r="AO4" i="2" s="1"/>
  <c r="L12" i="11"/>
  <c r="F26" i="11"/>
  <c r="F29" i="11"/>
  <c r="B69" i="3"/>
  <c r="B35" i="3"/>
  <c r="B1" i="3"/>
  <c r="A69" i="3"/>
  <c r="A35" i="3"/>
  <c r="A1" i="3"/>
  <c r="CW123" i="1"/>
  <c r="CW124" i="1"/>
  <c r="CW125" i="1"/>
  <c r="CW126" i="1"/>
  <c r="CW127" i="1"/>
  <c r="CW128" i="1"/>
  <c r="CW129" i="1"/>
  <c r="CW130" i="1"/>
  <c r="CW131" i="1"/>
  <c r="CW132" i="1"/>
  <c r="CW133" i="1"/>
  <c r="CW134" i="1"/>
  <c r="CW135" i="1"/>
  <c r="CW136" i="1"/>
  <c r="CW137" i="1"/>
  <c r="CW138" i="1"/>
  <c r="CW139" i="1"/>
  <c r="CW140" i="1"/>
  <c r="CW141" i="1"/>
  <c r="CW142" i="1"/>
  <c r="CW143" i="1"/>
  <c r="CW144" i="1"/>
  <c r="CW145" i="1"/>
  <c r="CW146" i="1"/>
  <c r="CW147" i="1"/>
  <c r="CW148" i="1"/>
  <c r="CW149" i="1"/>
  <c r="CW150" i="1"/>
  <c r="CW151" i="1"/>
  <c r="CW152" i="1"/>
  <c r="CW153" i="1"/>
  <c r="CW154" i="1"/>
  <c r="CW155" i="1"/>
  <c r="CW156" i="1"/>
  <c r="CW122" i="1"/>
  <c r="BK123" i="1"/>
  <c r="BK124" i="1"/>
  <c r="BK125" i="1"/>
  <c r="BK126" i="1"/>
  <c r="BK127" i="1"/>
  <c r="BK128" i="1"/>
  <c r="BK129" i="1"/>
  <c r="BK130" i="1"/>
  <c r="BK131" i="1"/>
  <c r="BK132" i="1"/>
  <c r="BK133" i="1"/>
  <c r="BK134" i="1"/>
  <c r="BK135" i="1"/>
  <c r="BK136" i="1"/>
  <c r="BK137" i="1"/>
  <c r="BK138" i="1"/>
  <c r="BK139" i="1"/>
  <c r="BK140" i="1"/>
  <c r="BK141" i="1"/>
  <c r="BK142" i="1"/>
  <c r="BK143" i="1"/>
  <c r="BK144" i="1"/>
  <c r="BK145" i="1"/>
  <c r="BK146" i="1"/>
  <c r="BK147" i="1"/>
  <c r="BK148" i="1"/>
  <c r="BK149" i="1"/>
  <c r="BK150" i="1"/>
  <c r="BK151" i="1"/>
  <c r="BK152" i="1"/>
  <c r="BK153" i="1"/>
  <c r="BK154" i="1"/>
  <c r="BK155" i="1"/>
  <c r="BK156" i="1"/>
  <c r="BK122" i="1"/>
  <c r="Y123" i="1"/>
  <c r="Y124" i="1"/>
  <c r="Y125" i="1"/>
  <c r="Y126" i="1"/>
  <c r="Y127" i="1"/>
  <c r="Y128" i="1"/>
  <c r="Y129" i="1"/>
  <c r="Y130" i="1"/>
  <c r="Y131" i="1"/>
  <c r="Y132" i="1"/>
  <c r="Y133" i="1"/>
  <c r="Y134" i="1"/>
  <c r="Y135" i="1"/>
  <c r="Y136" i="1"/>
  <c r="Y137" i="1"/>
  <c r="Y138" i="1"/>
  <c r="Y139" i="1"/>
  <c r="Y140" i="1"/>
  <c r="Y141" i="1"/>
  <c r="Y142" i="1"/>
  <c r="Y143" i="1"/>
  <c r="Y144" i="1"/>
  <c r="Y145" i="1"/>
  <c r="Y146" i="1"/>
  <c r="Y147" i="1"/>
  <c r="Y148" i="1"/>
  <c r="Y149" i="1"/>
  <c r="Y150" i="1"/>
  <c r="Y151" i="1"/>
  <c r="Y152" i="1"/>
  <c r="Y153" i="1"/>
  <c r="Y154" i="1"/>
  <c r="Y155" i="1"/>
  <c r="Y156" i="1"/>
  <c r="Y122" i="1"/>
  <c r="CB42" i="1"/>
  <c r="CB40" i="1"/>
  <c r="CB41" i="1" s="1"/>
  <c r="AP42" i="1"/>
  <c r="AP40" i="1"/>
  <c r="AP41" i="1" s="1"/>
  <c r="D42" i="1"/>
  <c r="D40" i="1"/>
  <c r="D41" i="1"/>
  <c r="B6" i="1"/>
  <c r="B7" i="1"/>
  <c r="B8" i="1"/>
  <c r="B9" i="1"/>
  <c r="B10" i="1"/>
  <c r="B11" i="1"/>
  <c r="B12" i="1"/>
  <c r="B13" i="1"/>
  <c r="B14" i="1"/>
  <c r="B15" i="1"/>
  <c r="B16" i="1"/>
  <c r="B17" i="1"/>
  <c r="B18" i="1"/>
  <c r="B19" i="1"/>
  <c r="B20" i="1"/>
  <c r="B21" i="1"/>
  <c r="B22" i="1"/>
  <c r="B23" i="1"/>
  <c r="B24" i="1"/>
  <c r="B25" i="1"/>
  <c r="B26" i="1"/>
  <c r="B27" i="1"/>
  <c r="B28" i="1"/>
  <c r="B29" i="1"/>
  <c r="B30" i="1"/>
  <c r="B31" i="1"/>
  <c r="B32" i="1"/>
  <c r="B33" i="1"/>
  <c r="B34" i="1"/>
  <c r="B35" i="1"/>
  <c r="B36" i="1"/>
  <c r="B37" i="1"/>
  <c r="B38" i="1"/>
  <c r="B39" i="1"/>
  <c r="B5" i="1"/>
  <c r="CX156" i="1"/>
  <c r="CY156" i="1" s="1"/>
  <c r="CZ156" i="1" s="1"/>
  <c r="DA156" i="1" s="1"/>
  <c r="DB156" i="1" s="1"/>
  <c r="DC156" i="1" s="1"/>
  <c r="DD156" i="1" s="1"/>
  <c r="DE156" i="1" s="1"/>
  <c r="DF156" i="1" s="1"/>
  <c r="DG156" i="1" s="1"/>
  <c r="DH156" i="1" s="1"/>
  <c r="DI156" i="1" s="1"/>
  <c r="DJ156" i="1" s="1"/>
  <c r="DK156" i="1" s="1"/>
  <c r="DL156" i="1" s="1"/>
  <c r="DM156" i="1" s="1"/>
  <c r="BL156" i="1"/>
  <c r="BM156" i="1" s="1"/>
  <c r="BN156" i="1" s="1"/>
  <c r="BO156" i="1" s="1"/>
  <c r="BP156" i="1" s="1"/>
  <c r="BQ156" i="1" s="1"/>
  <c r="BR156" i="1"/>
  <c r="BS156" i="1" s="1"/>
  <c r="BT156" i="1" s="1"/>
  <c r="BU156" i="1" s="1"/>
  <c r="BV156" i="1" s="1"/>
  <c r="BW156" i="1" s="1"/>
  <c r="BX156" i="1" s="1"/>
  <c r="BY156" i="1" s="1"/>
  <c r="BZ156" i="1" s="1"/>
  <c r="CA156" i="1" s="1"/>
  <c r="Z156" i="1"/>
  <c r="AA156" i="1" s="1"/>
  <c r="AB156" i="1" s="1"/>
  <c r="AC156" i="1" s="1"/>
  <c r="AD156" i="1" s="1"/>
  <c r="AE156" i="1" s="1"/>
  <c r="AF156" i="1" s="1"/>
  <c r="AG156" i="1" s="1"/>
  <c r="AH156" i="1" s="1"/>
  <c r="AI156" i="1" s="1"/>
  <c r="AJ156" i="1" s="1"/>
  <c r="AK156" i="1" s="1"/>
  <c r="AL156" i="1" s="1"/>
  <c r="AM156" i="1" s="1"/>
  <c r="AN156" i="1" s="1"/>
  <c r="AO156" i="1" s="1"/>
  <c r="A156" i="1"/>
  <c r="CX155" i="1"/>
  <c r="CY155" i="1"/>
  <c r="CZ155" i="1" s="1"/>
  <c r="DA155" i="1" s="1"/>
  <c r="DB155" i="1" s="1"/>
  <c r="DC155" i="1" s="1"/>
  <c r="DD155" i="1" s="1"/>
  <c r="DE155" i="1" s="1"/>
  <c r="DF155" i="1" s="1"/>
  <c r="DG155" i="1" s="1"/>
  <c r="DH155" i="1" s="1"/>
  <c r="DI155" i="1" s="1"/>
  <c r="DJ155" i="1" s="1"/>
  <c r="DK155" i="1" s="1"/>
  <c r="DL155" i="1" s="1"/>
  <c r="DM155" i="1" s="1"/>
  <c r="BL155" i="1"/>
  <c r="BM155" i="1"/>
  <c r="BN155" i="1" s="1"/>
  <c r="BO155" i="1" s="1"/>
  <c r="BP155" i="1" s="1"/>
  <c r="BQ155" i="1" s="1"/>
  <c r="BR155" i="1" s="1"/>
  <c r="BS155" i="1" s="1"/>
  <c r="BT155" i="1" s="1"/>
  <c r="BU155" i="1" s="1"/>
  <c r="BV155" i="1" s="1"/>
  <c r="BW155" i="1" s="1"/>
  <c r="BX155" i="1" s="1"/>
  <c r="BY155" i="1" s="1"/>
  <c r="BZ155" i="1" s="1"/>
  <c r="CA155" i="1" s="1"/>
  <c r="Z155" i="1"/>
  <c r="AA155" i="1" s="1"/>
  <c r="AB155" i="1" s="1"/>
  <c r="AC155" i="1" s="1"/>
  <c r="AD155" i="1" s="1"/>
  <c r="AE155" i="1" s="1"/>
  <c r="AF155" i="1" s="1"/>
  <c r="AG155" i="1" s="1"/>
  <c r="AH155" i="1" s="1"/>
  <c r="AI155" i="1" s="1"/>
  <c r="AJ155" i="1" s="1"/>
  <c r="AK155" i="1" s="1"/>
  <c r="AL155" i="1" s="1"/>
  <c r="AM155" i="1" s="1"/>
  <c r="AN155" i="1" s="1"/>
  <c r="AO155" i="1" s="1"/>
  <c r="A155" i="1"/>
  <c r="CX154" i="1"/>
  <c r="CY154" i="1" s="1"/>
  <c r="CZ154" i="1" s="1"/>
  <c r="DA154" i="1" s="1"/>
  <c r="DB154" i="1" s="1"/>
  <c r="DC154" i="1" s="1"/>
  <c r="DD154" i="1" s="1"/>
  <c r="DE154" i="1" s="1"/>
  <c r="DF154" i="1" s="1"/>
  <c r="DG154" i="1" s="1"/>
  <c r="DH154" i="1" s="1"/>
  <c r="DI154" i="1" s="1"/>
  <c r="DJ154" i="1" s="1"/>
  <c r="DK154" i="1" s="1"/>
  <c r="DL154" i="1" s="1"/>
  <c r="DM154" i="1" s="1"/>
  <c r="BL154" i="1"/>
  <c r="BM154" i="1" s="1"/>
  <c r="BN154" i="1" s="1"/>
  <c r="BO154" i="1" s="1"/>
  <c r="BP154" i="1" s="1"/>
  <c r="BQ154" i="1" s="1"/>
  <c r="BR154" i="1" s="1"/>
  <c r="BS154" i="1" s="1"/>
  <c r="BT154" i="1" s="1"/>
  <c r="BU154" i="1" s="1"/>
  <c r="BV154" i="1" s="1"/>
  <c r="BW154" i="1" s="1"/>
  <c r="BX154" i="1" s="1"/>
  <c r="BY154" i="1" s="1"/>
  <c r="BZ154" i="1" s="1"/>
  <c r="CA154" i="1" s="1"/>
  <c r="Z154" i="1"/>
  <c r="AA154" i="1" s="1"/>
  <c r="AB154" i="1" s="1"/>
  <c r="AC154" i="1" s="1"/>
  <c r="AD154" i="1" s="1"/>
  <c r="AE154" i="1" s="1"/>
  <c r="AF154" i="1" s="1"/>
  <c r="AG154" i="1" s="1"/>
  <c r="AH154" i="1" s="1"/>
  <c r="AI154" i="1" s="1"/>
  <c r="AJ154" i="1" s="1"/>
  <c r="AK154" i="1" s="1"/>
  <c r="AL154" i="1" s="1"/>
  <c r="AM154" i="1" s="1"/>
  <c r="AN154" i="1" s="1"/>
  <c r="AO154" i="1" s="1"/>
  <c r="A154" i="1"/>
  <c r="CX153" i="1"/>
  <c r="CY153" i="1" s="1"/>
  <c r="CZ153" i="1" s="1"/>
  <c r="DA153" i="1" s="1"/>
  <c r="DB153" i="1" s="1"/>
  <c r="DC153" i="1" s="1"/>
  <c r="DD153" i="1" s="1"/>
  <c r="DE153" i="1" s="1"/>
  <c r="DF153" i="1" s="1"/>
  <c r="DG153" i="1" s="1"/>
  <c r="DH153" i="1" s="1"/>
  <c r="DI153" i="1" s="1"/>
  <c r="DJ153" i="1" s="1"/>
  <c r="DK153" i="1" s="1"/>
  <c r="DL153" i="1" s="1"/>
  <c r="DM153" i="1" s="1"/>
  <c r="BL153" i="1"/>
  <c r="BM153" i="1"/>
  <c r="BN153" i="1" s="1"/>
  <c r="BO153" i="1"/>
  <c r="BP153" i="1" s="1"/>
  <c r="BQ153" i="1" s="1"/>
  <c r="BR153" i="1" s="1"/>
  <c r="BS153" i="1" s="1"/>
  <c r="BT153" i="1" s="1"/>
  <c r="BU153" i="1" s="1"/>
  <c r="BV153" i="1" s="1"/>
  <c r="BW153" i="1" s="1"/>
  <c r="BX153" i="1" s="1"/>
  <c r="BY153" i="1" s="1"/>
  <c r="BZ153" i="1" s="1"/>
  <c r="CA153" i="1" s="1"/>
  <c r="Z153" i="1"/>
  <c r="AA153" i="1" s="1"/>
  <c r="AB153" i="1" s="1"/>
  <c r="AC153" i="1" s="1"/>
  <c r="AD153" i="1" s="1"/>
  <c r="AE153" i="1" s="1"/>
  <c r="AF153" i="1" s="1"/>
  <c r="AG153" i="1" s="1"/>
  <c r="AH153" i="1" s="1"/>
  <c r="AI153" i="1" s="1"/>
  <c r="AJ153" i="1" s="1"/>
  <c r="AK153" i="1" s="1"/>
  <c r="AL153" i="1" s="1"/>
  <c r="AM153" i="1" s="1"/>
  <c r="AN153" i="1" s="1"/>
  <c r="AO153" i="1" s="1"/>
  <c r="A153" i="1"/>
  <c r="CX152" i="1"/>
  <c r="CY152" i="1" s="1"/>
  <c r="CZ152" i="1"/>
  <c r="DA152" i="1" s="1"/>
  <c r="DB152" i="1" s="1"/>
  <c r="DC152" i="1" s="1"/>
  <c r="DD152" i="1" s="1"/>
  <c r="DE152" i="1" s="1"/>
  <c r="DF152" i="1" s="1"/>
  <c r="DG152" i="1" s="1"/>
  <c r="DH152" i="1" s="1"/>
  <c r="DI152" i="1" s="1"/>
  <c r="DJ152" i="1" s="1"/>
  <c r="DK152" i="1" s="1"/>
  <c r="DL152" i="1" s="1"/>
  <c r="DM152" i="1" s="1"/>
  <c r="BL152" i="1"/>
  <c r="BM152" i="1" s="1"/>
  <c r="BN152" i="1"/>
  <c r="BO152" i="1" s="1"/>
  <c r="BP152" i="1" s="1"/>
  <c r="BQ152" i="1" s="1"/>
  <c r="BR152" i="1" s="1"/>
  <c r="BS152" i="1" s="1"/>
  <c r="BT152" i="1" s="1"/>
  <c r="BU152" i="1" s="1"/>
  <c r="BV152" i="1" s="1"/>
  <c r="BW152" i="1" s="1"/>
  <c r="BX152" i="1" s="1"/>
  <c r="BY152" i="1" s="1"/>
  <c r="BZ152" i="1" s="1"/>
  <c r="CA152" i="1" s="1"/>
  <c r="Z152" i="1"/>
  <c r="AA152" i="1" s="1"/>
  <c r="AB152" i="1"/>
  <c r="AC152" i="1" s="1"/>
  <c r="AD152" i="1" s="1"/>
  <c r="AE152" i="1" s="1"/>
  <c r="AF152" i="1" s="1"/>
  <c r="AG152" i="1" s="1"/>
  <c r="AH152" i="1" s="1"/>
  <c r="AI152" i="1" s="1"/>
  <c r="AJ152" i="1" s="1"/>
  <c r="AK152" i="1" s="1"/>
  <c r="AL152" i="1" s="1"/>
  <c r="AM152" i="1" s="1"/>
  <c r="AN152" i="1" s="1"/>
  <c r="AO152" i="1" s="1"/>
  <c r="A152" i="1"/>
  <c r="CX151" i="1"/>
  <c r="CY151" i="1"/>
  <c r="CZ151" i="1" s="1"/>
  <c r="DA151" i="1"/>
  <c r="DB151" i="1" s="1"/>
  <c r="DC151" i="1" s="1"/>
  <c r="DD151" i="1" s="1"/>
  <c r="DE151" i="1" s="1"/>
  <c r="DF151" i="1" s="1"/>
  <c r="DG151" i="1" s="1"/>
  <c r="DH151" i="1" s="1"/>
  <c r="DI151" i="1" s="1"/>
  <c r="DJ151" i="1" s="1"/>
  <c r="DK151" i="1" s="1"/>
  <c r="DL151" i="1" s="1"/>
  <c r="DM151" i="1" s="1"/>
  <c r="BL151" i="1"/>
  <c r="BM151" i="1"/>
  <c r="BN151" i="1" s="1"/>
  <c r="BO151" i="1" s="1"/>
  <c r="BP151" i="1" s="1"/>
  <c r="BQ151" i="1" s="1"/>
  <c r="BR151" i="1" s="1"/>
  <c r="BS151" i="1" s="1"/>
  <c r="BT151" i="1" s="1"/>
  <c r="BU151" i="1" s="1"/>
  <c r="BV151" i="1" s="1"/>
  <c r="BW151" i="1" s="1"/>
  <c r="BX151" i="1" s="1"/>
  <c r="BY151" i="1" s="1"/>
  <c r="BZ151" i="1" s="1"/>
  <c r="CA151" i="1" s="1"/>
  <c r="Z151" i="1"/>
  <c r="AA151" i="1" s="1"/>
  <c r="AB151" i="1" s="1"/>
  <c r="AC151" i="1" s="1"/>
  <c r="AD151" i="1" s="1"/>
  <c r="AE151" i="1" s="1"/>
  <c r="AF151" i="1" s="1"/>
  <c r="AG151" i="1" s="1"/>
  <c r="AH151" i="1" s="1"/>
  <c r="AI151" i="1" s="1"/>
  <c r="AJ151" i="1" s="1"/>
  <c r="AK151" i="1" s="1"/>
  <c r="AL151" i="1" s="1"/>
  <c r="AM151" i="1" s="1"/>
  <c r="AN151" i="1" s="1"/>
  <c r="AO151" i="1" s="1"/>
  <c r="A151" i="1"/>
  <c r="CX150" i="1"/>
  <c r="CY150" i="1" s="1"/>
  <c r="CZ150" i="1" s="1"/>
  <c r="DA150" i="1" s="1"/>
  <c r="DB150" i="1" s="1"/>
  <c r="DC150" i="1" s="1"/>
  <c r="DD150" i="1" s="1"/>
  <c r="DE150" i="1" s="1"/>
  <c r="DF150" i="1" s="1"/>
  <c r="DG150" i="1" s="1"/>
  <c r="DH150" i="1" s="1"/>
  <c r="DI150" i="1" s="1"/>
  <c r="DJ150" i="1" s="1"/>
  <c r="DK150" i="1" s="1"/>
  <c r="DL150" i="1" s="1"/>
  <c r="DM150" i="1" s="1"/>
  <c r="BL150" i="1"/>
  <c r="BM150" i="1" s="1"/>
  <c r="BN150" i="1" s="1"/>
  <c r="BO150" i="1" s="1"/>
  <c r="BP150" i="1"/>
  <c r="BQ150" i="1" s="1"/>
  <c r="BR150" i="1" s="1"/>
  <c r="BS150" i="1" s="1"/>
  <c r="BT150" i="1" s="1"/>
  <c r="BU150" i="1" s="1"/>
  <c r="BV150" i="1" s="1"/>
  <c r="BW150" i="1" s="1"/>
  <c r="BX150" i="1" s="1"/>
  <c r="BY150" i="1" s="1"/>
  <c r="BZ150" i="1" s="1"/>
  <c r="CA150" i="1" s="1"/>
  <c r="Z150" i="1"/>
  <c r="AA150" i="1" s="1"/>
  <c r="AB150" i="1" s="1"/>
  <c r="AC150" i="1" s="1"/>
  <c r="AD150" i="1" s="1"/>
  <c r="AE150" i="1" s="1"/>
  <c r="AF150" i="1" s="1"/>
  <c r="AG150" i="1" s="1"/>
  <c r="AH150" i="1" s="1"/>
  <c r="AI150" i="1" s="1"/>
  <c r="AJ150" i="1" s="1"/>
  <c r="AK150" i="1" s="1"/>
  <c r="AL150" i="1" s="1"/>
  <c r="AM150" i="1" s="1"/>
  <c r="AN150" i="1" s="1"/>
  <c r="AO150" i="1" s="1"/>
  <c r="A150" i="1"/>
  <c r="CX149" i="1"/>
  <c r="CY149" i="1"/>
  <c r="CZ149" i="1" s="1"/>
  <c r="DA149" i="1" s="1"/>
  <c r="DB149" i="1" s="1"/>
  <c r="DC149" i="1" s="1"/>
  <c r="DD149" i="1" s="1"/>
  <c r="DE149" i="1" s="1"/>
  <c r="DF149" i="1" s="1"/>
  <c r="DG149" i="1" s="1"/>
  <c r="DH149" i="1" s="1"/>
  <c r="DI149" i="1" s="1"/>
  <c r="DJ149" i="1" s="1"/>
  <c r="DK149" i="1" s="1"/>
  <c r="DL149" i="1" s="1"/>
  <c r="DM149" i="1" s="1"/>
  <c r="BL149" i="1"/>
  <c r="BM149" i="1"/>
  <c r="BN149" i="1" s="1"/>
  <c r="BO149" i="1" s="1"/>
  <c r="BP149" i="1" s="1"/>
  <c r="BQ149" i="1" s="1"/>
  <c r="BR149" i="1" s="1"/>
  <c r="BS149" i="1" s="1"/>
  <c r="BT149" i="1" s="1"/>
  <c r="BU149" i="1" s="1"/>
  <c r="BV149" i="1" s="1"/>
  <c r="BW149" i="1" s="1"/>
  <c r="BX149" i="1" s="1"/>
  <c r="BY149" i="1" s="1"/>
  <c r="BZ149" i="1" s="1"/>
  <c r="CA149" i="1" s="1"/>
  <c r="Z149" i="1"/>
  <c r="AA149" i="1"/>
  <c r="AB149" i="1" s="1"/>
  <c r="AC149" i="1" s="1"/>
  <c r="AD149" i="1" s="1"/>
  <c r="AE149" i="1" s="1"/>
  <c r="AF149" i="1" s="1"/>
  <c r="AG149" i="1" s="1"/>
  <c r="AH149" i="1" s="1"/>
  <c r="AI149" i="1" s="1"/>
  <c r="AJ149" i="1" s="1"/>
  <c r="AK149" i="1" s="1"/>
  <c r="AL149" i="1" s="1"/>
  <c r="AM149" i="1" s="1"/>
  <c r="AN149" i="1" s="1"/>
  <c r="AO149" i="1" s="1"/>
  <c r="A149" i="1"/>
  <c r="CX148" i="1"/>
  <c r="CY148" i="1" s="1"/>
  <c r="CZ148" i="1" s="1"/>
  <c r="DA148" i="1" s="1"/>
  <c r="DB148" i="1" s="1"/>
  <c r="DC148" i="1" s="1"/>
  <c r="DD148" i="1" s="1"/>
  <c r="DE148" i="1" s="1"/>
  <c r="DF148" i="1" s="1"/>
  <c r="DG148" i="1" s="1"/>
  <c r="DH148" i="1" s="1"/>
  <c r="DI148" i="1" s="1"/>
  <c r="DJ148" i="1" s="1"/>
  <c r="DK148" i="1" s="1"/>
  <c r="DL148" i="1" s="1"/>
  <c r="DM148" i="1" s="1"/>
  <c r="BL148" i="1"/>
  <c r="BM148" i="1" s="1"/>
  <c r="BN148" i="1"/>
  <c r="BO148" i="1" s="1"/>
  <c r="BP148" i="1" s="1"/>
  <c r="BQ148" i="1" s="1"/>
  <c r="BR148" i="1"/>
  <c r="BS148" i="1" s="1"/>
  <c r="BT148" i="1" s="1"/>
  <c r="BU148" i="1" s="1"/>
  <c r="BV148" i="1" s="1"/>
  <c r="BW148" i="1" s="1"/>
  <c r="BX148" i="1" s="1"/>
  <c r="BY148" i="1" s="1"/>
  <c r="BZ148" i="1" s="1"/>
  <c r="CA148" i="1" s="1"/>
  <c r="Z148" i="1"/>
  <c r="AA148" i="1" s="1"/>
  <c r="AB148" i="1"/>
  <c r="AC148" i="1" s="1"/>
  <c r="AD148" i="1" s="1"/>
  <c r="AE148" i="1" s="1"/>
  <c r="AF148" i="1" s="1"/>
  <c r="AG148" i="1" s="1"/>
  <c r="AH148" i="1" s="1"/>
  <c r="AI148" i="1" s="1"/>
  <c r="AJ148" i="1" s="1"/>
  <c r="AK148" i="1" s="1"/>
  <c r="AL148" i="1" s="1"/>
  <c r="AM148" i="1" s="1"/>
  <c r="AN148" i="1" s="1"/>
  <c r="AO148" i="1" s="1"/>
  <c r="A148" i="1"/>
  <c r="CX147" i="1"/>
  <c r="CY147" i="1" s="1"/>
  <c r="CZ147" i="1" s="1"/>
  <c r="DA147" i="1" s="1"/>
  <c r="DB147" i="1" s="1"/>
  <c r="DC147" i="1" s="1"/>
  <c r="DD147" i="1" s="1"/>
  <c r="DE147" i="1" s="1"/>
  <c r="DF147" i="1" s="1"/>
  <c r="DG147" i="1" s="1"/>
  <c r="DH147" i="1" s="1"/>
  <c r="DI147" i="1" s="1"/>
  <c r="DJ147" i="1" s="1"/>
  <c r="DK147" i="1" s="1"/>
  <c r="DL147" i="1" s="1"/>
  <c r="DM147" i="1" s="1"/>
  <c r="BL147" i="1"/>
  <c r="BM147" i="1" s="1"/>
  <c r="BN147" i="1" s="1"/>
  <c r="BO147" i="1" s="1"/>
  <c r="BP147" i="1" s="1"/>
  <c r="BQ147" i="1" s="1"/>
  <c r="BR147" i="1" s="1"/>
  <c r="BS147" i="1" s="1"/>
  <c r="BT147" i="1" s="1"/>
  <c r="BU147" i="1" s="1"/>
  <c r="BV147" i="1" s="1"/>
  <c r="BW147" i="1" s="1"/>
  <c r="BX147" i="1" s="1"/>
  <c r="BY147" i="1" s="1"/>
  <c r="BZ147" i="1" s="1"/>
  <c r="CA147" i="1" s="1"/>
  <c r="Z147" i="1"/>
  <c r="AA147" i="1"/>
  <c r="AB147" i="1" s="1"/>
  <c r="AC147" i="1" s="1"/>
  <c r="AD147" i="1" s="1"/>
  <c r="AE147" i="1" s="1"/>
  <c r="AF147" i="1" s="1"/>
  <c r="AG147" i="1" s="1"/>
  <c r="AH147" i="1" s="1"/>
  <c r="AI147" i="1" s="1"/>
  <c r="AJ147" i="1" s="1"/>
  <c r="AK147" i="1" s="1"/>
  <c r="AL147" i="1" s="1"/>
  <c r="AM147" i="1" s="1"/>
  <c r="AN147" i="1" s="1"/>
  <c r="AO147" i="1" s="1"/>
  <c r="A147" i="1"/>
  <c r="CX146" i="1"/>
  <c r="CY146" i="1" s="1"/>
  <c r="CZ146" i="1" s="1"/>
  <c r="DA146" i="1" s="1"/>
  <c r="DB146" i="1"/>
  <c r="DC146" i="1" s="1"/>
  <c r="DD146" i="1" s="1"/>
  <c r="DE146" i="1" s="1"/>
  <c r="DF146" i="1" s="1"/>
  <c r="DG146" i="1" s="1"/>
  <c r="DH146" i="1" s="1"/>
  <c r="DI146" i="1" s="1"/>
  <c r="DJ146" i="1" s="1"/>
  <c r="DK146" i="1" s="1"/>
  <c r="DL146" i="1" s="1"/>
  <c r="DM146" i="1" s="1"/>
  <c r="BL146" i="1"/>
  <c r="BM146" i="1" s="1"/>
  <c r="BN146" i="1" s="1"/>
  <c r="BO146" i="1" s="1"/>
  <c r="BP146" i="1" s="1"/>
  <c r="BQ146" i="1" s="1"/>
  <c r="BR146" i="1" s="1"/>
  <c r="BS146" i="1" s="1"/>
  <c r="BT146" i="1" s="1"/>
  <c r="BU146" i="1" s="1"/>
  <c r="BV146" i="1" s="1"/>
  <c r="BW146" i="1" s="1"/>
  <c r="BX146" i="1" s="1"/>
  <c r="BY146" i="1" s="1"/>
  <c r="BZ146" i="1" s="1"/>
  <c r="CA146" i="1" s="1"/>
  <c r="Z146" i="1"/>
  <c r="AA146" i="1" s="1"/>
  <c r="AB146" i="1" s="1"/>
  <c r="AC146" i="1" s="1"/>
  <c r="AD146" i="1"/>
  <c r="AE146" i="1" s="1"/>
  <c r="AF146" i="1" s="1"/>
  <c r="AG146" i="1" s="1"/>
  <c r="AH146" i="1" s="1"/>
  <c r="AI146" i="1" s="1"/>
  <c r="AJ146" i="1" s="1"/>
  <c r="AK146" i="1" s="1"/>
  <c r="AL146" i="1" s="1"/>
  <c r="AM146" i="1" s="1"/>
  <c r="AN146" i="1" s="1"/>
  <c r="AO146" i="1" s="1"/>
  <c r="A146" i="1"/>
  <c r="CX145" i="1"/>
  <c r="CY145" i="1"/>
  <c r="CZ145" i="1" s="1"/>
  <c r="DA145" i="1" s="1"/>
  <c r="DB145" i="1" s="1"/>
  <c r="DC145" i="1"/>
  <c r="DD145" i="1" s="1"/>
  <c r="DE145" i="1" s="1"/>
  <c r="DF145" i="1" s="1"/>
  <c r="DG145" i="1" s="1"/>
  <c r="DH145" i="1" s="1"/>
  <c r="DI145" i="1" s="1"/>
  <c r="DJ145" i="1" s="1"/>
  <c r="DK145" i="1" s="1"/>
  <c r="DL145" i="1" s="1"/>
  <c r="DM145" i="1" s="1"/>
  <c r="BL145" i="1"/>
  <c r="BM145" i="1" s="1"/>
  <c r="BN145" i="1" s="1"/>
  <c r="BO145" i="1" s="1"/>
  <c r="BP145" i="1" s="1"/>
  <c r="BQ145" i="1" s="1"/>
  <c r="BR145" i="1" s="1"/>
  <c r="BS145" i="1" s="1"/>
  <c r="BT145" i="1" s="1"/>
  <c r="BU145" i="1" s="1"/>
  <c r="BV145" i="1" s="1"/>
  <c r="BW145" i="1" s="1"/>
  <c r="BX145" i="1" s="1"/>
  <c r="BY145" i="1" s="1"/>
  <c r="BZ145" i="1" s="1"/>
  <c r="CA145" i="1" s="1"/>
  <c r="Z145" i="1"/>
  <c r="AA145" i="1" s="1"/>
  <c r="AB145" i="1" s="1"/>
  <c r="AC145" i="1" s="1"/>
  <c r="AD145" i="1" s="1"/>
  <c r="AE145" i="1" s="1"/>
  <c r="AF145" i="1" s="1"/>
  <c r="AG145" i="1" s="1"/>
  <c r="AH145" i="1" s="1"/>
  <c r="AI145" i="1" s="1"/>
  <c r="AJ145" i="1" s="1"/>
  <c r="AK145" i="1" s="1"/>
  <c r="AL145" i="1" s="1"/>
  <c r="AM145" i="1" s="1"/>
  <c r="AN145" i="1" s="1"/>
  <c r="AO145" i="1" s="1"/>
  <c r="A145" i="1"/>
  <c r="CX144" i="1"/>
  <c r="CY144" i="1" s="1"/>
  <c r="CZ144" i="1"/>
  <c r="DA144" i="1" s="1"/>
  <c r="DB144" i="1" s="1"/>
  <c r="DC144" i="1" s="1"/>
  <c r="DD144" i="1" s="1"/>
  <c r="DE144" i="1" s="1"/>
  <c r="DF144" i="1" s="1"/>
  <c r="DG144" i="1" s="1"/>
  <c r="DH144" i="1" s="1"/>
  <c r="DI144" i="1" s="1"/>
  <c r="DJ144" i="1" s="1"/>
  <c r="DK144" i="1" s="1"/>
  <c r="DL144" i="1" s="1"/>
  <c r="DM144" i="1" s="1"/>
  <c r="BL144" i="1"/>
  <c r="BM144" i="1" s="1"/>
  <c r="BN144" i="1" s="1"/>
  <c r="BO144" i="1" s="1"/>
  <c r="BP144" i="1" s="1"/>
  <c r="BQ144" i="1" s="1"/>
  <c r="BR144" i="1" s="1"/>
  <c r="BS144" i="1" s="1"/>
  <c r="BT144" i="1" s="1"/>
  <c r="BU144" i="1" s="1"/>
  <c r="BV144" i="1" s="1"/>
  <c r="BW144" i="1" s="1"/>
  <c r="BX144" i="1" s="1"/>
  <c r="BY144" i="1" s="1"/>
  <c r="BZ144" i="1" s="1"/>
  <c r="CA144" i="1" s="1"/>
  <c r="Z144" i="1"/>
  <c r="AA144" i="1" s="1"/>
  <c r="AB144" i="1" s="1"/>
  <c r="AC144" i="1" s="1"/>
  <c r="AD144" i="1" s="1"/>
  <c r="AE144" i="1" s="1"/>
  <c r="AF144" i="1" s="1"/>
  <c r="AG144" i="1" s="1"/>
  <c r="AH144" i="1" s="1"/>
  <c r="AI144" i="1" s="1"/>
  <c r="AJ144" i="1" s="1"/>
  <c r="AK144" i="1" s="1"/>
  <c r="AL144" i="1" s="1"/>
  <c r="AM144" i="1" s="1"/>
  <c r="AN144" i="1" s="1"/>
  <c r="AO144" i="1" s="1"/>
  <c r="A144" i="1"/>
  <c r="CX143" i="1"/>
  <c r="CY143" i="1"/>
  <c r="CZ143" i="1" s="1"/>
  <c r="DA143" i="1" s="1"/>
  <c r="DB143" i="1" s="1"/>
  <c r="DC143" i="1" s="1"/>
  <c r="DD143" i="1" s="1"/>
  <c r="DE143" i="1" s="1"/>
  <c r="DF143" i="1" s="1"/>
  <c r="DG143" i="1" s="1"/>
  <c r="DH143" i="1" s="1"/>
  <c r="DI143" i="1" s="1"/>
  <c r="DJ143" i="1" s="1"/>
  <c r="DK143" i="1" s="1"/>
  <c r="DL143" i="1" s="1"/>
  <c r="DM143" i="1" s="1"/>
  <c r="BL143" i="1"/>
  <c r="BM143" i="1" s="1"/>
  <c r="BN143" i="1" s="1"/>
  <c r="BO143" i="1" s="1"/>
  <c r="BP143" i="1" s="1"/>
  <c r="BQ143" i="1" s="1"/>
  <c r="BR143" i="1" s="1"/>
  <c r="BS143" i="1" s="1"/>
  <c r="BT143" i="1" s="1"/>
  <c r="BU143" i="1" s="1"/>
  <c r="BV143" i="1" s="1"/>
  <c r="BW143" i="1" s="1"/>
  <c r="BX143" i="1" s="1"/>
  <c r="BY143" i="1" s="1"/>
  <c r="BZ143" i="1" s="1"/>
  <c r="CA143" i="1" s="1"/>
  <c r="Z143" i="1"/>
  <c r="AA143" i="1"/>
  <c r="AB143" i="1" s="1"/>
  <c r="AC143" i="1" s="1"/>
  <c r="AD143" i="1" s="1"/>
  <c r="AE143" i="1" s="1"/>
  <c r="AF143" i="1" s="1"/>
  <c r="AG143" i="1" s="1"/>
  <c r="AH143" i="1" s="1"/>
  <c r="AI143" i="1" s="1"/>
  <c r="AJ143" i="1" s="1"/>
  <c r="AK143" i="1" s="1"/>
  <c r="AL143" i="1" s="1"/>
  <c r="AM143" i="1" s="1"/>
  <c r="AN143" i="1" s="1"/>
  <c r="AO143" i="1" s="1"/>
  <c r="A143" i="1"/>
  <c r="CX142" i="1"/>
  <c r="CY142" i="1" s="1"/>
  <c r="CZ142" i="1" s="1"/>
  <c r="DA142" i="1" s="1"/>
  <c r="DB142" i="1" s="1"/>
  <c r="DC142" i="1" s="1"/>
  <c r="DD142" i="1" s="1"/>
  <c r="DE142" i="1" s="1"/>
  <c r="DF142" i="1" s="1"/>
  <c r="DG142" i="1" s="1"/>
  <c r="DH142" i="1" s="1"/>
  <c r="DI142" i="1" s="1"/>
  <c r="DJ142" i="1" s="1"/>
  <c r="DK142" i="1" s="1"/>
  <c r="DL142" i="1" s="1"/>
  <c r="DM142" i="1" s="1"/>
  <c r="BL142" i="1"/>
  <c r="BM142" i="1" s="1"/>
  <c r="BN142" i="1" s="1"/>
  <c r="BO142" i="1" s="1"/>
  <c r="BP142" i="1" s="1"/>
  <c r="BQ142" i="1" s="1"/>
  <c r="BR142" i="1" s="1"/>
  <c r="BS142" i="1" s="1"/>
  <c r="BT142" i="1" s="1"/>
  <c r="BU142" i="1" s="1"/>
  <c r="BV142" i="1" s="1"/>
  <c r="BW142" i="1" s="1"/>
  <c r="BX142" i="1" s="1"/>
  <c r="BY142" i="1" s="1"/>
  <c r="BZ142" i="1" s="1"/>
  <c r="CA142" i="1" s="1"/>
  <c r="Z142" i="1"/>
  <c r="AA142" i="1" s="1"/>
  <c r="AB142" i="1" s="1"/>
  <c r="AC142" i="1" s="1"/>
  <c r="AD142" i="1" s="1"/>
  <c r="AE142" i="1" s="1"/>
  <c r="AF142" i="1" s="1"/>
  <c r="AG142" i="1" s="1"/>
  <c r="AH142" i="1" s="1"/>
  <c r="AI142" i="1" s="1"/>
  <c r="AJ142" i="1" s="1"/>
  <c r="AK142" i="1" s="1"/>
  <c r="AL142" i="1" s="1"/>
  <c r="AM142" i="1" s="1"/>
  <c r="AN142" i="1" s="1"/>
  <c r="AO142" i="1" s="1"/>
  <c r="A142" i="1"/>
  <c r="CX141" i="1"/>
  <c r="CY141" i="1" s="1"/>
  <c r="CZ141" i="1" s="1"/>
  <c r="DA141" i="1" s="1"/>
  <c r="DB141" i="1" s="1"/>
  <c r="DC141" i="1" s="1"/>
  <c r="DD141" i="1" s="1"/>
  <c r="DE141" i="1" s="1"/>
  <c r="DF141" i="1" s="1"/>
  <c r="DG141" i="1" s="1"/>
  <c r="DH141" i="1" s="1"/>
  <c r="DI141" i="1" s="1"/>
  <c r="DJ141" i="1" s="1"/>
  <c r="DK141" i="1" s="1"/>
  <c r="DL141" i="1" s="1"/>
  <c r="DM141" i="1" s="1"/>
  <c r="BL141" i="1"/>
  <c r="BM141" i="1" s="1"/>
  <c r="BN141" i="1" s="1"/>
  <c r="BO141" i="1"/>
  <c r="BP141" i="1" s="1"/>
  <c r="BQ141" i="1" s="1"/>
  <c r="BR141" i="1" s="1"/>
  <c r="BS141" i="1" s="1"/>
  <c r="BT141" i="1" s="1"/>
  <c r="BU141" i="1" s="1"/>
  <c r="BV141" i="1" s="1"/>
  <c r="BW141" i="1" s="1"/>
  <c r="BX141" i="1" s="1"/>
  <c r="BY141" i="1" s="1"/>
  <c r="BZ141" i="1" s="1"/>
  <c r="CA141" i="1" s="1"/>
  <c r="Z141" i="1"/>
  <c r="AA141" i="1" s="1"/>
  <c r="AB141" i="1" s="1"/>
  <c r="AC141" i="1" s="1"/>
  <c r="AD141" i="1" s="1"/>
  <c r="AE141" i="1" s="1"/>
  <c r="AF141" i="1" s="1"/>
  <c r="AG141" i="1" s="1"/>
  <c r="AH141" i="1" s="1"/>
  <c r="AI141" i="1" s="1"/>
  <c r="AJ141" i="1" s="1"/>
  <c r="AK141" i="1" s="1"/>
  <c r="AL141" i="1" s="1"/>
  <c r="AM141" i="1" s="1"/>
  <c r="AN141" i="1" s="1"/>
  <c r="AO141" i="1" s="1"/>
  <c r="A141" i="1"/>
  <c r="CX140" i="1"/>
  <c r="CY140" i="1" s="1"/>
  <c r="CZ140" i="1"/>
  <c r="DA140" i="1" s="1"/>
  <c r="DB140" i="1" s="1"/>
  <c r="DC140" i="1" s="1"/>
  <c r="DD140" i="1" s="1"/>
  <c r="DE140" i="1" s="1"/>
  <c r="DF140" i="1" s="1"/>
  <c r="DG140" i="1" s="1"/>
  <c r="DH140" i="1" s="1"/>
  <c r="DI140" i="1" s="1"/>
  <c r="DJ140" i="1" s="1"/>
  <c r="DK140" i="1" s="1"/>
  <c r="DL140" i="1" s="1"/>
  <c r="DM140" i="1" s="1"/>
  <c r="BL140" i="1"/>
  <c r="BM140" i="1" s="1"/>
  <c r="BN140" i="1" s="1"/>
  <c r="BO140" i="1" s="1"/>
  <c r="BP140" i="1" s="1"/>
  <c r="BQ140" i="1" s="1"/>
  <c r="BR140" i="1" s="1"/>
  <c r="BS140" i="1" s="1"/>
  <c r="BT140" i="1" s="1"/>
  <c r="BU140" i="1" s="1"/>
  <c r="BV140" i="1" s="1"/>
  <c r="BW140" i="1" s="1"/>
  <c r="BX140" i="1" s="1"/>
  <c r="BY140" i="1" s="1"/>
  <c r="BZ140" i="1" s="1"/>
  <c r="CA140" i="1" s="1"/>
  <c r="Z140" i="1"/>
  <c r="AA140" i="1" s="1"/>
  <c r="AB140" i="1"/>
  <c r="AC140" i="1" s="1"/>
  <c r="AD140" i="1" s="1"/>
  <c r="AE140" i="1" s="1"/>
  <c r="AF140" i="1" s="1"/>
  <c r="AG140" i="1" s="1"/>
  <c r="AH140" i="1" s="1"/>
  <c r="AI140" i="1" s="1"/>
  <c r="AJ140" i="1" s="1"/>
  <c r="AK140" i="1" s="1"/>
  <c r="AL140" i="1" s="1"/>
  <c r="AM140" i="1" s="1"/>
  <c r="AN140" i="1" s="1"/>
  <c r="AO140" i="1" s="1"/>
  <c r="A140" i="1"/>
  <c r="CX139" i="1"/>
  <c r="CY139" i="1"/>
  <c r="CZ139" i="1" s="1"/>
  <c r="DA139" i="1"/>
  <c r="DB139" i="1" s="1"/>
  <c r="DC139" i="1" s="1"/>
  <c r="DD139" i="1" s="1"/>
  <c r="DE139" i="1" s="1"/>
  <c r="DF139" i="1" s="1"/>
  <c r="DG139" i="1" s="1"/>
  <c r="DH139" i="1" s="1"/>
  <c r="DI139" i="1" s="1"/>
  <c r="DJ139" i="1" s="1"/>
  <c r="DK139" i="1" s="1"/>
  <c r="DL139" i="1" s="1"/>
  <c r="DM139" i="1" s="1"/>
  <c r="BL139" i="1"/>
  <c r="BM139" i="1" s="1"/>
  <c r="BN139" i="1" s="1"/>
  <c r="BO139" i="1" s="1"/>
  <c r="BP139" i="1" s="1"/>
  <c r="BQ139" i="1" s="1"/>
  <c r="BR139" i="1" s="1"/>
  <c r="BS139" i="1" s="1"/>
  <c r="BT139" i="1" s="1"/>
  <c r="BU139" i="1" s="1"/>
  <c r="BV139" i="1" s="1"/>
  <c r="BW139" i="1" s="1"/>
  <c r="BX139" i="1" s="1"/>
  <c r="BY139" i="1" s="1"/>
  <c r="BZ139" i="1" s="1"/>
  <c r="CA139" i="1" s="1"/>
  <c r="Z139" i="1"/>
  <c r="AA139" i="1" s="1"/>
  <c r="AB139" i="1" s="1"/>
  <c r="AC139" i="1"/>
  <c r="AD139" i="1" s="1"/>
  <c r="AE139" i="1" s="1"/>
  <c r="AF139" i="1" s="1"/>
  <c r="AG139" i="1" s="1"/>
  <c r="AH139" i="1" s="1"/>
  <c r="AI139" i="1" s="1"/>
  <c r="AJ139" i="1" s="1"/>
  <c r="AK139" i="1" s="1"/>
  <c r="AL139" i="1" s="1"/>
  <c r="AM139" i="1" s="1"/>
  <c r="AN139" i="1" s="1"/>
  <c r="AO139" i="1" s="1"/>
  <c r="A139" i="1"/>
  <c r="CX138" i="1"/>
  <c r="CY138" i="1" s="1"/>
  <c r="CZ138" i="1" s="1"/>
  <c r="DA138" i="1" s="1"/>
  <c r="DB138" i="1" s="1"/>
  <c r="DC138" i="1" s="1"/>
  <c r="DD138" i="1" s="1"/>
  <c r="DE138" i="1" s="1"/>
  <c r="DF138" i="1" s="1"/>
  <c r="DG138" i="1" s="1"/>
  <c r="DH138" i="1" s="1"/>
  <c r="DI138" i="1" s="1"/>
  <c r="DJ138" i="1" s="1"/>
  <c r="DK138" i="1" s="1"/>
  <c r="DL138" i="1" s="1"/>
  <c r="DM138" i="1" s="1"/>
  <c r="BL138" i="1"/>
  <c r="BM138" i="1" s="1"/>
  <c r="BN138" i="1" s="1"/>
  <c r="BO138" i="1" s="1"/>
  <c r="BP138" i="1" s="1"/>
  <c r="BQ138" i="1" s="1"/>
  <c r="BR138" i="1" s="1"/>
  <c r="BS138" i="1" s="1"/>
  <c r="BT138" i="1" s="1"/>
  <c r="BU138" i="1" s="1"/>
  <c r="BV138" i="1" s="1"/>
  <c r="BW138" i="1" s="1"/>
  <c r="BX138" i="1" s="1"/>
  <c r="BY138" i="1" s="1"/>
  <c r="BZ138" i="1" s="1"/>
  <c r="CA138" i="1" s="1"/>
  <c r="Z138" i="1"/>
  <c r="AA138" i="1" s="1"/>
  <c r="AB138" i="1" s="1"/>
  <c r="AC138" i="1" s="1"/>
  <c r="AD138" i="1" s="1"/>
  <c r="AE138" i="1" s="1"/>
  <c r="AF138" i="1" s="1"/>
  <c r="AG138" i="1" s="1"/>
  <c r="AH138" i="1" s="1"/>
  <c r="AI138" i="1" s="1"/>
  <c r="AJ138" i="1" s="1"/>
  <c r="AK138" i="1" s="1"/>
  <c r="AL138" i="1" s="1"/>
  <c r="AM138" i="1" s="1"/>
  <c r="AN138" i="1" s="1"/>
  <c r="AO138" i="1" s="1"/>
  <c r="A138" i="1"/>
  <c r="CX137" i="1"/>
  <c r="CY137" i="1" s="1"/>
  <c r="CZ137" i="1" s="1"/>
  <c r="DA137" i="1" s="1"/>
  <c r="DB137" i="1" s="1"/>
  <c r="DC137" i="1" s="1"/>
  <c r="DD137" i="1" s="1"/>
  <c r="DE137" i="1" s="1"/>
  <c r="DF137" i="1" s="1"/>
  <c r="DG137" i="1" s="1"/>
  <c r="DH137" i="1" s="1"/>
  <c r="DI137" i="1" s="1"/>
  <c r="DJ137" i="1" s="1"/>
  <c r="DK137" i="1" s="1"/>
  <c r="DL137" i="1" s="1"/>
  <c r="DM137" i="1" s="1"/>
  <c r="BL137" i="1"/>
  <c r="BM137" i="1" s="1"/>
  <c r="BN137" i="1" s="1"/>
  <c r="BO137" i="1"/>
  <c r="BP137" i="1" s="1"/>
  <c r="BQ137" i="1" s="1"/>
  <c r="BR137" i="1" s="1"/>
  <c r="BS137" i="1" s="1"/>
  <c r="BT137" i="1" s="1"/>
  <c r="BU137" i="1" s="1"/>
  <c r="BV137" i="1" s="1"/>
  <c r="BW137" i="1" s="1"/>
  <c r="BX137" i="1" s="1"/>
  <c r="BY137" i="1" s="1"/>
  <c r="BZ137" i="1" s="1"/>
  <c r="CA137" i="1" s="1"/>
  <c r="Z137" i="1"/>
  <c r="AA137" i="1" s="1"/>
  <c r="AB137" i="1" s="1"/>
  <c r="AC137" i="1" s="1"/>
  <c r="AD137" i="1" s="1"/>
  <c r="AE137" i="1" s="1"/>
  <c r="AF137" i="1" s="1"/>
  <c r="AG137" i="1" s="1"/>
  <c r="AH137" i="1" s="1"/>
  <c r="AI137" i="1" s="1"/>
  <c r="AJ137" i="1" s="1"/>
  <c r="AK137" i="1" s="1"/>
  <c r="AL137" i="1" s="1"/>
  <c r="AM137" i="1" s="1"/>
  <c r="AN137" i="1" s="1"/>
  <c r="AO137" i="1" s="1"/>
  <c r="A137" i="1"/>
  <c r="CX136" i="1"/>
  <c r="CY136" i="1" s="1"/>
  <c r="CZ136" i="1"/>
  <c r="DA136" i="1" s="1"/>
  <c r="DB136" i="1" s="1"/>
  <c r="DC136" i="1" s="1"/>
  <c r="DD136" i="1" s="1"/>
  <c r="DE136" i="1" s="1"/>
  <c r="DF136" i="1" s="1"/>
  <c r="DG136" i="1" s="1"/>
  <c r="DH136" i="1" s="1"/>
  <c r="DI136" i="1" s="1"/>
  <c r="DJ136" i="1" s="1"/>
  <c r="DK136" i="1" s="1"/>
  <c r="DL136" i="1" s="1"/>
  <c r="DM136" i="1" s="1"/>
  <c r="BL136" i="1"/>
  <c r="BM136" i="1" s="1"/>
  <c r="BN136" i="1" s="1"/>
  <c r="BO136" i="1" s="1"/>
  <c r="BP136" i="1" s="1"/>
  <c r="BQ136" i="1" s="1"/>
  <c r="BR136" i="1" s="1"/>
  <c r="BS136" i="1" s="1"/>
  <c r="BT136" i="1" s="1"/>
  <c r="BU136" i="1" s="1"/>
  <c r="BV136" i="1" s="1"/>
  <c r="BW136" i="1" s="1"/>
  <c r="BX136" i="1" s="1"/>
  <c r="BY136" i="1" s="1"/>
  <c r="BZ136" i="1" s="1"/>
  <c r="CA136" i="1" s="1"/>
  <c r="Z136" i="1"/>
  <c r="AA136" i="1" s="1"/>
  <c r="AB136" i="1" s="1"/>
  <c r="AC136" i="1" s="1"/>
  <c r="AD136" i="1" s="1"/>
  <c r="AE136" i="1" s="1"/>
  <c r="AF136" i="1" s="1"/>
  <c r="AG136" i="1" s="1"/>
  <c r="AH136" i="1" s="1"/>
  <c r="AI136" i="1" s="1"/>
  <c r="AJ136" i="1" s="1"/>
  <c r="AK136" i="1" s="1"/>
  <c r="AL136" i="1" s="1"/>
  <c r="AM136" i="1" s="1"/>
  <c r="AN136" i="1" s="1"/>
  <c r="AO136" i="1" s="1"/>
  <c r="A136" i="1"/>
  <c r="CX135" i="1"/>
  <c r="CY135" i="1"/>
  <c r="CZ135" i="1" s="1"/>
  <c r="DA135" i="1" s="1"/>
  <c r="DB135" i="1" s="1"/>
  <c r="DC135" i="1" s="1"/>
  <c r="DD135" i="1" s="1"/>
  <c r="DE135" i="1" s="1"/>
  <c r="DF135" i="1" s="1"/>
  <c r="DG135" i="1" s="1"/>
  <c r="DH135" i="1" s="1"/>
  <c r="DI135" i="1" s="1"/>
  <c r="DJ135" i="1" s="1"/>
  <c r="DK135" i="1" s="1"/>
  <c r="DL135" i="1" s="1"/>
  <c r="DM135" i="1" s="1"/>
  <c r="BL135" i="1"/>
  <c r="BM135" i="1" s="1"/>
  <c r="BN135" i="1" s="1"/>
  <c r="BO135" i="1" s="1"/>
  <c r="BP135" i="1" s="1"/>
  <c r="BQ135" i="1" s="1"/>
  <c r="BR135" i="1" s="1"/>
  <c r="BS135" i="1" s="1"/>
  <c r="BT135" i="1" s="1"/>
  <c r="BU135" i="1" s="1"/>
  <c r="BV135" i="1" s="1"/>
  <c r="BW135" i="1" s="1"/>
  <c r="BX135" i="1" s="1"/>
  <c r="BY135" i="1" s="1"/>
  <c r="BZ135" i="1" s="1"/>
  <c r="CA135" i="1" s="1"/>
  <c r="Z135" i="1"/>
  <c r="AA135" i="1"/>
  <c r="AB135" i="1" s="1"/>
  <c r="AC135" i="1" s="1"/>
  <c r="AD135" i="1" s="1"/>
  <c r="AE135" i="1" s="1"/>
  <c r="AF135" i="1" s="1"/>
  <c r="AG135" i="1" s="1"/>
  <c r="AH135" i="1" s="1"/>
  <c r="AI135" i="1" s="1"/>
  <c r="AJ135" i="1" s="1"/>
  <c r="AK135" i="1" s="1"/>
  <c r="AL135" i="1" s="1"/>
  <c r="AM135" i="1" s="1"/>
  <c r="AN135" i="1" s="1"/>
  <c r="AO135" i="1" s="1"/>
  <c r="A135" i="1"/>
  <c r="CX134" i="1"/>
  <c r="CY134" i="1" s="1"/>
  <c r="CZ134" i="1" s="1"/>
  <c r="DA134" i="1" s="1"/>
  <c r="DB134" i="1" s="1"/>
  <c r="DC134" i="1" s="1"/>
  <c r="DD134" i="1" s="1"/>
  <c r="DE134" i="1" s="1"/>
  <c r="DF134" i="1" s="1"/>
  <c r="DG134" i="1" s="1"/>
  <c r="DH134" i="1" s="1"/>
  <c r="DI134" i="1" s="1"/>
  <c r="DJ134" i="1" s="1"/>
  <c r="DK134" i="1" s="1"/>
  <c r="DL134" i="1" s="1"/>
  <c r="DM134" i="1" s="1"/>
  <c r="BL134" i="1"/>
  <c r="BM134" i="1" s="1"/>
  <c r="BN134" i="1" s="1"/>
  <c r="BO134" i="1" s="1"/>
  <c r="BP134" i="1" s="1"/>
  <c r="BQ134" i="1" s="1"/>
  <c r="BR134" i="1" s="1"/>
  <c r="BS134" i="1" s="1"/>
  <c r="BT134" i="1" s="1"/>
  <c r="BU134" i="1" s="1"/>
  <c r="BV134" i="1" s="1"/>
  <c r="BW134" i="1" s="1"/>
  <c r="BX134" i="1" s="1"/>
  <c r="BY134" i="1" s="1"/>
  <c r="BZ134" i="1" s="1"/>
  <c r="CA134" i="1" s="1"/>
  <c r="Z134" i="1"/>
  <c r="AA134" i="1" s="1"/>
  <c r="AB134" i="1" s="1"/>
  <c r="AC134" i="1" s="1"/>
  <c r="AD134" i="1" s="1"/>
  <c r="AE134" i="1" s="1"/>
  <c r="AF134" i="1" s="1"/>
  <c r="AG134" i="1" s="1"/>
  <c r="AH134" i="1" s="1"/>
  <c r="AI134" i="1" s="1"/>
  <c r="AJ134" i="1" s="1"/>
  <c r="AK134" i="1" s="1"/>
  <c r="AL134" i="1" s="1"/>
  <c r="AM134" i="1" s="1"/>
  <c r="AN134" i="1" s="1"/>
  <c r="AO134" i="1" s="1"/>
  <c r="A134" i="1"/>
  <c r="CX133" i="1"/>
  <c r="CY133" i="1"/>
  <c r="CZ133" i="1" s="1"/>
  <c r="DA133" i="1" s="1"/>
  <c r="DB133" i="1" s="1"/>
  <c r="DC133" i="1" s="1"/>
  <c r="DD133" i="1" s="1"/>
  <c r="DE133" i="1" s="1"/>
  <c r="DF133" i="1" s="1"/>
  <c r="DG133" i="1" s="1"/>
  <c r="DH133" i="1" s="1"/>
  <c r="DI133" i="1" s="1"/>
  <c r="DJ133" i="1" s="1"/>
  <c r="DK133" i="1" s="1"/>
  <c r="DL133" i="1" s="1"/>
  <c r="DM133" i="1" s="1"/>
  <c r="BL133" i="1"/>
  <c r="BM133" i="1" s="1"/>
  <c r="BN133" i="1" s="1"/>
  <c r="BO133" i="1"/>
  <c r="BP133" i="1" s="1"/>
  <c r="BQ133" i="1" s="1"/>
  <c r="BR133" i="1" s="1"/>
  <c r="BS133" i="1" s="1"/>
  <c r="BT133" i="1" s="1"/>
  <c r="BU133" i="1" s="1"/>
  <c r="BV133" i="1" s="1"/>
  <c r="BW133" i="1" s="1"/>
  <c r="BX133" i="1" s="1"/>
  <c r="BY133" i="1" s="1"/>
  <c r="BZ133" i="1" s="1"/>
  <c r="CA133" i="1" s="1"/>
  <c r="Z133" i="1"/>
  <c r="AA133" i="1"/>
  <c r="AB133" i="1" s="1"/>
  <c r="AC133" i="1" s="1"/>
  <c r="AD133" i="1" s="1"/>
  <c r="AE133" i="1" s="1"/>
  <c r="AF133" i="1" s="1"/>
  <c r="AG133" i="1" s="1"/>
  <c r="AH133" i="1" s="1"/>
  <c r="AI133" i="1" s="1"/>
  <c r="AJ133" i="1" s="1"/>
  <c r="AK133" i="1" s="1"/>
  <c r="AL133" i="1" s="1"/>
  <c r="AM133" i="1" s="1"/>
  <c r="AN133" i="1" s="1"/>
  <c r="AO133" i="1" s="1"/>
  <c r="A133" i="1"/>
  <c r="CX132" i="1"/>
  <c r="CY132" i="1" s="1"/>
  <c r="CZ132" i="1" s="1"/>
  <c r="DA132" i="1" s="1"/>
  <c r="DB132" i="1" s="1"/>
  <c r="DC132" i="1" s="1"/>
  <c r="DD132" i="1" s="1"/>
  <c r="DE132" i="1" s="1"/>
  <c r="DF132" i="1" s="1"/>
  <c r="DG132" i="1" s="1"/>
  <c r="DH132" i="1" s="1"/>
  <c r="DI132" i="1" s="1"/>
  <c r="DJ132" i="1" s="1"/>
  <c r="DK132" i="1" s="1"/>
  <c r="DL132" i="1" s="1"/>
  <c r="DM132" i="1" s="1"/>
  <c r="BL132" i="1"/>
  <c r="BM132" i="1" s="1"/>
  <c r="BN132" i="1" s="1"/>
  <c r="BO132" i="1" s="1"/>
  <c r="BP132" i="1" s="1"/>
  <c r="BQ132" i="1" s="1"/>
  <c r="BR132" i="1" s="1"/>
  <c r="BS132" i="1" s="1"/>
  <c r="BT132" i="1" s="1"/>
  <c r="BU132" i="1" s="1"/>
  <c r="BV132" i="1" s="1"/>
  <c r="BW132" i="1" s="1"/>
  <c r="BX132" i="1" s="1"/>
  <c r="BY132" i="1" s="1"/>
  <c r="BZ132" i="1" s="1"/>
  <c r="CA132" i="1" s="1"/>
  <c r="Z132" i="1"/>
  <c r="AA132" i="1" s="1"/>
  <c r="AB132" i="1" s="1"/>
  <c r="AC132" i="1" s="1"/>
  <c r="AD132" i="1" s="1"/>
  <c r="AE132" i="1" s="1"/>
  <c r="AF132" i="1" s="1"/>
  <c r="AG132" i="1" s="1"/>
  <c r="AH132" i="1" s="1"/>
  <c r="AI132" i="1" s="1"/>
  <c r="AJ132" i="1" s="1"/>
  <c r="AK132" i="1" s="1"/>
  <c r="AL132" i="1" s="1"/>
  <c r="AM132" i="1" s="1"/>
  <c r="AN132" i="1" s="1"/>
  <c r="AO132" i="1" s="1"/>
  <c r="A132" i="1"/>
  <c r="CX131" i="1"/>
  <c r="CY131" i="1"/>
  <c r="CZ131" i="1" s="1"/>
  <c r="DA131" i="1" s="1"/>
  <c r="DB131" i="1" s="1"/>
  <c r="DC131" i="1" s="1"/>
  <c r="DD131" i="1" s="1"/>
  <c r="DE131" i="1" s="1"/>
  <c r="DF131" i="1" s="1"/>
  <c r="DG131" i="1" s="1"/>
  <c r="DH131" i="1" s="1"/>
  <c r="DI131" i="1" s="1"/>
  <c r="DJ131" i="1" s="1"/>
  <c r="DK131" i="1" s="1"/>
  <c r="DL131" i="1" s="1"/>
  <c r="DM131" i="1" s="1"/>
  <c r="BL131" i="1"/>
  <c r="BM131" i="1" s="1"/>
  <c r="BN131" i="1" s="1"/>
  <c r="BO131" i="1" s="1"/>
  <c r="BP131" i="1" s="1"/>
  <c r="BQ131" i="1" s="1"/>
  <c r="BR131" i="1" s="1"/>
  <c r="BS131" i="1" s="1"/>
  <c r="BT131" i="1" s="1"/>
  <c r="BU131" i="1" s="1"/>
  <c r="BV131" i="1" s="1"/>
  <c r="BW131" i="1" s="1"/>
  <c r="BX131" i="1" s="1"/>
  <c r="BY131" i="1" s="1"/>
  <c r="BZ131" i="1" s="1"/>
  <c r="CA131" i="1" s="1"/>
  <c r="Z131" i="1"/>
  <c r="AA131" i="1"/>
  <c r="AB131" i="1" s="1"/>
  <c r="AC131" i="1" s="1"/>
  <c r="AD131" i="1" s="1"/>
  <c r="AE131" i="1" s="1"/>
  <c r="AF131" i="1" s="1"/>
  <c r="AG131" i="1" s="1"/>
  <c r="AH131" i="1" s="1"/>
  <c r="AI131" i="1" s="1"/>
  <c r="AJ131" i="1" s="1"/>
  <c r="AK131" i="1" s="1"/>
  <c r="AL131" i="1" s="1"/>
  <c r="AM131" i="1" s="1"/>
  <c r="AN131" i="1" s="1"/>
  <c r="AO131" i="1" s="1"/>
  <c r="A131" i="1"/>
  <c r="CX130" i="1"/>
  <c r="CY130" i="1" s="1"/>
  <c r="CZ130" i="1" s="1"/>
  <c r="DA130" i="1" s="1"/>
  <c r="DB130" i="1" s="1"/>
  <c r="DC130" i="1" s="1"/>
  <c r="DD130" i="1" s="1"/>
  <c r="DE130" i="1" s="1"/>
  <c r="DF130" i="1" s="1"/>
  <c r="DG130" i="1" s="1"/>
  <c r="DH130" i="1" s="1"/>
  <c r="DI130" i="1" s="1"/>
  <c r="DJ130" i="1" s="1"/>
  <c r="DK130" i="1" s="1"/>
  <c r="DL130" i="1" s="1"/>
  <c r="DM130" i="1" s="1"/>
  <c r="BL130" i="1"/>
  <c r="BM130" i="1" s="1"/>
  <c r="BN130" i="1" s="1"/>
  <c r="BO130" i="1" s="1"/>
  <c r="BP130" i="1" s="1"/>
  <c r="BQ130" i="1" s="1"/>
  <c r="BR130" i="1" s="1"/>
  <c r="BS130" i="1" s="1"/>
  <c r="BT130" i="1" s="1"/>
  <c r="BU130" i="1" s="1"/>
  <c r="BV130" i="1" s="1"/>
  <c r="BW130" i="1" s="1"/>
  <c r="BX130" i="1" s="1"/>
  <c r="BY130" i="1" s="1"/>
  <c r="BZ130" i="1" s="1"/>
  <c r="CA130" i="1" s="1"/>
  <c r="Z130" i="1"/>
  <c r="AA130" i="1" s="1"/>
  <c r="AB130" i="1" s="1"/>
  <c r="AC130" i="1" s="1"/>
  <c r="AD130" i="1" s="1"/>
  <c r="AE130" i="1" s="1"/>
  <c r="AF130" i="1" s="1"/>
  <c r="AG130" i="1" s="1"/>
  <c r="AH130" i="1" s="1"/>
  <c r="AI130" i="1" s="1"/>
  <c r="AJ130" i="1" s="1"/>
  <c r="AK130" i="1" s="1"/>
  <c r="AL130" i="1" s="1"/>
  <c r="AM130" i="1" s="1"/>
  <c r="AN130" i="1" s="1"/>
  <c r="AO130" i="1" s="1"/>
  <c r="A130" i="1"/>
  <c r="CX129" i="1"/>
  <c r="CY129" i="1"/>
  <c r="CZ129" i="1" s="1"/>
  <c r="DA129" i="1" s="1"/>
  <c r="DB129" i="1" s="1"/>
  <c r="DC129" i="1" s="1"/>
  <c r="DD129" i="1" s="1"/>
  <c r="DE129" i="1" s="1"/>
  <c r="DF129" i="1" s="1"/>
  <c r="DG129" i="1" s="1"/>
  <c r="DH129" i="1" s="1"/>
  <c r="DI129" i="1" s="1"/>
  <c r="DJ129" i="1" s="1"/>
  <c r="DK129" i="1" s="1"/>
  <c r="DL129" i="1" s="1"/>
  <c r="DM129" i="1" s="1"/>
  <c r="BL129" i="1"/>
  <c r="BM129" i="1" s="1"/>
  <c r="BN129" i="1" s="1"/>
  <c r="BO129" i="1" s="1"/>
  <c r="BP129" i="1" s="1"/>
  <c r="BQ129" i="1" s="1"/>
  <c r="BR129" i="1" s="1"/>
  <c r="BS129" i="1" s="1"/>
  <c r="BT129" i="1" s="1"/>
  <c r="BU129" i="1" s="1"/>
  <c r="BV129" i="1" s="1"/>
  <c r="BW129" i="1" s="1"/>
  <c r="BX129" i="1" s="1"/>
  <c r="BY129" i="1" s="1"/>
  <c r="BZ129" i="1" s="1"/>
  <c r="CA129" i="1" s="1"/>
  <c r="Z129" i="1"/>
  <c r="AA129" i="1" s="1"/>
  <c r="AB129" i="1" s="1"/>
  <c r="AC129" i="1" s="1"/>
  <c r="AD129" i="1" s="1"/>
  <c r="AE129" i="1" s="1"/>
  <c r="AF129" i="1" s="1"/>
  <c r="AG129" i="1" s="1"/>
  <c r="AH129" i="1" s="1"/>
  <c r="AI129" i="1" s="1"/>
  <c r="AJ129" i="1" s="1"/>
  <c r="AK129" i="1" s="1"/>
  <c r="AL129" i="1" s="1"/>
  <c r="AM129" i="1" s="1"/>
  <c r="AN129" i="1" s="1"/>
  <c r="AO129" i="1" s="1"/>
  <c r="A129" i="1"/>
  <c r="CX128" i="1"/>
  <c r="CY128" i="1" s="1"/>
  <c r="CZ128" i="1"/>
  <c r="DA128" i="1" s="1"/>
  <c r="DB128" i="1" s="1"/>
  <c r="DC128" i="1" s="1"/>
  <c r="DD128" i="1" s="1"/>
  <c r="DE128" i="1" s="1"/>
  <c r="DF128" i="1" s="1"/>
  <c r="DG128" i="1" s="1"/>
  <c r="DH128" i="1" s="1"/>
  <c r="DI128" i="1" s="1"/>
  <c r="DJ128" i="1" s="1"/>
  <c r="DK128" i="1" s="1"/>
  <c r="DL128" i="1" s="1"/>
  <c r="DM128" i="1" s="1"/>
  <c r="BL128" i="1"/>
  <c r="BM128" i="1" s="1"/>
  <c r="BN128" i="1" s="1"/>
  <c r="BO128" i="1" s="1"/>
  <c r="BP128" i="1" s="1"/>
  <c r="BQ128" i="1" s="1"/>
  <c r="BR128" i="1" s="1"/>
  <c r="BS128" i="1" s="1"/>
  <c r="BT128" i="1" s="1"/>
  <c r="BU128" i="1" s="1"/>
  <c r="BV128" i="1" s="1"/>
  <c r="BW128" i="1" s="1"/>
  <c r="BX128" i="1" s="1"/>
  <c r="BY128" i="1" s="1"/>
  <c r="BZ128" i="1" s="1"/>
  <c r="CA128" i="1" s="1"/>
  <c r="Z128" i="1"/>
  <c r="AA128" i="1" s="1"/>
  <c r="AB128" i="1" s="1"/>
  <c r="AC128" i="1" s="1"/>
  <c r="AD128" i="1" s="1"/>
  <c r="AE128" i="1" s="1"/>
  <c r="AF128" i="1" s="1"/>
  <c r="AG128" i="1" s="1"/>
  <c r="AH128" i="1" s="1"/>
  <c r="AI128" i="1" s="1"/>
  <c r="AJ128" i="1" s="1"/>
  <c r="AK128" i="1" s="1"/>
  <c r="AL128" i="1" s="1"/>
  <c r="AM128" i="1" s="1"/>
  <c r="AN128" i="1" s="1"/>
  <c r="AO128" i="1" s="1"/>
  <c r="A128" i="1"/>
  <c r="CX127" i="1"/>
  <c r="CY127" i="1"/>
  <c r="CZ127" i="1" s="1"/>
  <c r="DA127" i="1" s="1"/>
  <c r="DB127" i="1" s="1"/>
  <c r="DC127" i="1" s="1"/>
  <c r="DD127" i="1" s="1"/>
  <c r="DE127" i="1" s="1"/>
  <c r="DF127" i="1" s="1"/>
  <c r="DG127" i="1" s="1"/>
  <c r="DH127" i="1" s="1"/>
  <c r="DI127" i="1" s="1"/>
  <c r="DJ127" i="1" s="1"/>
  <c r="DK127" i="1" s="1"/>
  <c r="DL127" i="1" s="1"/>
  <c r="DM127" i="1" s="1"/>
  <c r="BL127" i="1"/>
  <c r="BM127" i="1"/>
  <c r="BN127" i="1" s="1"/>
  <c r="BO127" i="1" s="1"/>
  <c r="BP127" i="1" s="1"/>
  <c r="BQ127" i="1" s="1"/>
  <c r="BR127" i="1" s="1"/>
  <c r="BS127" i="1" s="1"/>
  <c r="BT127" i="1" s="1"/>
  <c r="BU127" i="1" s="1"/>
  <c r="BV127" i="1" s="1"/>
  <c r="BW127" i="1" s="1"/>
  <c r="BX127" i="1" s="1"/>
  <c r="BY127" i="1" s="1"/>
  <c r="BZ127" i="1" s="1"/>
  <c r="CA127" i="1" s="1"/>
  <c r="Z127" i="1"/>
  <c r="AA127" i="1"/>
  <c r="AB127" i="1" s="1"/>
  <c r="AC127" i="1" s="1"/>
  <c r="AD127" i="1" s="1"/>
  <c r="AE127" i="1" s="1"/>
  <c r="AF127" i="1" s="1"/>
  <c r="AG127" i="1" s="1"/>
  <c r="AH127" i="1" s="1"/>
  <c r="AI127" i="1" s="1"/>
  <c r="AJ127" i="1" s="1"/>
  <c r="AK127" i="1" s="1"/>
  <c r="AL127" i="1" s="1"/>
  <c r="AM127" i="1" s="1"/>
  <c r="AN127" i="1" s="1"/>
  <c r="AO127" i="1" s="1"/>
  <c r="A127" i="1"/>
  <c r="CX126" i="1"/>
  <c r="CY126" i="1" s="1"/>
  <c r="CZ126" i="1" s="1"/>
  <c r="DA126" i="1" s="1"/>
  <c r="DB126" i="1" s="1"/>
  <c r="DC126" i="1" s="1"/>
  <c r="DD126" i="1" s="1"/>
  <c r="DE126" i="1" s="1"/>
  <c r="DF126" i="1" s="1"/>
  <c r="DG126" i="1" s="1"/>
  <c r="DH126" i="1" s="1"/>
  <c r="DI126" i="1" s="1"/>
  <c r="DJ126" i="1" s="1"/>
  <c r="DK126" i="1" s="1"/>
  <c r="DL126" i="1" s="1"/>
  <c r="DM126" i="1" s="1"/>
  <c r="BL126" i="1"/>
  <c r="BM126" i="1" s="1"/>
  <c r="BN126" i="1" s="1"/>
  <c r="BO126" i="1" s="1"/>
  <c r="BP126" i="1" s="1"/>
  <c r="BQ126" i="1" s="1"/>
  <c r="BR126" i="1" s="1"/>
  <c r="BS126" i="1" s="1"/>
  <c r="BT126" i="1" s="1"/>
  <c r="BU126" i="1" s="1"/>
  <c r="BV126" i="1" s="1"/>
  <c r="BW126" i="1" s="1"/>
  <c r="BX126" i="1" s="1"/>
  <c r="BY126" i="1" s="1"/>
  <c r="BZ126" i="1" s="1"/>
  <c r="CA126" i="1" s="1"/>
  <c r="Z126" i="1"/>
  <c r="AA126" i="1" s="1"/>
  <c r="AB126" i="1" s="1"/>
  <c r="AC126" i="1" s="1"/>
  <c r="AD126" i="1" s="1"/>
  <c r="AE126" i="1" s="1"/>
  <c r="AF126" i="1" s="1"/>
  <c r="AG126" i="1" s="1"/>
  <c r="AH126" i="1" s="1"/>
  <c r="AI126" i="1" s="1"/>
  <c r="AJ126" i="1" s="1"/>
  <c r="AK126" i="1" s="1"/>
  <c r="AL126" i="1" s="1"/>
  <c r="AM126" i="1" s="1"/>
  <c r="AN126" i="1" s="1"/>
  <c r="AO126" i="1" s="1"/>
  <c r="A126" i="1"/>
  <c r="CX125" i="1"/>
  <c r="CY125" i="1" s="1"/>
  <c r="CZ125" i="1" s="1"/>
  <c r="DA125" i="1" s="1"/>
  <c r="DB125" i="1" s="1"/>
  <c r="DC125" i="1" s="1"/>
  <c r="DD125" i="1" s="1"/>
  <c r="DE125" i="1" s="1"/>
  <c r="DF125" i="1" s="1"/>
  <c r="DG125" i="1" s="1"/>
  <c r="DH125" i="1" s="1"/>
  <c r="DI125" i="1" s="1"/>
  <c r="DJ125" i="1" s="1"/>
  <c r="DK125" i="1" s="1"/>
  <c r="DL125" i="1" s="1"/>
  <c r="DM125" i="1" s="1"/>
  <c r="BL125" i="1"/>
  <c r="BM125" i="1" s="1"/>
  <c r="BN125" i="1" s="1"/>
  <c r="BO125" i="1" s="1"/>
  <c r="BP125" i="1" s="1"/>
  <c r="BQ125" i="1" s="1"/>
  <c r="BR125" i="1" s="1"/>
  <c r="BS125" i="1" s="1"/>
  <c r="BT125" i="1" s="1"/>
  <c r="BU125" i="1" s="1"/>
  <c r="BV125" i="1" s="1"/>
  <c r="BW125" i="1" s="1"/>
  <c r="BX125" i="1" s="1"/>
  <c r="BY125" i="1" s="1"/>
  <c r="BZ125" i="1" s="1"/>
  <c r="CA125" i="1" s="1"/>
  <c r="Z125" i="1"/>
  <c r="AA125" i="1" s="1"/>
  <c r="AB125" i="1" s="1"/>
  <c r="AC125" i="1" s="1"/>
  <c r="AD125" i="1" s="1"/>
  <c r="AE125" i="1" s="1"/>
  <c r="AF125" i="1" s="1"/>
  <c r="AG125" i="1" s="1"/>
  <c r="AH125" i="1" s="1"/>
  <c r="AI125" i="1" s="1"/>
  <c r="AJ125" i="1" s="1"/>
  <c r="AK125" i="1" s="1"/>
  <c r="AL125" i="1" s="1"/>
  <c r="AM125" i="1"/>
  <c r="AN125" i="1" s="1"/>
  <c r="AO125" i="1" s="1"/>
  <c r="A125" i="1"/>
  <c r="CX124" i="1"/>
  <c r="CY124" i="1" s="1"/>
  <c r="CZ124" i="1" s="1"/>
  <c r="DA124" i="1" s="1"/>
  <c r="DB124" i="1" s="1"/>
  <c r="DC124" i="1" s="1"/>
  <c r="DD124" i="1" s="1"/>
  <c r="DE124" i="1" s="1"/>
  <c r="DF124" i="1" s="1"/>
  <c r="DG124" i="1" s="1"/>
  <c r="DH124" i="1" s="1"/>
  <c r="DI124" i="1" s="1"/>
  <c r="DJ124" i="1" s="1"/>
  <c r="DK124" i="1" s="1"/>
  <c r="DL124" i="1" s="1"/>
  <c r="DM124" i="1" s="1"/>
  <c r="BL124" i="1"/>
  <c r="BM124" i="1" s="1"/>
  <c r="BN124" i="1"/>
  <c r="BO124" i="1" s="1"/>
  <c r="BP124" i="1" s="1"/>
  <c r="BQ124" i="1" s="1"/>
  <c r="BR124" i="1" s="1"/>
  <c r="BS124" i="1" s="1"/>
  <c r="BT124" i="1" s="1"/>
  <c r="BU124" i="1" s="1"/>
  <c r="BV124" i="1" s="1"/>
  <c r="BW124" i="1" s="1"/>
  <c r="BX124" i="1" s="1"/>
  <c r="BY124" i="1" s="1"/>
  <c r="BZ124" i="1" s="1"/>
  <c r="CA124" i="1" s="1"/>
  <c r="Z124" i="1"/>
  <c r="AA124" i="1" s="1"/>
  <c r="AB124" i="1" s="1"/>
  <c r="AC124" i="1" s="1"/>
  <c r="AD124" i="1" s="1"/>
  <c r="AE124" i="1" s="1"/>
  <c r="AF124" i="1" s="1"/>
  <c r="AG124" i="1" s="1"/>
  <c r="AH124" i="1" s="1"/>
  <c r="AI124" i="1" s="1"/>
  <c r="AJ124" i="1" s="1"/>
  <c r="AK124" i="1" s="1"/>
  <c r="AL124" i="1" s="1"/>
  <c r="AM124" i="1" s="1"/>
  <c r="AN124" i="1" s="1"/>
  <c r="AO124" i="1" s="1"/>
  <c r="A124" i="1"/>
  <c r="CX123" i="1"/>
  <c r="CY123" i="1"/>
  <c r="CZ123" i="1" s="1"/>
  <c r="DA123" i="1" s="1"/>
  <c r="DB123" i="1" s="1"/>
  <c r="DC123" i="1" s="1"/>
  <c r="DD123" i="1" s="1"/>
  <c r="DE123" i="1" s="1"/>
  <c r="DF123" i="1" s="1"/>
  <c r="DG123" i="1" s="1"/>
  <c r="DH123" i="1" s="1"/>
  <c r="DI123" i="1" s="1"/>
  <c r="DJ123" i="1" s="1"/>
  <c r="DK123" i="1" s="1"/>
  <c r="DL123" i="1" s="1"/>
  <c r="DM123" i="1" s="1"/>
  <c r="BL123" i="1"/>
  <c r="BM123" i="1" s="1"/>
  <c r="BN123" i="1" s="1"/>
  <c r="BO123" i="1" s="1"/>
  <c r="BP123" i="1" s="1"/>
  <c r="BQ123" i="1" s="1"/>
  <c r="BR123" i="1" s="1"/>
  <c r="BS123" i="1" s="1"/>
  <c r="BT123" i="1" s="1"/>
  <c r="BU123" i="1" s="1"/>
  <c r="BV123" i="1" s="1"/>
  <c r="BW123" i="1" s="1"/>
  <c r="BX123" i="1" s="1"/>
  <c r="BY123" i="1" s="1"/>
  <c r="BZ123" i="1" s="1"/>
  <c r="CA123" i="1" s="1"/>
  <c r="Z123" i="1"/>
  <c r="AA123" i="1" s="1"/>
  <c r="AB123" i="1" s="1"/>
  <c r="AC123" i="1"/>
  <c r="AD123" i="1" s="1"/>
  <c r="AE123" i="1" s="1"/>
  <c r="AF123" i="1" s="1"/>
  <c r="AG123" i="1" s="1"/>
  <c r="AH123" i="1" s="1"/>
  <c r="AI123" i="1" s="1"/>
  <c r="AJ123" i="1" s="1"/>
  <c r="AK123" i="1" s="1"/>
  <c r="AL123" i="1" s="1"/>
  <c r="AM123" i="1" s="1"/>
  <c r="AN123" i="1" s="1"/>
  <c r="AO123" i="1" s="1"/>
  <c r="A123" i="1"/>
  <c r="CX122" i="1"/>
  <c r="CY122" i="1" s="1"/>
  <c r="CZ122" i="1" s="1"/>
  <c r="DA122" i="1" s="1"/>
  <c r="DB122" i="1" s="1"/>
  <c r="DC122" i="1" s="1"/>
  <c r="DD122" i="1" s="1"/>
  <c r="DE122" i="1" s="1"/>
  <c r="DF122" i="1" s="1"/>
  <c r="DG122" i="1" s="1"/>
  <c r="DH122" i="1" s="1"/>
  <c r="DI122" i="1" s="1"/>
  <c r="DJ122" i="1" s="1"/>
  <c r="DK122" i="1" s="1"/>
  <c r="DL122" i="1" s="1"/>
  <c r="DM122" i="1" s="1"/>
  <c r="BL122" i="1"/>
  <c r="BM122" i="1" s="1"/>
  <c r="BN122" i="1" s="1"/>
  <c r="BO122" i="1" s="1"/>
  <c r="BP122" i="1" s="1"/>
  <c r="BQ122" i="1" s="1"/>
  <c r="BR122" i="1" s="1"/>
  <c r="BS122" i="1" s="1"/>
  <c r="BT122" i="1" s="1"/>
  <c r="BU122" i="1" s="1"/>
  <c r="BV122" i="1" s="1"/>
  <c r="BW122" i="1" s="1"/>
  <c r="BX122" i="1" s="1"/>
  <c r="BY122" i="1" s="1"/>
  <c r="BZ122" i="1" s="1"/>
  <c r="CA122" i="1" s="1"/>
  <c r="Z122" i="1"/>
  <c r="AA122" i="1" s="1"/>
  <c r="AB122" i="1" s="1"/>
  <c r="AC122" i="1" s="1"/>
  <c r="AD122" i="1" s="1"/>
  <c r="AE122" i="1" s="1"/>
  <c r="AF122" i="1" s="1"/>
  <c r="AG122" i="1" s="1"/>
  <c r="AH122" i="1" s="1"/>
  <c r="AI122" i="1" s="1"/>
  <c r="AJ122" i="1" s="1"/>
  <c r="AK122" i="1" s="1"/>
  <c r="AL122" i="1" s="1"/>
  <c r="AM122" i="1" s="1"/>
  <c r="AN122" i="1" s="1"/>
  <c r="AO122" i="1" s="1"/>
  <c r="A122" i="1"/>
  <c r="CW120" i="1"/>
  <c r="CV120" i="1"/>
  <c r="BK120" i="1"/>
  <c r="CA120" i="1"/>
  <c r="BJ120" i="1"/>
  <c r="Y120" i="1"/>
  <c r="AO120" i="1" s="1"/>
  <c r="X120" i="1"/>
  <c r="A120" i="1"/>
  <c r="CW119" i="1"/>
  <c r="CV119" i="1"/>
  <c r="BK119" i="1"/>
  <c r="BJ119" i="1"/>
  <c r="Y119" i="1"/>
  <c r="AO119" i="1" s="1"/>
  <c r="X119" i="1"/>
  <c r="A119" i="1"/>
  <c r="CW118" i="1"/>
  <c r="CY118" i="1" s="1"/>
  <c r="CV118" i="1"/>
  <c r="BK118" i="1"/>
  <c r="CA118" i="1"/>
  <c r="BJ118" i="1"/>
  <c r="Y118" i="1"/>
  <c r="AO118" i="1" s="1"/>
  <c r="X118" i="1"/>
  <c r="A118" i="1"/>
  <c r="CW117" i="1"/>
  <c r="CV117" i="1"/>
  <c r="BK117" i="1"/>
  <c r="CA117" i="1" s="1"/>
  <c r="BJ117" i="1"/>
  <c r="Y117" i="1"/>
  <c r="X117" i="1"/>
  <c r="A117" i="1"/>
  <c r="CW116" i="1"/>
  <c r="CV116" i="1"/>
  <c r="BK116" i="1"/>
  <c r="BJ116" i="1"/>
  <c r="Y116" i="1"/>
  <c r="X116" i="1"/>
  <c r="A116" i="1"/>
  <c r="CW115" i="1"/>
  <c r="CV115" i="1"/>
  <c r="BK115" i="1"/>
  <c r="BJ115" i="1"/>
  <c r="Y115" i="1"/>
  <c r="AO115" i="1" s="1"/>
  <c r="X115" i="1"/>
  <c r="A115" i="1"/>
  <c r="CW114" i="1"/>
  <c r="CV114" i="1"/>
  <c r="BK114" i="1"/>
  <c r="BJ114" i="1"/>
  <c r="Y114" i="1"/>
  <c r="AO114" i="1" s="1"/>
  <c r="X114" i="1"/>
  <c r="A114" i="1"/>
  <c r="CW113" i="1"/>
  <c r="CV113" i="1"/>
  <c r="BK113" i="1"/>
  <c r="CA113" i="1"/>
  <c r="BJ113" i="1"/>
  <c r="Y113" i="1"/>
  <c r="AO113" i="1" s="1"/>
  <c r="X113" i="1"/>
  <c r="A113" i="1"/>
  <c r="CW112" i="1"/>
  <c r="CV112" i="1"/>
  <c r="BK112" i="1"/>
  <c r="BJ112" i="1"/>
  <c r="Y112" i="1"/>
  <c r="AO112" i="1" s="1"/>
  <c r="X112" i="1"/>
  <c r="A112" i="1"/>
  <c r="CW111" i="1"/>
  <c r="CV111" i="1"/>
  <c r="BK111" i="1"/>
  <c r="CA111" i="1"/>
  <c r="BJ111" i="1"/>
  <c r="Y111" i="1"/>
  <c r="AO111" i="1" s="1"/>
  <c r="X111" i="1"/>
  <c r="A111" i="1"/>
  <c r="CW110" i="1"/>
  <c r="CV110" i="1"/>
  <c r="BK110" i="1"/>
  <c r="CA110" i="1" s="1"/>
  <c r="BJ110" i="1"/>
  <c r="Y110" i="1"/>
  <c r="X110" i="1"/>
  <c r="A110" i="1"/>
  <c r="CW109" i="1"/>
  <c r="CV109" i="1"/>
  <c r="BK109" i="1"/>
  <c r="CA109" i="1" s="1"/>
  <c r="BJ109" i="1"/>
  <c r="Y109" i="1"/>
  <c r="AO109" i="1" s="1"/>
  <c r="X109" i="1"/>
  <c r="A109" i="1"/>
  <c r="CW108" i="1"/>
  <c r="CV108" i="1"/>
  <c r="BK108" i="1"/>
  <c r="BJ108" i="1"/>
  <c r="Y108" i="1"/>
  <c r="X108" i="1"/>
  <c r="A108" i="1"/>
  <c r="CW107" i="1"/>
  <c r="CV107" i="1"/>
  <c r="BK107" i="1"/>
  <c r="CA107" i="1"/>
  <c r="BJ107" i="1"/>
  <c r="Y107" i="1"/>
  <c r="AO107" i="1" s="1"/>
  <c r="X107" i="1"/>
  <c r="A107" i="1"/>
  <c r="CW106" i="1"/>
  <c r="CV106" i="1"/>
  <c r="BK106" i="1"/>
  <c r="BJ106" i="1"/>
  <c r="Y106" i="1"/>
  <c r="AO106" i="1" s="1"/>
  <c r="X106" i="1"/>
  <c r="A106" i="1"/>
  <c r="CW105" i="1"/>
  <c r="CV105" i="1"/>
  <c r="BK105" i="1"/>
  <c r="BJ105" i="1"/>
  <c r="Y105" i="1"/>
  <c r="AO105" i="1" s="1"/>
  <c r="X105" i="1"/>
  <c r="A105" i="1"/>
  <c r="CW104" i="1"/>
  <c r="CV104" i="1"/>
  <c r="BK104" i="1"/>
  <c r="BJ104" i="1"/>
  <c r="Y104" i="1"/>
  <c r="X104" i="1"/>
  <c r="A104" i="1"/>
  <c r="CW103" i="1"/>
  <c r="CV103" i="1"/>
  <c r="BK103" i="1"/>
  <c r="CA103" i="1"/>
  <c r="BJ103" i="1"/>
  <c r="Y103" i="1"/>
  <c r="AO103" i="1" s="1"/>
  <c r="X103" i="1"/>
  <c r="A103" i="1"/>
  <c r="CW102" i="1"/>
  <c r="CV102" i="1"/>
  <c r="BK102" i="1"/>
  <c r="CA102" i="1" s="1"/>
  <c r="BJ102" i="1"/>
  <c r="Y102" i="1"/>
  <c r="X102" i="1"/>
  <c r="A102" i="1"/>
  <c r="CW101" i="1"/>
  <c r="DK101" i="1" s="1"/>
  <c r="CV101" i="1"/>
  <c r="BK101" i="1"/>
  <c r="BJ101" i="1"/>
  <c r="Y101" i="1"/>
  <c r="AO101" i="1" s="1"/>
  <c r="X101" i="1"/>
  <c r="A101" i="1"/>
  <c r="CW100" i="1"/>
  <c r="CV100" i="1"/>
  <c r="BK100" i="1"/>
  <c r="BJ100" i="1"/>
  <c r="Y100" i="1"/>
  <c r="X100" i="1"/>
  <c r="A100" i="1"/>
  <c r="CW99" i="1"/>
  <c r="CV99" i="1"/>
  <c r="BK99" i="1"/>
  <c r="BP99" i="1" s="1"/>
  <c r="BJ99" i="1"/>
  <c r="Y99" i="1"/>
  <c r="AO99" i="1" s="1"/>
  <c r="X99" i="1"/>
  <c r="A99" i="1"/>
  <c r="CW98" i="1"/>
  <c r="CV98" i="1"/>
  <c r="BK98" i="1"/>
  <c r="BJ98" i="1"/>
  <c r="Y98" i="1"/>
  <c r="AO98" i="1" s="1"/>
  <c r="X98" i="1"/>
  <c r="A98" i="1"/>
  <c r="CW97" i="1"/>
  <c r="CV97" i="1"/>
  <c r="BK97" i="1"/>
  <c r="CA97" i="1"/>
  <c r="BJ97" i="1"/>
  <c r="Y97" i="1"/>
  <c r="AO97" i="1" s="1"/>
  <c r="X97" i="1"/>
  <c r="A97" i="1"/>
  <c r="CW96" i="1"/>
  <c r="CV96" i="1"/>
  <c r="BK96" i="1"/>
  <c r="BJ96" i="1"/>
  <c r="Y96" i="1"/>
  <c r="X96" i="1"/>
  <c r="A96" i="1"/>
  <c r="CW95" i="1"/>
  <c r="CV95" i="1"/>
  <c r="BK95" i="1"/>
  <c r="CA95" i="1"/>
  <c r="BJ95" i="1"/>
  <c r="Y95" i="1"/>
  <c r="AO95" i="1" s="1"/>
  <c r="X95" i="1"/>
  <c r="A95" i="1"/>
  <c r="CW94" i="1"/>
  <c r="CV94" i="1"/>
  <c r="BK94" i="1"/>
  <c r="CA94" i="1" s="1"/>
  <c r="BJ94" i="1"/>
  <c r="Y94" i="1"/>
  <c r="X94" i="1"/>
  <c r="A94" i="1"/>
  <c r="CW93" i="1"/>
  <c r="CV93" i="1"/>
  <c r="BK93" i="1"/>
  <c r="BJ93" i="1"/>
  <c r="Y93" i="1"/>
  <c r="AO93" i="1" s="1"/>
  <c r="X93" i="1"/>
  <c r="A93" i="1"/>
  <c r="CW92" i="1"/>
  <c r="CV92" i="1"/>
  <c r="BK92" i="1"/>
  <c r="BJ92" i="1"/>
  <c r="Y92" i="1"/>
  <c r="X92" i="1"/>
  <c r="A92" i="1"/>
  <c r="CW91" i="1"/>
  <c r="CV91" i="1"/>
  <c r="BK91" i="1"/>
  <c r="CA91" i="1"/>
  <c r="BJ91" i="1"/>
  <c r="Y91" i="1"/>
  <c r="AO91" i="1" s="1"/>
  <c r="X91" i="1"/>
  <c r="A91" i="1"/>
  <c r="CW90" i="1"/>
  <c r="CV90" i="1"/>
  <c r="BK90" i="1"/>
  <c r="BJ90" i="1"/>
  <c r="Y90" i="1"/>
  <c r="AO90" i="1" s="1"/>
  <c r="X90" i="1"/>
  <c r="A90" i="1"/>
  <c r="CW89" i="1"/>
  <c r="CV89" i="1"/>
  <c r="BK89" i="1"/>
  <c r="BJ89" i="1"/>
  <c r="Y89" i="1"/>
  <c r="AO89" i="1" s="1"/>
  <c r="X89" i="1"/>
  <c r="A89" i="1"/>
  <c r="CW88" i="1"/>
  <c r="CV88" i="1"/>
  <c r="BK88" i="1"/>
  <c r="BJ88" i="1"/>
  <c r="Y88" i="1"/>
  <c r="X88" i="1"/>
  <c r="A88" i="1"/>
  <c r="CW87" i="1"/>
  <c r="CV87" i="1"/>
  <c r="BK87" i="1"/>
  <c r="CA87" i="1"/>
  <c r="BJ87" i="1"/>
  <c r="Y87" i="1"/>
  <c r="AO87" i="1" s="1"/>
  <c r="X87" i="1"/>
  <c r="A87" i="1"/>
  <c r="CW86" i="1"/>
  <c r="CV86" i="1"/>
  <c r="BK86" i="1"/>
  <c r="CA86" i="1" s="1"/>
  <c r="BJ86" i="1"/>
  <c r="Y86" i="1"/>
  <c r="X86" i="1"/>
  <c r="A86" i="1"/>
  <c r="CC42" i="1"/>
  <c r="AQ42" i="1"/>
  <c r="E42" i="1"/>
  <c r="E41" i="1"/>
  <c r="CY40" i="1"/>
  <c r="CS40" i="1"/>
  <c r="CL40" i="1"/>
  <c r="CC40" i="1"/>
  <c r="BM40" i="1"/>
  <c r="BG40" i="1"/>
  <c r="AZ40" i="1"/>
  <c r="AQ40" i="1"/>
  <c r="AA40" i="1"/>
  <c r="U40" i="1"/>
  <c r="N40" i="1"/>
  <c r="E40" i="1"/>
  <c r="CX39" i="1"/>
  <c r="CO39" i="1"/>
  <c r="CN39" i="1"/>
  <c r="CJ39" i="1"/>
  <c r="CD39" i="1"/>
  <c r="CK39" i="1"/>
  <c r="CG39" i="1"/>
  <c r="CF39" i="1"/>
  <c r="CH39" i="1" s="1"/>
  <c r="CI39" i="1" s="1"/>
  <c r="CE39" i="1"/>
  <c r="BL39" i="1"/>
  <c r="BC39" i="1"/>
  <c r="BB39" i="1"/>
  <c r="AX39" i="1"/>
  <c r="AY39" i="1" s="1"/>
  <c r="AR39" i="1"/>
  <c r="AW39" i="1"/>
  <c r="AV39" i="1"/>
  <c r="AU39" i="1"/>
  <c r="AT39" i="1"/>
  <c r="AS39" i="1"/>
  <c r="Z39" i="1"/>
  <c r="Q39" i="1"/>
  <c r="P39" i="1"/>
  <c r="L39" i="1"/>
  <c r="M39" i="1" s="1"/>
  <c r="K39" i="1"/>
  <c r="J39" i="1"/>
  <c r="I39" i="1"/>
  <c r="H39" i="1"/>
  <c r="G39" i="1"/>
  <c r="F39" i="1"/>
  <c r="CX38" i="1"/>
  <c r="CO38" i="1"/>
  <c r="CN38" i="1"/>
  <c r="CJ38" i="1"/>
  <c r="CD38" i="1"/>
  <c r="CK38" i="1"/>
  <c r="CG38" i="1"/>
  <c r="CF38" i="1"/>
  <c r="CH38" i="1" s="1"/>
  <c r="CI38" i="1" s="1"/>
  <c r="CE38" i="1"/>
  <c r="BL38" i="1"/>
  <c r="BC38" i="1"/>
  <c r="BB38" i="1"/>
  <c r="AX38" i="1"/>
  <c r="AR38" i="1"/>
  <c r="AY38" i="1"/>
  <c r="AW38" i="1"/>
  <c r="AV38" i="1"/>
  <c r="AU38" i="1"/>
  <c r="AT38" i="1"/>
  <c r="AS38" i="1"/>
  <c r="Z38" i="1"/>
  <c r="Q38" i="1"/>
  <c r="P38" i="1"/>
  <c r="L38" i="1"/>
  <c r="K38" i="1"/>
  <c r="J38" i="1"/>
  <c r="I38" i="1"/>
  <c r="H38" i="1"/>
  <c r="G38" i="1"/>
  <c r="F38" i="1"/>
  <c r="CX37" i="1"/>
  <c r="CO37" i="1"/>
  <c r="CN37" i="1"/>
  <c r="CJ37" i="1"/>
  <c r="CK37" i="1" s="1"/>
  <c r="CD37" i="1"/>
  <c r="CG37" i="1"/>
  <c r="CF37" i="1"/>
  <c r="CH37" i="1" s="1"/>
  <c r="CI37" i="1" s="1"/>
  <c r="CE37" i="1"/>
  <c r="BL37" i="1"/>
  <c r="BC37" i="1"/>
  <c r="BB37" i="1"/>
  <c r="AX37" i="1"/>
  <c r="AY37" i="1" s="1"/>
  <c r="AR37" i="1"/>
  <c r="AW37" i="1"/>
  <c r="AV37" i="1"/>
  <c r="AU37" i="1"/>
  <c r="AT37" i="1"/>
  <c r="AS37" i="1"/>
  <c r="Z37" i="1"/>
  <c r="Q37" i="1"/>
  <c r="P37" i="1"/>
  <c r="L37" i="1"/>
  <c r="M37" i="1" s="1"/>
  <c r="K37" i="1"/>
  <c r="J37" i="1"/>
  <c r="I37" i="1"/>
  <c r="H37" i="1"/>
  <c r="G37" i="1"/>
  <c r="F37" i="1"/>
  <c r="CX36" i="1"/>
  <c r="CO36" i="1"/>
  <c r="CN36" i="1"/>
  <c r="CJ36" i="1"/>
  <c r="CD36" i="1"/>
  <c r="CK36" i="1"/>
  <c r="CG36" i="1"/>
  <c r="CF36" i="1"/>
  <c r="CH36" i="1" s="1"/>
  <c r="CI36" i="1" s="1"/>
  <c r="CE36" i="1"/>
  <c r="BL36" i="1"/>
  <c r="BC36" i="1"/>
  <c r="BB36" i="1"/>
  <c r="AX36" i="1"/>
  <c r="AR36" i="1"/>
  <c r="AY36" i="1"/>
  <c r="AW36" i="1"/>
  <c r="AV36" i="1"/>
  <c r="AU36" i="1"/>
  <c r="AT36" i="1"/>
  <c r="AS36" i="1"/>
  <c r="Z36" i="1"/>
  <c r="Q36" i="1"/>
  <c r="P36" i="1"/>
  <c r="L36" i="1"/>
  <c r="K36" i="1"/>
  <c r="I36" i="1"/>
  <c r="H36" i="1"/>
  <c r="J36" i="1" s="1"/>
  <c r="G36" i="1"/>
  <c r="F36" i="1"/>
  <c r="CX35" i="1"/>
  <c r="CO35" i="1"/>
  <c r="CN35" i="1"/>
  <c r="CJ35" i="1"/>
  <c r="CD35" i="1"/>
  <c r="CK35" i="1"/>
  <c r="CG35" i="1"/>
  <c r="CF35" i="1"/>
  <c r="CH35" i="1" s="1"/>
  <c r="CI35" i="1" s="1"/>
  <c r="CE35" i="1"/>
  <c r="BL35" i="1"/>
  <c r="BC35" i="1"/>
  <c r="BB35" i="1"/>
  <c r="AX35" i="1"/>
  <c r="AY35" i="1" s="1"/>
  <c r="AR35" i="1"/>
  <c r="AW35" i="1"/>
  <c r="AV35" i="1"/>
  <c r="AU35" i="1"/>
  <c r="AT35" i="1"/>
  <c r="AS35" i="1"/>
  <c r="Z35" i="1"/>
  <c r="Q35" i="1"/>
  <c r="P35" i="1"/>
  <c r="L35" i="1"/>
  <c r="K35" i="1"/>
  <c r="J35" i="1"/>
  <c r="I35" i="1"/>
  <c r="H35" i="1"/>
  <c r="G35" i="1"/>
  <c r="F35" i="1"/>
  <c r="CX34" i="1"/>
  <c r="CO34" i="1"/>
  <c r="CN34" i="1"/>
  <c r="CJ34" i="1"/>
  <c r="CK34" i="1" s="1"/>
  <c r="CD34" i="1"/>
  <c r="CG34" i="1"/>
  <c r="CF34" i="1"/>
  <c r="CH34" i="1" s="1"/>
  <c r="CI34" i="1" s="1"/>
  <c r="CE34" i="1"/>
  <c r="BL34" i="1"/>
  <c r="BC34" i="1"/>
  <c r="BB34" i="1"/>
  <c r="AX34" i="1"/>
  <c r="AR34" i="1"/>
  <c r="AY34" i="1"/>
  <c r="AW34" i="1"/>
  <c r="AV34" i="1"/>
  <c r="AU34" i="1"/>
  <c r="AT34" i="1"/>
  <c r="AS34" i="1"/>
  <c r="Z34" i="1"/>
  <c r="Q34" i="1"/>
  <c r="P34" i="1"/>
  <c r="L34" i="1"/>
  <c r="M34" i="1" s="1"/>
  <c r="K34" i="1"/>
  <c r="J34" i="1"/>
  <c r="I34" i="1"/>
  <c r="H34" i="1"/>
  <c r="G34" i="1"/>
  <c r="F34" i="1"/>
  <c r="CX33" i="1"/>
  <c r="CO33" i="1"/>
  <c r="CN33" i="1"/>
  <c r="CJ33" i="1"/>
  <c r="CD33" i="1"/>
  <c r="CK33" i="1"/>
  <c r="CG33" i="1"/>
  <c r="CF33" i="1"/>
  <c r="CH33" i="1" s="1"/>
  <c r="CI33" i="1" s="1"/>
  <c r="CE33" i="1"/>
  <c r="BL33" i="1"/>
  <c r="BC33" i="1"/>
  <c r="BB33" i="1"/>
  <c r="AX33" i="1"/>
  <c r="AY33" i="1" s="1"/>
  <c r="AR33" i="1"/>
  <c r="AW33" i="1"/>
  <c r="AV33" i="1"/>
  <c r="AU33" i="1"/>
  <c r="AT33" i="1"/>
  <c r="AS33" i="1"/>
  <c r="Z33" i="1"/>
  <c r="Q33" i="1"/>
  <c r="P33" i="1"/>
  <c r="L33" i="1"/>
  <c r="K33" i="1"/>
  <c r="J33" i="1"/>
  <c r="I33" i="1"/>
  <c r="H33" i="1"/>
  <c r="G33" i="1"/>
  <c r="F33" i="1"/>
  <c r="CX32" i="1"/>
  <c r="CO32" i="1"/>
  <c r="CN32" i="1"/>
  <c r="CJ32" i="1"/>
  <c r="CK32" i="1" s="1"/>
  <c r="CD32" i="1"/>
  <c r="CG32" i="1"/>
  <c r="CF32" i="1"/>
  <c r="CH32" i="1" s="1"/>
  <c r="CI32" i="1" s="1"/>
  <c r="CE32" i="1"/>
  <c r="BL32" i="1"/>
  <c r="BC32" i="1"/>
  <c r="BB32" i="1"/>
  <c r="AX32" i="1"/>
  <c r="AY32" i="1" s="1"/>
  <c r="AR32" i="1"/>
  <c r="AW32" i="1"/>
  <c r="AV32" i="1"/>
  <c r="AU32" i="1"/>
  <c r="AT32" i="1"/>
  <c r="AS32" i="1"/>
  <c r="Z32" i="1"/>
  <c r="Q32" i="1"/>
  <c r="P32" i="1"/>
  <c r="L32" i="1"/>
  <c r="M32" i="1" s="1"/>
  <c r="K32" i="1"/>
  <c r="J32" i="1"/>
  <c r="I32" i="1"/>
  <c r="H32" i="1"/>
  <c r="G32" i="1"/>
  <c r="F32" i="1"/>
  <c r="CX31" i="1"/>
  <c r="CO31" i="1"/>
  <c r="CN31" i="1"/>
  <c r="CJ31" i="1"/>
  <c r="CD31" i="1"/>
  <c r="CK31" i="1"/>
  <c r="CG31" i="1"/>
  <c r="CF31" i="1"/>
  <c r="CH31" i="1" s="1"/>
  <c r="CI31" i="1" s="1"/>
  <c r="CE31" i="1"/>
  <c r="BL31" i="1"/>
  <c r="BC31" i="1"/>
  <c r="BB31" i="1"/>
  <c r="AX31" i="1"/>
  <c r="AR31" i="1"/>
  <c r="AY31" i="1"/>
  <c r="AW31" i="1"/>
  <c r="AV31" i="1"/>
  <c r="AU31" i="1"/>
  <c r="AT31" i="1"/>
  <c r="AS31" i="1"/>
  <c r="Z31" i="1"/>
  <c r="Q31" i="1"/>
  <c r="P31" i="1"/>
  <c r="L31" i="1"/>
  <c r="K31" i="1"/>
  <c r="J31" i="1"/>
  <c r="I31" i="1"/>
  <c r="H31" i="1"/>
  <c r="G31" i="1"/>
  <c r="F31" i="1"/>
  <c r="CX30" i="1"/>
  <c r="CO30" i="1"/>
  <c r="CN30" i="1"/>
  <c r="CJ30" i="1"/>
  <c r="CK30" i="1" s="1"/>
  <c r="CD30" i="1"/>
  <c r="CG30" i="1"/>
  <c r="CF30" i="1"/>
  <c r="CH30" i="1" s="1"/>
  <c r="CI30" i="1" s="1"/>
  <c r="CE30" i="1"/>
  <c r="BL30" i="1"/>
  <c r="BC30" i="1"/>
  <c r="BB30" i="1"/>
  <c r="AX30" i="1"/>
  <c r="AR30" i="1"/>
  <c r="AY30" i="1"/>
  <c r="AW30" i="1"/>
  <c r="AV30" i="1"/>
  <c r="AU30" i="1"/>
  <c r="AT30" i="1"/>
  <c r="AS30" i="1"/>
  <c r="Z30" i="1"/>
  <c r="Q30" i="1"/>
  <c r="P30" i="1"/>
  <c r="L30" i="1"/>
  <c r="K30" i="1"/>
  <c r="J30" i="1"/>
  <c r="I30" i="1"/>
  <c r="H30" i="1"/>
  <c r="G30" i="1"/>
  <c r="F30" i="1"/>
  <c r="CX29" i="1"/>
  <c r="CO29" i="1"/>
  <c r="CN29" i="1"/>
  <c r="CJ29" i="1"/>
  <c r="CD29" i="1"/>
  <c r="CK29" i="1"/>
  <c r="CG29" i="1"/>
  <c r="CF29" i="1"/>
  <c r="CH29" i="1" s="1"/>
  <c r="CI29" i="1" s="1"/>
  <c r="CE29" i="1"/>
  <c r="BL29" i="1"/>
  <c r="BC29" i="1"/>
  <c r="BB29" i="1"/>
  <c r="AX29" i="1"/>
  <c r="AY29" i="1" s="1"/>
  <c r="AR29" i="1"/>
  <c r="AW29" i="1"/>
  <c r="AV29" i="1"/>
  <c r="AU29" i="1"/>
  <c r="AT29" i="1"/>
  <c r="AS29" i="1"/>
  <c r="Z29" i="1"/>
  <c r="Q29" i="1"/>
  <c r="P29" i="1"/>
  <c r="L29" i="1"/>
  <c r="K29" i="1"/>
  <c r="J29" i="1"/>
  <c r="I29" i="1"/>
  <c r="H29" i="1"/>
  <c r="G29" i="1"/>
  <c r="F29" i="1"/>
  <c r="CX28" i="1"/>
  <c r="CO28" i="1"/>
  <c r="CN28" i="1"/>
  <c r="CJ28" i="1"/>
  <c r="CK28" i="1" s="1"/>
  <c r="CD28" i="1"/>
  <c r="CG28" i="1"/>
  <c r="CF28" i="1"/>
  <c r="CH28" i="1" s="1"/>
  <c r="CI28" i="1" s="1"/>
  <c r="CE28" i="1"/>
  <c r="BL28" i="1"/>
  <c r="BC28" i="1"/>
  <c r="BB28" i="1"/>
  <c r="AX28" i="1"/>
  <c r="AR28" i="1"/>
  <c r="AY28" i="1"/>
  <c r="AW28" i="1"/>
  <c r="AV28" i="1"/>
  <c r="AU28" i="1"/>
  <c r="AT28" i="1"/>
  <c r="AS28" i="1"/>
  <c r="Z28" i="1"/>
  <c r="Q28" i="1"/>
  <c r="P28" i="1"/>
  <c r="L28" i="1"/>
  <c r="M28" i="1" s="1"/>
  <c r="K28" i="1"/>
  <c r="J28" i="1"/>
  <c r="I28" i="1"/>
  <c r="H28" i="1"/>
  <c r="G28" i="1"/>
  <c r="F28" i="1"/>
  <c r="CX27" i="1"/>
  <c r="CO27" i="1"/>
  <c r="CN27" i="1"/>
  <c r="CJ27" i="1"/>
  <c r="CD27" i="1"/>
  <c r="CK27" i="1"/>
  <c r="CG27" i="1"/>
  <c r="CF27" i="1"/>
  <c r="CH27" i="1" s="1"/>
  <c r="CI27" i="1" s="1"/>
  <c r="CE27" i="1"/>
  <c r="BL27" i="1"/>
  <c r="BC27" i="1"/>
  <c r="BB27" i="1"/>
  <c r="AX27" i="1"/>
  <c r="AY27" i="1" s="1"/>
  <c r="AR27" i="1"/>
  <c r="AW27" i="1"/>
  <c r="AV27" i="1"/>
  <c r="AU27" i="1"/>
  <c r="AT27" i="1"/>
  <c r="AS27" i="1"/>
  <c r="Z27" i="1"/>
  <c r="Q27" i="1"/>
  <c r="P27" i="1"/>
  <c r="L27" i="1"/>
  <c r="K27" i="1"/>
  <c r="J27" i="1"/>
  <c r="I27" i="1"/>
  <c r="H27" i="1"/>
  <c r="G27" i="1"/>
  <c r="F27" i="1"/>
  <c r="CX26" i="1"/>
  <c r="CO26" i="1"/>
  <c r="CN26" i="1"/>
  <c r="CJ26" i="1"/>
  <c r="CK26" i="1" s="1"/>
  <c r="CD26" i="1"/>
  <c r="CG26" i="1"/>
  <c r="CF26" i="1"/>
  <c r="CH26" i="1" s="1"/>
  <c r="CI26" i="1" s="1"/>
  <c r="CE26" i="1"/>
  <c r="BL26" i="1"/>
  <c r="BC26" i="1"/>
  <c r="BB26" i="1"/>
  <c r="AX26" i="1"/>
  <c r="AY26" i="1" s="1"/>
  <c r="AR26" i="1"/>
  <c r="AW26" i="1"/>
  <c r="AV26" i="1"/>
  <c r="AU26" i="1"/>
  <c r="AT26" i="1"/>
  <c r="AS26" i="1"/>
  <c r="Z26" i="1"/>
  <c r="Q26" i="1"/>
  <c r="P26" i="1"/>
  <c r="L26" i="1"/>
  <c r="K26" i="1"/>
  <c r="J26" i="1"/>
  <c r="I26" i="1"/>
  <c r="H26" i="1"/>
  <c r="G26" i="1"/>
  <c r="F26" i="1"/>
  <c r="CX25" i="1"/>
  <c r="CO25" i="1"/>
  <c r="CN25" i="1"/>
  <c r="CJ25" i="1"/>
  <c r="CD25" i="1"/>
  <c r="CK25" i="1"/>
  <c r="CG25" i="1"/>
  <c r="CF25" i="1"/>
  <c r="CH25" i="1" s="1"/>
  <c r="CI25" i="1" s="1"/>
  <c r="CE25" i="1"/>
  <c r="BL25" i="1"/>
  <c r="BC25" i="1"/>
  <c r="BB25" i="1"/>
  <c r="AX25" i="1"/>
  <c r="AR25" i="1"/>
  <c r="AY25" i="1"/>
  <c r="AW25" i="1"/>
  <c r="AV25" i="1"/>
  <c r="AU25" i="1"/>
  <c r="AT25" i="1"/>
  <c r="AS25" i="1"/>
  <c r="Z25" i="1"/>
  <c r="Q25" i="1"/>
  <c r="P25" i="1"/>
  <c r="L25" i="1"/>
  <c r="K25" i="1"/>
  <c r="J25" i="1"/>
  <c r="I25" i="1"/>
  <c r="H25" i="1"/>
  <c r="G25" i="1"/>
  <c r="F25" i="1"/>
  <c r="CX24" i="1"/>
  <c r="CO24" i="1"/>
  <c r="CN24" i="1"/>
  <c r="CJ24" i="1"/>
  <c r="CK24" i="1" s="1"/>
  <c r="CD24" i="1"/>
  <c r="CG24" i="1"/>
  <c r="CF24" i="1"/>
  <c r="CH24" i="1" s="1"/>
  <c r="CI24" i="1" s="1"/>
  <c r="CE24" i="1"/>
  <c r="BL24" i="1"/>
  <c r="BC24" i="1"/>
  <c r="BB24" i="1"/>
  <c r="AX24" i="1"/>
  <c r="AY24" i="1" s="1"/>
  <c r="AR24" i="1"/>
  <c r="AW24" i="1"/>
  <c r="AV24" i="1"/>
  <c r="AU24" i="1"/>
  <c r="AT24" i="1"/>
  <c r="AS24" i="1"/>
  <c r="Z24" i="1"/>
  <c r="Q24" i="1"/>
  <c r="P24" i="1"/>
  <c r="L24" i="1"/>
  <c r="M24" i="1" s="1"/>
  <c r="K24" i="1"/>
  <c r="J24" i="1"/>
  <c r="I24" i="1"/>
  <c r="H24" i="1"/>
  <c r="G24" i="1"/>
  <c r="F24" i="1"/>
  <c r="CX23" i="1"/>
  <c r="CO23" i="1"/>
  <c r="CN23" i="1"/>
  <c r="CJ23" i="1"/>
  <c r="CD23" i="1"/>
  <c r="CK23" i="1"/>
  <c r="CG23" i="1"/>
  <c r="CF23" i="1"/>
  <c r="CH23" i="1" s="1"/>
  <c r="CI23" i="1" s="1"/>
  <c r="CE23" i="1"/>
  <c r="BL23" i="1"/>
  <c r="BC23" i="1"/>
  <c r="BB23" i="1"/>
  <c r="AX23" i="1"/>
  <c r="AR23" i="1"/>
  <c r="AY23" i="1"/>
  <c r="AW23" i="1"/>
  <c r="AV23" i="1"/>
  <c r="AU23" i="1"/>
  <c r="AT23" i="1"/>
  <c r="AS23" i="1"/>
  <c r="Z23" i="1"/>
  <c r="Q23" i="1"/>
  <c r="P23" i="1"/>
  <c r="L23" i="1"/>
  <c r="K23" i="1"/>
  <c r="J23" i="1"/>
  <c r="I23" i="1"/>
  <c r="H23" i="1"/>
  <c r="G23" i="1"/>
  <c r="F23" i="1"/>
  <c r="CX22" i="1"/>
  <c r="CO22" i="1"/>
  <c r="CN22" i="1"/>
  <c r="CJ22" i="1"/>
  <c r="CK22" i="1" s="1"/>
  <c r="CD22" i="1"/>
  <c r="CG22" i="1"/>
  <c r="CF22" i="1"/>
  <c r="CH22" i="1" s="1"/>
  <c r="CI22" i="1" s="1"/>
  <c r="CE22" i="1"/>
  <c r="BL22" i="1"/>
  <c r="BC22" i="1"/>
  <c r="BB22" i="1"/>
  <c r="AX22" i="1"/>
  <c r="AY22" i="1" s="1"/>
  <c r="AR22" i="1"/>
  <c r="AW22" i="1"/>
  <c r="AV22" i="1"/>
  <c r="AU22" i="1"/>
  <c r="AT22" i="1"/>
  <c r="AS22" i="1"/>
  <c r="Z22" i="1"/>
  <c r="Q22" i="1"/>
  <c r="P22" i="1"/>
  <c r="L22" i="1"/>
  <c r="K22" i="1"/>
  <c r="J22" i="1"/>
  <c r="I22" i="1"/>
  <c r="H22" i="1"/>
  <c r="G22" i="1"/>
  <c r="F22" i="1"/>
  <c r="CX21" i="1"/>
  <c r="CO21" i="1"/>
  <c r="CN21" i="1"/>
  <c r="CJ21" i="1"/>
  <c r="CD21" i="1"/>
  <c r="CK21" i="1"/>
  <c r="CG21" i="1"/>
  <c r="CF21" i="1"/>
  <c r="CH21" i="1" s="1"/>
  <c r="CI21" i="1" s="1"/>
  <c r="CE21" i="1"/>
  <c r="BL21" i="1"/>
  <c r="BC21" i="1"/>
  <c r="BB21" i="1"/>
  <c r="AX21" i="1"/>
  <c r="AR21" i="1"/>
  <c r="AY21" i="1"/>
  <c r="AW21" i="1"/>
  <c r="AV21" i="1"/>
  <c r="AU21" i="1"/>
  <c r="AT21" i="1"/>
  <c r="AS21" i="1"/>
  <c r="Z21" i="1"/>
  <c r="Q21" i="1"/>
  <c r="P21" i="1"/>
  <c r="L21" i="1"/>
  <c r="K21" i="1"/>
  <c r="J21" i="1"/>
  <c r="I21" i="1"/>
  <c r="H21" i="1"/>
  <c r="G21" i="1"/>
  <c r="F21" i="1"/>
  <c r="CX20" i="1"/>
  <c r="CO20" i="1"/>
  <c r="CN20" i="1"/>
  <c r="CJ20" i="1"/>
  <c r="CK20" i="1" s="1"/>
  <c r="CD20" i="1"/>
  <c r="CG20" i="1"/>
  <c r="CF20" i="1"/>
  <c r="CH20" i="1" s="1"/>
  <c r="CI20" i="1" s="1"/>
  <c r="CE20" i="1"/>
  <c r="BL20" i="1"/>
  <c r="BC20" i="1"/>
  <c r="BB20" i="1"/>
  <c r="AX20" i="1"/>
  <c r="AR20" i="1"/>
  <c r="AY20" i="1"/>
  <c r="AW20" i="1"/>
  <c r="AV20" i="1"/>
  <c r="AU20" i="1"/>
  <c r="AT20" i="1"/>
  <c r="AS20" i="1"/>
  <c r="Z20" i="1"/>
  <c r="Q20" i="1"/>
  <c r="P20" i="1"/>
  <c r="L20" i="1"/>
  <c r="M20" i="1" s="1"/>
  <c r="K20" i="1"/>
  <c r="J20" i="1"/>
  <c r="I20" i="1"/>
  <c r="H20" i="1"/>
  <c r="G20" i="1"/>
  <c r="F20" i="1"/>
  <c r="CX19" i="1"/>
  <c r="CO19" i="1"/>
  <c r="CN19" i="1"/>
  <c r="CJ19" i="1"/>
  <c r="CD19" i="1"/>
  <c r="CK19" i="1"/>
  <c r="CG19" i="1"/>
  <c r="CF19" i="1"/>
  <c r="CH19" i="1" s="1"/>
  <c r="CI19" i="1" s="1"/>
  <c r="CE19" i="1"/>
  <c r="BL19" i="1"/>
  <c r="BC19" i="1"/>
  <c r="BB19" i="1"/>
  <c r="AX19" i="1"/>
  <c r="AY19" i="1" s="1"/>
  <c r="AR19" i="1"/>
  <c r="AW19" i="1"/>
  <c r="AV19" i="1"/>
  <c r="AU19" i="1"/>
  <c r="AT19" i="1"/>
  <c r="AS19" i="1"/>
  <c r="Z19" i="1"/>
  <c r="Q19" i="1"/>
  <c r="P19" i="1"/>
  <c r="L19" i="1"/>
  <c r="K19" i="1"/>
  <c r="J19" i="1"/>
  <c r="I19" i="1"/>
  <c r="H19" i="1"/>
  <c r="G19" i="1"/>
  <c r="F19" i="1"/>
  <c r="CX18" i="1"/>
  <c r="CO18" i="1"/>
  <c r="CN18" i="1"/>
  <c r="CJ18" i="1"/>
  <c r="CK18" i="1" s="1"/>
  <c r="CD18" i="1"/>
  <c r="CG18" i="1"/>
  <c r="CF18" i="1"/>
  <c r="CH18" i="1" s="1"/>
  <c r="CI18" i="1" s="1"/>
  <c r="CE18" i="1"/>
  <c r="BL18" i="1"/>
  <c r="BC18" i="1"/>
  <c r="BB18" i="1"/>
  <c r="AX18" i="1"/>
  <c r="AR18" i="1"/>
  <c r="AY18" i="1"/>
  <c r="AW18" i="1"/>
  <c r="AV18" i="1"/>
  <c r="AU18" i="1"/>
  <c r="AT18" i="1"/>
  <c r="AS18" i="1"/>
  <c r="Z18" i="1"/>
  <c r="Q18" i="1"/>
  <c r="P18" i="1"/>
  <c r="L18" i="1"/>
  <c r="M18" i="1" s="1"/>
  <c r="K18" i="1"/>
  <c r="J18" i="1"/>
  <c r="I18" i="1"/>
  <c r="H18" i="1"/>
  <c r="G18" i="1"/>
  <c r="F18" i="1"/>
  <c r="CX17" i="1"/>
  <c r="CO17" i="1"/>
  <c r="CN17" i="1"/>
  <c r="CJ17" i="1"/>
  <c r="CD17" i="1"/>
  <c r="CK17" i="1"/>
  <c r="CG17" i="1"/>
  <c r="CF17" i="1"/>
  <c r="CH17" i="1" s="1"/>
  <c r="CI17" i="1" s="1"/>
  <c r="CE17" i="1"/>
  <c r="BL17" i="1"/>
  <c r="BC17" i="1"/>
  <c r="BB17" i="1"/>
  <c r="AX17" i="1"/>
  <c r="AY17" i="1" s="1"/>
  <c r="AR17" i="1"/>
  <c r="AW17" i="1"/>
  <c r="AV17" i="1"/>
  <c r="AU17" i="1"/>
  <c r="AT17" i="1"/>
  <c r="AS17" i="1"/>
  <c r="Z17" i="1"/>
  <c r="Q17" i="1"/>
  <c r="P17" i="1"/>
  <c r="L17" i="1"/>
  <c r="K17" i="1"/>
  <c r="J17" i="1"/>
  <c r="I17" i="1"/>
  <c r="H17" i="1"/>
  <c r="G17" i="1"/>
  <c r="F17" i="1"/>
  <c r="CX16" i="1"/>
  <c r="CO16" i="1"/>
  <c r="CN16" i="1"/>
  <c r="CJ16" i="1"/>
  <c r="CK16" i="1" s="1"/>
  <c r="CD16" i="1"/>
  <c r="CG16" i="1"/>
  <c r="CF16" i="1"/>
  <c r="CH16" i="1" s="1"/>
  <c r="CI16" i="1" s="1"/>
  <c r="CE16" i="1"/>
  <c r="BL16" i="1"/>
  <c r="BC16" i="1"/>
  <c r="BB16" i="1"/>
  <c r="AX16" i="1"/>
  <c r="AY16" i="1" s="1"/>
  <c r="AR16" i="1"/>
  <c r="AW16" i="1"/>
  <c r="AV16" i="1"/>
  <c r="AU16" i="1"/>
  <c r="AT16" i="1"/>
  <c r="AS16" i="1"/>
  <c r="Z16" i="1"/>
  <c r="Q16" i="1"/>
  <c r="P16" i="1"/>
  <c r="L16" i="1"/>
  <c r="M16" i="1" s="1"/>
  <c r="K16" i="1"/>
  <c r="J16" i="1"/>
  <c r="I16" i="1"/>
  <c r="H16" i="1"/>
  <c r="G16" i="1"/>
  <c r="F16" i="1"/>
  <c r="CX15" i="1"/>
  <c r="CO15" i="1"/>
  <c r="CN15" i="1"/>
  <c r="CJ15" i="1"/>
  <c r="CD15" i="1"/>
  <c r="CK15" i="1"/>
  <c r="CG15" i="1"/>
  <c r="CF15" i="1"/>
  <c r="CH15" i="1" s="1"/>
  <c r="CI15" i="1" s="1"/>
  <c r="CE15" i="1"/>
  <c r="BL15" i="1"/>
  <c r="BC15" i="1"/>
  <c r="BB15" i="1"/>
  <c r="AX15" i="1"/>
  <c r="AR15" i="1"/>
  <c r="AY15" i="1"/>
  <c r="AW15" i="1"/>
  <c r="AV15" i="1"/>
  <c r="AU15" i="1"/>
  <c r="AT15" i="1"/>
  <c r="AS15" i="1"/>
  <c r="Z15" i="1"/>
  <c r="Q15" i="1"/>
  <c r="P15" i="1"/>
  <c r="L15" i="1"/>
  <c r="K15" i="1"/>
  <c r="J15" i="1"/>
  <c r="I15" i="1"/>
  <c r="H15" i="1"/>
  <c r="G15" i="1"/>
  <c r="F15" i="1"/>
  <c r="CX14" i="1"/>
  <c r="CO14" i="1"/>
  <c r="CN14" i="1"/>
  <c r="CJ14" i="1"/>
  <c r="CK14" i="1" s="1"/>
  <c r="CD14" i="1"/>
  <c r="CG14" i="1"/>
  <c r="CF14" i="1"/>
  <c r="CH14" i="1" s="1"/>
  <c r="CI14" i="1" s="1"/>
  <c r="CE14" i="1"/>
  <c r="BL14" i="1"/>
  <c r="BC14" i="1"/>
  <c r="BB14" i="1"/>
  <c r="AX14" i="1"/>
  <c r="AY14" i="1" s="1"/>
  <c r="AR14" i="1"/>
  <c r="AW14" i="1"/>
  <c r="AV14" i="1"/>
  <c r="AU14" i="1"/>
  <c r="AT14" i="1"/>
  <c r="AS14" i="1"/>
  <c r="Z14" i="1"/>
  <c r="Q14" i="1"/>
  <c r="P14" i="1"/>
  <c r="L14" i="1"/>
  <c r="M14" i="1" s="1"/>
  <c r="K14" i="1"/>
  <c r="J14" i="1"/>
  <c r="I14" i="1"/>
  <c r="H14" i="1"/>
  <c r="G14" i="1"/>
  <c r="F14" i="1"/>
  <c r="CX13" i="1"/>
  <c r="CO13" i="1"/>
  <c r="CN13" i="1"/>
  <c r="CJ13" i="1"/>
  <c r="CD13" i="1"/>
  <c r="CK13" i="1"/>
  <c r="CG13" i="1"/>
  <c r="CF13" i="1"/>
  <c r="CH13" i="1" s="1"/>
  <c r="CI13" i="1" s="1"/>
  <c r="CE13" i="1"/>
  <c r="BL13" i="1"/>
  <c r="BC13" i="1"/>
  <c r="BB13" i="1"/>
  <c r="AX13" i="1"/>
  <c r="AR13" i="1"/>
  <c r="AY13" i="1"/>
  <c r="AW13" i="1"/>
  <c r="AV13" i="1"/>
  <c r="AU13" i="1"/>
  <c r="AT13" i="1"/>
  <c r="AS13" i="1"/>
  <c r="Z13" i="1"/>
  <c r="Q13" i="1"/>
  <c r="P13" i="1"/>
  <c r="L13" i="1"/>
  <c r="K13" i="1"/>
  <c r="J13" i="1"/>
  <c r="I13" i="1"/>
  <c r="H13" i="1"/>
  <c r="G13" i="1"/>
  <c r="F13" i="1"/>
  <c r="CX12" i="1"/>
  <c r="CO12" i="1"/>
  <c r="CN12" i="1"/>
  <c r="CJ12" i="1"/>
  <c r="CK12" i="1" s="1"/>
  <c r="CD12" i="1"/>
  <c r="CG12" i="1"/>
  <c r="CF12" i="1"/>
  <c r="CH12" i="1" s="1"/>
  <c r="CE12" i="1"/>
  <c r="BL12" i="1"/>
  <c r="BC12" i="1"/>
  <c r="BB12" i="1"/>
  <c r="AX12" i="1"/>
  <c r="AR12" i="1"/>
  <c r="AY12" i="1"/>
  <c r="AW12" i="1"/>
  <c r="AV12" i="1"/>
  <c r="AU12" i="1"/>
  <c r="AT12" i="1"/>
  <c r="AS12" i="1"/>
  <c r="Z12" i="1"/>
  <c r="Q12" i="1"/>
  <c r="P12" i="1"/>
  <c r="L12" i="1"/>
  <c r="M12" i="1" s="1"/>
  <c r="I12" i="1"/>
  <c r="H12" i="1"/>
  <c r="J12" i="1" s="1"/>
  <c r="F12" i="1"/>
  <c r="G12" i="1" s="1"/>
  <c r="CX11" i="1"/>
  <c r="CO11" i="1"/>
  <c r="CN11" i="1"/>
  <c r="CJ11" i="1"/>
  <c r="CK11" i="1" s="1"/>
  <c r="CD11" i="1"/>
  <c r="CG11" i="1"/>
  <c r="CF11" i="1"/>
  <c r="CH11" i="1" s="1"/>
  <c r="CE11" i="1"/>
  <c r="BL11" i="1"/>
  <c r="BC11" i="1"/>
  <c r="BB11" i="1"/>
  <c r="AX11" i="1"/>
  <c r="AY11" i="1" s="1"/>
  <c r="AR11" i="1"/>
  <c r="AW11" i="1"/>
  <c r="AV11" i="1"/>
  <c r="AU11" i="1"/>
  <c r="AT11" i="1"/>
  <c r="AS11" i="1"/>
  <c r="Z11" i="1"/>
  <c r="Q11" i="1"/>
  <c r="P11" i="1"/>
  <c r="L11" i="1"/>
  <c r="I11" i="1"/>
  <c r="H11" i="1"/>
  <c r="J11" i="1" s="1"/>
  <c r="F11" i="1"/>
  <c r="G11" i="1" s="1"/>
  <c r="CX10" i="1"/>
  <c r="CO10" i="1"/>
  <c r="CN10" i="1"/>
  <c r="CJ10" i="1"/>
  <c r="CD10" i="1"/>
  <c r="CK10" i="1"/>
  <c r="CG10" i="1"/>
  <c r="CF10" i="1"/>
  <c r="CH10" i="1"/>
  <c r="BL10" i="1"/>
  <c r="BC10" i="1"/>
  <c r="BB10" i="1"/>
  <c r="AX10" i="1"/>
  <c r="AR10" i="1"/>
  <c r="AY10" i="1"/>
  <c r="AU10" i="1"/>
  <c r="AT10" i="1"/>
  <c r="AV10" i="1"/>
  <c r="Z10" i="1"/>
  <c r="Q10" i="1"/>
  <c r="P10" i="1"/>
  <c r="L10" i="1"/>
  <c r="M10" i="1" s="1"/>
  <c r="I10" i="1"/>
  <c r="H10" i="1"/>
  <c r="J10" i="1"/>
  <c r="F10" i="1"/>
  <c r="CX9" i="1"/>
  <c r="CO9" i="1"/>
  <c r="CN9" i="1"/>
  <c r="CJ9" i="1"/>
  <c r="CK9" i="1" s="1"/>
  <c r="CD9" i="1"/>
  <c r="CG9" i="1"/>
  <c r="CF9" i="1"/>
  <c r="CH9" i="1"/>
  <c r="BL9" i="1"/>
  <c r="BC9" i="1"/>
  <c r="BB9" i="1"/>
  <c r="AX9" i="1"/>
  <c r="AY9" i="1" s="1"/>
  <c r="AR9" i="1"/>
  <c r="AU9" i="1"/>
  <c r="AT9" i="1"/>
  <c r="AV9" i="1"/>
  <c r="Z9" i="1"/>
  <c r="Q9" i="1"/>
  <c r="P9" i="1"/>
  <c r="L9" i="1"/>
  <c r="I9" i="1"/>
  <c r="H9" i="1"/>
  <c r="J9" i="1"/>
  <c r="F9" i="1"/>
  <c r="CX8" i="1"/>
  <c r="CO8" i="1"/>
  <c r="CN8" i="1"/>
  <c r="CJ8" i="1"/>
  <c r="CD8" i="1"/>
  <c r="CK8" i="1"/>
  <c r="CG8" i="1"/>
  <c r="CF8" i="1"/>
  <c r="CH8" i="1"/>
  <c r="BL8" i="1"/>
  <c r="BC8" i="1"/>
  <c r="BB8" i="1"/>
  <c r="AX8" i="1"/>
  <c r="AR8" i="1"/>
  <c r="AY8" i="1"/>
  <c r="AU8" i="1"/>
  <c r="AT8" i="1"/>
  <c r="AV8" i="1"/>
  <c r="Z8" i="1"/>
  <c r="Q8" i="1"/>
  <c r="P8" i="1"/>
  <c r="L8" i="1"/>
  <c r="M8" i="1" s="1"/>
  <c r="I8" i="1"/>
  <c r="H8" i="1"/>
  <c r="J8" i="1"/>
  <c r="F8" i="1"/>
  <c r="CX7" i="1"/>
  <c r="CO7" i="1"/>
  <c r="CN7" i="1"/>
  <c r="CJ7" i="1"/>
  <c r="CK7" i="1" s="1"/>
  <c r="CD7" i="1"/>
  <c r="CG7" i="1"/>
  <c r="CF7" i="1"/>
  <c r="CH7" i="1"/>
  <c r="BL7" i="1"/>
  <c r="BC7" i="1"/>
  <c r="BB7" i="1"/>
  <c r="AX7" i="1"/>
  <c r="AR7" i="1"/>
  <c r="AY7" i="1"/>
  <c r="AU7" i="1"/>
  <c r="AT7" i="1"/>
  <c r="AV7" i="1"/>
  <c r="Z7" i="1"/>
  <c r="Q7" i="1"/>
  <c r="P7" i="1"/>
  <c r="L7" i="1"/>
  <c r="I7" i="1"/>
  <c r="H7" i="1"/>
  <c r="J7" i="1"/>
  <c r="F7" i="1"/>
  <c r="CX6" i="1"/>
  <c r="CO6" i="1"/>
  <c r="CN6" i="1"/>
  <c r="CJ6" i="1"/>
  <c r="CD6" i="1"/>
  <c r="CK6" i="1"/>
  <c r="CG6" i="1"/>
  <c r="CF6" i="1"/>
  <c r="CH6" i="1"/>
  <c r="BL6" i="1"/>
  <c r="BC6" i="1"/>
  <c r="BB6" i="1"/>
  <c r="AX6" i="1"/>
  <c r="AY6" i="1" s="1"/>
  <c r="AR6" i="1"/>
  <c r="AU6" i="1"/>
  <c r="AT6" i="1"/>
  <c r="AV6" i="1"/>
  <c r="Z6" i="1"/>
  <c r="Q6" i="1"/>
  <c r="P6" i="1"/>
  <c r="L6" i="1"/>
  <c r="M6" i="1" s="1"/>
  <c r="I6" i="1"/>
  <c r="H6" i="1"/>
  <c r="J6" i="1"/>
  <c r="F6" i="1"/>
  <c r="CX5" i="1"/>
  <c r="CO5" i="1"/>
  <c r="CN5" i="1"/>
  <c r="CJ5" i="1"/>
  <c r="CK5" i="1" s="1"/>
  <c r="CD5" i="1"/>
  <c r="CG5" i="1"/>
  <c r="CF5" i="1"/>
  <c r="CH5" i="1"/>
  <c r="BL5" i="1"/>
  <c r="BC5" i="1"/>
  <c r="BB5" i="1"/>
  <c r="AX5" i="1"/>
  <c r="AR5" i="1"/>
  <c r="AY5" i="1"/>
  <c r="AU5" i="1"/>
  <c r="AT5" i="1"/>
  <c r="AV5" i="1"/>
  <c r="Z5" i="1"/>
  <c r="P5" i="1"/>
  <c r="L5" i="1"/>
  <c r="I5" i="1"/>
  <c r="H5" i="1"/>
  <c r="J5" i="1"/>
  <c r="F5" i="1"/>
  <c r="CZ4" i="1"/>
  <c r="DA4" i="1" s="1"/>
  <c r="DB4" i="1" s="1"/>
  <c r="DC4" i="1" s="1"/>
  <c r="DD4" i="1" s="1"/>
  <c r="DE4" i="1" s="1"/>
  <c r="DF4" i="1" s="1"/>
  <c r="DG4" i="1" s="1"/>
  <c r="DH4" i="1" s="1"/>
  <c r="DI4" i="1" s="1"/>
  <c r="DJ4" i="1" s="1"/>
  <c r="DK4" i="1" s="1"/>
  <c r="DL4" i="1" s="1"/>
  <c r="DM4" i="1" s="1"/>
  <c r="BN4" i="1"/>
  <c r="BO4" i="1" s="1"/>
  <c r="BP4" i="1" s="1"/>
  <c r="BQ4" i="1" s="1"/>
  <c r="BR4" i="1" s="1"/>
  <c r="BS4" i="1" s="1"/>
  <c r="BT4" i="1" s="1"/>
  <c r="BU4" i="1" s="1"/>
  <c r="BV4" i="1" s="1"/>
  <c r="BW4" i="1" s="1"/>
  <c r="BX4" i="1" s="1"/>
  <c r="BY4" i="1" s="1"/>
  <c r="BZ4" i="1" s="1"/>
  <c r="CA4" i="1" s="1"/>
  <c r="AB4" i="1"/>
  <c r="AC4" i="1" s="1"/>
  <c r="AD4" i="1" s="1"/>
  <c r="AE4" i="1" s="1"/>
  <c r="AF4" i="1" s="1"/>
  <c r="AG4" i="1" s="1"/>
  <c r="AH4" i="1" s="1"/>
  <c r="AI4" i="1" s="1"/>
  <c r="AJ4" i="1" s="1"/>
  <c r="AK4" i="1" s="1"/>
  <c r="AL4" i="1" s="1"/>
  <c r="AM4" i="1" s="1"/>
  <c r="AN4" i="1" s="1"/>
  <c r="AO4" i="1" s="1"/>
  <c r="CE5" i="1"/>
  <c r="CI5" i="1"/>
  <c r="CE6" i="1"/>
  <c r="CI6" i="1"/>
  <c r="CE7" i="1"/>
  <c r="CI7" i="1"/>
  <c r="CE8" i="1"/>
  <c r="CI8" i="1"/>
  <c r="CE9" i="1"/>
  <c r="CI9" i="1"/>
  <c r="CE10" i="1"/>
  <c r="CI10" i="1"/>
  <c r="AS5" i="1"/>
  <c r="AW5" i="1"/>
  <c r="AS6" i="1"/>
  <c r="AW6" i="1"/>
  <c r="AX46" i="1" s="1"/>
  <c r="AS7" i="1"/>
  <c r="AW7" i="1"/>
  <c r="AS8" i="1"/>
  <c r="AW8" i="1"/>
  <c r="AS9" i="1"/>
  <c r="AW9" i="1"/>
  <c r="AS10" i="1"/>
  <c r="AW10" i="1"/>
  <c r="M5" i="1"/>
  <c r="M7" i="1"/>
  <c r="M9" i="1"/>
  <c r="M11" i="1"/>
  <c r="M13" i="1"/>
  <c r="M15" i="1"/>
  <c r="M17" i="1"/>
  <c r="M19" i="1"/>
  <c r="M21" i="1"/>
  <c r="M22" i="1"/>
  <c r="M23" i="1"/>
  <c r="M25" i="1"/>
  <c r="M26" i="1"/>
  <c r="M27" i="1"/>
  <c r="M29" i="1"/>
  <c r="M30" i="1"/>
  <c r="M31" i="1"/>
  <c r="M33" i="1"/>
  <c r="M35" i="1"/>
  <c r="M36" i="1"/>
  <c r="M38" i="1"/>
  <c r="G5" i="1"/>
  <c r="K5" i="1"/>
  <c r="G6" i="1"/>
  <c r="K6" i="1"/>
  <c r="G7" i="1"/>
  <c r="K7" i="1"/>
  <c r="G8" i="1"/>
  <c r="K8" i="1"/>
  <c r="G9" i="1"/>
  <c r="K9" i="1"/>
  <c r="G10" i="1"/>
  <c r="K10" i="1"/>
  <c r="BZ116" i="1"/>
  <c r="BY116" i="1"/>
  <c r="BW116" i="1"/>
  <c r="BU116" i="1"/>
  <c r="BS116" i="1"/>
  <c r="AA86" i="1"/>
  <c r="AD86" i="1"/>
  <c r="AE86" i="1"/>
  <c r="AF86" i="1"/>
  <c r="AH86" i="1"/>
  <c r="AI86" i="1"/>
  <c r="AJ86" i="1"/>
  <c r="AL86" i="1"/>
  <c r="AM86" i="1"/>
  <c r="AN86" i="1"/>
  <c r="BM86" i="1"/>
  <c r="BN86" i="1"/>
  <c r="BO86" i="1"/>
  <c r="BP86" i="1"/>
  <c r="BQ86" i="1"/>
  <c r="BR86" i="1"/>
  <c r="BS86" i="1"/>
  <c r="BT86" i="1"/>
  <c r="BU86" i="1"/>
  <c r="BV86" i="1"/>
  <c r="BW86" i="1"/>
  <c r="BX86" i="1"/>
  <c r="BY86" i="1"/>
  <c r="BZ86" i="1"/>
  <c r="CY86" i="1"/>
  <c r="DA86" i="1"/>
  <c r="DB86" i="1"/>
  <c r="DC86" i="1"/>
  <c r="DE86" i="1"/>
  <c r="DF86" i="1"/>
  <c r="DG86" i="1"/>
  <c r="DI86" i="1"/>
  <c r="DJ86" i="1"/>
  <c r="DK86" i="1"/>
  <c r="AA87" i="1"/>
  <c r="AB87" i="1"/>
  <c r="AC87" i="1"/>
  <c r="AD87" i="1"/>
  <c r="AE87" i="1"/>
  <c r="AF87" i="1"/>
  <c r="AG87" i="1"/>
  <c r="AH87" i="1"/>
  <c r="AI87" i="1"/>
  <c r="AJ87" i="1"/>
  <c r="AK87" i="1"/>
  <c r="AL87" i="1"/>
  <c r="AM87" i="1"/>
  <c r="AN87" i="1"/>
  <c r="BM87" i="1"/>
  <c r="BN87" i="1"/>
  <c r="BO87" i="1"/>
  <c r="BP87" i="1"/>
  <c r="BQ87" i="1"/>
  <c r="BR87" i="1"/>
  <c r="BS87" i="1"/>
  <c r="BT87" i="1"/>
  <c r="BU87" i="1"/>
  <c r="BV87" i="1"/>
  <c r="BW87" i="1"/>
  <c r="BX87" i="1"/>
  <c r="BY87" i="1"/>
  <c r="BZ87" i="1"/>
  <c r="CY87" i="1"/>
  <c r="CZ87" i="1"/>
  <c r="DA87" i="1"/>
  <c r="DC87" i="1"/>
  <c r="DD87" i="1"/>
  <c r="DE87" i="1"/>
  <c r="DG87" i="1"/>
  <c r="DH87" i="1"/>
  <c r="DI87" i="1"/>
  <c r="DK87" i="1"/>
  <c r="DL87" i="1"/>
  <c r="DM87" i="1" s="1"/>
  <c r="AE88" i="1"/>
  <c r="AH88" i="1"/>
  <c r="AM88" i="1"/>
  <c r="BM88" i="1"/>
  <c r="BN88" i="1"/>
  <c r="BQ88" i="1"/>
  <c r="BR88" i="1"/>
  <c r="BS88" i="1"/>
  <c r="BV88" i="1"/>
  <c r="BW88" i="1"/>
  <c r="BY88" i="1"/>
  <c r="CY88" i="1"/>
  <c r="DE88" i="1"/>
  <c r="DF88" i="1"/>
  <c r="DK88" i="1"/>
  <c r="AA89" i="1"/>
  <c r="AB89" i="1"/>
  <c r="AC89" i="1"/>
  <c r="AD89" i="1"/>
  <c r="AE89" i="1"/>
  <c r="AF89" i="1"/>
  <c r="AG89" i="1"/>
  <c r="AH89" i="1"/>
  <c r="AI89" i="1"/>
  <c r="AJ89" i="1"/>
  <c r="AK89" i="1"/>
  <c r="AL89" i="1"/>
  <c r="AM89" i="1"/>
  <c r="AN89" i="1"/>
  <c r="BM89" i="1"/>
  <c r="BO89" i="1"/>
  <c r="BP89" i="1"/>
  <c r="BT89" i="1"/>
  <c r="BU89" i="1"/>
  <c r="BX89" i="1"/>
  <c r="DA89" i="1"/>
  <c r="DC89" i="1"/>
  <c r="DH89" i="1"/>
  <c r="DI89" i="1"/>
  <c r="AA90" i="1"/>
  <c r="AB90" i="1"/>
  <c r="AC90" i="1"/>
  <c r="AD90" i="1"/>
  <c r="AE90" i="1"/>
  <c r="AF90" i="1"/>
  <c r="AG90" i="1"/>
  <c r="AH90" i="1"/>
  <c r="AI90" i="1"/>
  <c r="AJ90" i="1"/>
  <c r="AK90" i="1"/>
  <c r="AL90" i="1"/>
  <c r="AM90" i="1"/>
  <c r="AN90" i="1"/>
  <c r="BM90" i="1"/>
  <c r="BN90" i="1"/>
  <c r="BO90" i="1"/>
  <c r="BQ90" i="1"/>
  <c r="BR90" i="1"/>
  <c r="BS90" i="1"/>
  <c r="BU90" i="1"/>
  <c r="BV90" i="1"/>
  <c r="BW90" i="1"/>
  <c r="BY90" i="1"/>
  <c r="BZ90" i="1"/>
  <c r="CY90" i="1"/>
  <c r="CZ90" i="1"/>
  <c r="DA90" i="1"/>
  <c r="DB90" i="1"/>
  <c r="DC90" i="1"/>
  <c r="DD90" i="1"/>
  <c r="DE90" i="1"/>
  <c r="DF90" i="1"/>
  <c r="DG90" i="1"/>
  <c r="DH90" i="1"/>
  <c r="DI90" i="1"/>
  <c r="DJ90" i="1"/>
  <c r="DK90" i="1"/>
  <c r="DL90" i="1"/>
  <c r="DM90" i="1" s="1"/>
  <c r="AA91" i="1"/>
  <c r="AB91" i="1"/>
  <c r="AC91" i="1"/>
  <c r="AD91" i="1"/>
  <c r="AE91" i="1"/>
  <c r="AF91" i="1"/>
  <c r="AG91" i="1"/>
  <c r="AH91" i="1"/>
  <c r="AI91" i="1"/>
  <c r="AJ91" i="1"/>
  <c r="AK91" i="1"/>
  <c r="AL91" i="1"/>
  <c r="AM91" i="1"/>
  <c r="AN91" i="1"/>
  <c r="BM91" i="1"/>
  <c r="BO91" i="1"/>
  <c r="BP91" i="1"/>
  <c r="BQ91" i="1"/>
  <c r="BS91" i="1"/>
  <c r="BT91" i="1"/>
  <c r="BU91" i="1"/>
  <c r="BW91" i="1"/>
  <c r="BX91" i="1"/>
  <c r="BY91" i="1"/>
  <c r="CY91" i="1"/>
  <c r="CZ91" i="1"/>
  <c r="DA91" i="1"/>
  <c r="DB91" i="1"/>
  <c r="DC91" i="1"/>
  <c r="DD91" i="1"/>
  <c r="DE91" i="1"/>
  <c r="DF91" i="1"/>
  <c r="DG91" i="1"/>
  <c r="DH91" i="1"/>
  <c r="DI91" i="1"/>
  <c r="DJ91" i="1"/>
  <c r="DK91" i="1"/>
  <c r="DL91" i="1"/>
  <c r="DM91" i="1" s="1"/>
  <c r="AA92" i="1"/>
  <c r="AD92" i="1"/>
  <c r="AG92" i="1"/>
  <c r="AI92" i="1"/>
  <c r="AK92" i="1"/>
  <c r="BN92" i="1"/>
  <c r="BO92" i="1"/>
  <c r="BU92" i="1"/>
  <c r="BW92" i="1"/>
  <c r="DA92" i="1"/>
  <c r="DB92" i="1"/>
  <c r="DF92" i="1"/>
  <c r="DG92" i="1"/>
  <c r="DI92" i="1"/>
  <c r="AA93" i="1"/>
  <c r="AB93" i="1"/>
  <c r="AC93" i="1"/>
  <c r="AD93" i="1"/>
  <c r="AE93" i="1"/>
  <c r="AF93" i="1"/>
  <c r="AG93" i="1"/>
  <c r="AH93" i="1"/>
  <c r="AI93" i="1"/>
  <c r="AJ93" i="1"/>
  <c r="AK93" i="1"/>
  <c r="AL93" i="1"/>
  <c r="AM93" i="1"/>
  <c r="AN93" i="1"/>
  <c r="BO93" i="1"/>
  <c r="BP93" i="1"/>
  <c r="BQ93" i="1"/>
  <c r="BT93" i="1"/>
  <c r="BU93" i="1"/>
  <c r="BW93" i="1"/>
  <c r="BY93" i="1"/>
  <c r="CY93" i="1"/>
  <c r="CZ93" i="1"/>
  <c r="DA93" i="1"/>
  <c r="DC93" i="1"/>
  <c r="DD93" i="1"/>
  <c r="DE93" i="1"/>
  <c r="DG93" i="1"/>
  <c r="DH93" i="1"/>
  <c r="DI93" i="1"/>
  <c r="DK93" i="1"/>
  <c r="DL93" i="1"/>
  <c r="DM93" i="1" s="1"/>
  <c r="AC94" i="1"/>
  <c r="AD94" i="1"/>
  <c r="AI94" i="1"/>
  <c r="AL94" i="1"/>
  <c r="BM94" i="1"/>
  <c r="BN94" i="1"/>
  <c r="BO94" i="1"/>
  <c r="BP94" i="1"/>
  <c r="BQ94" i="1"/>
  <c r="BR94" i="1"/>
  <c r="BS94" i="1"/>
  <c r="BT94" i="1"/>
  <c r="BU94" i="1"/>
  <c r="BV94" i="1"/>
  <c r="BW94" i="1"/>
  <c r="BX94" i="1"/>
  <c r="BY94" i="1"/>
  <c r="BZ94" i="1"/>
  <c r="CY94" i="1"/>
  <c r="DE94" i="1"/>
  <c r="DF94" i="1"/>
  <c r="DK94" i="1"/>
  <c r="AA95" i="1"/>
  <c r="AB95" i="1"/>
  <c r="AC95" i="1"/>
  <c r="AD95" i="1"/>
  <c r="AE95" i="1"/>
  <c r="AF95" i="1"/>
  <c r="AG95" i="1"/>
  <c r="AH95" i="1"/>
  <c r="AI95" i="1"/>
  <c r="AJ95" i="1"/>
  <c r="AK95" i="1"/>
  <c r="AL95" i="1"/>
  <c r="AM95" i="1"/>
  <c r="AN95" i="1"/>
  <c r="BM95" i="1"/>
  <c r="BN95" i="1"/>
  <c r="BO95" i="1"/>
  <c r="BP95" i="1"/>
  <c r="BQ95" i="1"/>
  <c r="BR95" i="1"/>
  <c r="BS95" i="1"/>
  <c r="BT95" i="1"/>
  <c r="BU95" i="1"/>
  <c r="BV95" i="1"/>
  <c r="BW95" i="1"/>
  <c r="BX95" i="1"/>
  <c r="BY95" i="1"/>
  <c r="BZ95" i="1"/>
  <c r="CY95" i="1"/>
  <c r="DD95" i="1"/>
  <c r="DG95" i="1"/>
  <c r="DL95" i="1"/>
  <c r="DM95" i="1" s="1"/>
  <c r="AA96" i="1"/>
  <c r="AC96" i="1"/>
  <c r="AE96" i="1"/>
  <c r="AG96" i="1"/>
  <c r="AH96" i="1"/>
  <c r="AK96" i="1"/>
  <c r="AL96" i="1"/>
  <c r="AM96" i="1"/>
  <c r="BM96" i="1"/>
  <c r="BN96" i="1"/>
  <c r="BO96" i="1"/>
  <c r="BQ96" i="1"/>
  <c r="BR96" i="1"/>
  <c r="BS96" i="1"/>
  <c r="BU96" i="1"/>
  <c r="BV96" i="1"/>
  <c r="BW96" i="1"/>
  <c r="BY96" i="1"/>
  <c r="BZ96" i="1"/>
  <c r="CY96" i="1"/>
  <c r="DB96" i="1"/>
  <c r="DC96" i="1"/>
  <c r="DE96" i="1"/>
  <c r="DG96" i="1"/>
  <c r="DI96" i="1"/>
  <c r="DJ96" i="1"/>
  <c r="AA97" i="1"/>
  <c r="AB97" i="1"/>
  <c r="AC97" i="1"/>
  <c r="AD97" i="1"/>
  <c r="AE97" i="1"/>
  <c r="AF97" i="1"/>
  <c r="AG97" i="1"/>
  <c r="AH97" i="1"/>
  <c r="AI97" i="1"/>
  <c r="AJ97" i="1"/>
  <c r="AK97" i="1"/>
  <c r="AL97" i="1"/>
  <c r="AM97" i="1"/>
  <c r="AN97" i="1"/>
  <c r="BM97" i="1"/>
  <c r="BO97" i="1"/>
  <c r="BP97" i="1"/>
  <c r="BQ97" i="1"/>
  <c r="BS97" i="1"/>
  <c r="BT97" i="1"/>
  <c r="BU97" i="1"/>
  <c r="BW97" i="1"/>
  <c r="BX97" i="1"/>
  <c r="BY97" i="1"/>
  <c r="CY97" i="1"/>
  <c r="CZ97" i="1"/>
  <c r="DA97" i="1"/>
  <c r="DD97" i="1"/>
  <c r="DE97" i="1"/>
  <c r="DG97" i="1"/>
  <c r="DI97" i="1"/>
  <c r="DK97" i="1"/>
  <c r="DL97" i="1"/>
  <c r="DM97" i="1" s="1"/>
  <c r="AA98" i="1"/>
  <c r="AB98" i="1"/>
  <c r="AC98" i="1"/>
  <c r="AD98" i="1"/>
  <c r="AE98" i="1"/>
  <c r="AF98" i="1"/>
  <c r="AG98" i="1"/>
  <c r="AH98" i="1"/>
  <c r="AI98" i="1"/>
  <c r="AJ98" i="1"/>
  <c r="AK98" i="1"/>
  <c r="AL98" i="1"/>
  <c r="AM98" i="1"/>
  <c r="AN98" i="1"/>
  <c r="BQ98" i="1"/>
  <c r="BR98" i="1"/>
  <c r="BW98" i="1"/>
  <c r="BY98" i="1"/>
  <c r="CY98" i="1"/>
  <c r="CZ98" i="1"/>
  <c r="DA98" i="1"/>
  <c r="DB98" i="1"/>
  <c r="DC98" i="1"/>
  <c r="DD98" i="1"/>
  <c r="DE98" i="1"/>
  <c r="DF98" i="1"/>
  <c r="DG98" i="1"/>
  <c r="DH98" i="1"/>
  <c r="DI98" i="1"/>
  <c r="DJ98" i="1"/>
  <c r="DK98" i="1"/>
  <c r="DL98" i="1"/>
  <c r="DM98" i="1" s="1"/>
  <c r="AA99" i="1"/>
  <c r="AB99" i="1"/>
  <c r="AC99" i="1"/>
  <c r="AD99" i="1"/>
  <c r="AE99" i="1"/>
  <c r="AF99" i="1"/>
  <c r="AG99" i="1"/>
  <c r="AH99" i="1"/>
  <c r="AI99" i="1"/>
  <c r="AJ99" i="1"/>
  <c r="AK99" i="1"/>
  <c r="AL99" i="1"/>
  <c r="AM99" i="1"/>
  <c r="AN99" i="1"/>
  <c r="BS99" i="1"/>
  <c r="BX99" i="1"/>
  <c r="CY99" i="1"/>
  <c r="CZ99" i="1"/>
  <c r="DA99" i="1"/>
  <c r="DB99" i="1"/>
  <c r="DC99" i="1"/>
  <c r="DD99" i="1"/>
  <c r="DE99" i="1"/>
  <c r="DF99" i="1"/>
  <c r="DG99" i="1"/>
  <c r="DH99" i="1"/>
  <c r="DI99" i="1"/>
  <c r="DJ99" i="1"/>
  <c r="DK99" i="1"/>
  <c r="DL99" i="1"/>
  <c r="DM99" i="1" s="1"/>
  <c r="AA100" i="1"/>
  <c r="AC100" i="1"/>
  <c r="AD100" i="1"/>
  <c r="AE100" i="1"/>
  <c r="AG100" i="1"/>
  <c r="AH100" i="1"/>
  <c r="AI100" i="1"/>
  <c r="AK100" i="1"/>
  <c r="AL100" i="1"/>
  <c r="AM100" i="1"/>
  <c r="BM100" i="1"/>
  <c r="BO100" i="1"/>
  <c r="BQ100" i="1"/>
  <c r="BR100" i="1"/>
  <c r="BU100" i="1"/>
  <c r="BV100" i="1"/>
  <c r="BW100" i="1"/>
  <c r="BZ100" i="1"/>
  <c r="CY100" i="1"/>
  <c r="DA100" i="1"/>
  <c r="DB100" i="1"/>
  <c r="DC100" i="1"/>
  <c r="DE100" i="1"/>
  <c r="DF100" i="1"/>
  <c r="DG100" i="1"/>
  <c r="DI100" i="1"/>
  <c r="DJ100" i="1"/>
  <c r="DK100" i="1"/>
  <c r="AA101" i="1"/>
  <c r="AB101" i="1"/>
  <c r="AC101" i="1"/>
  <c r="AD101" i="1"/>
  <c r="AE101" i="1"/>
  <c r="AF101" i="1"/>
  <c r="AG101" i="1"/>
  <c r="AH101" i="1"/>
  <c r="AI101" i="1"/>
  <c r="AJ101" i="1"/>
  <c r="AK101" i="1"/>
  <c r="AL101" i="1"/>
  <c r="AM101" i="1"/>
  <c r="AN101" i="1"/>
  <c r="BO101" i="1"/>
  <c r="BQ101" i="1"/>
  <c r="BS101" i="1"/>
  <c r="BW101" i="1"/>
  <c r="BX101" i="1"/>
  <c r="BY101" i="1"/>
  <c r="DC101" i="1"/>
  <c r="DL101" i="1"/>
  <c r="DM101" i="1" s="1"/>
  <c r="AA102" i="1"/>
  <c r="AD102" i="1"/>
  <c r="AE102" i="1"/>
  <c r="AG102" i="1"/>
  <c r="AI102" i="1"/>
  <c r="AK102" i="1"/>
  <c r="AL102" i="1"/>
  <c r="BM102" i="1"/>
  <c r="BN102" i="1"/>
  <c r="BO102" i="1"/>
  <c r="BP102" i="1"/>
  <c r="BQ102" i="1"/>
  <c r="BR102" i="1"/>
  <c r="BS102" i="1"/>
  <c r="BT102" i="1"/>
  <c r="BU102" i="1"/>
  <c r="BV102" i="1"/>
  <c r="BW102" i="1"/>
  <c r="BX102" i="1"/>
  <c r="BY102" i="1"/>
  <c r="BZ102" i="1"/>
  <c r="CY102" i="1"/>
  <c r="DB102" i="1"/>
  <c r="DC102" i="1"/>
  <c r="DE102" i="1"/>
  <c r="DG102" i="1"/>
  <c r="DI102" i="1"/>
  <c r="DJ102" i="1"/>
  <c r="AA103" i="1"/>
  <c r="AB103" i="1"/>
  <c r="AC103" i="1"/>
  <c r="AD103" i="1"/>
  <c r="AE103" i="1"/>
  <c r="AF103" i="1"/>
  <c r="AG103" i="1"/>
  <c r="AH103" i="1"/>
  <c r="AI103" i="1"/>
  <c r="AJ103" i="1"/>
  <c r="AK103" i="1"/>
  <c r="AL103" i="1"/>
  <c r="AM103" i="1"/>
  <c r="AN103" i="1"/>
  <c r="BM103" i="1"/>
  <c r="BN103" i="1"/>
  <c r="BO103" i="1"/>
  <c r="BP103" i="1"/>
  <c r="BQ103" i="1"/>
  <c r="BR103" i="1"/>
  <c r="BS103" i="1"/>
  <c r="BT103" i="1"/>
  <c r="BU103" i="1"/>
  <c r="BV103" i="1"/>
  <c r="BW103" i="1"/>
  <c r="BX103" i="1"/>
  <c r="BY103" i="1"/>
  <c r="BZ103" i="1"/>
  <c r="CY103" i="1"/>
  <c r="CZ103" i="1"/>
  <c r="DA103" i="1"/>
  <c r="DD103" i="1"/>
  <c r="DE103" i="1"/>
  <c r="DG103" i="1"/>
  <c r="DI103" i="1"/>
  <c r="DK103" i="1"/>
  <c r="DL103" i="1"/>
  <c r="DM103" i="1" s="1"/>
  <c r="AC104" i="1"/>
  <c r="AD104" i="1"/>
  <c r="AE104" i="1"/>
  <c r="AI104" i="1"/>
  <c r="AJ104" i="1"/>
  <c r="AL104" i="1"/>
  <c r="AN104" i="1"/>
  <c r="BN104" i="1"/>
  <c r="BT104" i="1"/>
  <c r="BX104" i="1"/>
  <c r="CZ104" i="1"/>
  <c r="DB104" i="1"/>
  <c r="DC104" i="1"/>
  <c r="DF104" i="1"/>
  <c r="DG104" i="1"/>
  <c r="DH104" i="1"/>
  <c r="DK104" i="1"/>
  <c r="DL104" i="1"/>
  <c r="DM104" i="1" s="1"/>
  <c r="AA105" i="1"/>
  <c r="AB105" i="1"/>
  <c r="AC105" i="1"/>
  <c r="AD105" i="1"/>
  <c r="AE105" i="1"/>
  <c r="AF105" i="1"/>
  <c r="AG105" i="1"/>
  <c r="AH105" i="1"/>
  <c r="AI105" i="1"/>
  <c r="AJ105" i="1"/>
  <c r="AK105" i="1"/>
  <c r="AL105" i="1"/>
  <c r="AM105" i="1"/>
  <c r="AN105" i="1"/>
  <c r="BN105" i="1"/>
  <c r="BY105" i="1"/>
  <c r="DA105" i="1"/>
  <c r="DB105" i="1"/>
  <c r="DD105" i="1"/>
  <c r="DF105" i="1"/>
  <c r="DH105" i="1"/>
  <c r="DI105" i="1"/>
  <c r="DL105" i="1"/>
  <c r="DM105" i="1" s="1"/>
  <c r="AA106" i="1"/>
  <c r="AB106" i="1"/>
  <c r="AC106" i="1"/>
  <c r="AD106" i="1"/>
  <c r="AE106" i="1"/>
  <c r="AF106" i="1"/>
  <c r="AG106" i="1"/>
  <c r="AH106" i="1"/>
  <c r="AI106" i="1"/>
  <c r="AJ106" i="1"/>
  <c r="AK106" i="1"/>
  <c r="AL106" i="1"/>
  <c r="AM106" i="1"/>
  <c r="AN106" i="1"/>
  <c r="BN106" i="1"/>
  <c r="BO106" i="1"/>
  <c r="BP106" i="1"/>
  <c r="BR106" i="1"/>
  <c r="BS106" i="1"/>
  <c r="BT106" i="1"/>
  <c r="BV106" i="1"/>
  <c r="BW106" i="1"/>
  <c r="BX106" i="1"/>
  <c r="BZ106" i="1"/>
  <c r="CY106" i="1"/>
  <c r="CZ106" i="1"/>
  <c r="DA106" i="1"/>
  <c r="DB106" i="1"/>
  <c r="DC106" i="1"/>
  <c r="DD106" i="1"/>
  <c r="DE106" i="1"/>
  <c r="DF106" i="1"/>
  <c r="DG106" i="1"/>
  <c r="DH106" i="1"/>
  <c r="DI106" i="1"/>
  <c r="DJ106" i="1"/>
  <c r="DK106" i="1"/>
  <c r="DL106" i="1"/>
  <c r="DM106" i="1" s="1"/>
  <c r="AA107" i="1"/>
  <c r="AB107" i="1"/>
  <c r="AC107" i="1"/>
  <c r="AD107" i="1"/>
  <c r="AE107" i="1"/>
  <c r="AF107" i="1"/>
  <c r="AG107" i="1"/>
  <c r="AH107" i="1"/>
  <c r="AI107" i="1"/>
  <c r="AJ107" i="1"/>
  <c r="AK107" i="1"/>
  <c r="AL107" i="1"/>
  <c r="AM107" i="1"/>
  <c r="AN107" i="1"/>
  <c r="BM107" i="1"/>
  <c r="BN107" i="1"/>
  <c r="BP107" i="1"/>
  <c r="BQ107" i="1"/>
  <c r="BR107" i="1"/>
  <c r="BT107" i="1"/>
  <c r="BU107" i="1"/>
  <c r="BV107" i="1"/>
  <c r="BX107" i="1"/>
  <c r="BY107" i="1"/>
  <c r="BZ107" i="1"/>
  <c r="CY107" i="1"/>
  <c r="CZ107" i="1"/>
  <c r="DA107" i="1"/>
  <c r="DB107" i="1"/>
  <c r="DC107" i="1"/>
  <c r="DD107" i="1"/>
  <c r="DE107" i="1"/>
  <c r="DF107" i="1"/>
  <c r="DG107" i="1"/>
  <c r="DH107" i="1"/>
  <c r="DI107" i="1"/>
  <c r="DJ107" i="1"/>
  <c r="DK107" i="1"/>
  <c r="DL107" i="1"/>
  <c r="DM107" i="1" s="1"/>
  <c r="AF108" i="1"/>
  <c r="BN108" i="1"/>
  <c r="BO108" i="1"/>
  <c r="BR108" i="1"/>
  <c r="BS108" i="1"/>
  <c r="BT108" i="1"/>
  <c r="BW108" i="1"/>
  <c r="BX108" i="1"/>
  <c r="BZ108" i="1"/>
  <c r="DC108" i="1"/>
  <c r="AA109" i="1"/>
  <c r="AB109" i="1"/>
  <c r="AC109" i="1"/>
  <c r="AD109" i="1"/>
  <c r="AE109" i="1"/>
  <c r="AF109" i="1"/>
  <c r="AG109" i="1"/>
  <c r="AH109" i="1"/>
  <c r="AI109" i="1"/>
  <c r="AJ109" i="1"/>
  <c r="AK109" i="1"/>
  <c r="AL109" i="1"/>
  <c r="AM109" i="1"/>
  <c r="AN109" i="1"/>
  <c r="BM109" i="1"/>
  <c r="BN109" i="1"/>
  <c r="BO109" i="1"/>
  <c r="BP109" i="1"/>
  <c r="BQ109" i="1"/>
  <c r="BR109" i="1"/>
  <c r="BS109" i="1"/>
  <c r="BT109" i="1"/>
  <c r="BU109" i="1"/>
  <c r="BV109" i="1"/>
  <c r="BW109" i="1"/>
  <c r="BX109" i="1"/>
  <c r="BY109" i="1"/>
  <c r="BZ109" i="1"/>
  <c r="CZ109" i="1"/>
  <c r="DA109" i="1"/>
  <c r="DB109" i="1"/>
  <c r="DD109" i="1"/>
  <c r="DE109" i="1"/>
  <c r="DF109" i="1"/>
  <c r="DH109" i="1"/>
  <c r="DI109" i="1"/>
  <c r="DJ109" i="1"/>
  <c r="DL109" i="1"/>
  <c r="DM109" i="1" s="1"/>
  <c r="AA110" i="1"/>
  <c r="AB110" i="1"/>
  <c r="AD110" i="1"/>
  <c r="AF110" i="1"/>
  <c r="AH110" i="1"/>
  <c r="AI110" i="1"/>
  <c r="AL110" i="1"/>
  <c r="AM110" i="1"/>
  <c r="AN110" i="1"/>
  <c r="BM110" i="1"/>
  <c r="BN110" i="1"/>
  <c r="BO110" i="1"/>
  <c r="BP110" i="1"/>
  <c r="BQ110" i="1"/>
  <c r="BR110" i="1"/>
  <c r="BS110" i="1"/>
  <c r="BT110" i="1"/>
  <c r="BU110" i="1"/>
  <c r="BV110" i="1"/>
  <c r="BW110" i="1"/>
  <c r="BX110" i="1"/>
  <c r="BY110" i="1"/>
  <c r="BZ110" i="1"/>
  <c r="CY110" i="1"/>
  <c r="CZ110" i="1"/>
  <c r="DC110" i="1"/>
  <c r="DD110" i="1"/>
  <c r="DF110" i="1"/>
  <c r="DH110" i="1"/>
  <c r="DJ110" i="1"/>
  <c r="DK110" i="1"/>
  <c r="AA111" i="1"/>
  <c r="AB111" i="1"/>
  <c r="AC111" i="1"/>
  <c r="AD111" i="1"/>
  <c r="AE111" i="1"/>
  <c r="AF111" i="1"/>
  <c r="AG111" i="1"/>
  <c r="AH111" i="1"/>
  <c r="AI111" i="1"/>
  <c r="AJ111" i="1"/>
  <c r="AK111" i="1"/>
  <c r="AL111" i="1"/>
  <c r="AM111" i="1"/>
  <c r="AN111" i="1"/>
  <c r="BM111" i="1"/>
  <c r="BN111" i="1"/>
  <c r="BO111" i="1"/>
  <c r="BP111" i="1"/>
  <c r="BQ111" i="1"/>
  <c r="BR111" i="1"/>
  <c r="BS111" i="1"/>
  <c r="BT111" i="1"/>
  <c r="BU111" i="1"/>
  <c r="BV111" i="1"/>
  <c r="BW111" i="1"/>
  <c r="BX111" i="1"/>
  <c r="BY111" i="1"/>
  <c r="BZ111" i="1"/>
  <c r="CZ111" i="1"/>
  <c r="DA111" i="1"/>
  <c r="DB111" i="1"/>
  <c r="DE111" i="1"/>
  <c r="DF111" i="1"/>
  <c r="DH111" i="1"/>
  <c r="DJ111" i="1"/>
  <c r="DL111" i="1"/>
  <c r="DM111" i="1" s="1"/>
  <c r="AA112" i="1"/>
  <c r="AB112" i="1"/>
  <c r="AC112" i="1"/>
  <c r="AD112" i="1"/>
  <c r="AE112" i="1"/>
  <c r="AF112" i="1"/>
  <c r="AG112" i="1"/>
  <c r="AH112" i="1"/>
  <c r="AI112" i="1"/>
  <c r="AJ112" i="1"/>
  <c r="AK112" i="1"/>
  <c r="AL112" i="1"/>
  <c r="AM112" i="1"/>
  <c r="AN112" i="1"/>
  <c r="BN112" i="1"/>
  <c r="BO112" i="1"/>
  <c r="BP112" i="1"/>
  <c r="BR112" i="1"/>
  <c r="BS112" i="1"/>
  <c r="BT112" i="1"/>
  <c r="BV112" i="1"/>
  <c r="BW112" i="1"/>
  <c r="BX112" i="1"/>
  <c r="BZ112" i="1"/>
  <c r="CY112" i="1"/>
  <c r="CZ112" i="1"/>
  <c r="DA112" i="1"/>
  <c r="DB112" i="1"/>
  <c r="DC112" i="1"/>
  <c r="DD112" i="1"/>
  <c r="DE112" i="1"/>
  <c r="DF112" i="1"/>
  <c r="DG112" i="1"/>
  <c r="DH112" i="1"/>
  <c r="DI112" i="1"/>
  <c r="DJ112" i="1"/>
  <c r="DK112" i="1"/>
  <c r="DL112" i="1"/>
  <c r="DM112" i="1" s="1"/>
  <c r="AA113" i="1"/>
  <c r="AB113" i="1"/>
  <c r="AC113" i="1"/>
  <c r="AD113" i="1"/>
  <c r="AE113" i="1"/>
  <c r="AF113" i="1"/>
  <c r="AG113" i="1"/>
  <c r="AH113" i="1"/>
  <c r="AI113" i="1"/>
  <c r="AJ113" i="1"/>
  <c r="AK113" i="1"/>
  <c r="AL113" i="1"/>
  <c r="AM113" i="1"/>
  <c r="AN113" i="1"/>
  <c r="BM113" i="1"/>
  <c r="BN113" i="1"/>
  <c r="BP113" i="1"/>
  <c r="BQ113" i="1"/>
  <c r="BR113" i="1"/>
  <c r="BT113" i="1"/>
  <c r="BU113" i="1"/>
  <c r="BV113" i="1"/>
  <c r="BX113" i="1"/>
  <c r="BY113" i="1"/>
  <c r="BZ113" i="1"/>
  <c r="CY113" i="1"/>
  <c r="CZ113" i="1"/>
  <c r="DA113" i="1"/>
  <c r="DB113" i="1"/>
  <c r="DC113" i="1"/>
  <c r="DD113" i="1"/>
  <c r="DE113" i="1"/>
  <c r="DF113" i="1"/>
  <c r="DG113" i="1"/>
  <c r="DH113" i="1"/>
  <c r="DI113" i="1"/>
  <c r="DJ113" i="1"/>
  <c r="DK113" i="1"/>
  <c r="DL113" i="1"/>
  <c r="DM113" i="1" s="1"/>
  <c r="AA114" i="1"/>
  <c r="AB114" i="1"/>
  <c r="AC114" i="1"/>
  <c r="AD114" i="1"/>
  <c r="AE114" i="1"/>
  <c r="AF114" i="1"/>
  <c r="AG114" i="1"/>
  <c r="AH114" i="1"/>
  <c r="AI114" i="1"/>
  <c r="AJ114" i="1"/>
  <c r="AK114" i="1"/>
  <c r="AL114" i="1"/>
  <c r="AM114" i="1"/>
  <c r="AN114" i="1"/>
  <c r="BN114" i="1"/>
  <c r="BO114" i="1"/>
  <c r="BR114" i="1"/>
  <c r="BS114" i="1"/>
  <c r="BT114" i="1"/>
  <c r="BW114" i="1"/>
  <c r="BX114" i="1"/>
  <c r="BZ114" i="1"/>
  <c r="CY114" i="1"/>
  <c r="CZ114" i="1"/>
  <c r="DA114" i="1"/>
  <c r="DB114" i="1"/>
  <c r="DC114" i="1"/>
  <c r="DD114" i="1"/>
  <c r="DE114" i="1"/>
  <c r="DF114" i="1"/>
  <c r="DG114" i="1"/>
  <c r="DH114" i="1"/>
  <c r="DI114" i="1"/>
  <c r="DJ114" i="1"/>
  <c r="DK114" i="1"/>
  <c r="DL114" i="1"/>
  <c r="DM114" i="1" s="1"/>
  <c r="AA115" i="1"/>
  <c r="AB115" i="1"/>
  <c r="AC115" i="1"/>
  <c r="AD115" i="1"/>
  <c r="AE115" i="1"/>
  <c r="AF115" i="1"/>
  <c r="AG115" i="1"/>
  <c r="AH115" i="1"/>
  <c r="AI115" i="1"/>
  <c r="AJ115" i="1"/>
  <c r="AK115" i="1"/>
  <c r="AL115" i="1"/>
  <c r="AM115" i="1"/>
  <c r="AN115" i="1"/>
  <c r="BP115" i="1"/>
  <c r="BV115" i="1"/>
  <c r="BZ115" i="1"/>
  <c r="CY115" i="1"/>
  <c r="CZ115" i="1"/>
  <c r="DA115" i="1"/>
  <c r="DB115" i="1"/>
  <c r="DC115" i="1"/>
  <c r="DD115" i="1"/>
  <c r="DE115" i="1"/>
  <c r="DF115" i="1"/>
  <c r="DG115" i="1"/>
  <c r="DH115" i="1"/>
  <c r="DI115" i="1"/>
  <c r="DJ115" i="1"/>
  <c r="DK115" i="1"/>
  <c r="DL115" i="1"/>
  <c r="DM115" i="1" s="1"/>
  <c r="AA116" i="1"/>
  <c r="AB116" i="1"/>
  <c r="AD116" i="1"/>
  <c r="AF116" i="1"/>
  <c r="AH116" i="1"/>
  <c r="AI116" i="1"/>
  <c r="AL116" i="1"/>
  <c r="AM116" i="1"/>
  <c r="AN116" i="1"/>
  <c r="BM116" i="1"/>
  <c r="BN116" i="1"/>
  <c r="BO116" i="1"/>
  <c r="BP116" i="1"/>
  <c r="BQ116" i="1"/>
  <c r="BR116" i="1"/>
  <c r="CY116" i="1"/>
  <c r="CZ116" i="1"/>
  <c r="DC116" i="1"/>
  <c r="DD116" i="1"/>
  <c r="DF116" i="1"/>
  <c r="DH116" i="1"/>
  <c r="DJ116" i="1"/>
  <c r="DK116" i="1"/>
  <c r="AD117" i="1"/>
  <c r="AH117" i="1"/>
  <c r="BM117" i="1"/>
  <c r="BN117" i="1"/>
  <c r="BO117" i="1"/>
  <c r="BP117" i="1"/>
  <c r="BQ117" i="1"/>
  <c r="BR117" i="1"/>
  <c r="BS117" i="1"/>
  <c r="BT117" i="1"/>
  <c r="BU117" i="1"/>
  <c r="BV117" i="1"/>
  <c r="BW117" i="1"/>
  <c r="BX117" i="1"/>
  <c r="BY117" i="1"/>
  <c r="BZ117" i="1"/>
  <c r="DF117" i="1"/>
  <c r="DH117" i="1"/>
  <c r="AA118" i="1"/>
  <c r="AB118" i="1"/>
  <c r="AC118" i="1"/>
  <c r="AD118" i="1"/>
  <c r="AE118" i="1"/>
  <c r="AF118" i="1"/>
  <c r="AG118" i="1"/>
  <c r="AH118" i="1"/>
  <c r="AI118" i="1"/>
  <c r="AJ118" i="1"/>
  <c r="AK118" i="1"/>
  <c r="AL118" i="1"/>
  <c r="AM118" i="1"/>
  <c r="AN118" i="1"/>
  <c r="BM118" i="1"/>
  <c r="BN118" i="1"/>
  <c r="BO118" i="1"/>
  <c r="BP118" i="1"/>
  <c r="BQ118" i="1"/>
  <c r="BR118" i="1"/>
  <c r="BS118" i="1"/>
  <c r="BT118" i="1"/>
  <c r="BU118" i="1"/>
  <c r="BV118" i="1"/>
  <c r="BW118" i="1"/>
  <c r="BX118" i="1"/>
  <c r="BY118" i="1"/>
  <c r="BZ118" i="1"/>
  <c r="DC118" i="1"/>
  <c r="DD118" i="1"/>
  <c r="AA119" i="1"/>
  <c r="AB119" i="1"/>
  <c r="AC119" i="1"/>
  <c r="AD119" i="1"/>
  <c r="AE119" i="1"/>
  <c r="AF119" i="1"/>
  <c r="AG119" i="1"/>
  <c r="AH119" i="1"/>
  <c r="AI119" i="1"/>
  <c r="AJ119" i="1"/>
  <c r="AK119" i="1"/>
  <c r="AL119" i="1"/>
  <c r="AM119" i="1"/>
  <c r="AN119" i="1"/>
  <c r="BN119" i="1"/>
  <c r="BP119" i="1"/>
  <c r="BQ119" i="1"/>
  <c r="BT119" i="1"/>
  <c r="BU119" i="1"/>
  <c r="BV119" i="1"/>
  <c r="BY119" i="1"/>
  <c r="BZ119" i="1"/>
  <c r="CY119" i="1"/>
  <c r="CZ119" i="1"/>
  <c r="DA119" i="1"/>
  <c r="DB119" i="1"/>
  <c r="DC119" i="1"/>
  <c r="DD119" i="1"/>
  <c r="DE119" i="1"/>
  <c r="DF119" i="1"/>
  <c r="DG119" i="1"/>
  <c r="DH119" i="1"/>
  <c r="DI119" i="1"/>
  <c r="DJ119" i="1"/>
  <c r="DK119" i="1"/>
  <c r="DL119" i="1"/>
  <c r="DM119" i="1" s="1"/>
  <c r="AA120" i="1"/>
  <c r="AB120" i="1"/>
  <c r="AC120" i="1"/>
  <c r="AD120" i="1"/>
  <c r="AE120" i="1"/>
  <c r="AF120" i="1"/>
  <c r="AG120" i="1"/>
  <c r="AH120" i="1"/>
  <c r="AI120" i="1"/>
  <c r="AJ120" i="1"/>
  <c r="AK120" i="1"/>
  <c r="AL120" i="1"/>
  <c r="AM120" i="1"/>
  <c r="AN120" i="1"/>
  <c r="BN120" i="1"/>
  <c r="BP120" i="1"/>
  <c r="BR120" i="1"/>
  <c r="BS120" i="1"/>
  <c r="BV120" i="1"/>
  <c r="BW120" i="1"/>
  <c r="BX120" i="1"/>
  <c r="CY120" i="1"/>
  <c r="CZ120" i="1"/>
  <c r="DA120" i="1"/>
  <c r="DB120" i="1"/>
  <c r="DC120" i="1"/>
  <c r="DD120" i="1"/>
  <c r="DE120" i="1"/>
  <c r="DF120" i="1"/>
  <c r="DG120" i="1"/>
  <c r="DH120" i="1"/>
  <c r="DI120" i="1"/>
  <c r="DJ120" i="1"/>
  <c r="DK120" i="1"/>
  <c r="DL120" i="1"/>
  <c r="DM120" i="1" s="1"/>
  <c r="B69" i="10"/>
  <c r="B35" i="10"/>
  <c r="B1" i="10"/>
  <c r="A69" i="10"/>
  <c r="A35" i="10"/>
  <c r="A1" i="10"/>
  <c r="CW123" i="11"/>
  <c r="CW124" i="11"/>
  <c r="CW125" i="11"/>
  <c r="CW126" i="11"/>
  <c r="CW127" i="11"/>
  <c r="CW128" i="11"/>
  <c r="CW129" i="11"/>
  <c r="CW130" i="11"/>
  <c r="CW131" i="11"/>
  <c r="CW132" i="11"/>
  <c r="CW133" i="11"/>
  <c r="CW134" i="11"/>
  <c r="CW135" i="11"/>
  <c r="CW136" i="11"/>
  <c r="CW137" i="11"/>
  <c r="CW138" i="11"/>
  <c r="CW139" i="11"/>
  <c r="CW140" i="11"/>
  <c r="CW141" i="11"/>
  <c r="CW142" i="11"/>
  <c r="CW143" i="11"/>
  <c r="CW144" i="11"/>
  <c r="CW145" i="11"/>
  <c r="CW146" i="11"/>
  <c r="CW147" i="11"/>
  <c r="CW148" i="11"/>
  <c r="CW149" i="11"/>
  <c r="CW150" i="11"/>
  <c r="CW151" i="11"/>
  <c r="CW152" i="11"/>
  <c r="CW153" i="11"/>
  <c r="CW154" i="11"/>
  <c r="CW155" i="11"/>
  <c r="CW156" i="11"/>
  <c r="CW122" i="11"/>
  <c r="BK123" i="11"/>
  <c r="BK124" i="11"/>
  <c r="BK125" i="11"/>
  <c r="BK126" i="11"/>
  <c r="BK127" i="11"/>
  <c r="BK128" i="11"/>
  <c r="BK129" i="11"/>
  <c r="BK130" i="11"/>
  <c r="BK131" i="11"/>
  <c r="BK132" i="11"/>
  <c r="BK133" i="11"/>
  <c r="BK134" i="11"/>
  <c r="BK135" i="11"/>
  <c r="BK136" i="11"/>
  <c r="BK137" i="11"/>
  <c r="BK138" i="11"/>
  <c r="BK139" i="11"/>
  <c r="BK140" i="11"/>
  <c r="BK141" i="11"/>
  <c r="BK142" i="11"/>
  <c r="BK143" i="11"/>
  <c r="BK144" i="11"/>
  <c r="BK145" i="11"/>
  <c r="BK146" i="11"/>
  <c r="BK147" i="11"/>
  <c r="BK148" i="11"/>
  <c r="BK149" i="11"/>
  <c r="BK150" i="11"/>
  <c r="BK151" i="11"/>
  <c r="BK152" i="11"/>
  <c r="BK153" i="11"/>
  <c r="BK154" i="11"/>
  <c r="BK155" i="11"/>
  <c r="BK156" i="11"/>
  <c r="BK122" i="11"/>
  <c r="Y123" i="11"/>
  <c r="Y124" i="11"/>
  <c r="Y125" i="11"/>
  <c r="Y126" i="11"/>
  <c r="Y127" i="11"/>
  <c r="Y128" i="11"/>
  <c r="Y129" i="11"/>
  <c r="Y130" i="11"/>
  <c r="Y131" i="11"/>
  <c r="Y132" i="11"/>
  <c r="Y133" i="11"/>
  <c r="Y134" i="11"/>
  <c r="Y135" i="11"/>
  <c r="Y136" i="11"/>
  <c r="Y137" i="11"/>
  <c r="Y138" i="11"/>
  <c r="Y139" i="11"/>
  <c r="Y140" i="11"/>
  <c r="Y141" i="11"/>
  <c r="Y142" i="11"/>
  <c r="Y143" i="11"/>
  <c r="Y144" i="11"/>
  <c r="Y145" i="11"/>
  <c r="Y146" i="11"/>
  <c r="Y147" i="11"/>
  <c r="Y148" i="11"/>
  <c r="Y149" i="11"/>
  <c r="Y150" i="11"/>
  <c r="Y151" i="11"/>
  <c r="Y152" i="11"/>
  <c r="Y153" i="11"/>
  <c r="Y154" i="11"/>
  <c r="Y155" i="11"/>
  <c r="Y156" i="11"/>
  <c r="Y122" i="11"/>
  <c r="D42" i="11"/>
  <c r="D40" i="11"/>
  <c r="D41" i="11"/>
  <c r="AP42" i="11"/>
  <c r="AP40" i="11"/>
  <c r="AP41" i="11" s="1"/>
  <c r="CB42" i="11"/>
  <c r="CB40" i="11"/>
  <c r="CB41" i="11" s="1"/>
  <c r="B28" i="11"/>
  <c r="B23" i="11"/>
  <c r="B6" i="11"/>
  <c r="B12" i="11"/>
  <c r="B5" i="11"/>
  <c r="B27" i="11"/>
  <c r="B16" i="11"/>
  <c r="B20" i="11"/>
  <c r="B21" i="11"/>
  <c r="B9" i="11"/>
  <c r="B34" i="11"/>
  <c r="B35" i="11"/>
  <c r="B15" i="11"/>
  <c r="B29" i="11"/>
  <c r="B8" i="11"/>
  <c r="B13" i="11"/>
  <c r="B37" i="11"/>
  <c r="B26" i="11"/>
  <c r="B22" i="11"/>
  <c r="B38" i="11"/>
  <c r="B7" i="11"/>
  <c r="B11" i="11"/>
  <c r="B33" i="11"/>
  <c r="B14" i="11"/>
  <c r="B17" i="11"/>
  <c r="B30" i="11"/>
  <c r="B25" i="11"/>
  <c r="B31" i="11"/>
  <c r="B18" i="11"/>
  <c r="B32" i="11"/>
  <c r="B24" i="11"/>
  <c r="B36" i="11"/>
  <c r="B39" i="11"/>
  <c r="B19" i="11"/>
  <c r="B10" i="11"/>
  <c r="CN19" i="11"/>
  <c r="CN39" i="11"/>
  <c r="CN36" i="11"/>
  <c r="CN24" i="11"/>
  <c r="CN32" i="11"/>
  <c r="CN18" i="11"/>
  <c r="CN31" i="11"/>
  <c r="CN25" i="11"/>
  <c r="CN30" i="11"/>
  <c r="CN17" i="11"/>
  <c r="CN14" i="11"/>
  <c r="CN33" i="11"/>
  <c r="CN11" i="11"/>
  <c r="CN7" i="11"/>
  <c r="CN38" i="11"/>
  <c r="CN22" i="11"/>
  <c r="CN26" i="11"/>
  <c r="CN37" i="11"/>
  <c r="CN13" i="11"/>
  <c r="CN8" i="11"/>
  <c r="CN29" i="11"/>
  <c r="CN15" i="11"/>
  <c r="CN35" i="11"/>
  <c r="CN34" i="11"/>
  <c r="CN9" i="11"/>
  <c r="CN21" i="11"/>
  <c r="CN20" i="11"/>
  <c r="CN16" i="11"/>
  <c r="CN27" i="11"/>
  <c r="CN5" i="11"/>
  <c r="CN12" i="11"/>
  <c r="CN6" i="11"/>
  <c r="CN23" i="11"/>
  <c r="CN10" i="11"/>
  <c r="CN28" i="11"/>
  <c r="BB23" i="11"/>
  <c r="BB6" i="11"/>
  <c r="BB12" i="11"/>
  <c r="BB5" i="11"/>
  <c r="BB27" i="11"/>
  <c r="BB16" i="11"/>
  <c r="BB20" i="11"/>
  <c r="BB21" i="11"/>
  <c r="BB9" i="11"/>
  <c r="BB34" i="11"/>
  <c r="BB35" i="11"/>
  <c r="BB15" i="11"/>
  <c r="BB29" i="11"/>
  <c r="BB8" i="11"/>
  <c r="BB13" i="11"/>
  <c r="BB37" i="11"/>
  <c r="BB26" i="11"/>
  <c r="BB22" i="11"/>
  <c r="BB38" i="11"/>
  <c r="BB7" i="11"/>
  <c r="BB11" i="11"/>
  <c r="BB33" i="11"/>
  <c r="BB14" i="11"/>
  <c r="BB17" i="11"/>
  <c r="BB30" i="11"/>
  <c r="BB25" i="11"/>
  <c r="BB31" i="11"/>
  <c r="BB18" i="11"/>
  <c r="BB32" i="11"/>
  <c r="BB24" i="11"/>
  <c r="BB36" i="11"/>
  <c r="BB39" i="11"/>
  <c r="BB19" i="11"/>
  <c r="BB10" i="11"/>
  <c r="BB28" i="11"/>
  <c r="P10" i="11"/>
  <c r="P23" i="11"/>
  <c r="P6" i="11"/>
  <c r="P12" i="11"/>
  <c r="P5" i="11"/>
  <c r="P27" i="11"/>
  <c r="P16" i="11"/>
  <c r="P20" i="11"/>
  <c r="P21" i="11"/>
  <c r="P9" i="11"/>
  <c r="P34" i="11"/>
  <c r="P35" i="11"/>
  <c r="P15" i="11"/>
  <c r="P29" i="11"/>
  <c r="P8" i="11"/>
  <c r="P13" i="11"/>
  <c r="P37" i="11"/>
  <c r="P26" i="11"/>
  <c r="P22" i="11"/>
  <c r="P38" i="11"/>
  <c r="P7" i="11"/>
  <c r="P11" i="11"/>
  <c r="P33" i="11"/>
  <c r="P14" i="11"/>
  <c r="P17" i="11"/>
  <c r="P30" i="11"/>
  <c r="P25" i="11"/>
  <c r="P31" i="11"/>
  <c r="P18" i="11"/>
  <c r="P32" i="11"/>
  <c r="P24" i="11"/>
  <c r="P36" i="11"/>
  <c r="P39" i="11"/>
  <c r="P19" i="11"/>
  <c r="P28" i="11"/>
  <c r="CZ4" i="11"/>
  <c r="DA4" i="11"/>
  <c r="DB4" i="11" s="1"/>
  <c r="DC4" i="11" s="1"/>
  <c r="DD4" i="11" s="1"/>
  <c r="DE4" i="11" s="1"/>
  <c r="DF4" i="11" s="1"/>
  <c r="DG4" i="11" s="1"/>
  <c r="DH4" i="11" s="1"/>
  <c r="DI4" i="11" s="1"/>
  <c r="DJ4" i="11" s="1"/>
  <c r="DK4" i="11" s="1"/>
  <c r="DL4" i="11" s="1"/>
  <c r="DM4" i="11" s="1"/>
  <c r="BN4" i="11"/>
  <c r="BO4" i="11" s="1"/>
  <c r="BP4" i="11" s="1"/>
  <c r="BQ4" i="11" s="1"/>
  <c r="BR4" i="11" s="1"/>
  <c r="BS4" i="11" s="1"/>
  <c r="BT4" i="11" s="1"/>
  <c r="BU4" i="11" s="1"/>
  <c r="BV4" i="11" s="1"/>
  <c r="BW4" i="11" s="1"/>
  <c r="BX4" i="11" s="1"/>
  <c r="BY4" i="11" s="1"/>
  <c r="BZ4" i="11" s="1"/>
  <c r="CA4" i="11" s="1"/>
  <c r="E41" i="11"/>
  <c r="CC42" i="11"/>
  <c r="CC40" i="11"/>
  <c r="CV87" i="11"/>
  <c r="CV88" i="11"/>
  <c r="CV89" i="11"/>
  <c r="CV90" i="11"/>
  <c r="CV91" i="11"/>
  <c r="CV92" i="11"/>
  <c r="CV93" i="11"/>
  <c r="CV94" i="11"/>
  <c r="CV95" i="11"/>
  <c r="CV96" i="11"/>
  <c r="CV97" i="11"/>
  <c r="CV98" i="11"/>
  <c r="CV99" i="11"/>
  <c r="CV100" i="11"/>
  <c r="CV101" i="11"/>
  <c r="CV102" i="11"/>
  <c r="CV103" i="11"/>
  <c r="CV104" i="11"/>
  <c r="CV105" i="11"/>
  <c r="CV106" i="11"/>
  <c r="CV107" i="11"/>
  <c r="CV108" i="11"/>
  <c r="CV109" i="11"/>
  <c r="CV110" i="11"/>
  <c r="CV111" i="11"/>
  <c r="CV112" i="11"/>
  <c r="CV113" i="11"/>
  <c r="CV114" i="11"/>
  <c r="CV115" i="11"/>
  <c r="CV116" i="11"/>
  <c r="CV117" i="11"/>
  <c r="CV118" i="11"/>
  <c r="CV119" i="11"/>
  <c r="CV120" i="11"/>
  <c r="CV86" i="11"/>
  <c r="BJ87" i="11"/>
  <c r="BJ88" i="11"/>
  <c r="BJ89" i="11"/>
  <c r="BJ90" i="11"/>
  <c r="BJ91" i="11"/>
  <c r="BJ92" i="11"/>
  <c r="BJ93" i="11"/>
  <c r="BJ94" i="11"/>
  <c r="BJ95" i="11"/>
  <c r="BJ96" i="11"/>
  <c r="BJ97" i="11"/>
  <c r="BJ98" i="11"/>
  <c r="BJ99" i="11"/>
  <c r="BJ100" i="11"/>
  <c r="BJ101" i="11"/>
  <c r="BJ102" i="11"/>
  <c r="BJ103" i="11"/>
  <c r="BJ104" i="11"/>
  <c r="BJ105" i="11"/>
  <c r="BJ106" i="11"/>
  <c r="BJ107" i="11"/>
  <c r="BJ108" i="11"/>
  <c r="BJ109" i="11"/>
  <c r="BJ110" i="11"/>
  <c r="BJ111" i="11"/>
  <c r="BJ112" i="11"/>
  <c r="BJ113" i="11"/>
  <c r="BJ114" i="11"/>
  <c r="BJ115" i="11"/>
  <c r="BJ116" i="11"/>
  <c r="BJ117" i="11"/>
  <c r="BJ118" i="11"/>
  <c r="BJ119" i="11"/>
  <c r="BJ120" i="11"/>
  <c r="BJ86" i="11"/>
  <c r="X87" i="11"/>
  <c r="X88" i="11"/>
  <c r="X89" i="11"/>
  <c r="X90" i="11"/>
  <c r="X91" i="11"/>
  <c r="X92" i="11"/>
  <c r="X93" i="11"/>
  <c r="X94" i="11"/>
  <c r="X95" i="11"/>
  <c r="X96" i="11"/>
  <c r="X97" i="11"/>
  <c r="X98" i="11"/>
  <c r="X99" i="11"/>
  <c r="X100" i="11"/>
  <c r="X101" i="11"/>
  <c r="X102" i="11"/>
  <c r="X103" i="11"/>
  <c r="X104" i="11"/>
  <c r="X105" i="11"/>
  <c r="X106" i="11"/>
  <c r="X107" i="11"/>
  <c r="X108" i="11"/>
  <c r="X109" i="11"/>
  <c r="X110" i="11"/>
  <c r="X111" i="11"/>
  <c r="X112" i="11"/>
  <c r="X113" i="11"/>
  <c r="X114" i="11"/>
  <c r="X115" i="11"/>
  <c r="X116" i="11"/>
  <c r="X117" i="11"/>
  <c r="X118" i="11"/>
  <c r="X119" i="11"/>
  <c r="X120" i="11"/>
  <c r="X86" i="11"/>
  <c r="AQ42" i="11"/>
  <c r="AQ40" i="11"/>
  <c r="N40" i="11"/>
  <c r="E42" i="11"/>
  <c r="E40" i="11"/>
  <c r="CO5" i="11"/>
  <c r="CO27" i="11"/>
  <c r="CO16" i="11"/>
  <c r="CO20" i="11"/>
  <c r="CO21" i="11"/>
  <c r="CO35" i="11"/>
  <c r="CO15" i="11"/>
  <c r="CO29" i="11"/>
  <c r="CO8" i="11"/>
  <c r="CO13" i="11"/>
  <c r="CO37" i="11"/>
  <c r="CO26" i="11"/>
  <c r="CO22" i="11"/>
  <c r="CO38" i="11"/>
  <c r="CO7" i="11"/>
  <c r="CO11" i="11"/>
  <c r="CO33" i="11"/>
  <c r="CO14" i="11"/>
  <c r="CO17" i="11"/>
  <c r="CO30" i="11"/>
  <c r="CO25" i="11"/>
  <c r="CO31" i="11"/>
  <c r="CO18" i="11"/>
  <c r="CO32" i="11"/>
  <c r="CO24" i="11"/>
  <c r="CO36" i="11"/>
  <c r="CO39" i="11"/>
  <c r="CO19" i="11"/>
  <c r="BC34" i="11"/>
  <c r="BC35" i="11"/>
  <c r="BC15" i="11"/>
  <c r="BC29" i="11"/>
  <c r="BC8" i="11"/>
  <c r="BC37" i="11"/>
  <c r="BC26" i="11"/>
  <c r="BC22" i="11"/>
  <c r="BC38" i="11"/>
  <c r="BC11" i="11"/>
  <c r="BC33" i="11"/>
  <c r="BC14" i="11"/>
  <c r="BC17" i="11"/>
  <c r="BC30" i="11"/>
  <c r="BC25" i="11"/>
  <c r="BC31" i="11"/>
  <c r="BC18" i="11"/>
  <c r="BC32" i="11"/>
  <c r="BC24" i="11"/>
  <c r="BC36" i="11"/>
  <c r="BC39" i="11"/>
  <c r="BC19" i="11"/>
  <c r="AB4" i="11"/>
  <c r="AC4" i="11" s="1"/>
  <c r="AD4" i="11" s="1"/>
  <c r="AE4" i="11" s="1"/>
  <c r="AF4" i="11" s="1"/>
  <c r="AG4" i="11" s="1"/>
  <c r="AH4" i="11" s="1"/>
  <c r="AI4" i="11" s="1"/>
  <c r="AJ4" i="11" s="1"/>
  <c r="AK4" i="11" s="1"/>
  <c r="AL4" i="11" s="1"/>
  <c r="AM4" i="11" s="1"/>
  <c r="AN4" i="11" s="1"/>
  <c r="AO4" i="11" s="1"/>
  <c r="CX124" i="11"/>
  <c r="CX125" i="11"/>
  <c r="CY125" i="11" s="1"/>
  <c r="CZ125" i="11" s="1"/>
  <c r="DA125" i="11" s="1"/>
  <c r="DB125" i="11" s="1"/>
  <c r="DC125" i="11" s="1"/>
  <c r="DD125" i="11" s="1"/>
  <c r="DE125" i="11" s="1"/>
  <c r="DF125" i="11" s="1"/>
  <c r="DG125" i="11" s="1"/>
  <c r="DH125" i="11" s="1"/>
  <c r="DI125" i="11" s="1"/>
  <c r="DJ125" i="11" s="1"/>
  <c r="DK125" i="11" s="1"/>
  <c r="DL125" i="11" s="1"/>
  <c r="DM125" i="11" s="1"/>
  <c r="CX126" i="11"/>
  <c r="CY126" i="11" s="1"/>
  <c r="CX127" i="11"/>
  <c r="CX128" i="11"/>
  <c r="CX129" i="11"/>
  <c r="CX130" i="11"/>
  <c r="CY130" i="11" s="1"/>
  <c r="CZ130" i="11" s="1"/>
  <c r="DA130" i="11" s="1"/>
  <c r="DB130" i="11" s="1"/>
  <c r="DC130" i="11" s="1"/>
  <c r="DD130" i="11" s="1"/>
  <c r="DE130" i="11" s="1"/>
  <c r="DF130" i="11" s="1"/>
  <c r="DG130" i="11" s="1"/>
  <c r="DH130" i="11" s="1"/>
  <c r="DI130" i="11" s="1"/>
  <c r="DJ130" i="11" s="1"/>
  <c r="DK130" i="11" s="1"/>
  <c r="DL130" i="11" s="1"/>
  <c r="DM130" i="11" s="1"/>
  <c r="CX131" i="11"/>
  <c r="CX132" i="11"/>
  <c r="CX133" i="11"/>
  <c r="CY133" i="11" s="1"/>
  <c r="CZ133" i="11" s="1"/>
  <c r="DA133" i="11" s="1"/>
  <c r="DB133" i="11" s="1"/>
  <c r="DC133" i="11" s="1"/>
  <c r="DD133" i="11" s="1"/>
  <c r="DE133" i="11" s="1"/>
  <c r="DF133" i="11" s="1"/>
  <c r="DG133" i="11" s="1"/>
  <c r="DH133" i="11" s="1"/>
  <c r="DI133" i="11" s="1"/>
  <c r="DJ133" i="11" s="1"/>
  <c r="DK133" i="11" s="1"/>
  <c r="DL133" i="11" s="1"/>
  <c r="DM133" i="11" s="1"/>
  <c r="CX134" i="11"/>
  <c r="CX135" i="11"/>
  <c r="CX136" i="11"/>
  <c r="CX137" i="11"/>
  <c r="CY137" i="11" s="1"/>
  <c r="CZ137" i="11" s="1"/>
  <c r="DA137" i="11" s="1"/>
  <c r="DB137" i="11" s="1"/>
  <c r="DC137" i="11" s="1"/>
  <c r="DD137" i="11" s="1"/>
  <c r="DE137" i="11" s="1"/>
  <c r="DF137" i="11" s="1"/>
  <c r="DG137" i="11" s="1"/>
  <c r="DH137" i="11" s="1"/>
  <c r="DI137" i="11" s="1"/>
  <c r="DJ137" i="11" s="1"/>
  <c r="DK137" i="11" s="1"/>
  <c r="DL137" i="11" s="1"/>
  <c r="DM137" i="11" s="1"/>
  <c r="CX138" i="11"/>
  <c r="CY138" i="11" s="1"/>
  <c r="CX139" i="11"/>
  <c r="CX140" i="11"/>
  <c r="CX141" i="11"/>
  <c r="CY141" i="11" s="1"/>
  <c r="CZ141" i="11" s="1"/>
  <c r="DA141" i="11" s="1"/>
  <c r="DB141" i="11" s="1"/>
  <c r="DC141" i="11" s="1"/>
  <c r="DD141" i="11" s="1"/>
  <c r="DE141" i="11" s="1"/>
  <c r="DF141" i="11" s="1"/>
  <c r="DG141" i="11" s="1"/>
  <c r="DH141" i="11" s="1"/>
  <c r="DI141" i="11" s="1"/>
  <c r="DJ141" i="11" s="1"/>
  <c r="DK141" i="11" s="1"/>
  <c r="DL141" i="11" s="1"/>
  <c r="DM141" i="11" s="1"/>
  <c r="CX142" i="11"/>
  <c r="CX143" i="11"/>
  <c r="CX144" i="11"/>
  <c r="CX145" i="11"/>
  <c r="CX146" i="11"/>
  <c r="CY146" i="11" s="1"/>
  <c r="CX147" i="11"/>
  <c r="CX148" i="11"/>
  <c r="CX149" i="11"/>
  <c r="CY149" i="11" s="1"/>
  <c r="CZ149" i="11" s="1"/>
  <c r="DA149" i="11" s="1"/>
  <c r="DB149" i="11" s="1"/>
  <c r="DC149" i="11" s="1"/>
  <c r="DD149" i="11" s="1"/>
  <c r="DE149" i="11" s="1"/>
  <c r="DF149" i="11" s="1"/>
  <c r="DG149" i="11" s="1"/>
  <c r="DH149" i="11" s="1"/>
  <c r="DI149" i="11" s="1"/>
  <c r="DJ149" i="11" s="1"/>
  <c r="DK149" i="11" s="1"/>
  <c r="DL149" i="11" s="1"/>
  <c r="DM149" i="11" s="1"/>
  <c r="CX150" i="11"/>
  <c r="CX151" i="11"/>
  <c r="CX152" i="11"/>
  <c r="CX153" i="11"/>
  <c r="CX154" i="11"/>
  <c r="CY154" i="11" s="1"/>
  <c r="CZ154" i="11" s="1"/>
  <c r="DA154" i="11" s="1"/>
  <c r="DB154" i="11" s="1"/>
  <c r="DC154" i="11" s="1"/>
  <c r="DD154" i="11" s="1"/>
  <c r="DE154" i="11" s="1"/>
  <c r="DF154" i="11" s="1"/>
  <c r="DG154" i="11" s="1"/>
  <c r="DH154" i="11" s="1"/>
  <c r="DI154" i="11" s="1"/>
  <c r="DJ154" i="11" s="1"/>
  <c r="DK154" i="11" s="1"/>
  <c r="DL154" i="11" s="1"/>
  <c r="DM154" i="11" s="1"/>
  <c r="CX155" i="11"/>
  <c r="CX156" i="11"/>
  <c r="CX123" i="11"/>
  <c r="CY123" i="11" s="1"/>
  <c r="CZ123" i="11" s="1"/>
  <c r="DA123" i="11" s="1"/>
  <c r="DB123" i="11" s="1"/>
  <c r="DC123" i="11" s="1"/>
  <c r="DD123" i="11" s="1"/>
  <c r="DE123" i="11" s="1"/>
  <c r="DF123" i="11" s="1"/>
  <c r="DG123" i="11" s="1"/>
  <c r="DH123" i="11" s="1"/>
  <c r="DI123" i="11" s="1"/>
  <c r="DJ123" i="11" s="1"/>
  <c r="DK123" i="11" s="1"/>
  <c r="DL123" i="11" s="1"/>
  <c r="DM123" i="11" s="1"/>
  <c r="CX122" i="11"/>
  <c r="CY122" i="11" s="1"/>
  <c r="BL124" i="11"/>
  <c r="BL125" i="11"/>
  <c r="BL126" i="11"/>
  <c r="BM126" i="11" s="1"/>
  <c r="BN126" i="11" s="1"/>
  <c r="BO126" i="11" s="1"/>
  <c r="BP126" i="11" s="1"/>
  <c r="BQ126" i="11" s="1"/>
  <c r="BR126" i="11" s="1"/>
  <c r="BS126" i="11" s="1"/>
  <c r="BT126" i="11" s="1"/>
  <c r="BU126" i="11" s="1"/>
  <c r="BV126" i="11" s="1"/>
  <c r="BW126" i="11" s="1"/>
  <c r="BX126" i="11" s="1"/>
  <c r="BY126" i="11" s="1"/>
  <c r="BZ126" i="11" s="1"/>
  <c r="CA126" i="11" s="1"/>
  <c r="BL127" i="11"/>
  <c r="BL128" i="11"/>
  <c r="BL129" i="11"/>
  <c r="BL130" i="11"/>
  <c r="BL131" i="11"/>
  <c r="BM131" i="11" s="1"/>
  <c r="BL132" i="11"/>
  <c r="BL133" i="11"/>
  <c r="BL134" i="11"/>
  <c r="BL135" i="11"/>
  <c r="BM135" i="11" s="1"/>
  <c r="BN135" i="11" s="1"/>
  <c r="BO135" i="11" s="1"/>
  <c r="BP135" i="11" s="1"/>
  <c r="BQ135" i="11" s="1"/>
  <c r="BR135" i="11" s="1"/>
  <c r="BS135" i="11" s="1"/>
  <c r="BT135" i="11" s="1"/>
  <c r="BU135" i="11" s="1"/>
  <c r="BV135" i="11" s="1"/>
  <c r="BW135" i="11" s="1"/>
  <c r="BX135" i="11" s="1"/>
  <c r="BY135" i="11" s="1"/>
  <c r="BZ135" i="11" s="1"/>
  <c r="CA135" i="11" s="1"/>
  <c r="BL136" i="11"/>
  <c r="BL137" i="11"/>
  <c r="BL138" i="11"/>
  <c r="BL139" i="11"/>
  <c r="BM139" i="11" s="1"/>
  <c r="BN139" i="11" s="1"/>
  <c r="BO139" i="11" s="1"/>
  <c r="BP139" i="11" s="1"/>
  <c r="BQ139" i="11" s="1"/>
  <c r="BR139" i="11" s="1"/>
  <c r="BS139" i="11" s="1"/>
  <c r="BT139" i="11" s="1"/>
  <c r="BU139" i="11" s="1"/>
  <c r="BV139" i="11" s="1"/>
  <c r="BW139" i="11" s="1"/>
  <c r="BX139" i="11" s="1"/>
  <c r="BY139" i="11" s="1"/>
  <c r="BZ139" i="11" s="1"/>
  <c r="CA139" i="11" s="1"/>
  <c r="BL140" i="11"/>
  <c r="BL141" i="11"/>
  <c r="BL142" i="11"/>
  <c r="BM142" i="11" s="1"/>
  <c r="BL143" i="11"/>
  <c r="BM143" i="11" s="1"/>
  <c r="BN143" i="11" s="1"/>
  <c r="BO143" i="11" s="1"/>
  <c r="BP143" i="11" s="1"/>
  <c r="BQ143" i="11" s="1"/>
  <c r="BR143" i="11" s="1"/>
  <c r="BS143" i="11" s="1"/>
  <c r="BT143" i="11" s="1"/>
  <c r="BU143" i="11" s="1"/>
  <c r="BV143" i="11" s="1"/>
  <c r="BW143" i="11" s="1"/>
  <c r="BX143" i="11" s="1"/>
  <c r="BY143" i="11" s="1"/>
  <c r="BZ143" i="11" s="1"/>
  <c r="CA143" i="11" s="1"/>
  <c r="BL144" i="11"/>
  <c r="BL145" i="11"/>
  <c r="BL146" i="11"/>
  <c r="BL147" i="11"/>
  <c r="BL148" i="11"/>
  <c r="BL149" i="11"/>
  <c r="BL150" i="11"/>
  <c r="BM150" i="11" s="1"/>
  <c r="BL151" i="11"/>
  <c r="BL152" i="11"/>
  <c r="BL153" i="11"/>
  <c r="BL154" i="11"/>
  <c r="BL155" i="11"/>
  <c r="BM155" i="11" s="1"/>
  <c r="BN155" i="11" s="1"/>
  <c r="BO155" i="11" s="1"/>
  <c r="BP155" i="11" s="1"/>
  <c r="BQ155" i="11" s="1"/>
  <c r="BR155" i="11" s="1"/>
  <c r="BS155" i="11" s="1"/>
  <c r="BT155" i="11" s="1"/>
  <c r="BU155" i="11" s="1"/>
  <c r="BV155" i="11" s="1"/>
  <c r="BW155" i="11" s="1"/>
  <c r="BX155" i="11" s="1"/>
  <c r="BY155" i="11" s="1"/>
  <c r="BZ155" i="11" s="1"/>
  <c r="CA155" i="11" s="1"/>
  <c r="BL156" i="11"/>
  <c r="BL123" i="11"/>
  <c r="BL122" i="11"/>
  <c r="Z124" i="11"/>
  <c r="Z125" i="11"/>
  <c r="Z126" i="11"/>
  <c r="Z127" i="11"/>
  <c r="AA127" i="11" s="1"/>
  <c r="Z128" i="11"/>
  <c r="Z129" i="11"/>
  <c r="Z130" i="11"/>
  <c r="Z131" i="11"/>
  <c r="AA131" i="11" s="1"/>
  <c r="Z132" i="11"/>
  <c r="Z133" i="11"/>
  <c r="Z134" i="11"/>
  <c r="Z135" i="11"/>
  <c r="AA135" i="11" s="1"/>
  <c r="AB135" i="11" s="1"/>
  <c r="AC135" i="11" s="1"/>
  <c r="AD135" i="11" s="1"/>
  <c r="AE135" i="11" s="1"/>
  <c r="AF135" i="11" s="1"/>
  <c r="AG135" i="11" s="1"/>
  <c r="AH135" i="11" s="1"/>
  <c r="AI135" i="11" s="1"/>
  <c r="AJ135" i="11" s="1"/>
  <c r="AK135" i="11" s="1"/>
  <c r="AL135" i="11" s="1"/>
  <c r="AM135" i="11" s="1"/>
  <c r="AN135" i="11" s="1"/>
  <c r="AO135" i="11" s="1"/>
  <c r="Z136" i="11"/>
  <c r="Z137" i="11"/>
  <c r="Z138" i="11"/>
  <c r="Z139" i="11"/>
  <c r="Z140" i="11"/>
  <c r="Z141" i="11"/>
  <c r="Z142" i="11"/>
  <c r="Z143" i="11"/>
  <c r="AA143" i="11" s="1"/>
  <c r="Z144" i="11"/>
  <c r="Z145" i="11"/>
  <c r="Z146" i="11"/>
  <c r="Z147" i="11"/>
  <c r="AA147" i="11" s="1"/>
  <c r="Z148" i="11"/>
  <c r="Z149" i="11"/>
  <c r="Z150" i="11"/>
  <c r="Z151" i="11"/>
  <c r="AA151" i="11" s="1"/>
  <c r="AB151" i="11" s="1"/>
  <c r="AC151" i="11" s="1"/>
  <c r="AD151" i="11" s="1"/>
  <c r="AE151" i="11" s="1"/>
  <c r="AF151" i="11" s="1"/>
  <c r="AG151" i="11" s="1"/>
  <c r="AH151" i="11" s="1"/>
  <c r="AI151" i="11" s="1"/>
  <c r="AJ151" i="11" s="1"/>
  <c r="AK151" i="11" s="1"/>
  <c r="AL151" i="11" s="1"/>
  <c r="AM151" i="11" s="1"/>
  <c r="AN151" i="11" s="1"/>
  <c r="AO151" i="11" s="1"/>
  <c r="Z152" i="11"/>
  <c r="Z153" i="11"/>
  <c r="Z154" i="11"/>
  <c r="Z155" i="11"/>
  <c r="Z156" i="11"/>
  <c r="Z123" i="11"/>
  <c r="Z122" i="11"/>
  <c r="CJ10" i="11"/>
  <c r="CJ23" i="11"/>
  <c r="CJ6" i="11"/>
  <c r="CJ12" i="11"/>
  <c r="CJ5" i="11"/>
  <c r="CJ27" i="11"/>
  <c r="CJ16" i="11"/>
  <c r="CK16" i="11" s="1"/>
  <c r="CJ20" i="11"/>
  <c r="CJ21" i="11"/>
  <c r="CK21" i="11" s="1"/>
  <c r="CJ9" i="11"/>
  <c r="CJ34" i="11"/>
  <c r="CJ35" i="11"/>
  <c r="CJ15" i="11"/>
  <c r="CJ29" i="11"/>
  <c r="CK29" i="11" s="1"/>
  <c r="CJ8" i="11"/>
  <c r="CK8" i="11" s="1"/>
  <c r="CJ13" i="11"/>
  <c r="CJ37" i="11"/>
  <c r="CK37" i="11" s="1"/>
  <c r="CJ26" i="11"/>
  <c r="CJ22" i="11"/>
  <c r="CJ38" i="11"/>
  <c r="CJ7" i="11"/>
  <c r="CJ11" i="11"/>
  <c r="CK11" i="11" s="1"/>
  <c r="CJ33" i="11"/>
  <c r="CJ14" i="11"/>
  <c r="CJ17" i="11"/>
  <c r="CK17" i="11" s="1"/>
  <c r="CJ30" i="11"/>
  <c r="CK30" i="11" s="1"/>
  <c r="CJ25" i="11"/>
  <c r="CJ31" i="11"/>
  <c r="CJ18" i="11"/>
  <c r="CJ32" i="11"/>
  <c r="CJ24" i="11"/>
  <c r="CJ36" i="11"/>
  <c r="CJ39" i="11"/>
  <c r="CK39" i="11" s="1"/>
  <c r="CJ19" i="11"/>
  <c r="CJ28" i="11"/>
  <c r="AX10" i="11"/>
  <c r="AX23" i="11"/>
  <c r="AX6" i="11"/>
  <c r="AX12" i="11"/>
  <c r="AX5" i="11"/>
  <c r="AX27" i="11"/>
  <c r="AY27" i="11" s="1"/>
  <c r="AX16" i="11"/>
  <c r="AX20" i="11"/>
  <c r="AX21" i="11"/>
  <c r="AX9" i="11"/>
  <c r="AY9" i="11" s="1"/>
  <c r="AX34" i="11"/>
  <c r="AX35" i="11"/>
  <c r="AX15" i="11"/>
  <c r="AX29" i="11"/>
  <c r="AY29" i="11" s="1"/>
  <c r="AX8" i="11"/>
  <c r="AX13" i="11"/>
  <c r="AX37" i="11"/>
  <c r="AX26" i="11"/>
  <c r="AX22" i="11"/>
  <c r="AY22" i="11" s="1"/>
  <c r="AX38" i="11"/>
  <c r="AX7" i="11"/>
  <c r="AX11" i="11"/>
  <c r="AY11" i="11" s="1"/>
  <c r="AX33" i="11"/>
  <c r="AY33" i="11" s="1"/>
  <c r="AX14" i="11"/>
  <c r="AY14" i="11" s="1"/>
  <c r="AX17" i="11"/>
  <c r="AX30" i="11"/>
  <c r="AY30" i="11" s="1"/>
  <c r="AX25" i="11"/>
  <c r="AY25" i="11" s="1"/>
  <c r="AX31" i="11"/>
  <c r="AX18" i="11"/>
  <c r="AX32" i="11"/>
  <c r="AX24" i="11"/>
  <c r="AY24" i="11" s="1"/>
  <c r="AX36" i="11"/>
  <c r="AX39" i="11"/>
  <c r="AX19" i="11"/>
  <c r="AX28" i="11"/>
  <c r="AY28" i="11" s="1"/>
  <c r="BM40" i="11"/>
  <c r="CS40" i="11"/>
  <c r="CY156" i="11"/>
  <c r="CZ156" i="11" s="1"/>
  <c r="DA156" i="11" s="1"/>
  <c r="DB156" i="11" s="1"/>
  <c r="DC156" i="11" s="1"/>
  <c r="DD156" i="11" s="1"/>
  <c r="DE156" i="11" s="1"/>
  <c r="DF156" i="11" s="1"/>
  <c r="DG156" i="11" s="1"/>
  <c r="DH156" i="11" s="1"/>
  <c r="DI156" i="11" s="1"/>
  <c r="DJ156" i="11" s="1"/>
  <c r="DK156" i="11" s="1"/>
  <c r="DL156" i="11" s="1"/>
  <c r="DM156" i="11" s="1"/>
  <c r="CY155" i="11"/>
  <c r="CZ155" i="11" s="1"/>
  <c r="DA155" i="11" s="1"/>
  <c r="DB155" i="11" s="1"/>
  <c r="DC155" i="11" s="1"/>
  <c r="DD155" i="11" s="1"/>
  <c r="DE155" i="11" s="1"/>
  <c r="DF155" i="11" s="1"/>
  <c r="DG155" i="11" s="1"/>
  <c r="DH155" i="11" s="1"/>
  <c r="DI155" i="11" s="1"/>
  <c r="DJ155" i="11" s="1"/>
  <c r="DK155" i="11" s="1"/>
  <c r="DL155" i="11" s="1"/>
  <c r="DM155" i="11" s="1"/>
  <c r="CY153" i="11"/>
  <c r="CZ153" i="11" s="1"/>
  <c r="DA153" i="11" s="1"/>
  <c r="DB153" i="11" s="1"/>
  <c r="DC153" i="11" s="1"/>
  <c r="DD153" i="11" s="1"/>
  <c r="DE153" i="11" s="1"/>
  <c r="DF153" i="11" s="1"/>
  <c r="DG153" i="11" s="1"/>
  <c r="DH153" i="11" s="1"/>
  <c r="DI153" i="11" s="1"/>
  <c r="DJ153" i="11" s="1"/>
  <c r="DK153" i="11" s="1"/>
  <c r="DL153" i="11" s="1"/>
  <c r="DM153" i="11" s="1"/>
  <c r="CY152" i="11"/>
  <c r="CZ152" i="11" s="1"/>
  <c r="DA152" i="11" s="1"/>
  <c r="DB152" i="11" s="1"/>
  <c r="DC152" i="11" s="1"/>
  <c r="DD152" i="11" s="1"/>
  <c r="DE152" i="11" s="1"/>
  <c r="DF152" i="11" s="1"/>
  <c r="DG152" i="11" s="1"/>
  <c r="DH152" i="11" s="1"/>
  <c r="DI152" i="11" s="1"/>
  <c r="DJ152" i="11" s="1"/>
  <c r="DK152" i="11" s="1"/>
  <c r="DL152" i="11" s="1"/>
  <c r="DM152" i="11" s="1"/>
  <c r="CY151" i="11"/>
  <c r="CZ151" i="11" s="1"/>
  <c r="DA151" i="11" s="1"/>
  <c r="DB151" i="11" s="1"/>
  <c r="DC151" i="11" s="1"/>
  <c r="DD151" i="11" s="1"/>
  <c r="DE151" i="11" s="1"/>
  <c r="DF151" i="11" s="1"/>
  <c r="DG151" i="11" s="1"/>
  <c r="DH151" i="11" s="1"/>
  <c r="DI151" i="11" s="1"/>
  <c r="DJ151" i="11" s="1"/>
  <c r="DK151" i="11" s="1"/>
  <c r="DL151" i="11" s="1"/>
  <c r="DM151" i="11" s="1"/>
  <c r="CY150" i="11"/>
  <c r="CZ150" i="11"/>
  <c r="DA150" i="11" s="1"/>
  <c r="DB150" i="11" s="1"/>
  <c r="DC150" i="11" s="1"/>
  <c r="DD150" i="11" s="1"/>
  <c r="DE150" i="11" s="1"/>
  <c r="DF150" i="11" s="1"/>
  <c r="DG150" i="11" s="1"/>
  <c r="DH150" i="11" s="1"/>
  <c r="DI150" i="11" s="1"/>
  <c r="DJ150" i="11" s="1"/>
  <c r="DK150" i="11" s="1"/>
  <c r="DL150" i="11" s="1"/>
  <c r="DM150" i="11" s="1"/>
  <c r="CY148" i="11"/>
  <c r="CZ148" i="11" s="1"/>
  <c r="DA148" i="11" s="1"/>
  <c r="DB148" i="11" s="1"/>
  <c r="DC148" i="11" s="1"/>
  <c r="DD148" i="11" s="1"/>
  <c r="DE148" i="11" s="1"/>
  <c r="DF148" i="11" s="1"/>
  <c r="DG148" i="11" s="1"/>
  <c r="DH148" i="11" s="1"/>
  <c r="DI148" i="11" s="1"/>
  <c r="DJ148" i="11" s="1"/>
  <c r="DK148" i="11" s="1"/>
  <c r="DL148" i="11" s="1"/>
  <c r="DM148" i="11" s="1"/>
  <c r="CY147" i="11"/>
  <c r="CZ147" i="11" s="1"/>
  <c r="DA147" i="11" s="1"/>
  <c r="DB147" i="11" s="1"/>
  <c r="DC147" i="11" s="1"/>
  <c r="DD147" i="11" s="1"/>
  <c r="DE147" i="11" s="1"/>
  <c r="DF147" i="11" s="1"/>
  <c r="DG147" i="11" s="1"/>
  <c r="DH147" i="11" s="1"/>
  <c r="DI147" i="11" s="1"/>
  <c r="DJ147" i="11" s="1"/>
  <c r="DK147" i="11" s="1"/>
  <c r="DL147" i="11" s="1"/>
  <c r="DM147" i="11" s="1"/>
  <c r="CZ146" i="11"/>
  <c r="DA146" i="11" s="1"/>
  <c r="DB146" i="11" s="1"/>
  <c r="DC146" i="11" s="1"/>
  <c r="DD146" i="11" s="1"/>
  <c r="DE146" i="11" s="1"/>
  <c r="DF146" i="11" s="1"/>
  <c r="DG146" i="11" s="1"/>
  <c r="DH146" i="11" s="1"/>
  <c r="DI146" i="11" s="1"/>
  <c r="DJ146" i="11" s="1"/>
  <c r="DK146" i="11" s="1"/>
  <c r="DL146" i="11" s="1"/>
  <c r="DM146" i="11" s="1"/>
  <c r="CY145" i="11"/>
  <c r="CZ145" i="11" s="1"/>
  <c r="DA145" i="11" s="1"/>
  <c r="DB145" i="11" s="1"/>
  <c r="DC145" i="11" s="1"/>
  <c r="DD145" i="11" s="1"/>
  <c r="DE145" i="11" s="1"/>
  <c r="DF145" i="11" s="1"/>
  <c r="DG145" i="11" s="1"/>
  <c r="DH145" i="11" s="1"/>
  <c r="DI145" i="11" s="1"/>
  <c r="DJ145" i="11" s="1"/>
  <c r="DK145" i="11" s="1"/>
  <c r="DL145" i="11" s="1"/>
  <c r="DM145" i="11" s="1"/>
  <c r="CY144" i="11"/>
  <c r="CZ144" i="11" s="1"/>
  <c r="DA144" i="11" s="1"/>
  <c r="DB144" i="11" s="1"/>
  <c r="DC144" i="11" s="1"/>
  <c r="DD144" i="11" s="1"/>
  <c r="DE144" i="11" s="1"/>
  <c r="DF144" i="11" s="1"/>
  <c r="DG144" i="11" s="1"/>
  <c r="DH144" i="11" s="1"/>
  <c r="DI144" i="11" s="1"/>
  <c r="DJ144" i="11" s="1"/>
  <c r="DK144" i="11" s="1"/>
  <c r="DL144" i="11" s="1"/>
  <c r="DM144" i="11" s="1"/>
  <c r="CY143" i="11"/>
  <c r="CZ143" i="11" s="1"/>
  <c r="DA143" i="11" s="1"/>
  <c r="DB143" i="11" s="1"/>
  <c r="DC143" i="11" s="1"/>
  <c r="DD143" i="11" s="1"/>
  <c r="DE143" i="11" s="1"/>
  <c r="DF143" i="11" s="1"/>
  <c r="DG143" i="11" s="1"/>
  <c r="DH143" i="11" s="1"/>
  <c r="DI143" i="11" s="1"/>
  <c r="DJ143" i="11" s="1"/>
  <c r="DK143" i="11" s="1"/>
  <c r="DL143" i="11" s="1"/>
  <c r="DM143" i="11" s="1"/>
  <c r="CY142" i="11"/>
  <c r="CZ142" i="11"/>
  <c r="DA142" i="11" s="1"/>
  <c r="DB142" i="11" s="1"/>
  <c r="DC142" i="11" s="1"/>
  <c r="DD142" i="11" s="1"/>
  <c r="DE142" i="11" s="1"/>
  <c r="DF142" i="11" s="1"/>
  <c r="DG142" i="11" s="1"/>
  <c r="DH142" i="11" s="1"/>
  <c r="DI142" i="11" s="1"/>
  <c r="DJ142" i="11" s="1"/>
  <c r="DK142" i="11" s="1"/>
  <c r="DL142" i="11" s="1"/>
  <c r="DM142" i="11" s="1"/>
  <c r="CY140" i="11"/>
  <c r="CZ140" i="11"/>
  <c r="DA140" i="11" s="1"/>
  <c r="DB140" i="11" s="1"/>
  <c r="DC140" i="11" s="1"/>
  <c r="DD140" i="11" s="1"/>
  <c r="DE140" i="11" s="1"/>
  <c r="DF140" i="11" s="1"/>
  <c r="DG140" i="11" s="1"/>
  <c r="DH140" i="11" s="1"/>
  <c r="DI140" i="11" s="1"/>
  <c r="DJ140" i="11" s="1"/>
  <c r="DK140" i="11" s="1"/>
  <c r="DL140" i="11" s="1"/>
  <c r="DM140" i="11" s="1"/>
  <c r="CY139" i="11"/>
  <c r="CZ139" i="11" s="1"/>
  <c r="DA139" i="11" s="1"/>
  <c r="DB139" i="11" s="1"/>
  <c r="DC139" i="11" s="1"/>
  <c r="DD139" i="11" s="1"/>
  <c r="DE139" i="11" s="1"/>
  <c r="DF139" i="11" s="1"/>
  <c r="DG139" i="11" s="1"/>
  <c r="DH139" i="11" s="1"/>
  <c r="DI139" i="11" s="1"/>
  <c r="DJ139" i="11" s="1"/>
  <c r="DK139" i="11" s="1"/>
  <c r="DL139" i="11" s="1"/>
  <c r="DM139" i="11" s="1"/>
  <c r="CZ138" i="11"/>
  <c r="DA138" i="11" s="1"/>
  <c r="DB138" i="11" s="1"/>
  <c r="DC138" i="11" s="1"/>
  <c r="DD138" i="11" s="1"/>
  <c r="DE138" i="11" s="1"/>
  <c r="DF138" i="11" s="1"/>
  <c r="DG138" i="11" s="1"/>
  <c r="DH138" i="11" s="1"/>
  <c r="DI138" i="11" s="1"/>
  <c r="DJ138" i="11" s="1"/>
  <c r="DK138" i="11" s="1"/>
  <c r="DL138" i="11" s="1"/>
  <c r="DM138" i="11" s="1"/>
  <c r="CY136" i="11"/>
  <c r="CZ136" i="11" s="1"/>
  <c r="DA136" i="11" s="1"/>
  <c r="DB136" i="11" s="1"/>
  <c r="DC136" i="11" s="1"/>
  <c r="DD136" i="11" s="1"/>
  <c r="DE136" i="11" s="1"/>
  <c r="DF136" i="11" s="1"/>
  <c r="DG136" i="11" s="1"/>
  <c r="DH136" i="11" s="1"/>
  <c r="DI136" i="11" s="1"/>
  <c r="DJ136" i="11" s="1"/>
  <c r="DK136" i="11" s="1"/>
  <c r="DL136" i="11" s="1"/>
  <c r="DM136" i="11" s="1"/>
  <c r="CY135" i="11"/>
  <c r="CZ135" i="11" s="1"/>
  <c r="DA135" i="11" s="1"/>
  <c r="DB135" i="11" s="1"/>
  <c r="DC135" i="11" s="1"/>
  <c r="DD135" i="11" s="1"/>
  <c r="DE135" i="11" s="1"/>
  <c r="DF135" i="11" s="1"/>
  <c r="DG135" i="11" s="1"/>
  <c r="DH135" i="11" s="1"/>
  <c r="DI135" i="11" s="1"/>
  <c r="DJ135" i="11" s="1"/>
  <c r="DK135" i="11" s="1"/>
  <c r="DL135" i="11" s="1"/>
  <c r="DM135" i="11" s="1"/>
  <c r="CY134" i="11"/>
  <c r="CZ134" i="11" s="1"/>
  <c r="DA134" i="11" s="1"/>
  <c r="DB134" i="11" s="1"/>
  <c r="DC134" i="11" s="1"/>
  <c r="DD134" i="11" s="1"/>
  <c r="DE134" i="11" s="1"/>
  <c r="DF134" i="11" s="1"/>
  <c r="DG134" i="11" s="1"/>
  <c r="DH134" i="11" s="1"/>
  <c r="DI134" i="11" s="1"/>
  <c r="DJ134" i="11" s="1"/>
  <c r="DK134" i="11" s="1"/>
  <c r="DL134" i="11" s="1"/>
  <c r="DM134" i="11" s="1"/>
  <c r="CY132" i="11"/>
  <c r="CZ132" i="11" s="1"/>
  <c r="DA132" i="11" s="1"/>
  <c r="DB132" i="11" s="1"/>
  <c r="DC132" i="11" s="1"/>
  <c r="DD132" i="11" s="1"/>
  <c r="DE132" i="11" s="1"/>
  <c r="DF132" i="11" s="1"/>
  <c r="DG132" i="11" s="1"/>
  <c r="DH132" i="11" s="1"/>
  <c r="DI132" i="11" s="1"/>
  <c r="DJ132" i="11" s="1"/>
  <c r="DK132" i="11" s="1"/>
  <c r="DL132" i="11" s="1"/>
  <c r="DM132" i="11" s="1"/>
  <c r="CY131" i="11"/>
  <c r="CZ131" i="11" s="1"/>
  <c r="DA131" i="11" s="1"/>
  <c r="DB131" i="11" s="1"/>
  <c r="DC131" i="11" s="1"/>
  <c r="DD131" i="11" s="1"/>
  <c r="DE131" i="11" s="1"/>
  <c r="DF131" i="11" s="1"/>
  <c r="DG131" i="11" s="1"/>
  <c r="DH131" i="11" s="1"/>
  <c r="DI131" i="11" s="1"/>
  <c r="DJ131" i="11" s="1"/>
  <c r="DK131" i="11" s="1"/>
  <c r="DL131" i="11" s="1"/>
  <c r="DM131" i="11" s="1"/>
  <c r="CY129" i="11"/>
  <c r="CZ129" i="11" s="1"/>
  <c r="DA129" i="11" s="1"/>
  <c r="DB129" i="11" s="1"/>
  <c r="DC129" i="11" s="1"/>
  <c r="DD129" i="11" s="1"/>
  <c r="DE129" i="11" s="1"/>
  <c r="DF129" i="11" s="1"/>
  <c r="DG129" i="11" s="1"/>
  <c r="DH129" i="11" s="1"/>
  <c r="DI129" i="11" s="1"/>
  <c r="DJ129" i="11" s="1"/>
  <c r="DK129" i="11" s="1"/>
  <c r="DL129" i="11" s="1"/>
  <c r="DM129" i="11" s="1"/>
  <c r="CY128" i="11"/>
  <c r="CZ128" i="11" s="1"/>
  <c r="DA128" i="11" s="1"/>
  <c r="DB128" i="11" s="1"/>
  <c r="DC128" i="11" s="1"/>
  <c r="DD128" i="11" s="1"/>
  <c r="DE128" i="11" s="1"/>
  <c r="DF128" i="11" s="1"/>
  <c r="DG128" i="11" s="1"/>
  <c r="DH128" i="11" s="1"/>
  <c r="DI128" i="11" s="1"/>
  <c r="DJ128" i="11" s="1"/>
  <c r="DK128" i="11" s="1"/>
  <c r="DL128" i="11" s="1"/>
  <c r="DM128" i="11" s="1"/>
  <c r="CY127" i="11"/>
  <c r="CZ127" i="11" s="1"/>
  <c r="DA127" i="11" s="1"/>
  <c r="DB127" i="11" s="1"/>
  <c r="DC127" i="11" s="1"/>
  <c r="DD127" i="11" s="1"/>
  <c r="DE127" i="11" s="1"/>
  <c r="DF127" i="11" s="1"/>
  <c r="DG127" i="11" s="1"/>
  <c r="DH127" i="11" s="1"/>
  <c r="DI127" i="11" s="1"/>
  <c r="DJ127" i="11" s="1"/>
  <c r="DK127" i="11" s="1"/>
  <c r="DL127" i="11" s="1"/>
  <c r="DM127" i="11" s="1"/>
  <c r="CZ126" i="11"/>
  <c r="DA126" i="11" s="1"/>
  <c r="DB126" i="11" s="1"/>
  <c r="DC126" i="11" s="1"/>
  <c r="DD126" i="11" s="1"/>
  <c r="DE126" i="11" s="1"/>
  <c r="DF126" i="11" s="1"/>
  <c r="DG126" i="11" s="1"/>
  <c r="DH126" i="11" s="1"/>
  <c r="DI126" i="11" s="1"/>
  <c r="DJ126" i="11" s="1"/>
  <c r="DK126" i="11" s="1"/>
  <c r="DL126" i="11" s="1"/>
  <c r="DM126" i="11" s="1"/>
  <c r="CY124" i="11"/>
  <c r="CZ124" i="11"/>
  <c r="DA124" i="11" s="1"/>
  <c r="DB124" i="11" s="1"/>
  <c r="DC124" i="11" s="1"/>
  <c r="DD124" i="11" s="1"/>
  <c r="DE124" i="11" s="1"/>
  <c r="DF124" i="11" s="1"/>
  <c r="DG124" i="11" s="1"/>
  <c r="DH124" i="11" s="1"/>
  <c r="DI124" i="11" s="1"/>
  <c r="DJ124" i="11" s="1"/>
  <c r="DK124" i="11" s="1"/>
  <c r="DL124" i="11" s="1"/>
  <c r="DM124" i="11" s="1"/>
  <c r="CZ122" i="11"/>
  <c r="DA122" i="11" s="1"/>
  <c r="DB122" i="11" s="1"/>
  <c r="DC122" i="11" s="1"/>
  <c r="DD122" i="11" s="1"/>
  <c r="DE122" i="11" s="1"/>
  <c r="DF122" i="11" s="1"/>
  <c r="DG122" i="11" s="1"/>
  <c r="DH122" i="11" s="1"/>
  <c r="DI122" i="11" s="1"/>
  <c r="DJ122" i="11" s="1"/>
  <c r="DK122" i="11" s="1"/>
  <c r="DL122" i="11" s="1"/>
  <c r="DM122" i="11" s="1"/>
  <c r="CX19" i="11"/>
  <c r="CX39" i="11"/>
  <c r="CX36" i="11"/>
  <c r="CX24" i="11"/>
  <c r="CX32" i="11"/>
  <c r="CX18" i="11"/>
  <c r="CX31" i="11"/>
  <c r="CX25" i="11"/>
  <c r="CX30" i="11"/>
  <c r="CX17" i="11"/>
  <c r="CX14" i="11"/>
  <c r="CX33" i="11"/>
  <c r="CX11" i="11"/>
  <c r="CX7" i="11"/>
  <c r="CX38" i="11"/>
  <c r="CX22" i="11"/>
  <c r="CX26" i="11"/>
  <c r="CX37" i="11"/>
  <c r="CX13" i="11"/>
  <c r="CX8" i="11"/>
  <c r="CX29" i="11"/>
  <c r="CX15" i="11"/>
  <c r="CX35" i="11"/>
  <c r="CX34" i="11"/>
  <c r="CX9" i="11"/>
  <c r="CX21" i="11"/>
  <c r="CX20" i="11"/>
  <c r="CX16" i="11"/>
  <c r="CX27" i="11"/>
  <c r="CX5" i="11"/>
  <c r="CX86" i="11" s="1"/>
  <c r="CX12" i="11"/>
  <c r="CX6" i="11"/>
  <c r="CX23" i="11"/>
  <c r="CX10" i="11"/>
  <c r="CX28" i="11"/>
  <c r="CF19" i="11"/>
  <c r="CF39" i="11"/>
  <c r="CF36" i="11"/>
  <c r="CF24" i="11"/>
  <c r="CF32" i="11"/>
  <c r="CF18" i="11"/>
  <c r="CF31" i="11"/>
  <c r="CF25" i="11"/>
  <c r="CF30" i="11"/>
  <c r="CF17" i="11"/>
  <c r="CF14" i="11"/>
  <c r="CF33" i="11"/>
  <c r="CF11" i="11"/>
  <c r="CF7" i="11"/>
  <c r="CF38" i="11"/>
  <c r="CF22" i="11"/>
  <c r="CF26" i="11"/>
  <c r="CF37" i="11"/>
  <c r="CF13" i="11"/>
  <c r="CF8" i="11"/>
  <c r="CF29" i="11"/>
  <c r="CF15" i="11"/>
  <c r="CF35" i="11"/>
  <c r="CF34" i="11"/>
  <c r="CF9" i="11"/>
  <c r="CF21" i="11"/>
  <c r="CF20" i="11"/>
  <c r="CF16" i="11"/>
  <c r="CF27" i="11"/>
  <c r="CF5" i="11"/>
  <c r="CF12" i="11"/>
  <c r="CF6" i="11"/>
  <c r="CF23" i="11"/>
  <c r="CF10" i="11"/>
  <c r="CF28" i="11"/>
  <c r="AT19" i="11"/>
  <c r="AT39" i="11"/>
  <c r="AT36" i="11"/>
  <c r="AT24" i="11"/>
  <c r="AT32" i="11"/>
  <c r="AT18" i="11"/>
  <c r="AT31" i="11"/>
  <c r="AT25" i="11"/>
  <c r="AT30" i="11"/>
  <c r="AT17" i="11"/>
  <c r="AT14" i="11"/>
  <c r="AT33" i="11"/>
  <c r="AT11" i="11"/>
  <c r="AT7" i="11"/>
  <c r="AT38" i="11"/>
  <c r="AT22" i="11"/>
  <c r="AT26" i="11"/>
  <c r="AT37" i="11"/>
  <c r="AT13" i="11"/>
  <c r="AT8" i="11"/>
  <c r="AT29" i="11"/>
  <c r="AT15" i="11"/>
  <c r="AT35" i="11"/>
  <c r="AT34" i="11"/>
  <c r="AT9" i="11"/>
  <c r="AT21" i="11"/>
  <c r="AT20" i="11"/>
  <c r="AT16" i="11"/>
  <c r="AT27" i="11"/>
  <c r="AT5" i="11"/>
  <c r="AT12" i="11"/>
  <c r="AT6" i="11"/>
  <c r="AT23" i="11"/>
  <c r="AT10" i="11"/>
  <c r="AT28" i="11"/>
  <c r="I28" i="11"/>
  <c r="BL19" i="11"/>
  <c r="BL39" i="11"/>
  <c r="BL36" i="11"/>
  <c r="BL24" i="11"/>
  <c r="BL32" i="11"/>
  <c r="BL18" i="11"/>
  <c r="BL31" i="11"/>
  <c r="BL25" i="11"/>
  <c r="BL30" i="11"/>
  <c r="BL17" i="11"/>
  <c r="BL14" i="11"/>
  <c r="BL33" i="11"/>
  <c r="BL11" i="11"/>
  <c r="BL7" i="11"/>
  <c r="BL88" i="11" s="1"/>
  <c r="BL38" i="11"/>
  <c r="BL22" i="11"/>
  <c r="BL26" i="11"/>
  <c r="BL37" i="11"/>
  <c r="BL13" i="11"/>
  <c r="BL94" i="11" s="1"/>
  <c r="BL8" i="11"/>
  <c r="BL29" i="11"/>
  <c r="BL15" i="11"/>
  <c r="BL35" i="11"/>
  <c r="BL34" i="11"/>
  <c r="BL9" i="11"/>
  <c r="BL21" i="11"/>
  <c r="BL20" i="11"/>
  <c r="BL16" i="11"/>
  <c r="BL27" i="11"/>
  <c r="BL5" i="11"/>
  <c r="BL86" i="11" s="1"/>
  <c r="BL12" i="11"/>
  <c r="BL6" i="11"/>
  <c r="BL87" i="11" s="1"/>
  <c r="BL23" i="11"/>
  <c r="BL10" i="11"/>
  <c r="BL28" i="11"/>
  <c r="BM156" i="11"/>
  <c r="BN156" i="11" s="1"/>
  <c r="BO156" i="11" s="1"/>
  <c r="BP156" i="11" s="1"/>
  <c r="BQ156" i="11" s="1"/>
  <c r="BR156" i="11" s="1"/>
  <c r="BS156" i="11" s="1"/>
  <c r="BT156" i="11" s="1"/>
  <c r="BU156" i="11" s="1"/>
  <c r="BV156" i="11" s="1"/>
  <c r="BW156" i="11" s="1"/>
  <c r="BX156" i="11" s="1"/>
  <c r="BY156" i="11" s="1"/>
  <c r="BZ156" i="11" s="1"/>
  <c r="CA156" i="11" s="1"/>
  <c r="BM154" i="11"/>
  <c r="BN154" i="11" s="1"/>
  <c r="BO154" i="11" s="1"/>
  <c r="BP154" i="11" s="1"/>
  <c r="BQ154" i="11" s="1"/>
  <c r="BR154" i="11" s="1"/>
  <c r="BS154" i="11" s="1"/>
  <c r="BT154" i="11" s="1"/>
  <c r="BU154" i="11" s="1"/>
  <c r="BV154" i="11" s="1"/>
  <c r="BW154" i="11" s="1"/>
  <c r="BX154" i="11" s="1"/>
  <c r="BY154" i="11" s="1"/>
  <c r="BZ154" i="11" s="1"/>
  <c r="CA154" i="11" s="1"/>
  <c r="BM153" i="11"/>
  <c r="BN153" i="11" s="1"/>
  <c r="BO153" i="11" s="1"/>
  <c r="BP153" i="11" s="1"/>
  <c r="BQ153" i="11" s="1"/>
  <c r="BR153" i="11" s="1"/>
  <c r="BS153" i="11" s="1"/>
  <c r="BT153" i="11" s="1"/>
  <c r="BU153" i="11" s="1"/>
  <c r="BV153" i="11" s="1"/>
  <c r="BW153" i="11" s="1"/>
  <c r="BX153" i="11" s="1"/>
  <c r="BY153" i="11" s="1"/>
  <c r="BZ153" i="11" s="1"/>
  <c r="CA153" i="11" s="1"/>
  <c r="BM152" i="11"/>
  <c r="BN152" i="11"/>
  <c r="BO152" i="11" s="1"/>
  <c r="BP152" i="11" s="1"/>
  <c r="BQ152" i="11" s="1"/>
  <c r="BR152" i="11" s="1"/>
  <c r="BS152" i="11" s="1"/>
  <c r="BT152" i="11" s="1"/>
  <c r="BU152" i="11" s="1"/>
  <c r="BV152" i="11" s="1"/>
  <c r="BW152" i="11" s="1"/>
  <c r="BX152" i="11" s="1"/>
  <c r="BY152" i="11" s="1"/>
  <c r="BZ152" i="11" s="1"/>
  <c r="CA152" i="11" s="1"/>
  <c r="BM151" i="11"/>
  <c r="BN151" i="11" s="1"/>
  <c r="BO151" i="11" s="1"/>
  <c r="BP151" i="11" s="1"/>
  <c r="BQ151" i="11" s="1"/>
  <c r="BR151" i="11" s="1"/>
  <c r="BS151" i="11" s="1"/>
  <c r="BT151" i="11" s="1"/>
  <c r="BU151" i="11" s="1"/>
  <c r="BV151" i="11" s="1"/>
  <c r="BW151" i="11" s="1"/>
  <c r="BX151" i="11" s="1"/>
  <c r="BY151" i="11" s="1"/>
  <c r="BZ151" i="11" s="1"/>
  <c r="CA151" i="11" s="1"/>
  <c r="BN150" i="11"/>
  <c r="BO150" i="11" s="1"/>
  <c r="BP150" i="11" s="1"/>
  <c r="BQ150" i="11" s="1"/>
  <c r="BR150" i="11" s="1"/>
  <c r="BS150" i="11" s="1"/>
  <c r="BT150" i="11" s="1"/>
  <c r="BU150" i="11" s="1"/>
  <c r="BV150" i="11" s="1"/>
  <c r="BW150" i="11" s="1"/>
  <c r="BX150" i="11" s="1"/>
  <c r="BY150" i="11" s="1"/>
  <c r="BZ150" i="11" s="1"/>
  <c r="CA150" i="11" s="1"/>
  <c r="BM149" i="11"/>
  <c r="BN149" i="11" s="1"/>
  <c r="BO149" i="11" s="1"/>
  <c r="BP149" i="11" s="1"/>
  <c r="BQ149" i="11" s="1"/>
  <c r="BR149" i="11" s="1"/>
  <c r="BS149" i="11" s="1"/>
  <c r="BT149" i="11" s="1"/>
  <c r="BU149" i="11" s="1"/>
  <c r="BV149" i="11" s="1"/>
  <c r="BW149" i="11" s="1"/>
  <c r="BX149" i="11" s="1"/>
  <c r="BY149" i="11" s="1"/>
  <c r="BZ149" i="11" s="1"/>
  <c r="CA149" i="11" s="1"/>
  <c r="BM148" i="11"/>
  <c r="BN148" i="11" s="1"/>
  <c r="BO148" i="11" s="1"/>
  <c r="BP148" i="11" s="1"/>
  <c r="BQ148" i="11" s="1"/>
  <c r="BR148" i="11" s="1"/>
  <c r="BS148" i="11" s="1"/>
  <c r="BT148" i="11" s="1"/>
  <c r="BU148" i="11" s="1"/>
  <c r="BV148" i="11" s="1"/>
  <c r="BW148" i="11" s="1"/>
  <c r="BX148" i="11" s="1"/>
  <c r="BY148" i="11" s="1"/>
  <c r="BZ148" i="11" s="1"/>
  <c r="CA148" i="11" s="1"/>
  <c r="BM147" i="11"/>
  <c r="BN147" i="11" s="1"/>
  <c r="BO147" i="11" s="1"/>
  <c r="BP147" i="11" s="1"/>
  <c r="BQ147" i="11" s="1"/>
  <c r="BR147" i="11" s="1"/>
  <c r="BS147" i="11" s="1"/>
  <c r="BT147" i="11" s="1"/>
  <c r="BU147" i="11" s="1"/>
  <c r="BV147" i="11" s="1"/>
  <c r="BW147" i="11" s="1"/>
  <c r="BX147" i="11" s="1"/>
  <c r="BY147" i="11" s="1"/>
  <c r="BZ147" i="11" s="1"/>
  <c r="CA147" i="11" s="1"/>
  <c r="BM146" i="11"/>
  <c r="BN146" i="11" s="1"/>
  <c r="BO146" i="11" s="1"/>
  <c r="BP146" i="11" s="1"/>
  <c r="BQ146" i="11" s="1"/>
  <c r="BR146" i="11" s="1"/>
  <c r="BS146" i="11" s="1"/>
  <c r="BT146" i="11" s="1"/>
  <c r="BU146" i="11" s="1"/>
  <c r="BV146" i="11" s="1"/>
  <c r="BW146" i="11" s="1"/>
  <c r="BX146" i="11" s="1"/>
  <c r="BY146" i="11" s="1"/>
  <c r="BZ146" i="11" s="1"/>
  <c r="CA146" i="11" s="1"/>
  <c r="BM145" i="11"/>
  <c r="BN145" i="11" s="1"/>
  <c r="BO145" i="11" s="1"/>
  <c r="BP145" i="11" s="1"/>
  <c r="BQ145" i="11" s="1"/>
  <c r="BR145" i="11" s="1"/>
  <c r="BS145" i="11" s="1"/>
  <c r="BT145" i="11" s="1"/>
  <c r="BU145" i="11" s="1"/>
  <c r="BV145" i="11" s="1"/>
  <c r="BW145" i="11" s="1"/>
  <c r="BX145" i="11" s="1"/>
  <c r="BY145" i="11" s="1"/>
  <c r="BZ145" i="11" s="1"/>
  <c r="CA145" i="11" s="1"/>
  <c r="BM144" i="11"/>
  <c r="BN144" i="11" s="1"/>
  <c r="BO144" i="11" s="1"/>
  <c r="BP144" i="11" s="1"/>
  <c r="BQ144" i="11" s="1"/>
  <c r="BR144" i="11" s="1"/>
  <c r="BS144" i="11" s="1"/>
  <c r="BT144" i="11" s="1"/>
  <c r="BU144" i="11" s="1"/>
  <c r="BV144" i="11" s="1"/>
  <c r="BW144" i="11" s="1"/>
  <c r="BX144" i="11" s="1"/>
  <c r="BY144" i="11" s="1"/>
  <c r="BZ144" i="11" s="1"/>
  <c r="CA144" i="11" s="1"/>
  <c r="BN142" i="11"/>
  <c r="BO142" i="11" s="1"/>
  <c r="BP142" i="11" s="1"/>
  <c r="BQ142" i="11" s="1"/>
  <c r="BR142" i="11" s="1"/>
  <c r="BS142" i="11" s="1"/>
  <c r="BT142" i="11" s="1"/>
  <c r="BU142" i="11" s="1"/>
  <c r="BV142" i="11" s="1"/>
  <c r="BW142" i="11" s="1"/>
  <c r="BX142" i="11" s="1"/>
  <c r="BY142" i="11" s="1"/>
  <c r="BZ142" i="11" s="1"/>
  <c r="CA142" i="11" s="1"/>
  <c r="BM141" i="11"/>
  <c r="BN141" i="11" s="1"/>
  <c r="BO141" i="11" s="1"/>
  <c r="BP141" i="11" s="1"/>
  <c r="BQ141" i="11" s="1"/>
  <c r="BR141" i="11" s="1"/>
  <c r="BS141" i="11" s="1"/>
  <c r="BT141" i="11" s="1"/>
  <c r="BU141" i="11" s="1"/>
  <c r="BV141" i="11" s="1"/>
  <c r="BW141" i="11" s="1"/>
  <c r="BX141" i="11" s="1"/>
  <c r="BY141" i="11" s="1"/>
  <c r="BZ141" i="11" s="1"/>
  <c r="CA141" i="11" s="1"/>
  <c r="BM140" i="11"/>
  <c r="BN140" i="11" s="1"/>
  <c r="BO140" i="11" s="1"/>
  <c r="BP140" i="11" s="1"/>
  <c r="BQ140" i="11" s="1"/>
  <c r="BR140" i="11" s="1"/>
  <c r="BS140" i="11" s="1"/>
  <c r="BT140" i="11" s="1"/>
  <c r="BU140" i="11" s="1"/>
  <c r="BV140" i="11" s="1"/>
  <c r="BW140" i="11" s="1"/>
  <c r="BX140" i="11" s="1"/>
  <c r="BY140" i="11" s="1"/>
  <c r="BZ140" i="11" s="1"/>
  <c r="CA140" i="11" s="1"/>
  <c r="BM138" i="11"/>
  <c r="BN138" i="11" s="1"/>
  <c r="BO138" i="11" s="1"/>
  <c r="BP138" i="11" s="1"/>
  <c r="BQ138" i="11" s="1"/>
  <c r="BR138" i="11" s="1"/>
  <c r="BS138" i="11" s="1"/>
  <c r="BT138" i="11" s="1"/>
  <c r="BU138" i="11" s="1"/>
  <c r="BV138" i="11" s="1"/>
  <c r="BW138" i="11" s="1"/>
  <c r="BX138" i="11" s="1"/>
  <c r="BY138" i="11" s="1"/>
  <c r="BZ138" i="11" s="1"/>
  <c r="CA138" i="11" s="1"/>
  <c r="BM137" i="11"/>
  <c r="BN137" i="11" s="1"/>
  <c r="BO137" i="11" s="1"/>
  <c r="BP137" i="11" s="1"/>
  <c r="BQ137" i="11" s="1"/>
  <c r="BR137" i="11" s="1"/>
  <c r="BS137" i="11" s="1"/>
  <c r="BT137" i="11" s="1"/>
  <c r="BU137" i="11" s="1"/>
  <c r="BV137" i="11" s="1"/>
  <c r="BW137" i="11" s="1"/>
  <c r="BX137" i="11" s="1"/>
  <c r="BY137" i="11" s="1"/>
  <c r="BZ137" i="11" s="1"/>
  <c r="CA137" i="11" s="1"/>
  <c r="BM136" i="11"/>
  <c r="BN136" i="11"/>
  <c r="BO136" i="11" s="1"/>
  <c r="BP136" i="11" s="1"/>
  <c r="BQ136" i="11" s="1"/>
  <c r="BR136" i="11" s="1"/>
  <c r="BS136" i="11" s="1"/>
  <c r="BT136" i="11" s="1"/>
  <c r="BU136" i="11" s="1"/>
  <c r="BV136" i="11" s="1"/>
  <c r="BW136" i="11" s="1"/>
  <c r="BX136" i="11" s="1"/>
  <c r="BY136" i="11" s="1"/>
  <c r="BZ136" i="11" s="1"/>
  <c r="CA136" i="11" s="1"/>
  <c r="BM134" i="11"/>
  <c r="BN134" i="11" s="1"/>
  <c r="BO134" i="11" s="1"/>
  <c r="BP134" i="11"/>
  <c r="BQ134" i="11" s="1"/>
  <c r="BR134" i="11" s="1"/>
  <c r="BS134" i="11" s="1"/>
  <c r="BT134" i="11" s="1"/>
  <c r="BU134" i="11" s="1"/>
  <c r="BV134" i="11" s="1"/>
  <c r="BW134" i="11" s="1"/>
  <c r="BX134" i="11" s="1"/>
  <c r="BY134" i="11" s="1"/>
  <c r="BZ134" i="11" s="1"/>
  <c r="CA134" i="11" s="1"/>
  <c r="BM133" i="11"/>
  <c r="BN133" i="11" s="1"/>
  <c r="BO133" i="11" s="1"/>
  <c r="BP133" i="11" s="1"/>
  <c r="BQ133" i="11" s="1"/>
  <c r="BR133" i="11" s="1"/>
  <c r="BS133" i="11" s="1"/>
  <c r="BT133" i="11" s="1"/>
  <c r="BU133" i="11" s="1"/>
  <c r="BV133" i="11" s="1"/>
  <c r="BW133" i="11" s="1"/>
  <c r="BX133" i="11" s="1"/>
  <c r="BY133" i="11" s="1"/>
  <c r="BZ133" i="11" s="1"/>
  <c r="CA133" i="11" s="1"/>
  <c r="BM132" i="11"/>
  <c r="BN132" i="11" s="1"/>
  <c r="BO132" i="11" s="1"/>
  <c r="BP132" i="11"/>
  <c r="BQ132" i="11" s="1"/>
  <c r="BR132" i="11" s="1"/>
  <c r="BS132" i="11" s="1"/>
  <c r="BT132" i="11" s="1"/>
  <c r="BU132" i="11" s="1"/>
  <c r="BV132" i="11" s="1"/>
  <c r="BW132" i="11" s="1"/>
  <c r="BX132" i="11" s="1"/>
  <c r="BY132" i="11" s="1"/>
  <c r="BZ132" i="11" s="1"/>
  <c r="CA132" i="11" s="1"/>
  <c r="BN131" i="11"/>
  <c r="BO131" i="11" s="1"/>
  <c r="BP131" i="11" s="1"/>
  <c r="BQ131" i="11" s="1"/>
  <c r="BR131" i="11" s="1"/>
  <c r="BS131" i="11" s="1"/>
  <c r="BT131" i="11" s="1"/>
  <c r="BU131" i="11" s="1"/>
  <c r="BV131" i="11" s="1"/>
  <c r="BW131" i="11" s="1"/>
  <c r="BX131" i="11" s="1"/>
  <c r="BY131" i="11" s="1"/>
  <c r="BZ131" i="11" s="1"/>
  <c r="CA131" i="11" s="1"/>
  <c r="BM130" i="11"/>
  <c r="BN130" i="11" s="1"/>
  <c r="BO130" i="11" s="1"/>
  <c r="BP130" i="11" s="1"/>
  <c r="BQ130" i="11" s="1"/>
  <c r="BR130" i="11" s="1"/>
  <c r="BS130" i="11" s="1"/>
  <c r="BT130" i="11" s="1"/>
  <c r="BU130" i="11" s="1"/>
  <c r="BV130" i="11" s="1"/>
  <c r="BW130" i="11" s="1"/>
  <c r="BX130" i="11" s="1"/>
  <c r="BY130" i="11" s="1"/>
  <c r="BZ130" i="11" s="1"/>
  <c r="CA130" i="11" s="1"/>
  <c r="BM129" i="11"/>
  <c r="BN129" i="11" s="1"/>
  <c r="BO129" i="11" s="1"/>
  <c r="BP129" i="11" s="1"/>
  <c r="BQ129" i="11" s="1"/>
  <c r="BR129" i="11" s="1"/>
  <c r="BS129" i="11" s="1"/>
  <c r="BT129" i="11" s="1"/>
  <c r="BU129" i="11" s="1"/>
  <c r="BV129" i="11" s="1"/>
  <c r="BW129" i="11" s="1"/>
  <c r="BX129" i="11" s="1"/>
  <c r="BY129" i="11" s="1"/>
  <c r="BZ129" i="11" s="1"/>
  <c r="CA129" i="11" s="1"/>
  <c r="BM128" i="11"/>
  <c r="BN128" i="11" s="1"/>
  <c r="BO128" i="11" s="1"/>
  <c r="BP128" i="11" s="1"/>
  <c r="BQ128" i="11" s="1"/>
  <c r="BR128" i="11" s="1"/>
  <c r="BS128" i="11" s="1"/>
  <c r="BT128" i="11" s="1"/>
  <c r="BU128" i="11" s="1"/>
  <c r="BV128" i="11" s="1"/>
  <c r="BW128" i="11" s="1"/>
  <c r="BX128" i="11" s="1"/>
  <c r="BY128" i="11" s="1"/>
  <c r="BZ128" i="11" s="1"/>
  <c r="CA128" i="11" s="1"/>
  <c r="BM127" i="11"/>
  <c r="BN127" i="11" s="1"/>
  <c r="BO127" i="11" s="1"/>
  <c r="BP127" i="11" s="1"/>
  <c r="BQ127" i="11" s="1"/>
  <c r="BR127" i="11" s="1"/>
  <c r="BS127" i="11" s="1"/>
  <c r="BT127" i="11" s="1"/>
  <c r="BU127" i="11" s="1"/>
  <c r="BV127" i="11" s="1"/>
  <c r="BW127" i="11" s="1"/>
  <c r="BX127" i="11" s="1"/>
  <c r="BY127" i="11" s="1"/>
  <c r="BZ127" i="11" s="1"/>
  <c r="CA127" i="11" s="1"/>
  <c r="BM125" i="11"/>
  <c r="BN125" i="11"/>
  <c r="BO125" i="11" s="1"/>
  <c r="BP125" i="11" s="1"/>
  <c r="BQ125" i="11" s="1"/>
  <c r="BR125" i="11" s="1"/>
  <c r="BS125" i="11" s="1"/>
  <c r="BT125" i="11" s="1"/>
  <c r="BU125" i="11" s="1"/>
  <c r="BV125" i="11" s="1"/>
  <c r="BW125" i="11" s="1"/>
  <c r="BX125" i="11" s="1"/>
  <c r="BY125" i="11" s="1"/>
  <c r="BZ125" i="11" s="1"/>
  <c r="CA125" i="11" s="1"/>
  <c r="BM124" i="11"/>
  <c r="BN124" i="11" s="1"/>
  <c r="BO124" i="11" s="1"/>
  <c r="BP124" i="11" s="1"/>
  <c r="BQ124" i="11" s="1"/>
  <c r="BR124" i="11" s="1"/>
  <c r="BS124" i="11" s="1"/>
  <c r="BT124" i="11" s="1"/>
  <c r="BU124" i="11" s="1"/>
  <c r="BV124" i="11" s="1"/>
  <c r="BW124" i="11" s="1"/>
  <c r="BX124" i="11" s="1"/>
  <c r="BY124" i="11" s="1"/>
  <c r="BZ124" i="11" s="1"/>
  <c r="CA124" i="11" s="1"/>
  <c r="BM123" i="11"/>
  <c r="BN123" i="11"/>
  <c r="BO123" i="11" s="1"/>
  <c r="BP123" i="11" s="1"/>
  <c r="BQ123" i="11" s="1"/>
  <c r="BR123" i="11" s="1"/>
  <c r="BS123" i="11" s="1"/>
  <c r="BT123" i="11" s="1"/>
  <c r="BU123" i="11" s="1"/>
  <c r="BV123" i="11" s="1"/>
  <c r="BW123" i="11" s="1"/>
  <c r="BX123" i="11" s="1"/>
  <c r="BY123" i="11" s="1"/>
  <c r="BZ123" i="11" s="1"/>
  <c r="CA123" i="11" s="1"/>
  <c r="BM122" i="11"/>
  <c r="BN122" i="11" s="1"/>
  <c r="BO122" i="11" s="1"/>
  <c r="BP122" i="11" s="1"/>
  <c r="BQ122" i="11" s="1"/>
  <c r="BR122" i="11" s="1"/>
  <c r="BS122" i="11" s="1"/>
  <c r="BT122" i="11" s="1"/>
  <c r="BU122" i="11" s="1"/>
  <c r="BV122" i="11" s="1"/>
  <c r="BW122" i="11" s="1"/>
  <c r="BX122" i="11" s="1"/>
  <c r="BY122" i="11" s="1"/>
  <c r="BZ122" i="11" s="1"/>
  <c r="CA122" i="11" s="1"/>
  <c r="Z10" i="11"/>
  <c r="Z91" i="11" s="1"/>
  <c r="Z23" i="11"/>
  <c r="Z6" i="11"/>
  <c r="Z87" i="11" s="1"/>
  <c r="Z12" i="11"/>
  <c r="Z5" i="11"/>
  <c r="Z86" i="11" s="1"/>
  <c r="Z27" i="11"/>
  <c r="Z16" i="11"/>
  <c r="Z20" i="11"/>
  <c r="Z21" i="11"/>
  <c r="Z9" i="11"/>
  <c r="Z90" i="11" s="1"/>
  <c r="Z34" i="11"/>
  <c r="Z35" i="11"/>
  <c r="Z15" i="11"/>
  <c r="Z29" i="11"/>
  <c r="Z8" i="11"/>
  <c r="Z89" i="11" s="1"/>
  <c r="Z13" i="11"/>
  <c r="Z37" i="11"/>
  <c r="Z26" i="11"/>
  <c r="Z22" i="11"/>
  <c r="Z38" i="11"/>
  <c r="Z7" i="11"/>
  <c r="Z88" i="11" s="1"/>
  <c r="Z11" i="11"/>
  <c r="Z92" i="11" s="1"/>
  <c r="Z33" i="11"/>
  <c r="Z14" i="11"/>
  <c r="Z17" i="11"/>
  <c r="Z30" i="11"/>
  <c r="Z25" i="11"/>
  <c r="Z31" i="11"/>
  <c r="Z18" i="11"/>
  <c r="Z32" i="11"/>
  <c r="Z24" i="11"/>
  <c r="Z36" i="11"/>
  <c r="Z39" i="11"/>
  <c r="Z19" i="11"/>
  <c r="Z28" i="11"/>
  <c r="A124" i="11"/>
  <c r="A125" i="11"/>
  <c r="A126" i="11"/>
  <c r="A127" i="11"/>
  <c r="A128" i="11"/>
  <c r="A129" i="11"/>
  <c r="A130" i="11"/>
  <c r="A131" i="11"/>
  <c r="A132" i="11"/>
  <c r="A133" i="11"/>
  <c r="A134" i="11"/>
  <c r="A135" i="11"/>
  <c r="A136" i="11"/>
  <c r="A137" i="11"/>
  <c r="A138" i="11"/>
  <c r="A139" i="11"/>
  <c r="A140" i="11"/>
  <c r="A141" i="11"/>
  <c r="A142" i="11"/>
  <c r="A143" i="11"/>
  <c r="A144" i="11"/>
  <c r="A145" i="11"/>
  <c r="A146" i="11"/>
  <c r="A147" i="11"/>
  <c r="A148" i="11"/>
  <c r="A149" i="11"/>
  <c r="A150" i="11"/>
  <c r="A151" i="11"/>
  <c r="A152" i="11"/>
  <c r="A153" i="11"/>
  <c r="A154" i="11"/>
  <c r="A155" i="11"/>
  <c r="A156" i="11"/>
  <c r="A123" i="11"/>
  <c r="A122" i="11"/>
  <c r="H23" i="11"/>
  <c r="H6" i="11"/>
  <c r="H12" i="11"/>
  <c r="H5" i="11"/>
  <c r="H27" i="11"/>
  <c r="H16" i="11"/>
  <c r="H20" i="11"/>
  <c r="H21" i="11"/>
  <c r="H9" i="11"/>
  <c r="H34" i="11"/>
  <c r="H35" i="11"/>
  <c r="H15" i="11"/>
  <c r="H29" i="11"/>
  <c r="H8" i="11"/>
  <c r="H13" i="11"/>
  <c r="H37" i="11"/>
  <c r="H26" i="11"/>
  <c r="H22" i="11"/>
  <c r="H38" i="11"/>
  <c r="H7" i="11"/>
  <c r="H11" i="11"/>
  <c r="H33" i="11"/>
  <c r="H14" i="11"/>
  <c r="H17" i="11"/>
  <c r="H30" i="11"/>
  <c r="H25" i="11"/>
  <c r="H31" i="11"/>
  <c r="H18" i="11"/>
  <c r="H32" i="11"/>
  <c r="H24" i="11"/>
  <c r="H36" i="11"/>
  <c r="H39" i="11"/>
  <c r="H19" i="11"/>
  <c r="H10" i="11"/>
  <c r="H28" i="11"/>
  <c r="A92" i="11"/>
  <c r="A86" i="11"/>
  <c r="A87" i="11"/>
  <c r="A88" i="11"/>
  <c r="A89" i="11"/>
  <c r="A90" i="11"/>
  <c r="A91" i="11"/>
  <c r="L10" i="11"/>
  <c r="M10" i="11" s="1"/>
  <c r="L23" i="11"/>
  <c r="M23" i="11" s="1"/>
  <c r="L6" i="11"/>
  <c r="L5" i="11"/>
  <c r="M5" i="11" s="1"/>
  <c r="L27" i="11"/>
  <c r="M27" i="11" s="1"/>
  <c r="L16" i="11"/>
  <c r="M16" i="11" s="1"/>
  <c r="L20" i="11"/>
  <c r="M20" i="11" s="1"/>
  <c r="L21" i="11"/>
  <c r="M21" i="11" s="1"/>
  <c r="L9" i="11"/>
  <c r="L34" i="11"/>
  <c r="M34" i="11" s="1"/>
  <c r="L35" i="11"/>
  <c r="L15" i="11"/>
  <c r="M15" i="11" s="1"/>
  <c r="L29" i="11"/>
  <c r="M29" i="11" s="1"/>
  <c r="L8" i="11"/>
  <c r="M8" i="11" s="1"/>
  <c r="L13" i="11"/>
  <c r="M13" i="11" s="1"/>
  <c r="L37" i="11"/>
  <c r="M37" i="11" s="1"/>
  <c r="L26" i="11"/>
  <c r="M26" i="11" s="1"/>
  <c r="L22" i="11"/>
  <c r="M22" i="11" s="1"/>
  <c r="L38" i="11"/>
  <c r="L7" i="11"/>
  <c r="M7" i="11" s="1"/>
  <c r="L11" i="11"/>
  <c r="L33" i="11"/>
  <c r="M33" i="11" s="1"/>
  <c r="L14" i="11"/>
  <c r="M14" i="11" s="1"/>
  <c r="L17" i="11"/>
  <c r="M17" i="11" s="1"/>
  <c r="L30" i="11"/>
  <c r="M30" i="11" s="1"/>
  <c r="L25" i="11"/>
  <c r="M25" i="11" s="1"/>
  <c r="L31" i="11"/>
  <c r="L18" i="11"/>
  <c r="M18" i="11" s="1"/>
  <c r="L32" i="11"/>
  <c r="M32" i="11" s="1"/>
  <c r="L24" i="11"/>
  <c r="M24" i="11" s="1"/>
  <c r="L36" i="11"/>
  <c r="M36" i="11" s="1"/>
  <c r="L39" i="11"/>
  <c r="M39" i="11" s="1"/>
  <c r="L19" i="11"/>
  <c r="L28" i="11"/>
  <c r="M28" i="11" s="1"/>
  <c r="F12" i="11"/>
  <c r="M12" i="11"/>
  <c r="F28" i="11"/>
  <c r="G28" i="11"/>
  <c r="F10" i="11"/>
  <c r="G10" i="11"/>
  <c r="F23" i="11"/>
  <c r="G23" i="11"/>
  <c r="F6" i="11"/>
  <c r="G6" i="11"/>
  <c r="F5" i="11"/>
  <c r="G5" i="11"/>
  <c r="F27" i="11"/>
  <c r="G27" i="11"/>
  <c r="F16" i="11"/>
  <c r="G16" i="11"/>
  <c r="F20" i="11"/>
  <c r="G20" i="11"/>
  <c r="F21" i="11"/>
  <c r="G21" i="11"/>
  <c r="F9" i="11"/>
  <c r="G9" i="11"/>
  <c r="F34" i="11"/>
  <c r="G34" i="11"/>
  <c r="F35" i="11"/>
  <c r="G35" i="11"/>
  <c r="F15" i="11"/>
  <c r="G15" i="11"/>
  <c r="G29" i="11"/>
  <c r="F8" i="11"/>
  <c r="G8" i="11"/>
  <c r="F13" i="11"/>
  <c r="G13" i="11"/>
  <c r="F37" i="11"/>
  <c r="G37" i="11"/>
  <c r="G26" i="11"/>
  <c r="F22" i="11"/>
  <c r="G22" i="11"/>
  <c r="F38" i="11"/>
  <c r="G38" i="11"/>
  <c r="F7" i="11"/>
  <c r="G7" i="11"/>
  <c r="F11" i="11"/>
  <c r="G11" i="11"/>
  <c r="F33" i="11"/>
  <c r="G33" i="11"/>
  <c r="F14" i="11"/>
  <c r="G14" i="11"/>
  <c r="F17" i="11"/>
  <c r="G17" i="11"/>
  <c r="F30" i="11"/>
  <c r="G30" i="11"/>
  <c r="F25" i="11"/>
  <c r="G25" i="11"/>
  <c r="F31" i="11"/>
  <c r="G31" i="11"/>
  <c r="F18" i="11"/>
  <c r="G18" i="11"/>
  <c r="F32" i="11"/>
  <c r="G32" i="11"/>
  <c r="F24" i="11"/>
  <c r="G24" i="11"/>
  <c r="F36" i="11"/>
  <c r="G36" i="11"/>
  <c r="F39" i="11"/>
  <c r="G39" i="11"/>
  <c r="F19" i="11"/>
  <c r="G19" i="11"/>
  <c r="CD28" i="11"/>
  <c r="CE28" i="11"/>
  <c r="CG19" i="11"/>
  <c r="CH19" i="11"/>
  <c r="CG39" i="11"/>
  <c r="CG36" i="11"/>
  <c r="CG24" i="11"/>
  <c r="CG32" i="11"/>
  <c r="CG18" i="11"/>
  <c r="CG31" i="11"/>
  <c r="CG25" i="11"/>
  <c r="CG30" i="11"/>
  <c r="CG17" i="11"/>
  <c r="CG14" i="11"/>
  <c r="CG33" i="11"/>
  <c r="CG11" i="11"/>
  <c r="CG7" i="11"/>
  <c r="CG38" i="11"/>
  <c r="CG22" i="11"/>
  <c r="CG26" i="11"/>
  <c r="CG37" i="11"/>
  <c r="CG13" i="11"/>
  <c r="CG8" i="11"/>
  <c r="CG29" i="11"/>
  <c r="CG15" i="11"/>
  <c r="CG35" i="11"/>
  <c r="CG34" i="11"/>
  <c r="CG9" i="11"/>
  <c r="CG21" i="11"/>
  <c r="CG20" i="11"/>
  <c r="CG16" i="11"/>
  <c r="CG27" i="11"/>
  <c r="CG5" i="11"/>
  <c r="CG12" i="11"/>
  <c r="CG6" i="11"/>
  <c r="CG23" i="11"/>
  <c r="CG10" i="11"/>
  <c r="CG28" i="11"/>
  <c r="AU19" i="11"/>
  <c r="AU39" i="11"/>
  <c r="AU36" i="11"/>
  <c r="AU24" i="11"/>
  <c r="AU32" i="11"/>
  <c r="AU18" i="11"/>
  <c r="AU31" i="11"/>
  <c r="AU25" i="11"/>
  <c r="AU30" i="11"/>
  <c r="AU17" i="11"/>
  <c r="AU14" i="11"/>
  <c r="AU33" i="11"/>
  <c r="AU11" i="11"/>
  <c r="AU7" i="11"/>
  <c r="AU38" i="11"/>
  <c r="AU22" i="11"/>
  <c r="AU26" i="11"/>
  <c r="AU37" i="11"/>
  <c r="AU13" i="11"/>
  <c r="AU8" i="11"/>
  <c r="AU29" i="11"/>
  <c r="AU15" i="11"/>
  <c r="AU35" i="11"/>
  <c r="AU34" i="11"/>
  <c r="AU9" i="11"/>
  <c r="AU21" i="11"/>
  <c r="AU20" i="11"/>
  <c r="AU16" i="11"/>
  <c r="AU27" i="11"/>
  <c r="AU5" i="11"/>
  <c r="AU12" i="11"/>
  <c r="AU6" i="11"/>
  <c r="AU23" i="11"/>
  <c r="AU10" i="11"/>
  <c r="AU28" i="11"/>
  <c r="I35" i="11"/>
  <c r="I6" i="11"/>
  <c r="I5" i="11"/>
  <c r="I30" i="11"/>
  <c r="I10" i="11"/>
  <c r="I25" i="11"/>
  <c r="I15" i="11"/>
  <c r="I16" i="11"/>
  <c r="I33" i="11"/>
  <c r="I29" i="11"/>
  <c r="I24" i="11"/>
  <c r="I26" i="11"/>
  <c r="I12" i="11"/>
  <c r="I31" i="11"/>
  <c r="I7" i="11"/>
  <c r="I14" i="11"/>
  <c r="I17" i="11"/>
  <c r="I11" i="11"/>
  <c r="I8" i="11"/>
  <c r="I22" i="11"/>
  <c r="I27" i="11"/>
  <c r="I21" i="11"/>
  <c r="I18" i="11"/>
  <c r="I32" i="11"/>
  <c r="I13" i="11"/>
  <c r="I37" i="11"/>
  <c r="I23" i="11"/>
  <c r="I20" i="11"/>
  <c r="I34" i="11"/>
  <c r="I9" i="11"/>
  <c r="I38" i="11"/>
  <c r="I36" i="11"/>
  <c r="I39" i="11"/>
  <c r="I19" i="11"/>
  <c r="CO28" i="11"/>
  <c r="G12" i="11"/>
  <c r="CK28" i="11"/>
  <c r="M19" i="11"/>
  <c r="M31" i="11"/>
  <c r="M11" i="11"/>
  <c r="M38" i="11"/>
  <c r="M35" i="11"/>
  <c r="M9" i="11"/>
  <c r="M6" i="11"/>
  <c r="Q28" i="11"/>
  <c r="Q19" i="11"/>
  <c r="Q39" i="11"/>
  <c r="Q36" i="11"/>
  <c r="Q24" i="11"/>
  <c r="Q32" i="11"/>
  <c r="Q18" i="11"/>
  <c r="Q31" i="11"/>
  <c r="Q25" i="11"/>
  <c r="Q30" i="11"/>
  <c r="Q17" i="11"/>
  <c r="Q14" i="11"/>
  <c r="Q33" i="11"/>
  <c r="Q11" i="11"/>
  <c r="Q7" i="11"/>
  <c r="Q38" i="11"/>
  <c r="Q22" i="11"/>
  <c r="Q26" i="11"/>
  <c r="Q37" i="11"/>
  <c r="Q13" i="11"/>
  <c r="Q8" i="11"/>
  <c r="Q29" i="11"/>
  <c r="Q15" i="11"/>
  <c r="Q35" i="11"/>
  <c r="Q34" i="11"/>
  <c r="Q9" i="11"/>
  <c r="Q21" i="11"/>
  <c r="Q20" i="11"/>
  <c r="Q16" i="11"/>
  <c r="Q27" i="11"/>
  <c r="Q5" i="11"/>
  <c r="Q12" i="11"/>
  <c r="Q6" i="11"/>
  <c r="Q23" i="11"/>
  <c r="Q10" i="11"/>
  <c r="CH28" i="11"/>
  <c r="CI28" i="11"/>
  <c r="CH23" i="11"/>
  <c r="CH12" i="11"/>
  <c r="CH27" i="11"/>
  <c r="CH20" i="11"/>
  <c r="CH9" i="11"/>
  <c r="CH35" i="11"/>
  <c r="CH29" i="11"/>
  <c r="CH13" i="11"/>
  <c r="CH26" i="11"/>
  <c r="CH38" i="11"/>
  <c r="CH11" i="11"/>
  <c r="CH14" i="11"/>
  <c r="CH30" i="11"/>
  <c r="CH31" i="11"/>
  <c r="CH32" i="11"/>
  <c r="CH36" i="11"/>
  <c r="AV10" i="11"/>
  <c r="AV6" i="11"/>
  <c r="AV5" i="11"/>
  <c r="AV16" i="11"/>
  <c r="J36" i="11"/>
  <c r="K36" i="11"/>
  <c r="J30" i="11"/>
  <c r="K30" i="11"/>
  <c r="J39" i="11"/>
  <c r="K39" i="11"/>
  <c r="J24" i="11"/>
  <c r="K24" i="11"/>
  <c r="J18" i="11"/>
  <c r="K18" i="11"/>
  <c r="J25" i="11"/>
  <c r="K25" i="11"/>
  <c r="J17" i="11"/>
  <c r="K17" i="11"/>
  <c r="J33" i="11"/>
  <c r="K33" i="11"/>
  <c r="J7" i="11"/>
  <c r="K7" i="11"/>
  <c r="J22" i="11"/>
  <c r="K22" i="11"/>
  <c r="J37" i="11"/>
  <c r="K37" i="11"/>
  <c r="J8" i="11"/>
  <c r="K8" i="11"/>
  <c r="J15" i="11"/>
  <c r="K15" i="11"/>
  <c r="J34" i="11"/>
  <c r="K34" i="11"/>
  <c r="J21" i="11"/>
  <c r="K21" i="11"/>
  <c r="J16" i="11"/>
  <c r="K16" i="11"/>
  <c r="J5" i="11"/>
  <c r="K5" i="11"/>
  <c r="J10" i="11"/>
  <c r="K10" i="11"/>
  <c r="J19" i="11"/>
  <c r="K19" i="11"/>
  <c r="J32" i="11"/>
  <c r="K32" i="11"/>
  <c r="J31" i="11"/>
  <c r="K31" i="11"/>
  <c r="J14" i="11"/>
  <c r="K14" i="11"/>
  <c r="J11" i="11"/>
  <c r="K11" i="11"/>
  <c r="J38" i="11"/>
  <c r="K38" i="11"/>
  <c r="J26" i="11"/>
  <c r="K26" i="11"/>
  <c r="J13" i="11"/>
  <c r="K13" i="11"/>
  <c r="J29" i="11"/>
  <c r="K29" i="11"/>
  <c r="J35" i="11"/>
  <c r="K35" i="11"/>
  <c r="J9" i="11"/>
  <c r="K9" i="11"/>
  <c r="J20" i="11"/>
  <c r="K20" i="11"/>
  <c r="J27" i="11"/>
  <c r="K27" i="11"/>
  <c r="J12" i="11"/>
  <c r="AV21" i="11"/>
  <c r="AV34" i="11"/>
  <c r="AV15" i="11"/>
  <c r="AV8" i="11"/>
  <c r="AV37" i="11"/>
  <c r="AV22" i="11"/>
  <c r="AV7" i="11"/>
  <c r="AV33" i="11"/>
  <c r="AV17" i="11"/>
  <c r="AV25" i="11"/>
  <c r="AV18" i="11"/>
  <c r="AV24" i="11"/>
  <c r="AV39" i="11"/>
  <c r="J23" i="11"/>
  <c r="K23" i="11"/>
  <c r="J28" i="11"/>
  <c r="K28" i="11"/>
  <c r="J6" i="11"/>
  <c r="K6" i="11"/>
  <c r="AV28" i="11"/>
  <c r="AV23" i="11"/>
  <c r="AV12" i="11"/>
  <c r="AV27" i="11"/>
  <c r="AV20" i="11"/>
  <c r="AV9" i="11"/>
  <c r="AV35" i="11"/>
  <c r="AV29" i="11"/>
  <c r="AV13" i="11"/>
  <c r="AV26" i="11"/>
  <c r="AV38" i="11"/>
  <c r="AV11" i="11"/>
  <c r="AV14" i="11"/>
  <c r="AV30" i="11"/>
  <c r="AV31" i="11"/>
  <c r="AV32" i="11"/>
  <c r="AV36" i="11"/>
  <c r="AV19" i="11"/>
  <c r="CH10" i="11"/>
  <c r="CH6" i="11"/>
  <c r="CH5" i="11"/>
  <c r="CH16" i="11"/>
  <c r="CH21" i="11"/>
  <c r="CH34" i="11"/>
  <c r="CH15" i="11"/>
  <c r="CH8" i="11"/>
  <c r="CH37" i="11"/>
  <c r="CH22" i="11"/>
  <c r="CH7" i="11"/>
  <c r="CH33" i="11"/>
  <c r="CH17" i="11"/>
  <c r="CH25" i="11"/>
  <c r="CH18" i="11"/>
  <c r="CH24" i="11"/>
  <c r="CH39" i="11"/>
  <c r="K12" i="11"/>
  <c r="L46" i="11" s="1"/>
  <c r="CD10" i="11"/>
  <c r="CO10" i="11"/>
  <c r="CD23" i="11"/>
  <c r="CO23" i="11"/>
  <c r="CD6" i="11"/>
  <c r="CO6" i="11"/>
  <c r="CD12" i="11"/>
  <c r="CO12" i="11"/>
  <c r="CD27" i="11"/>
  <c r="CD5" i="11"/>
  <c r="CD20" i="11"/>
  <c r="CD16" i="11"/>
  <c r="CD9" i="11"/>
  <c r="CO9" i="11"/>
  <c r="CD21" i="11"/>
  <c r="CD34" i="11"/>
  <c r="CO34" i="11"/>
  <c r="CD8" i="11"/>
  <c r="CD29" i="11"/>
  <c r="CD15" i="11"/>
  <c r="CD35" i="11"/>
  <c r="CD13" i="11"/>
  <c r="CD37" i="11"/>
  <c r="CD26" i="11"/>
  <c r="CD38" i="11"/>
  <c r="CD22" i="11"/>
  <c r="CD11" i="11"/>
  <c r="CD7" i="11"/>
  <c r="CD14" i="11"/>
  <c r="CD33" i="11"/>
  <c r="CD17" i="11"/>
  <c r="CD18" i="11"/>
  <c r="CD31" i="11"/>
  <c r="CD25" i="11"/>
  <c r="CD30" i="11"/>
  <c r="CD32" i="11"/>
  <c r="CD24" i="11"/>
  <c r="CD36" i="11"/>
  <c r="CD39" i="11"/>
  <c r="CD19" i="11"/>
  <c r="AR10" i="11"/>
  <c r="BC10" i="11"/>
  <c r="AR23" i="11"/>
  <c r="BC23" i="11"/>
  <c r="AR6" i="11"/>
  <c r="BC6" i="11"/>
  <c r="AR12" i="11"/>
  <c r="BC12" i="11"/>
  <c r="AR27" i="11"/>
  <c r="BC27" i="11"/>
  <c r="AR5" i="11"/>
  <c r="BC5" i="11"/>
  <c r="AR20" i="11"/>
  <c r="BC20" i="11"/>
  <c r="AR16" i="11"/>
  <c r="BC16" i="11"/>
  <c r="AR9" i="11"/>
  <c r="BC9" i="11"/>
  <c r="AR21" i="11"/>
  <c r="BC21" i="11"/>
  <c r="AR34" i="11"/>
  <c r="AR8" i="11"/>
  <c r="AR29" i="11"/>
  <c r="AR15" i="11"/>
  <c r="AR35" i="11"/>
  <c r="AR13" i="11"/>
  <c r="BC13" i="11" s="1"/>
  <c r="AR37" i="11"/>
  <c r="AR26" i="11"/>
  <c r="AR38" i="11"/>
  <c r="AR22" i="11"/>
  <c r="AR11" i="11"/>
  <c r="AR7" i="11"/>
  <c r="BC7" i="11" s="1"/>
  <c r="AR14" i="11"/>
  <c r="AR33" i="11"/>
  <c r="AR17" i="11"/>
  <c r="AR18" i="11"/>
  <c r="AR31" i="11"/>
  <c r="AR25" i="11"/>
  <c r="AR30" i="11"/>
  <c r="AR32" i="11"/>
  <c r="AR24" i="11"/>
  <c r="AR36" i="11"/>
  <c r="AR39" i="11"/>
  <c r="AR19" i="11"/>
  <c r="AR28" i="11"/>
  <c r="BC28" i="11"/>
  <c r="CW120" i="11"/>
  <c r="CW119" i="11"/>
  <c r="CW118" i="11"/>
  <c r="CW117" i="11"/>
  <c r="CW116" i="11"/>
  <c r="CW115" i="11"/>
  <c r="CW114" i="11"/>
  <c r="CW113" i="11"/>
  <c r="CW112" i="11"/>
  <c r="CW111" i="11"/>
  <c r="CW110" i="11"/>
  <c r="CW109" i="11"/>
  <c r="CW108" i="11"/>
  <c r="CW107" i="11"/>
  <c r="CW106" i="11"/>
  <c r="CW105" i="11"/>
  <c r="CW104" i="11"/>
  <c r="CW103" i="11"/>
  <c r="CW102" i="11"/>
  <c r="CW101" i="11"/>
  <c r="CW100" i="11"/>
  <c r="CW99" i="11"/>
  <c r="CW98" i="11"/>
  <c r="CW97" i="11"/>
  <c r="CW96" i="11"/>
  <c r="CW95" i="11"/>
  <c r="CW94" i="11"/>
  <c r="CW93" i="11"/>
  <c r="CW92" i="11"/>
  <c r="CW91" i="11"/>
  <c r="CW90" i="11"/>
  <c r="CW89" i="11"/>
  <c r="CW88" i="11"/>
  <c r="CW87" i="11"/>
  <c r="CW86" i="11"/>
  <c r="BK120" i="11"/>
  <c r="BK119" i="11"/>
  <c r="BK118" i="11"/>
  <c r="BK117" i="11"/>
  <c r="BK116" i="11"/>
  <c r="BK115" i="11"/>
  <c r="BK114" i="11"/>
  <c r="BK113" i="11"/>
  <c r="BK112" i="11"/>
  <c r="BK111" i="11"/>
  <c r="BK110" i="11"/>
  <c r="BK109" i="11"/>
  <c r="BK108" i="11"/>
  <c r="BK107" i="11"/>
  <c r="BK106" i="11"/>
  <c r="BQ106" i="11" s="1"/>
  <c r="BK105" i="11"/>
  <c r="BK104" i="11"/>
  <c r="BK103" i="11"/>
  <c r="BK102" i="11"/>
  <c r="BO102" i="11" s="1"/>
  <c r="BK101" i="11"/>
  <c r="BK100" i="11"/>
  <c r="BK99" i="11"/>
  <c r="BK98" i="11"/>
  <c r="BQ98" i="11" s="1"/>
  <c r="BK97" i="11"/>
  <c r="BK96" i="11"/>
  <c r="BK95" i="11"/>
  <c r="BK94" i="11"/>
  <c r="BK93" i="11"/>
  <c r="BK92" i="11"/>
  <c r="BK91" i="11"/>
  <c r="BK90" i="11"/>
  <c r="BQ90" i="11" s="1"/>
  <c r="BK89" i="11"/>
  <c r="BK88" i="11"/>
  <c r="BK87" i="11"/>
  <c r="BK86" i="11"/>
  <c r="Y86" i="11"/>
  <c r="Y87" i="11"/>
  <c r="Y88" i="11"/>
  <c r="Y89" i="11"/>
  <c r="Y90" i="11"/>
  <c r="Y91" i="11"/>
  <c r="Y92" i="11"/>
  <c r="Y93" i="11"/>
  <c r="AF93" i="11" s="1"/>
  <c r="Y94" i="11"/>
  <c r="Y95" i="11"/>
  <c r="AA95" i="11" s="1"/>
  <c r="Y96" i="11"/>
  <c r="Y97" i="11"/>
  <c r="AD97" i="11" s="1"/>
  <c r="Y98" i="11"/>
  <c r="Y99" i="11"/>
  <c r="AA99" i="11" s="1"/>
  <c r="Y100" i="11"/>
  <c r="Y101" i="11"/>
  <c r="AD101" i="11" s="1"/>
  <c r="Y102" i="11"/>
  <c r="Y103" i="11"/>
  <c r="AA103" i="11" s="1"/>
  <c r="Y104" i="11"/>
  <c r="Y105" i="11"/>
  <c r="AB105" i="11" s="1"/>
  <c r="Y106" i="11"/>
  <c r="Y107" i="11"/>
  <c r="AA107" i="11" s="1"/>
  <c r="Y108" i="11"/>
  <c r="Y109" i="11"/>
  <c r="AB109" i="11" s="1"/>
  <c r="Y110" i="11"/>
  <c r="Y111" i="11"/>
  <c r="AA111" i="11" s="1"/>
  <c r="Y112" i="11"/>
  <c r="Y113" i="11"/>
  <c r="AH113" i="11" s="1"/>
  <c r="Y114" i="11"/>
  <c r="Y115" i="11"/>
  <c r="AA115" i="11" s="1"/>
  <c r="Y116" i="11"/>
  <c r="Y117" i="11"/>
  <c r="AG117" i="11" s="1"/>
  <c r="Y118" i="11"/>
  <c r="Y119" i="11"/>
  <c r="AA119" i="11" s="1"/>
  <c r="Y120" i="11"/>
  <c r="A93" i="11"/>
  <c r="A94" i="11"/>
  <c r="A95" i="11"/>
  <c r="A96" i="11"/>
  <c r="A97" i="11"/>
  <c r="A98" i="11"/>
  <c r="A99" i="11"/>
  <c r="A100" i="11"/>
  <c r="A101" i="11"/>
  <c r="A102" i="11"/>
  <c r="A103" i="11"/>
  <c r="A104" i="11"/>
  <c r="A105" i="11"/>
  <c r="A106" i="11"/>
  <c r="A107" i="11"/>
  <c r="A108" i="11"/>
  <c r="A109" i="11"/>
  <c r="A110" i="11"/>
  <c r="A111" i="11"/>
  <c r="A112" i="11"/>
  <c r="A113" i="11"/>
  <c r="A114" i="11"/>
  <c r="A115" i="11"/>
  <c r="A116" i="11"/>
  <c r="A117" i="11"/>
  <c r="A118" i="11"/>
  <c r="A119" i="11"/>
  <c r="A120" i="11"/>
  <c r="CY40" i="11"/>
  <c r="CL40" i="11"/>
  <c r="BG40" i="11"/>
  <c r="AZ40" i="11"/>
  <c r="AA40" i="11"/>
  <c r="U40" i="11"/>
  <c r="AS30" i="11"/>
  <c r="AS25" i="11"/>
  <c r="AY17" i="11"/>
  <c r="AS17" i="11"/>
  <c r="AS33" i="11"/>
  <c r="AS14" i="11"/>
  <c r="AY7" i="11"/>
  <c r="AS7" i="11"/>
  <c r="AS11" i="11"/>
  <c r="AY38" i="11"/>
  <c r="AS38" i="11"/>
  <c r="AW7" i="11"/>
  <c r="AW33" i="11"/>
  <c r="AW17" i="11"/>
  <c r="AW25" i="11"/>
  <c r="AW38" i="11"/>
  <c r="AW11" i="11"/>
  <c r="AW14" i="11"/>
  <c r="AW30" i="11"/>
  <c r="AS22" i="11"/>
  <c r="AY26" i="11"/>
  <c r="AS26" i="11"/>
  <c r="AY37" i="11"/>
  <c r="AS37" i="11"/>
  <c r="CK19" i="11"/>
  <c r="CE19" i="11"/>
  <c r="CI19" i="11"/>
  <c r="CE39" i="11"/>
  <c r="CK36" i="11"/>
  <c r="CE36" i="11"/>
  <c r="CK24" i="11"/>
  <c r="CE24" i="11"/>
  <c r="CK32" i="11"/>
  <c r="CE32" i="11"/>
  <c r="CE30" i="11"/>
  <c r="CK25" i="11"/>
  <c r="CE25" i="11"/>
  <c r="CK31" i="11"/>
  <c r="CE31" i="11"/>
  <c r="CK18" i="11"/>
  <c r="CE18" i="11"/>
  <c r="CE17" i="11"/>
  <c r="CK33" i="11"/>
  <c r="CE33" i="11"/>
  <c r="CK14" i="11"/>
  <c r="CE14" i="11"/>
  <c r="CK7" i="11"/>
  <c r="CE7" i="11"/>
  <c r="CE11" i="11"/>
  <c r="CK22" i="11"/>
  <c r="CE22" i="11"/>
  <c r="CK38" i="11"/>
  <c r="CE38" i="11"/>
  <c r="CK26" i="11"/>
  <c r="CE26" i="11"/>
  <c r="CE37" i="11"/>
  <c r="CI26" i="11"/>
  <c r="CI38" i="11"/>
  <c r="CI11" i="11"/>
  <c r="CI14" i="11"/>
  <c r="CI30" i="11"/>
  <c r="CI31" i="11"/>
  <c r="CI32" i="11"/>
  <c r="CI36" i="11"/>
  <c r="AW37" i="11"/>
  <c r="AW22" i="11"/>
  <c r="AW26" i="11"/>
  <c r="CI37" i="11"/>
  <c r="CI22" i="11"/>
  <c r="CI7" i="11"/>
  <c r="CI33" i="11"/>
  <c r="CI17" i="11"/>
  <c r="CI25" i="11"/>
  <c r="CI18" i="11"/>
  <c r="CI24" i="11"/>
  <c r="CI39" i="11"/>
  <c r="AY19" i="11"/>
  <c r="AS19" i="11"/>
  <c r="AY39" i="11"/>
  <c r="AS39" i="11"/>
  <c r="AY36" i="11"/>
  <c r="AS36" i="11"/>
  <c r="AS24" i="11"/>
  <c r="AY32" i="11"/>
  <c r="AS32" i="11"/>
  <c r="AY31" i="11"/>
  <c r="AS31" i="11"/>
  <c r="AY18" i="11"/>
  <c r="AS18" i="11"/>
  <c r="AW18" i="11"/>
  <c r="AW24" i="11"/>
  <c r="AW39" i="11"/>
  <c r="AW31" i="11"/>
  <c r="AW32" i="11"/>
  <c r="AW36" i="11"/>
  <c r="AW19" i="11"/>
  <c r="CK13" i="11"/>
  <c r="CE13" i="11"/>
  <c r="CI13" i="11"/>
  <c r="CK35" i="11"/>
  <c r="CE35" i="11"/>
  <c r="CI35" i="11"/>
  <c r="CK15" i="11"/>
  <c r="CE15" i="11"/>
  <c r="CI15" i="11"/>
  <c r="CE29" i="11"/>
  <c r="CI29" i="11"/>
  <c r="CE8" i="11"/>
  <c r="CI8" i="11"/>
  <c r="CK34" i="11"/>
  <c r="CE34" i="11"/>
  <c r="CI34" i="11"/>
  <c r="CE21" i="11"/>
  <c r="CI21" i="11"/>
  <c r="CK9" i="11"/>
  <c r="CE9" i="11"/>
  <c r="CI9" i="11"/>
  <c r="CE16" i="11"/>
  <c r="CI16" i="11"/>
  <c r="CK20" i="11"/>
  <c r="CE20" i="11"/>
  <c r="CI20" i="11"/>
  <c r="CK5" i="11"/>
  <c r="CE5" i="11"/>
  <c r="CI5" i="11"/>
  <c r="CK27" i="11"/>
  <c r="CE27" i="11"/>
  <c r="CI27" i="11"/>
  <c r="CK12" i="11"/>
  <c r="CE12" i="11"/>
  <c r="CI12" i="11"/>
  <c r="CK6" i="11"/>
  <c r="CE6" i="11"/>
  <c r="CI6" i="11"/>
  <c r="CJ49" i="11" s="1"/>
  <c r="CK23" i="11"/>
  <c r="CE23" i="11"/>
  <c r="CI23" i="11"/>
  <c r="CK10" i="11"/>
  <c r="CL48" i="11" s="1"/>
  <c r="CL53" i="11" s="1"/>
  <c r="CE10" i="11"/>
  <c r="CI10" i="11"/>
  <c r="AS28" i="11"/>
  <c r="AW28" i="11"/>
  <c r="AY13" i="11"/>
  <c r="AS13" i="11"/>
  <c r="AW13" i="11"/>
  <c r="AY35" i="11"/>
  <c r="AS35" i="11"/>
  <c r="AW35" i="11"/>
  <c r="AY15" i="11"/>
  <c r="AS15" i="11"/>
  <c r="AW15" i="11"/>
  <c r="AS29" i="11"/>
  <c r="AW29" i="11"/>
  <c r="AY8" i="11"/>
  <c r="AZ47" i="11" s="1"/>
  <c r="AS8" i="11"/>
  <c r="AW8" i="11"/>
  <c r="AY34" i="11"/>
  <c r="AS34" i="11"/>
  <c r="AW34" i="11"/>
  <c r="AY21" i="11"/>
  <c r="AS21" i="11"/>
  <c r="AW21" i="11"/>
  <c r="AS9" i="11"/>
  <c r="AW9" i="11"/>
  <c r="AY16" i="11"/>
  <c r="AS16" i="11"/>
  <c r="AW16" i="11"/>
  <c r="AY20" i="11"/>
  <c r="AS20" i="11"/>
  <c r="AW20" i="11"/>
  <c r="AY5" i="11"/>
  <c r="AS5" i="11"/>
  <c r="AW5" i="11"/>
  <c r="AX49" i="11" s="1"/>
  <c r="AS27" i="11"/>
  <c r="AW27" i="11"/>
  <c r="AY12" i="11"/>
  <c r="AS12" i="11"/>
  <c r="AW12" i="11"/>
  <c r="AX47" i="11" s="1"/>
  <c r="AY6" i="11"/>
  <c r="AS6" i="11"/>
  <c r="AW6" i="11"/>
  <c r="AY23" i="11"/>
  <c r="AS23" i="11"/>
  <c r="AW23" i="11"/>
  <c r="AY10" i="11"/>
  <c r="AS10" i="11"/>
  <c r="AW10" i="11"/>
  <c r="AA122" i="11"/>
  <c r="AB122" i="11" s="1"/>
  <c r="AC122" i="11" s="1"/>
  <c r="AD122" i="11" s="1"/>
  <c r="AE122" i="11" s="1"/>
  <c r="AF122" i="11" s="1"/>
  <c r="AG122" i="11" s="1"/>
  <c r="AH122" i="11" s="1"/>
  <c r="AI122" i="11" s="1"/>
  <c r="AJ122" i="11" s="1"/>
  <c r="AK122" i="11" s="1"/>
  <c r="AL122" i="11" s="1"/>
  <c r="AM122" i="11" s="1"/>
  <c r="AN122" i="11" s="1"/>
  <c r="AO122" i="11" s="1"/>
  <c r="AA156" i="11"/>
  <c r="AB156" i="11" s="1"/>
  <c r="AC156" i="11" s="1"/>
  <c r="AD156" i="11" s="1"/>
  <c r="AE156" i="11" s="1"/>
  <c r="AF156" i="11" s="1"/>
  <c r="AG156" i="11" s="1"/>
  <c r="AH156" i="11" s="1"/>
  <c r="AI156" i="11" s="1"/>
  <c r="AJ156" i="11" s="1"/>
  <c r="AK156" i="11" s="1"/>
  <c r="AL156" i="11" s="1"/>
  <c r="AM156" i="11" s="1"/>
  <c r="AN156" i="11" s="1"/>
  <c r="AO156" i="11" s="1"/>
  <c r="AA155" i="11"/>
  <c r="AB155" i="11" s="1"/>
  <c r="AC155" i="11" s="1"/>
  <c r="AD155" i="11" s="1"/>
  <c r="AE155" i="11" s="1"/>
  <c r="AF155" i="11" s="1"/>
  <c r="AG155" i="11" s="1"/>
  <c r="AH155" i="11" s="1"/>
  <c r="AI155" i="11" s="1"/>
  <c r="AJ155" i="11" s="1"/>
  <c r="AK155" i="11" s="1"/>
  <c r="AL155" i="11" s="1"/>
  <c r="AM155" i="11" s="1"/>
  <c r="AN155" i="11" s="1"/>
  <c r="AO155" i="11" s="1"/>
  <c r="AA154" i="11"/>
  <c r="AB154" i="11" s="1"/>
  <c r="AC154" i="11" s="1"/>
  <c r="AD154" i="11" s="1"/>
  <c r="AE154" i="11" s="1"/>
  <c r="AF154" i="11" s="1"/>
  <c r="AG154" i="11" s="1"/>
  <c r="AH154" i="11" s="1"/>
  <c r="AI154" i="11" s="1"/>
  <c r="AJ154" i="11" s="1"/>
  <c r="AK154" i="11" s="1"/>
  <c r="AL154" i="11" s="1"/>
  <c r="AM154" i="11" s="1"/>
  <c r="AN154" i="11" s="1"/>
  <c r="AO154" i="11" s="1"/>
  <c r="AA153" i="11"/>
  <c r="AB153" i="11"/>
  <c r="AC153" i="11" s="1"/>
  <c r="AD153" i="11" s="1"/>
  <c r="AE153" i="11" s="1"/>
  <c r="AF153" i="11" s="1"/>
  <c r="AG153" i="11" s="1"/>
  <c r="AH153" i="11" s="1"/>
  <c r="AI153" i="11" s="1"/>
  <c r="AJ153" i="11" s="1"/>
  <c r="AK153" i="11" s="1"/>
  <c r="AL153" i="11" s="1"/>
  <c r="AM153" i="11" s="1"/>
  <c r="AN153" i="11" s="1"/>
  <c r="AO153" i="11" s="1"/>
  <c r="AA152" i="11"/>
  <c r="AB152" i="11" s="1"/>
  <c r="AC152" i="11" s="1"/>
  <c r="AD152" i="11" s="1"/>
  <c r="AE152" i="11" s="1"/>
  <c r="AF152" i="11" s="1"/>
  <c r="AG152" i="11" s="1"/>
  <c r="AH152" i="11" s="1"/>
  <c r="AI152" i="11" s="1"/>
  <c r="AJ152" i="11" s="1"/>
  <c r="AK152" i="11" s="1"/>
  <c r="AL152" i="11" s="1"/>
  <c r="AM152" i="11" s="1"/>
  <c r="AN152" i="11" s="1"/>
  <c r="AO152" i="11" s="1"/>
  <c r="AA150" i="11"/>
  <c r="AB150" i="11" s="1"/>
  <c r="AC150" i="11" s="1"/>
  <c r="AD150" i="11" s="1"/>
  <c r="AE150" i="11" s="1"/>
  <c r="AF150" i="11" s="1"/>
  <c r="AG150" i="11" s="1"/>
  <c r="AH150" i="11" s="1"/>
  <c r="AI150" i="11" s="1"/>
  <c r="AJ150" i="11" s="1"/>
  <c r="AK150" i="11" s="1"/>
  <c r="AL150" i="11" s="1"/>
  <c r="AM150" i="11" s="1"/>
  <c r="AN150" i="11" s="1"/>
  <c r="AO150" i="11" s="1"/>
  <c r="AA149" i="11"/>
  <c r="AB149" i="11" s="1"/>
  <c r="AC149" i="11" s="1"/>
  <c r="AD149" i="11" s="1"/>
  <c r="AE149" i="11" s="1"/>
  <c r="AF149" i="11" s="1"/>
  <c r="AG149" i="11" s="1"/>
  <c r="AH149" i="11" s="1"/>
  <c r="AI149" i="11" s="1"/>
  <c r="AJ149" i="11" s="1"/>
  <c r="AK149" i="11" s="1"/>
  <c r="AL149" i="11" s="1"/>
  <c r="AM149" i="11" s="1"/>
  <c r="AN149" i="11" s="1"/>
  <c r="AO149" i="11" s="1"/>
  <c r="AA148" i="11"/>
  <c r="AB148" i="11" s="1"/>
  <c r="AC148" i="11" s="1"/>
  <c r="AD148" i="11" s="1"/>
  <c r="AE148" i="11" s="1"/>
  <c r="AF148" i="11" s="1"/>
  <c r="AG148" i="11" s="1"/>
  <c r="AH148" i="11" s="1"/>
  <c r="AI148" i="11" s="1"/>
  <c r="AJ148" i="11" s="1"/>
  <c r="AK148" i="11" s="1"/>
  <c r="AL148" i="11" s="1"/>
  <c r="AM148" i="11" s="1"/>
  <c r="AN148" i="11" s="1"/>
  <c r="AO148" i="11" s="1"/>
  <c r="AB147" i="11"/>
  <c r="AC147" i="11" s="1"/>
  <c r="AD147" i="11" s="1"/>
  <c r="AE147" i="11" s="1"/>
  <c r="AF147" i="11" s="1"/>
  <c r="AG147" i="11" s="1"/>
  <c r="AH147" i="11" s="1"/>
  <c r="AI147" i="11" s="1"/>
  <c r="AJ147" i="11" s="1"/>
  <c r="AK147" i="11" s="1"/>
  <c r="AL147" i="11" s="1"/>
  <c r="AM147" i="11" s="1"/>
  <c r="AN147" i="11" s="1"/>
  <c r="AO147" i="11" s="1"/>
  <c r="AA146" i="11"/>
  <c r="AB146" i="11" s="1"/>
  <c r="AC146" i="11" s="1"/>
  <c r="AD146" i="11" s="1"/>
  <c r="AE146" i="11" s="1"/>
  <c r="AF146" i="11" s="1"/>
  <c r="AG146" i="11" s="1"/>
  <c r="AH146" i="11" s="1"/>
  <c r="AI146" i="11" s="1"/>
  <c r="AJ146" i="11" s="1"/>
  <c r="AK146" i="11" s="1"/>
  <c r="AL146" i="11" s="1"/>
  <c r="AM146" i="11" s="1"/>
  <c r="AN146" i="11" s="1"/>
  <c r="AO146" i="11" s="1"/>
  <c r="AA145" i="11"/>
  <c r="AB145" i="11" s="1"/>
  <c r="AC145" i="11" s="1"/>
  <c r="AD145" i="11" s="1"/>
  <c r="AE145" i="11" s="1"/>
  <c r="AF145" i="11" s="1"/>
  <c r="AG145" i="11" s="1"/>
  <c r="AH145" i="11" s="1"/>
  <c r="AI145" i="11" s="1"/>
  <c r="AJ145" i="11" s="1"/>
  <c r="AK145" i="11" s="1"/>
  <c r="AL145" i="11" s="1"/>
  <c r="AM145" i="11" s="1"/>
  <c r="AN145" i="11" s="1"/>
  <c r="AO145" i="11" s="1"/>
  <c r="AA144" i="11"/>
  <c r="AB144" i="11" s="1"/>
  <c r="AC144" i="11" s="1"/>
  <c r="AD144" i="11" s="1"/>
  <c r="AE144" i="11" s="1"/>
  <c r="AF144" i="11" s="1"/>
  <c r="AG144" i="11" s="1"/>
  <c r="AH144" i="11" s="1"/>
  <c r="AI144" i="11" s="1"/>
  <c r="AJ144" i="11" s="1"/>
  <c r="AK144" i="11" s="1"/>
  <c r="AL144" i="11" s="1"/>
  <c r="AM144" i="11" s="1"/>
  <c r="AN144" i="11" s="1"/>
  <c r="AO144" i="11" s="1"/>
  <c r="AB143" i="11"/>
  <c r="AC143" i="11" s="1"/>
  <c r="AD143" i="11" s="1"/>
  <c r="AE143" i="11" s="1"/>
  <c r="AF143" i="11" s="1"/>
  <c r="AG143" i="11" s="1"/>
  <c r="AH143" i="11" s="1"/>
  <c r="AI143" i="11" s="1"/>
  <c r="AJ143" i="11" s="1"/>
  <c r="AK143" i="11" s="1"/>
  <c r="AL143" i="11" s="1"/>
  <c r="AM143" i="11" s="1"/>
  <c r="AN143" i="11" s="1"/>
  <c r="AO143" i="11" s="1"/>
  <c r="AA142" i="11"/>
  <c r="AB142" i="11" s="1"/>
  <c r="AC142" i="11" s="1"/>
  <c r="AD142" i="11" s="1"/>
  <c r="AE142" i="11" s="1"/>
  <c r="AF142" i="11" s="1"/>
  <c r="AG142" i="11" s="1"/>
  <c r="AH142" i="11" s="1"/>
  <c r="AI142" i="11" s="1"/>
  <c r="AJ142" i="11" s="1"/>
  <c r="AK142" i="11" s="1"/>
  <c r="AL142" i="11" s="1"/>
  <c r="AM142" i="11" s="1"/>
  <c r="AN142" i="11" s="1"/>
  <c r="AO142" i="11" s="1"/>
  <c r="AA141" i="11"/>
  <c r="AB141" i="11" s="1"/>
  <c r="AC141" i="11" s="1"/>
  <c r="AD141" i="11" s="1"/>
  <c r="AE141" i="11" s="1"/>
  <c r="AF141" i="11" s="1"/>
  <c r="AG141" i="11" s="1"/>
  <c r="AH141" i="11" s="1"/>
  <c r="AI141" i="11" s="1"/>
  <c r="AJ141" i="11" s="1"/>
  <c r="AK141" i="11" s="1"/>
  <c r="AL141" i="11" s="1"/>
  <c r="AM141" i="11" s="1"/>
  <c r="AN141" i="11" s="1"/>
  <c r="AO141" i="11" s="1"/>
  <c r="AA140" i="11"/>
  <c r="AB140" i="11" s="1"/>
  <c r="AC140" i="11" s="1"/>
  <c r="AD140" i="11" s="1"/>
  <c r="AE140" i="11" s="1"/>
  <c r="AF140" i="11" s="1"/>
  <c r="AG140" i="11" s="1"/>
  <c r="AH140" i="11" s="1"/>
  <c r="AI140" i="11" s="1"/>
  <c r="AJ140" i="11" s="1"/>
  <c r="AK140" i="11" s="1"/>
  <c r="AL140" i="11" s="1"/>
  <c r="AM140" i="11" s="1"/>
  <c r="AN140" i="11" s="1"/>
  <c r="AO140" i="11" s="1"/>
  <c r="AA139" i="11"/>
  <c r="AB139" i="11" s="1"/>
  <c r="AC139" i="11" s="1"/>
  <c r="AD139" i="11" s="1"/>
  <c r="AE139" i="11" s="1"/>
  <c r="AF139" i="11" s="1"/>
  <c r="AG139" i="11" s="1"/>
  <c r="AH139" i="11" s="1"/>
  <c r="AI139" i="11" s="1"/>
  <c r="AJ139" i="11" s="1"/>
  <c r="AK139" i="11" s="1"/>
  <c r="AL139" i="11" s="1"/>
  <c r="AM139" i="11" s="1"/>
  <c r="AN139" i="11" s="1"/>
  <c r="AO139" i="11" s="1"/>
  <c r="AA138" i="11"/>
  <c r="AB138" i="11" s="1"/>
  <c r="AC138" i="11" s="1"/>
  <c r="AD138" i="11" s="1"/>
  <c r="AE138" i="11" s="1"/>
  <c r="AF138" i="11" s="1"/>
  <c r="AG138" i="11" s="1"/>
  <c r="AH138" i="11" s="1"/>
  <c r="AI138" i="11" s="1"/>
  <c r="AJ138" i="11" s="1"/>
  <c r="AK138" i="11" s="1"/>
  <c r="AL138" i="11" s="1"/>
  <c r="AM138" i="11" s="1"/>
  <c r="AN138" i="11" s="1"/>
  <c r="AO138" i="11" s="1"/>
  <c r="AA137" i="11"/>
  <c r="AB137" i="11" s="1"/>
  <c r="AC137" i="11" s="1"/>
  <c r="AD137" i="11" s="1"/>
  <c r="AE137" i="11" s="1"/>
  <c r="AF137" i="11" s="1"/>
  <c r="AG137" i="11" s="1"/>
  <c r="AH137" i="11" s="1"/>
  <c r="AI137" i="11" s="1"/>
  <c r="AJ137" i="11" s="1"/>
  <c r="AK137" i="11" s="1"/>
  <c r="AL137" i="11" s="1"/>
  <c r="AM137" i="11" s="1"/>
  <c r="AN137" i="11" s="1"/>
  <c r="AO137" i="11" s="1"/>
  <c r="AA136" i="11"/>
  <c r="AB136" i="11" s="1"/>
  <c r="AC136" i="11" s="1"/>
  <c r="AD136" i="11" s="1"/>
  <c r="AE136" i="11" s="1"/>
  <c r="AF136" i="11" s="1"/>
  <c r="AG136" i="11" s="1"/>
  <c r="AH136" i="11" s="1"/>
  <c r="AI136" i="11" s="1"/>
  <c r="AJ136" i="11" s="1"/>
  <c r="AK136" i="11" s="1"/>
  <c r="AL136" i="11" s="1"/>
  <c r="AM136" i="11" s="1"/>
  <c r="AN136" i="11" s="1"/>
  <c r="AO136" i="11" s="1"/>
  <c r="AA134" i="11"/>
  <c r="AB134" i="11" s="1"/>
  <c r="AC134" i="11" s="1"/>
  <c r="AD134" i="11" s="1"/>
  <c r="AE134" i="11" s="1"/>
  <c r="AF134" i="11" s="1"/>
  <c r="AG134" i="11" s="1"/>
  <c r="AH134" i="11" s="1"/>
  <c r="AI134" i="11" s="1"/>
  <c r="AJ134" i="11" s="1"/>
  <c r="AK134" i="11" s="1"/>
  <c r="AL134" i="11" s="1"/>
  <c r="AM134" i="11" s="1"/>
  <c r="AN134" i="11" s="1"/>
  <c r="AO134" i="11" s="1"/>
  <c r="AA133" i="11"/>
  <c r="AB133" i="11" s="1"/>
  <c r="AC133" i="11" s="1"/>
  <c r="AD133" i="11" s="1"/>
  <c r="AE133" i="11" s="1"/>
  <c r="AF133" i="11" s="1"/>
  <c r="AG133" i="11" s="1"/>
  <c r="AH133" i="11" s="1"/>
  <c r="AI133" i="11" s="1"/>
  <c r="AJ133" i="11" s="1"/>
  <c r="AK133" i="11" s="1"/>
  <c r="AL133" i="11" s="1"/>
  <c r="AM133" i="11" s="1"/>
  <c r="AN133" i="11" s="1"/>
  <c r="AO133" i="11" s="1"/>
  <c r="AA132" i="11"/>
  <c r="AB132" i="11" s="1"/>
  <c r="AC132" i="11" s="1"/>
  <c r="AD132" i="11" s="1"/>
  <c r="AE132" i="11" s="1"/>
  <c r="AF132" i="11" s="1"/>
  <c r="AG132" i="11" s="1"/>
  <c r="AH132" i="11" s="1"/>
  <c r="AI132" i="11" s="1"/>
  <c r="AJ132" i="11" s="1"/>
  <c r="AK132" i="11" s="1"/>
  <c r="AL132" i="11" s="1"/>
  <c r="AM132" i="11" s="1"/>
  <c r="AN132" i="11" s="1"/>
  <c r="AO132" i="11" s="1"/>
  <c r="AB131" i="11"/>
  <c r="AC131" i="11" s="1"/>
  <c r="AD131" i="11" s="1"/>
  <c r="AE131" i="11" s="1"/>
  <c r="AF131" i="11" s="1"/>
  <c r="AG131" i="11" s="1"/>
  <c r="AH131" i="11" s="1"/>
  <c r="AI131" i="11" s="1"/>
  <c r="AJ131" i="11" s="1"/>
  <c r="AK131" i="11" s="1"/>
  <c r="AL131" i="11" s="1"/>
  <c r="AM131" i="11" s="1"/>
  <c r="AN131" i="11" s="1"/>
  <c r="AO131" i="11" s="1"/>
  <c r="AA130" i="11"/>
  <c r="AB130" i="11" s="1"/>
  <c r="AC130" i="11" s="1"/>
  <c r="AD130" i="11" s="1"/>
  <c r="AE130" i="11" s="1"/>
  <c r="AF130" i="11" s="1"/>
  <c r="AG130" i="11" s="1"/>
  <c r="AH130" i="11" s="1"/>
  <c r="AI130" i="11" s="1"/>
  <c r="AJ130" i="11" s="1"/>
  <c r="AK130" i="11" s="1"/>
  <c r="AL130" i="11" s="1"/>
  <c r="AM130" i="11" s="1"/>
  <c r="AN130" i="11" s="1"/>
  <c r="AO130" i="11" s="1"/>
  <c r="AA129" i="11"/>
  <c r="AB129" i="11" s="1"/>
  <c r="AC129" i="11" s="1"/>
  <c r="AD129" i="11" s="1"/>
  <c r="AE129" i="11" s="1"/>
  <c r="AF129" i="11" s="1"/>
  <c r="AG129" i="11" s="1"/>
  <c r="AH129" i="11" s="1"/>
  <c r="AI129" i="11" s="1"/>
  <c r="AJ129" i="11" s="1"/>
  <c r="AK129" i="11" s="1"/>
  <c r="AL129" i="11" s="1"/>
  <c r="AM129" i="11" s="1"/>
  <c r="AN129" i="11" s="1"/>
  <c r="AO129" i="11" s="1"/>
  <c r="AA128" i="11"/>
  <c r="AB128" i="11" s="1"/>
  <c r="AC128" i="11" s="1"/>
  <c r="AD128" i="11" s="1"/>
  <c r="AE128" i="11" s="1"/>
  <c r="AF128" i="11" s="1"/>
  <c r="AG128" i="11" s="1"/>
  <c r="AH128" i="11" s="1"/>
  <c r="AI128" i="11" s="1"/>
  <c r="AJ128" i="11" s="1"/>
  <c r="AK128" i="11" s="1"/>
  <c r="AL128" i="11" s="1"/>
  <c r="AM128" i="11" s="1"/>
  <c r="AN128" i="11" s="1"/>
  <c r="AO128" i="11" s="1"/>
  <c r="AB127" i="11"/>
  <c r="AC127" i="11" s="1"/>
  <c r="AD127" i="11" s="1"/>
  <c r="AE127" i="11" s="1"/>
  <c r="AF127" i="11" s="1"/>
  <c r="AG127" i="11" s="1"/>
  <c r="AH127" i="11" s="1"/>
  <c r="AI127" i="11" s="1"/>
  <c r="AJ127" i="11" s="1"/>
  <c r="AK127" i="11" s="1"/>
  <c r="AL127" i="11" s="1"/>
  <c r="AM127" i="11" s="1"/>
  <c r="AN127" i="11" s="1"/>
  <c r="AO127" i="11" s="1"/>
  <c r="AA126" i="11"/>
  <c r="AB126" i="11" s="1"/>
  <c r="AC126" i="11" s="1"/>
  <c r="AD126" i="11" s="1"/>
  <c r="AE126" i="11" s="1"/>
  <c r="AF126" i="11" s="1"/>
  <c r="AG126" i="11" s="1"/>
  <c r="AH126" i="11" s="1"/>
  <c r="AI126" i="11" s="1"/>
  <c r="AJ126" i="11" s="1"/>
  <c r="AK126" i="11" s="1"/>
  <c r="AL126" i="11" s="1"/>
  <c r="AM126" i="11" s="1"/>
  <c r="AN126" i="11" s="1"/>
  <c r="AO126" i="11" s="1"/>
  <c r="AA125" i="11"/>
  <c r="AB125" i="11" s="1"/>
  <c r="AC125" i="11" s="1"/>
  <c r="AD125" i="11" s="1"/>
  <c r="AE125" i="11" s="1"/>
  <c r="AF125" i="11" s="1"/>
  <c r="AG125" i="11" s="1"/>
  <c r="AH125" i="11" s="1"/>
  <c r="AI125" i="11" s="1"/>
  <c r="AJ125" i="11" s="1"/>
  <c r="AK125" i="11" s="1"/>
  <c r="AL125" i="11" s="1"/>
  <c r="AM125" i="11" s="1"/>
  <c r="AN125" i="11" s="1"/>
  <c r="AO125" i="11" s="1"/>
  <c r="AA124" i="11"/>
  <c r="AB124" i="11" s="1"/>
  <c r="AC124" i="11" s="1"/>
  <c r="AD124" i="11" s="1"/>
  <c r="AE124" i="11" s="1"/>
  <c r="AF124" i="11" s="1"/>
  <c r="AG124" i="11" s="1"/>
  <c r="AH124" i="11" s="1"/>
  <c r="AI124" i="11" s="1"/>
  <c r="AJ124" i="11" s="1"/>
  <c r="AK124" i="11" s="1"/>
  <c r="AL124" i="11" s="1"/>
  <c r="AM124" i="11" s="1"/>
  <c r="AN124" i="11" s="1"/>
  <c r="AO124" i="11" s="1"/>
  <c r="AA123" i="11"/>
  <c r="AB123" i="11"/>
  <c r="AC123" i="11" s="1"/>
  <c r="AD123" i="11" s="1"/>
  <c r="AE123" i="11" s="1"/>
  <c r="AF123" i="11" s="1"/>
  <c r="AG123" i="11" s="1"/>
  <c r="AH123" i="11" s="1"/>
  <c r="AI123" i="11" s="1"/>
  <c r="AJ123" i="11" s="1"/>
  <c r="AK123" i="11" s="1"/>
  <c r="AL123" i="11" s="1"/>
  <c r="AM123" i="11" s="1"/>
  <c r="AN123" i="11" s="1"/>
  <c r="AO123" i="11" s="1"/>
  <c r="AB120" i="11"/>
  <c r="AB119" i="11"/>
  <c r="AC119" i="11"/>
  <c r="AD119" i="11"/>
  <c r="AE119" i="11"/>
  <c r="AF119" i="11"/>
  <c r="AG119" i="11"/>
  <c r="AH119" i="11"/>
  <c r="AI119" i="11"/>
  <c r="AJ119" i="11"/>
  <c r="AK119" i="11"/>
  <c r="AL119" i="11"/>
  <c r="AM119" i="11"/>
  <c r="AN119" i="11"/>
  <c r="AO119" i="11"/>
  <c r="AB117" i="11"/>
  <c r="AD117" i="11"/>
  <c r="AF117" i="11"/>
  <c r="AJ117" i="11"/>
  <c r="AK117" i="11"/>
  <c r="AL117" i="11"/>
  <c r="AB116" i="11"/>
  <c r="AB115" i="11"/>
  <c r="AC115" i="11"/>
  <c r="AD115" i="11"/>
  <c r="AE115" i="11"/>
  <c r="AF115" i="11"/>
  <c r="AG115" i="11"/>
  <c r="AH115" i="11"/>
  <c r="AI115" i="11"/>
  <c r="AJ115" i="11"/>
  <c r="AK115" i="11"/>
  <c r="AL115" i="11"/>
  <c r="AM115" i="11"/>
  <c r="AN115" i="11"/>
  <c r="AO115" i="11"/>
  <c r="AB114" i="11"/>
  <c r="AB113" i="11"/>
  <c r="AD113" i="11"/>
  <c r="AF113" i="11"/>
  <c r="AI113" i="11"/>
  <c r="AL113" i="11"/>
  <c r="AM113" i="11"/>
  <c r="AB112" i="11"/>
  <c r="AB111" i="11"/>
  <c r="AC111" i="11"/>
  <c r="AD111" i="11"/>
  <c r="AE111" i="11"/>
  <c r="AF111" i="11"/>
  <c r="AG111" i="11"/>
  <c r="AH111" i="11"/>
  <c r="AI111" i="11"/>
  <c r="AJ111" i="11"/>
  <c r="AK111" i="11"/>
  <c r="AL111" i="11"/>
  <c r="AM111" i="11"/>
  <c r="AN111" i="11"/>
  <c r="AO111" i="11"/>
  <c r="AD109" i="11"/>
  <c r="AF109" i="11"/>
  <c r="AG109" i="11"/>
  <c r="AK109" i="11"/>
  <c r="AL109" i="11"/>
  <c r="AO109" i="11"/>
  <c r="AB108" i="11"/>
  <c r="AB107" i="11"/>
  <c r="AC107" i="11"/>
  <c r="AD107" i="11"/>
  <c r="AE107" i="11"/>
  <c r="AF107" i="11"/>
  <c r="AG107" i="11"/>
  <c r="AH107" i="11"/>
  <c r="AI107" i="11"/>
  <c r="AJ107" i="11"/>
  <c r="AK107" i="11"/>
  <c r="AL107" i="11"/>
  <c r="AM107" i="11"/>
  <c r="AN107" i="11"/>
  <c r="AO107" i="11"/>
  <c r="AB106" i="11"/>
  <c r="AD105" i="11"/>
  <c r="AF105" i="11"/>
  <c r="AH105" i="11"/>
  <c r="AL105" i="11"/>
  <c r="AM105" i="11"/>
  <c r="AN105" i="11"/>
  <c r="AB104" i="11"/>
  <c r="AB103" i="11"/>
  <c r="AC103" i="11"/>
  <c r="AD103" i="11"/>
  <c r="AE103" i="11"/>
  <c r="AF103" i="11"/>
  <c r="AG103" i="11"/>
  <c r="AH103" i="11"/>
  <c r="AI103" i="11"/>
  <c r="AJ103" i="11"/>
  <c r="AK103" i="11"/>
  <c r="AL103" i="11"/>
  <c r="AM103" i="11"/>
  <c r="AN103" i="11"/>
  <c r="AO103" i="11"/>
  <c r="AB101" i="11"/>
  <c r="AF101" i="11"/>
  <c r="AG101" i="11"/>
  <c r="AJ101" i="11"/>
  <c r="AL101" i="11"/>
  <c r="AO101" i="11"/>
  <c r="AB100" i="11"/>
  <c r="AB99" i="11"/>
  <c r="AC99" i="11"/>
  <c r="AD99" i="11"/>
  <c r="AE99" i="11"/>
  <c r="AF99" i="11"/>
  <c r="AG99" i="11"/>
  <c r="AH99" i="11"/>
  <c r="AI99" i="11"/>
  <c r="AJ99" i="11"/>
  <c r="AK99" i="11"/>
  <c r="AL99" i="11"/>
  <c r="AM99" i="11"/>
  <c r="AN99" i="11"/>
  <c r="AO99" i="11"/>
  <c r="AB98" i="11"/>
  <c r="AB97" i="11"/>
  <c r="AF97" i="11"/>
  <c r="AH97" i="11"/>
  <c r="AI97" i="11"/>
  <c r="AM97" i="11"/>
  <c r="AN97" i="11"/>
  <c r="AB96" i="11"/>
  <c r="AB95" i="11"/>
  <c r="AC95" i="11"/>
  <c r="AD95" i="11"/>
  <c r="AE95" i="11"/>
  <c r="AF95" i="11"/>
  <c r="AG95" i="11"/>
  <c r="AH95" i="11"/>
  <c r="AI95" i="11"/>
  <c r="AJ95" i="11"/>
  <c r="AK95" i="11"/>
  <c r="AL95" i="11"/>
  <c r="AM95" i="11"/>
  <c r="AN95" i="11"/>
  <c r="AO95" i="11"/>
  <c r="AB93" i="11"/>
  <c r="AD93" i="11"/>
  <c r="AG93" i="11"/>
  <c r="AJ93" i="11"/>
  <c r="AK93" i="11"/>
  <c r="AO93" i="11"/>
  <c r="AC120" i="11"/>
  <c r="AE120" i="11"/>
  <c r="AF120" i="11"/>
  <c r="AG120" i="11"/>
  <c r="AI120" i="11"/>
  <c r="AJ120" i="11"/>
  <c r="AK120" i="11"/>
  <c r="AM120" i="11"/>
  <c r="AN120" i="11"/>
  <c r="AO120" i="11"/>
  <c r="AE118" i="11"/>
  <c r="AF118" i="11"/>
  <c r="AH118" i="11"/>
  <c r="AJ118" i="11"/>
  <c r="AL118" i="11"/>
  <c r="AM118" i="11"/>
  <c r="AC116" i="11"/>
  <c r="AD116" i="11"/>
  <c r="AE116" i="11"/>
  <c r="AG116" i="11"/>
  <c r="AH116" i="11"/>
  <c r="AI116" i="11"/>
  <c r="AK116" i="11"/>
  <c r="AL116" i="11"/>
  <c r="AM116" i="11"/>
  <c r="AO116" i="11"/>
  <c r="AC114" i="11"/>
  <c r="AF114" i="11"/>
  <c r="AG114" i="11"/>
  <c r="AH114" i="11"/>
  <c r="AK114" i="11"/>
  <c r="AL114" i="11"/>
  <c r="AN114" i="11"/>
  <c r="AC112" i="11"/>
  <c r="AE112" i="11"/>
  <c r="AF112" i="11"/>
  <c r="AG112" i="11"/>
  <c r="AI112" i="11"/>
  <c r="AJ112" i="11"/>
  <c r="AK112" i="11"/>
  <c r="AM112" i="11"/>
  <c r="AN112" i="11"/>
  <c r="AO112" i="11"/>
  <c r="AD110" i="11"/>
  <c r="AF110" i="11"/>
  <c r="AH110" i="11"/>
  <c r="AI110" i="11"/>
  <c r="AL110" i="11"/>
  <c r="AM110" i="11"/>
  <c r="AN110" i="11"/>
  <c r="AC108" i="11"/>
  <c r="AD108" i="11"/>
  <c r="AE108" i="11"/>
  <c r="AG108" i="11"/>
  <c r="AH108" i="11"/>
  <c r="AI108" i="11"/>
  <c r="AK108" i="11"/>
  <c r="AL108" i="11"/>
  <c r="AM108" i="11"/>
  <c r="AO108" i="11"/>
  <c r="AC106" i="11"/>
  <c r="AD106" i="11"/>
  <c r="AG106" i="11"/>
  <c r="AH106" i="11"/>
  <c r="AJ106" i="11"/>
  <c r="AL106" i="11"/>
  <c r="AN106" i="11"/>
  <c r="AO106" i="11"/>
  <c r="AC104" i="11"/>
  <c r="AE104" i="11"/>
  <c r="AF104" i="11"/>
  <c r="AG104" i="11"/>
  <c r="AI104" i="11"/>
  <c r="AJ104" i="11"/>
  <c r="AK104" i="11"/>
  <c r="AM104" i="11"/>
  <c r="AN104" i="11"/>
  <c r="AO104" i="11"/>
  <c r="AD102" i="11"/>
  <c r="AE102" i="11"/>
  <c r="AH102" i="11"/>
  <c r="AI102" i="11"/>
  <c r="AJ102" i="11"/>
  <c r="AM102" i="11"/>
  <c r="AN102" i="11"/>
  <c r="AC100" i="11"/>
  <c r="AD100" i="11"/>
  <c r="AE100" i="11"/>
  <c r="AG100" i="11"/>
  <c r="AH100" i="11"/>
  <c r="AI100" i="11"/>
  <c r="AK100" i="11"/>
  <c r="AL100" i="11"/>
  <c r="AM100" i="11"/>
  <c r="AO100" i="11"/>
  <c r="AC98" i="11"/>
  <c r="AD98" i="11"/>
  <c r="AF98" i="11"/>
  <c r="AH98" i="11"/>
  <c r="AJ98" i="11"/>
  <c r="AK98" i="11"/>
  <c r="AN98" i="11"/>
  <c r="AO98" i="11"/>
  <c r="AC96" i="11"/>
  <c r="AE96" i="11"/>
  <c r="AF96" i="11"/>
  <c r="AG96" i="11"/>
  <c r="AI96" i="11"/>
  <c r="AJ96" i="11"/>
  <c r="AK96" i="11"/>
  <c r="AM96" i="11"/>
  <c r="AN96" i="11"/>
  <c r="AO96" i="11"/>
  <c r="AD94" i="11"/>
  <c r="AE94" i="11"/>
  <c r="AF94" i="11"/>
  <c r="AI94" i="11"/>
  <c r="AJ94" i="11"/>
  <c r="AL94" i="11"/>
  <c r="AN94" i="11"/>
  <c r="BM90" i="11"/>
  <c r="BN90" i="11"/>
  <c r="BR90" i="11"/>
  <c r="BS90" i="11"/>
  <c r="BV90" i="11"/>
  <c r="BY90" i="11"/>
  <c r="CA90" i="11"/>
  <c r="BM92" i="11"/>
  <c r="BN92" i="11"/>
  <c r="BO92" i="11"/>
  <c r="BP92" i="11"/>
  <c r="BQ92" i="11"/>
  <c r="BR92" i="11"/>
  <c r="BS92" i="11"/>
  <c r="BT92" i="11"/>
  <c r="BU92" i="11"/>
  <c r="BV92" i="11"/>
  <c r="BW92" i="11"/>
  <c r="BX92" i="11"/>
  <c r="BY92" i="11"/>
  <c r="BZ92" i="11"/>
  <c r="CA92" i="11"/>
  <c r="BM96" i="11"/>
  <c r="BN96" i="11"/>
  <c r="BO96" i="11"/>
  <c r="BP96" i="11"/>
  <c r="BQ96" i="11"/>
  <c r="BR96" i="11"/>
  <c r="BS96" i="11"/>
  <c r="BT96" i="11"/>
  <c r="BU96" i="11"/>
  <c r="BV96" i="11"/>
  <c r="BW96" i="11"/>
  <c r="BX96" i="11"/>
  <c r="BY96" i="11"/>
  <c r="BZ96" i="11"/>
  <c r="CA96" i="11"/>
  <c r="BM98" i="11"/>
  <c r="BN98" i="11"/>
  <c r="BP98" i="11"/>
  <c r="BR98" i="11"/>
  <c r="BT98" i="11"/>
  <c r="BU98" i="11"/>
  <c r="BX98" i="11"/>
  <c r="BY98" i="11"/>
  <c r="BZ98" i="11"/>
  <c r="BM100" i="11"/>
  <c r="BN100" i="11"/>
  <c r="BO100" i="11"/>
  <c r="BP100" i="11"/>
  <c r="BQ100" i="11"/>
  <c r="BR100" i="11"/>
  <c r="BS100" i="11"/>
  <c r="BT100" i="11"/>
  <c r="BU100" i="11"/>
  <c r="BV100" i="11"/>
  <c r="BW100" i="11"/>
  <c r="BX100" i="11"/>
  <c r="BY100" i="11"/>
  <c r="BZ100" i="11"/>
  <c r="CA100" i="11"/>
  <c r="BN102" i="11"/>
  <c r="BP102" i="11"/>
  <c r="BR102" i="11"/>
  <c r="BS102" i="11"/>
  <c r="BV102" i="11"/>
  <c r="BW102" i="11"/>
  <c r="BX102" i="11"/>
  <c r="CA102" i="11"/>
  <c r="BM104" i="11"/>
  <c r="BN104" i="11"/>
  <c r="BO104" i="11"/>
  <c r="BP104" i="11"/>
  <c r="BQ104" i="11"/>
  <c r="BR104" i="11"/>
  <c r="BS104" i="11"/>
  <c r="BT104" i="11"/>
  <c r="BU104" i="11"/>
  <c r="BV104" i="11"/>
  <c r="BW104" i="11"/>
  <c r="BX104" i="11"/>
  <c r="BY104" i="11"/>
  <c r="BZ104" i="11"/>
  <c r="CA104" i="11"/>
  <c r="BM106" i="11"/>
  <c r="BN106" i="11"/>
  <c r="BP106" i="11"/>
  <c r="BR106" i="11"/>
  <c r="BT106" i="11"/>
  <c r="BU106" i="11"/>
  <c r="BX106" i="11"/>
  <c r="BY106" i="11"/>
  <c r="BZ106" i="11"/>
  <c r="BM108" i="11"/>
  <c r="BN108" i="11"/>
  <c r="BO108" i="11"/>
  <c r="BP108" i="11"/>
  <c r="BQ108" i="11"/>
  <c r="BR108" i="11"/>
  <c r="BS108" i="11"/>
  <c r="BT108" i="11"/>
  <c r="BU108" i="11"/>
  <c r="BV108" i="11"/>
  <c r="BW108" i="11"/>
  <c r="BX108" i="11"/>
  <c r="BY108" i="11"/>
  <c r="BZ108" i="11"/>
  <c r="CA108" i="11"/>
  <c r="BN110" i="11"/>
  <c r="BO110" i="11"/>
  <c r="BP110" i="11"/>
  <c r="BR110" i="11"/>
  <c r="BS110" i="11"/>
  <c r="BT110" i="11"/>
  <c r="BV110" i="11"/>
  <c r="BW110" i="11"/>
  <c r="BX110" i="11"/>
  <c r="BZ110" i="11"/>
  <c r="CA110" i="11"/>
  <c r="BM112" i="11"/>
  <c r="BN112" i="11"/>
  <c r="BO112" i="11"/>
  <c r="BP112" i="11"/>
  <c r="BQ112" i="11"/>
  <c r="BR112" i="11"/>
  <c r="BS112" i="11"/>
  <c r="BT112" i="11"/>
  <c r="BU112" i="11"/>
  <c r="BV112" i="11"/>
  <c r="BW112" i="11"/>
  <c r="BX112" i="11"/>
  <c r="BY112" i="11"/>
  <c r="BZ112" i="11"/>
  <c r="CA112" i="11"/>
  <c r="BM114" i="11"/>
  <c r="BN114" i="11"/>
  <c r="BP114" i="11"/>
  <c r="BQ114" i="11"/>
  <c r="BR114" i="11"/>
  <c r="BT114" i="11"/>
  <c r="BU114" i="11"/>
  <c r="BV114" i="11"/>
  <c r="BX114" i="11"/>
  <c r="BY114" i="11"/>
  <c r="BZ114" i="11"/>
  <c r="BM116" i="11"/>
  <c r="BN116" i="11"/>
  <c r="BO116" i="11"/>
  <c r="BP116" i="11"/>
  <c r="BQ116" i="11"/>
  <c r="BR116" i="11"/>
  <c r="BS116" i="11"/>
  <c r="BT116" i="11"/>
  <c r="BU116" i="11"/>
  <c r="BV116" i="11"/>
  <c r="BW116" i="11"/>
  <c r="BX116" i="11"/>
  <c r="BY116" i="11"/>
  <c r="BZ116" i="11"/>
  <c r="CA116" i="11"/>
  <c r="BN118" i="11"/>
  <c r="BO118" i="11"/>
  <c r="BP118" i="11"/>
  <c r="BR118" i="11"/>
  <c r="BS118" i="11"/>
  <c r="BT118" i="11"/>
  <c r="BV118" i="11"/>
  <c r="BW118" i="11"/>
  <c r="BX118" i="11"/>
  <c r="BZ118" i="11"/>
  <c r="CA118" i="11"/>
  <c r="BM120" i="11"/>
  <c r="BN120" i="11"/>
  <c r="BO120" i="11"/>
  <c r="BP120" i="11"/>
  <c r="BQ120" i="11"/>
  <c r="BR120" i="11"/>
  <c r="BS120" i="11"/>
  <c r="BT120" i="11"/>
  <c r="BU120" i="11"/>
  <c r="BV120" i="11"/>
  <c r="BW120" i="11"/>
  <c r="BX120" i="11"/>
  <c r="BY120" i="11"/>
  <c r="BZ120" i="11"/>
  <c r="CA120" i="11"/>
  <c r="BM89" i="11"/>
  <c r="BN89" i="11"/>
  <c r="BP89" i="11"/>
  <c r="BQ89" i="11"/>
  <c r="BR89" i="11"/>
  <c r="BT89" i="11"/>
  <c r="BU89" i="11"/>
  <c r="BV89" i="11"/>
  <c r="BX89" i="11"/>
  <c r="BY89" i="11"/>
  <c r="BZ89" i="11"/>
  <c r="BM91" i="11"/>
  <c r="BN91" i="11"/>
  <c r="BO91" i="11"/>
  <c r="BQ91" i="11"/>
  <c r="BR91" i="11"/>
  <c r="BS91" i="11"/>
  <c r="BU91" i="11"/>
  <c r="BV91" i="11"/>
  <c r="BW91" i="11"/>
  <c r="BY91" i="11"/>
  <c r="BZ91" i="11"/>
  <c r="CA91" i="11"/>
  <c r="BN93" i="11"/>
  <c r="BO93" i="11"/>
  <c r="BP93" i="11"/>
  <c r="BR93" i="11"/>
  <c r="BS93" i="11"/>
  <c r="BT93" i="11"/>
  <c r="BV93" i="11"/>
  <c r="BW93" i="11"/>
  <c r="BX93" i="11"/>
  <c r="BZ93" i="11"/>
  <c r="CA93" i="11"/>
  <c r="BM95" i="11"/>
  <c r="BO95" i="11"/>
  <c r="BP95" i="11"/>
  <c r="BQ95" i="11"/>
  <c r="BS95" i="11"/>
  <c r="BT95" i="11"/>
  <c r="BU95" i="11"/>
  <c r="BW95" i="11"/>
  <c r="BX95" i="11"/>
  <c r="BY95" i="11"/>
  <c r="CA95" i="11"/>
  <c r="BM97" i="11"/>
  <c r="BN97" i="11"/>
  <c r="BP97" i="11"/>
  <c r="BQ97" i="11"/>
  <c r="BR97" i="11"/>
  <c r="BT97" i="11"/>
  <c r="BU97" i="11"/>
  <c r="BV97" i="11"/>
  <c r="BX97" i="11"/>
  <c r="BY97" i="11"/>
  <c r="BZ97" i="11"/>
  <c r="BM99" i="11"/>
  <c r="BN99" i="11"/>
  <c r="BO99" i="11"/>
  <c r="BP99" i="11"/>
  <c r="BQ99" i="11"/>
  <c r="BR99" i="11"/>
  <c r="BS99" i="11"/>
  <c r="BT99" i="11"/>
  <c r="BU99" i="11"/>
  <c r="BV99" i="11"/>
  <c r="BW99" i="11"/>
  <c r="BX99" i="11"/>
  <c r="BY99" i="11"/>
  <c r="BZ99" i="11"/>
  <c r="CA99" i="11"/>
  <c r="BM101" i="11"/>
  <c r="BN101" i="11"/>
  <c r="BO101" i="11"/>
  <c r="BP101" i="11"/>
  <c r="BQ101" i="11"/>
  <c r="BR101" i="11"/>
  <c r="BS101" i="11"/>
  <c r="BT101" i="11"/>
  <c r="BU101" i="11"/>
  <c r="BV101" i="11"/>
  <c r="BW101" i="11"/>
  <c r="BX101" i="11"/>
  <c r="BY101" i="11"/>
  <c r="BZ101" i="11"/>
  <c r="CA101" i="11"/>
  <c r="BM103" i="11"/>
  <c r="BN103" i="11"/>
  <c r="BO103" i="11"/>
  <c r="BP103" i="11"/>
  <c r="BQ103" i="11"/>
  <c r="BR103" i="11"/>
  <c r="BS103" i="11"/>
  <c r="BT103" i="11"/>
  <c r="BU103" i="11"/>
  <c r="BV103" i="11"/>
  <c r="BW103" i="11"/>
  <c r="BX103" i="11"/>
  <c r="BY103" i="11"/>
  <c r="BZ103" i="11"/>
  <c r="CA103" i="11"/>
  <c r="BM105" i="11"/>
  <c r="BN105" i="11"/>
  <c r="BO105" i="11"/>
  <c r="BP105" i="11"/>
  <c r="BQ105" i="11"/>
  <c r="BR105" i="11"/>
  <c r="BS105" i="11"/>
  <c r="BT105" i="11"/>
  <c r="BU105" i="11"/>
  <c r="BV105" i="11"/>
  <c r="BW105" i="11"/>
  <c r="BX105" i="11"/>
  <c r="BY105" i="11"/>
  <c r="BZ105" i="11"/>
  <c r="CA105" i="11"/>
  <c r="BM107" i="11"/>
  <c r="BN107" i="11"/>
  <c r="BO107" i="11"/>
  <c r="BP107" i="11"/>
  <c r="BQ107" i="11"/>
  <c r="BR107" i="11"/>
  <c r="BS107" i="11"/>
  <c r="BT107" i="11"/>
  <c r="BU107" i="11"/>
  <c r="BV107" i="11"/>
  <c r="BW107" i="11"/>
  <c r="BX107" i="11"/>
  <c r="BY107" i="11"/>
  <c r="BZ107" i="11"/>
  <c r="CA107" i="11"/>
  <c r="BM109" i="11"/>
  <c r="BN109" i="11"/>
  <c r="BO109" i="11"/>
  <c r="BP109" i="11"/>
  <c r="BQ109" i="11"/>
  <c r="BR109" i="11"/>
  <c r="BS109" i="11"/>
  <c r="BT109" i="11"/>
  <c r="BU109" i="11"/>
  <c r="BV109" i="11"/>
  <c r="BW109" i="11"/>
  <c r="BX109" i="11"/>
  <c r="BY109" i="11"/>
  <c r="BZ109" i="11"/>
  <c r="CA109" i="11"/>
  <c r="BM111" i="11"/>
  <c r="BN111" i="11"/>
  <c r="BO111" i="11"/>
  <c r="BP111" i="11"/>
  <c r="BQ111" i="11"/>
  <c r="BR111" i="11"/>
  <c r="BS111" i="11"/>
  <c r="BT111" i="11"/>
  <c r="BU111" i="11"/>
  <c r="BV111" i="11"/>
  <c r="BW111" i="11"/>
  <c r="BX111" i="11"/>
  <c r="BY111" i="11"/>
  <c r="BZ111" i="11"/>
  <c r="CA111" i="11"/>
  <c r="BM113" i="11"/>
  <c r="BN113" i="11"/>
  <c r="BO113" i="11"/>
  <c r="BP113" i="11"/>
  <c r="BQ113" i="11"/>
  <c r="BR113" i="11"/>
  <c r="BS113" i="11"/>
  <c r="BT113" i="11"/>
  <c r="BU113" i="11"/>
  <c r="BV113" i="11"/>
  <c r="BW113" i="11"/>
  <c r="BX113" i="11"/>
  <c r="BY113" i="11"/>
  <c r="BZ113" i="11"/>
  <c r="CA113" i="11"/>
  <c r="BM115" i="11"/>
  <c r="BN115" i="11"/>
  <c r="BO115" i="11"/>
  <c r="BP115" i="11"/>
  <c r="BQ115" i="11"/>
  <c r="BR115" i="11"/>
  <c r="BS115" i="11"/>
  <c r="BT115" i="11"/>
  <c r="BU115" i="11"/>
  <c r="BV115" i="11"/>
  <c r="BW115" i="11"/>
  <c r="BX115" i="11"/>
  <c r="BY115" i="11"/>
  <c r="BZ115" i="11"/>
  <c r="CA115" i="11"/>
  <c r="BM117" i="11"/>
  <c r="BN117" i="11"/>
  <c r="BO117" i="11"/>
  <c r="BP117" i="11"/>
  <c r="BQ117" i="11"/>
  <c r="BR117" i="11"/>
  <c r="BS117" i="11"/>
  <c r="BT117" i="11"/>
  <c r="BU117" i="11"/>
  <c r="BV117" i="11"/>
  <c r="BW117" i="11"/>
  <c r="BX117" i="11"/>
  <c r="BY117" i="11"/>
  <c r="BZ117" i="11"/>
  <c r="CA117" i="11"/>
  <c r="BM119" i="11"/>
  <c r="BN119" i="11"/>
  <c r="BO119" i="11"/>
  <c r="BP119" i="11"/>
  <c r="BQ119" i="11"/>
  <c r="BR119" i="11"/>
  <c r="BS119" i="11"/>
  <c r="BT119" i="11"/>
  <c r="BU119" i="11"/>
  <c r="BV119" i="11"/>
  <c r="BW119" i="11"/>
  <c r="BX119" i="11"/>
  <c r="BY119" i="11"/>
  <c r="BZ119" i="11"/>
  <c r="CA119" i="11"/>
  <c r="CY88" i="11"/>
  <c r="CY90" i="11"/>
  <c r="CZ90" i="11"/>
  <c r="DA90" i="11"/>
  <c r="DB90" i="11"/>
  <c r="DC90" i="11"/>
  <c r="DD90" i="11"/>
  <c r="DE90" i="11"/>
  <c r="DF90" i="11"/>
  <c r="DG90" i="11"/>
  <c r="DH90" i="11"/>
  <c r="DI90" i="11"/>
  <c r="DJ90" i="11"/>
  <c r="DK90" i="11"/>
  <c r="DL90" i="11"/>
  <c r="DM90" i="11"/>
  <c r="CY92" i="11"/>
  <c r="CY94" i="11"/>
  <c r="CZ94" i="11"/>
  <c r="DA94" i="11"/>
  <c r="DB94" i="11"/>
  <c r="DC94" i="11"/>
  <c r="DD94" i="11"/>
  <c r="DE94" i="11"/>
  <c r="DF94" i="11"/>
  <c r="DG94" i="11"/>
  <c r="DH94" i="11"/>
  <c r="DI94" i="11"/>
  <c r="DJ94" i="11"/>
  <c r="DK94" i="11"/>
  <c r="DL94" i="11"/>
  <c r="DM94" i="11"/>
  <c r="CY96" i="11"/>
  <c r="CY98" i="11"/>
  <c r="CZ98" i="11"/>
  <c r="DA98" i="11"/>
  <c r="CY100" i="11"/>
  <c r="CY102" i="11"/>
  <c r="CZ102" i="11"/>
  <c r="DA102" i="11"/>
  <c r="CY104" i="11"/>
  <c r="CY106" i="11"/>
  <c r="CZ106" i="11"/>
  <c r="DA106" i="11"/>
  <c r="CY108" i="11"/>
  <c r="CY110" i="11"/>
  <c r="CZ110" i="11"/>
  <c r="DA110" i="11"/>
  <c r="CY112" i="11"/>
  <c r="CY114" i="11"/>
  <c r="CZ114" i="11"/>
  <c r="DA114" i="11"/>
  <c r="CY116" i="11"/>
  <c r="CY118" i="11"/>
  <c r="CZ118" i="11"/>
  <c r="DA118" i="11"/>
  <c r="CY120" i="11"/>
  <c r="CY87" i="11"/>
  <c r="CZ87" i="11"/>
  <c r="DA87" i="11"/>
  <c r="DB87" i="11"/>
  <c r="DC87" i="11"/>
  <c r="DD87" i="11"/>
  <c r="DE87" i="11"/>
  <c r="DF87" i="11"/>
  <c r="DG87" i="11"/>
  <c r="DH87" i="11"/>
  <c r="DI87" i="11"/>
  <c r="DJ87" i="11"/>
  <c r="DK87" i="11"/>
  <c r="DL87" i="11"/>
  <c r="DM87" i="11"/>
  <c r="CZ88" i="11"/>
  <c r="DA88" i="11"/>
  <c r="DB88" i="11"/>
  <c r="DC88" i="11"/>
  <c r="DD88" i="11"/>
  <c r="DE88" i="11"/>
  <c r="DF88" i="11"/>
  <c r="DG88" i="11"/>
  <c r="DH88" i="11"/>
  <c r="DI88" i="11"/>
  <c r="DJ88" i="11"/>
  <c r="DK88" i="11"/>
  <c r="DL88" i="11"/>
  <c r="DM88" i="11"/>
  <c r="CY89" i="11"/>
  <c r="CZ89" i="11"/>
  <c r="DA89" i="11"/>
  <c r="DB89" i="11"/>
  <c r="DC89" i="11"/>
  <c r="DD89" i="11"/>
  <c r="DE89" i="11"/>
  <c r="DF89" i="11"/>
  <c r="DG89" i="11"/>
  <c r="DH89" i="11"/>
  <c r="DI89" i="11"/>
  <c r="DJ89" i="11"/>
  <c r="DK89" i="11"/>
  <c r="DL89" i="11"/>
  <c r="DM89" i="11"/>
  <c r="CY91" i="11"/>
  <c r="CZ91" i="11"/>
  <c r="DA91" i="11"/>
  <c r="DB91" i="11"/>
  <c r="DC91" i="11"/>
  <c r="DD91" i="11"/>
  <c r="DE91" i="11"/>
  <c r="DF91" i="11"/>
  <c r="DG91" i="11"/>
  <c r="DH91" i="11"/>
  <c r="DI91" i="11"/>
  <c r="DJ91" i="11"/>
  <c r="DK91" i="11"/>
  <c r="DL91" i="11"/>
  <c r="DM91" i="11"/>
  <c r="CZ92" i="11"/>
  <c r="DA92" i="11"/>
  <c r="DB92" i="11"/>
  <c r="DC92" i="11"/>
  <c r="DD92" i="11"/>
  <c r="DE92" i="11"/>
  <c r="DF92" i="11"/>
  <c r="DG92" i="11"/>
  <c r="DH92" i="11"/>
  <c r="DI92" i="11"/>
  <c r="DJ92" i="11"/>
  <c r="DK92" i="11"/>
  <c r="DL92" i="11"/>
  <c r="DM92" i="11"/>
  <c r="CY93" i="11"/>
  <c r="CZ93" i="11"/>
  <c r="DA93" i="11"/>
  <c r="DB93" i="11"/>
  <c r="DC93" i="11"/>
  <c r="DD93" i="11"/>
  <c r="DE93" i="11"/>
  <c r="DF93" i="11"/>
  <c r="DG93" i="11"/>
  <c r="DH93" i="11"/>
  <c r="DI93" i="11"/>
  <c r="DJ93" i="11"/>
  <c r="DK93" i="11"/>
  <c r="DL93" i="11"/>
  <c r="DM93" i="11"/>
  <c r="CY95" i="11"/>
  <c r="CZ95" i="11"/>
  <c r="DA95" i="11"/>
  <c r="DB95" i="11"/>
  <c r="DC95" i="11"/>
  <c r="DD95" i="11"/>
  <c r="DE95" i="11"/>
  <c r="DF95" i="11"/>
  <c r="DG95" i="11"/>
  <c r="DH95" i="11"/>
  <c r="DI95" i="11"/>
  <c r="DJ95" i="11"/>
  <c r="DK95" i="11"/>
  <c r="DL95" i="11"/>
  <c r="DM95" i="11"/>
  <c r="CZ96" i="11"/>
  <c r="DA96" i="11"/>
  <c r="DB96" i="11"/>
  <c r="DC96" i="11"/>
  <c r="DD96" i="11"/>
  <c r="DE96" i="11"/>
  <c r="DF96" i="11"/>
  <c r="DG96" i="11"/>
  <c r="DH96" i="11"/>
  <c r="DI96" i="11"/>
  <c r="DJ96" i="11"/>
  <c r="DK96" i="11"/>
  <c r="DL96" i="11"/>
  <c r="DM96" i="11"/>
  <c r="CY97" i="11"/>
  <c r="CZ97" i="11"/>
  <c r="DA97" i="11"/>
  <c r="DB97" i="11"/>
  <c r="DC97" i="11"/>
  <c r="DD97" i="11"/>
  <c r="DE97" i="11"/>
  <c r="DF97" i="11"/>
  <c r="DG97" i="11"/>
  <c r="DH97" i="11"/>
  <c r="DI97" i="11"/>
  <c r="DJ97" i="11"/>
  <c r="DK97" i="11"/>
  <c r="DL97" i="11"/>
  <c r="DM97" i="11"/>
  <c r="DB98" i="11"/>
  <c r="DC98" i="11"/>
  <c r="DD98" i="11"/>
  <c r="DE98" i="11"/>
  <c r="DF98" i="11"/>
  <c r="DG98" i="11"/>
  <c r="DH98" i="11"/>
  <c r="DI98" i="11"/>
  <c r="DJ98" i="11"/>
  <c r="DK98" i="11"/>
  <c r="DL98" i="11"/>
  <c r="DM98" i="11"/>
  <c r="CY99" i="11"/>
  <c r="CZ99" i="11"/>
  <c r="DA99" i="11"/>
  <c r="DB99" i="11"/>
  <c r="DC99" i="11"/>
  <c r="DD99" i="11"/>
  <c r="DE99" i="11"/>
  <c r="DF99" i="11"/>
  <c r="DG99" i="11"/>
  <c r="DH99" i="11"/>
  <c r="DI99" i="11"/>
  <c r="DJ99" i="11"/>
  <c r="DK99" i="11"/>
  <c r="DL99" i="11"/>
  <c r="DM99" i="11"/>
  <c r="CZ100" i="11"/>
  <c r="DA100" i="11"/>
  <c r="DB100" i="11"/>
  <c r="DC100" i="11"/>
  <c r="DD100" i="11"/>
  <c r="DE100" i="11"/>
  <c r="DF100" i="11"/>
  <c r="DG100" i="11"/>
  <c r="DH100" i="11"/>
  <c r="DI100" i="11"/>
  <c r="DJ100" i="11"/>
  <c r="DK100" i="11"/>
  <c r="DL100" i="11"/>
  <c r="DM100" i="11"/>
  <c r="CY101" i="11"/>
  <c r="CZ101" i="11"/>
  <c r="DA101" i="11"/>
  <c r="DB101" i="11"/>
  <c r="DC101" i="11"/>
  <c r="DD101" i="11"/>
  <c r="DE101" i="11"/>
  <c r="DF101" i="11"/>
  <c r="DG101" i="11"/>
  <c r="DH101" i="11"/>
  <c r="DI101" i="11"/>
  <c r="DJ101" i="11"/>
  <c r="DK101" i="11"/>
  <c r="DL101" i="11"/>
  <c r="DM101" i="11"/>
  <c r="DB102" i="11"/>
  <c r="DC102" i="11"/>
  <c r="DD102" i="11"/>
  <c r="DE102" i="11"/>
  <c r="DF102" i="11"/>
  <c r="DG102" i="11"/>
  <c r="DH102" i="11"/>
  <c r="DI102" i="11"/>
  <c r="DJ102" i="11"/>
  <c r="DK102" i="11"/>
  <c r="DL102" i="11"/>
  <c r="DM102" i="11"/>
  <c r="CY103" i="11"/>
  <c r="CZ103" i="11"/>
  <c r="DA103" i="11"/>
  <c r="DB103" i="11"/>
  <c r="DC103" i="11"/>
  <c r="DD103" i="11"/>
  <c r="DE103" i="11"/>
  <c r="DF103" i="11"/>
  <c r="DG103" i="11"/>
  <c r="DH103" i="11"/>
  <c r="DI103" i="11"/>
  <c r="DJ103" i="11"/>
  <c r="DK103" i="11"/>
  <c r="DL103" i="11"/>
  <c r="DM103" i="11"/>
  <c r="CZ104" i="11"/>
  <c r="DA104" i="11"/>
  <c r="DB104" i="11"/>
  <c r="DC104" i="11"/>
  <c r="DD104" i="11"/>
  <c r="DE104" i="11"/>
  <c r="DF104" i="11"/>
  <c r="DG104" i="11"/>
  <c r="DH104" i="11"/>
  <c r="DI104" i="11"/>
  <c r="DJ104" i="11"/>
  <c r="DK104" i="11"/>
  <c r="DL104" i="11"/>
  <c r="DM104" i="11"/>
  <c r="CY105" i="11"/>
  <c r="CZ105" i="11"/>
  <c r="DA105" i="11"/>
  <c r="DB105" i="11"/>
  <c r="DC105" i="11"/>
  <c r="DD105" i="11"/>
  <c r="DE105" i="11"/>
  <c r="DF105" i="11"/>
  <c r="DG105" i="11"/>
  <c r="DH105" i="11"/>
  <c r="DI105" i="11"/>
  <c r="DJ105" i="11"/>
  <c r="DK105" i="11"/>
  <c r="DL105" i="11"/>
  <c r="DM105" i="11"/>
  <c r="DB106" i="11"/>
  <c r="DC106" i="11"/>
  <c r="DD106" i="11"/>
  <c r="DE106" i="11"/>
  <c r="DF106" i="11"/>
  <c r="DG106" i="11"/>
  <c r="DH106" i="11"/>
  <c r="DI106" i="11"/>
  <c r="DJ106" i="11"/>
  <c r="DK106" i="11"/>
  <c r="DL106" i="11"/>
  <c r="DM106" i="11"/>
  <c r="CY107" i="11"/>
  <c r="CZ107" i="11"/>
  <c r="DA107" i="11"/>
  <c r="DB107" i="11"/>
  <c r="DC107" i="11"/>
  <c r="DD107" i="11"/>
  <c r="DE107" i="11"/>
  <c r="DF107" i="11"/>
  <c r="DG107" i="11"/>
  <c r="DH107" i="11"/>
  <c r="DI107" i="11"/>
  <c r="DJ107" i="11"/>
  <c r="DK107" i="11"/>
  <c r="DL107" i="11"/>
  <c r="DM107" i="11"/>
  <c r="CZ108" i="11"/>
  <c r="DA108" i="11"/>
  <c r="DB108" i="11"/>
  <c r="DC108" i="11"/>
  <c r="DD108" i="11"/>
  <c r="DE108" i="11"/>
  <c r="DF108" i="11"/>
  <c r="DG108" i="11"/>
  <c r="DH108" i="11"/>
  <c r="DI108" i="11"/>
  <c r="DJ108" i="11"/>
  <c r="DK108" i="11"/>
  <c r="DL108" i="11"/>
  <c r="DM108" i="11"/>
  <c r="CY109" i="11"/>
  <c r="CZ109" i="11"/>
  <c r="DA109" i="11"/>
  <c r="DB109" i="11"/>
  <c r="DC109" i="11"/>
  <c r="DD109" i="11"/>
  <c r="DE109" i="11"/>
  <c r="DF109" i="11"/>
  <c r="DG109" i="11"/>
  <c r="DH109" i="11"/>
  <c r="DI109" i="11"/>
  <c r="DJ109" i="11"/>
  <c r="DK109" i="11"/>
  <c r="DL109" i="11"/>
  <c r="DM109" i="11"/>
  <c r="DB110" i="11"/>
  <c r="DC110" i="11"/>
  <c r="DD110" i="11"/>
  <c r="DE110" i="11"/>
  <c r="DF110" i="11"/>
  <c r="DG110" i="11"/>
  <c r="DH110" i="11"/>
  <c r="DI110" i="11"/>
  <c r="DJ110" i="11"/>
  <c r="DK110" i="11"/>
  <c r="DL110" i="11"/>
  <c r="DM110" i="11"/>
  <c r="CY111" i="11"/>
  <c r="CZ111" i="11"/>
  <c r="DA111" i="11"/>
  <c r="DB111" i="11"/>
  <c r="DC111" i="11"/>
  <c r="DD111" i="11"/>
  <c r="DE111" i="11"/>
  <c r="DF111" i="11"/>
  <c r="DG111" i="11"/>
  <c r="DH111" i="11"/>
  <c r="DI111" i="11"/>
  <c r="DJ111" i="11"/>
  <c r="DK111" i="11"/>
  <c r="DL111" i="11"/>
  <c r="DM111" i="11"/>
  <c r="CZ112" i="11"/>
  <c r="DA112" i="11"/>
  <c r="DB112" i="11"/>
  <c r="DC112" i="11"/>
  <c r="DD112" i="11"/>
  <c r="DE112" i="11"/>
  <c r="DF112" i="11"/>
  <c r="DG112" i="11"/>
  <c r="DH112" i="11"/>
  <c r="DI112" i="11"/>
  <c r="DJ112" i="11"/>
  <c r="DK112" i="11"/>
  <c r="DL112" i="11"/>
  <c r="DM112" i="11"/>
  <c r="CY113" i="11"/>
  <c r="CZ113" i="11"/>
  <c r="DA113" i="11"/>
  <c r="DB113" i="11"/>
  <c r="DC113" i="11"/>
  <c r="DD113" i="11"/>
  <c r="DE113" i="11"/>
  <c r="DF113" i="11"/>
  <c r="DG113" i="11"/>
  <c r="DH113" i="11"/>
  <c r="DI113" i="11"/>
  <c r="DJ113" i="11"/>
  <c r="DK113" i="11"/>
  <c r="DL113" i="11"/>
  <c r="DM113" i="11"/>
  <c r="DB114" i="11"/>
  <c r="DC114" i="11"/>
  <c r="DD114" i="11"/>
  <c r="DE114" i="11"/>
  <c r="DF114" i="11"/>
  <c r="DG114" i="11"/>
  <c r="DH114" i="11"/>
  <c r="DI114" i="11"/>
  <c r="DJ114" i="11"/>
  <c r="DK114" i="11"/>
  <c r="DL114" i="11"/>
  <c r="DM114" i="11"/>
  <c r="CY115" i="11"/>
  <c r="CZ115" i="11"/>
  <c r="DA115" i="11"/>
  <c r="DB115" i="11"/>
  <c r="DC115" i="11"/>
  <c r="DD115" i="11"/>
  <c r="DE115" i="11"/>
  <c r="DF115" i="11"/>
  <c r="DG115" i="11"/>
  <c r="DH115" i="11"/>
  <c r="DI115" i="11"/>
  <c r="DJ115" i="11"/>
  <c r="DK115" i="11"/>
  <c r="DL115" i="11"/>
  <c r="DM115" i="11"/>
  <c r="CZ116" i="11"/>
  <c r="DA116" i="11"/>
  <c r="DB116" i="11"/>
  <c r="DC116" i="11"/>
  <c r="DD116" i="11"/>
  <c r="DE116" i="11"/>
  <c r="DF116" i="11"/>
  <c r="DG116" i="11"/>
  <c r="DH116" i="11"/>
  <c r="DI116" i="11"/>
  <c r="DJ116" i="11"/>
  <c r="DK116" i="11"/>
  <c r="DL116" i="11"/>
  <c r="DM116" i="11"/>
  <c r="CY117" i="11"/>
  <c r="CZ117" i="11"/>
  <c r="DA117" i="11"/>
  <c r="DB117" i="11"/>
  <c r="DC117" i="11"/>
  <c r="DD117" i="11"/>
  <c r="DE117" i="11"/>
  <c r="DF117" i="11"/>
  <c r="DG117" i="11"/>
  <c r="DH117" i="11"/>
  <c r="DI117" i="11"/>
  <c r="DJ117" i="11"/>
  <c r="DK117" i="11"/>
  <c r="DL117" i="11"/>
  <c r="DM117" i="11"/>
  <c r="DB118" i="11"/>
  <c r="DC118" i="11"/>
  <c r="DD118" i="11"/>
  <c r="DE118" i="11"/>
  <c r="DF118" i="11"/>
  <c r="DG118" i="11"/>
  <c r="DH118" i="11"/>
  <c r="DI118" i="11"/>
  <c r="DJ118" i="11"/>
  <c r="DK118" i="11"/>
  <c r="DL118" i="11"/>
  <c r="DM118" i="11"/>
  <c r="CY119" i="11"/>
  <c r="CZ119" i="11"/>
  <c r="DA119" i="11"/>
  <c r="DB119" i="11"/>
  <c r="DC119" i="11"/>
  <c r="DD119" i="11"/>
  <c r="DE119" i="11"/>
  <c r="DF119" i="11"/>
  <c r="DG119" i="11"/>
  <c r="DH119" i="11"/>
  <c r="DI119" i="11"/>
  <c r="DJ119" i="11"/>
  <c r="DK119" i="11"/>
  <c r="DL119" i="11"/>
  <c r="DM119" i="11"/>
  <c r="CZ120" i="11"/>
  <c r="DA120" i="11"/>
  <c r="DB120" i="11"/>
  <c r="DC120" i="11"/>
  <c r="DD120" i="11"/>
  <c r="DE120" i="11"/>
  <c r="DF120" i="11"/>
  <c r="DG120" i="11"/>
  <c r="DH120" i="11"/>
  <c r="DI120" i="11"/>
  <c r="DJ120" i="11"/>
  <c r="DK120" i="11"/>
  <c r="DL120" i="11"/>
  <c r="DM120" i="11"/>
  <c r="CL47" i="11"/>
  <c r="CJ46" i="11"/>
  <c r="AX46" i="11"/>
  <c r="L48" i="11"/>
  <c r="BO105" i="1" l="1"/>
  <c r="BS105" i="1"/>
  <c r="BW105" i="1"/>
  <c r="CA105" i="1"/>
  <c r="BQ105" i="1"/>
  <c r="BV105" i="1"/>
  <c r="BM105" i="1"/>
  <c r="BR105" i="1"/>
  <c r="BX105" i="1"/>
  <c r="AO108" i="1"/>
  <c r="AC108" i="1"/>
  <c r="AG108" i="1"/>
  <c r="AK108" i="1"/>
  <c r="AB108" i="1"/>
  <c r="AH108" i="1"/>
  <c r="AM108" i="1"/>
  <c r="AD108" i="1"/>
  <c r="AI108" i="1"/>
  <c r="AN108" i="1"/>
  <c r="DA108" i="1"/>
  <c r="DE108" i="1"/>
  <c r="DI108" i="1"/>
  <c r="CY108" i="1"/>
  <c r="DD108" i="1"/>
  <c r="DJ108" i="1"/>
  <c r="CZ108" i="1"/>
  <c r="DF108" i="1"/>
  <c r="DK108" i="1"/>
  <c r="DL108" i="1"/>
  <c r="DM108" i="1" s="1"/>
  <c r="AE108" i="1"/>
  <c r="BU105" i="1"/>
  <c r="CA104" i="1"/>
  <c r="BM104" i="1"/>
  <c r="BQ104" i="1"/>
  <c r="BU104" i="1"/>
  <c r="BY104" i="1"/>
  <c r="BP104" i="1"/>
  <c r="BV104" i="1"/>
  <c r="BR104" i="1"/>
  <c r="BW104" i="1"/>
  <c r="CA115" i="1"/>
  <c r="BO115" i="1"/>
  <c r="BS115" i="1"/>
  <c r="BW115" i="1"/>
  <c r="BM115" i="1"/>
  <c r="BR115" i="1"/>
  <c r="BX115" i="1"/>
  <c r="BN115" i="1"/>
  <c r="BT115" i="1"/>
  <c r="BY115" i="1"/>
  <c r="AO117" i="1"/>
  <c r="AA117" i="1"/>
  <c r="AE117" i="1"/>
  <c r="AI117" i="1"/>
  <c r="AM117" i="1"/>
  <c r="AF117" i="1"/>
  <c r="AK117" i="1"/>
  <c r="AB117" i="1"/>
  <c r="AG117" i="1"/>
  <c r="AL117" i="1"/>
  <c r="CY117" i="1"/>
  <c r="DC117" i="1"/>
  <c r="DG117" i="1"/>
  <c r="DK117" i="1"/>
  <c r="DD117" i="1"/>
  <c r="DI117" i="1"/>
  <c r="CZ117" i="1"/>
  <c r="DE117" i="1"/>
  <c r="DJ117" i="1"/>
  <c r="AZ48" i="11"/>
  <c r="AZ50" i="11" s="1"/>
  <c r="AZ53" i="11" s="1"/>
  <c r="AX48" i="11"/>
  <c r="CJ48" i="11"/>
  <c r="AZ49" i="11"/>
  <c r="BV106" i="11"/>
  <c r="BZ102" i="11"/>
  <c r="BT102" i="11"/>
  <c r="BV98" i="11"/>
  <c r="BW90" i="11"/>
  <c r="AL93" i="11"/>
  <c r="AL97" i="11"/>
  <c r="AK101" i="11"/>
  <c r="AI105" i="11"/>
  <c r="AJ109" i="11"/>
  <c r="AN113" i="11"/>
  <c r="AO117" i="11"/>
  <c r="AA118" i="11"/>
  <c r="AB118" i="11"/>
  <c r="AC118" i="11"/>
  <c r="AG118" i="11"/>
  <c r="AK118" i="11"/>
  <c r="AO118" i="11"/>
  <c r="AD118" i="11"/>
  <c r="AI118" i="11"/>
  <c r="AN118" i="11"/>
  <c r="AA114" i="11"/>
  <c r="AE114" i="11"/>
  <c r="AI114" i="11"/>
  <c r="AM114" i="11"/>
  <c r="AD114" i="11"/>
  <c r="AJ114" i="11"/>
  <c r="AO114" i="11"/>
  <c r="AA110" i="11"/>
  <c r="AB110" i="11"/>
  <c r="AC110" i="11"/>
  <c r="AG110" i="11"/>
  <c r="AK110" i="11"/>
  <c r="AO110" i="11"/>
  <c r="AE110" i="11"/>
  <c r="AJ110" i="11"/>
  <c r="AA106" i="11"/>
  <c r="AE106" i="11"/>
  <c r="AI106" i="11"/>
  <c r="AM106" i="11"/>
  <c r="AF106" i="11"/>
  <c r="AK106" i="11"/>
  <c r="AA102" i="11"/>
  <c r="AB102" i="11"/>
  <c r="AC102" i="11"/>
  <c r="AG102" i="11"/>
  <c r="AK102" i="11"/>
  <c r="AO102" i="11"/>
  <c r="AF102" i="11"/>
  <c r="AL102" i="11"/>
  <c r="AA98" i="11"/>
  <c r="AE98" i="11"/>
  <c r="AI98" i="11"/>
  <c r="AM98" i="11"/>
  <c r="AG98" i="11"/>
  <c r="AL98" i="11"/>
  <c r="AA94" i="11"/>
  <c r="AB94" i="11"/>
  <c r="AC94" i="11"/>
  <c r="AG94" i="11"/>
  <c r="AK94" i="11"/>
  <c r="AO94" i="11"/>
  <c r="AH94" i="11"/>
  <c r="AM94" i="11"/>
  <c r="BO89" i="11"/>
  <c r="BS89" i="11"/>
  <c r="BW89" i="11"/>
  <c r="CA89" i="11"/>
  <c r="BM93" i="11"/>
  <c r="BQ93" i="11"/>
  <c r="BU93" i="11"/>
  <c r="BY93" i="11"/>
  <c r="BO97" i="11"/>
  <c r="BS97" i="11"/>
  <c r="BW97" i="11"/>
  <c r="CA97" i="11"/>
  <c r="DJ118" i="1"/>
  <c r="DB117" i="1"/>
  <c r="AN117" i="1"/>
  <c r="AC117" i="1"/>
  <c r="BU115" i="1"/>
  <c r="DH108" i="1"/>
  <c r="AL108" i="1"/>
  <c r="AA108" i="1"/>
  <c r="BT105" i="1"/>
  <c r="BS104" i="1"/>
  <c r="AZ48" i="1"/>
  <c r="DB89" i="1"/>
  <c r="DF89" i="1"/>
  <c r="DJ89" i="1"/>
  <c r="CZ89" i="1"/>
  <c r="DE89" i="1"/>
  <c r="DK89" i="1"/>
  <c r="DD89" i="1"/>
  <c r="DL89" i="1"/>
  <c r="DM89" i="1" s="1"/>
  <c r="CY89" i="1"/>
  <c r="DG89" i="1"/>
  <c r="CA92" i="1"/>
  <c r="BP92" i="1"/>
  <c r="BT92" i="1"/>
  <c r="BX92" i="1"/>
  <c r="BQ92" i="1"/>
  <c r="BV92" i="1"/>
  <c r="BR92" i="1"/>
  <c r="BY92" i="1"/>
  <c r="BM92" i="1"/>
  <c r="BS92" i="1"/>
  <c r="BZ92" i="1"/>
  <c r="AO94" i="1"/>
  <c r="AB94" i="1"/>
  <c r="AF94" i="1"/>
  <c r="AJ94" i="1"/>
  <c r="AN94" i="1"/>
  <c r="AE94" i="1"/>
  <c r="AK94" i="1"/>
  <c r="AG94" i="1"/>
  <c r="AM94" i="1"/>
  <c r="AA94" i="1"/>
  <c r="AH94" i="1"/>
  <c r="CZ94" i="1"/>
  <c r="DD94" i="1"/>
  <c r="DH94" i="1"/>
  <c r="DL94" i="1"/>
  <c r="DM94" i="1" s="1"/>
  <c r="DC94" i="1"/>
  <c r="DI94" i="1"/>
  <c r="DA94" i="1"/>
  <c r="DG94" i="1"/>
  <c r="DB94" i="1"/>
  <c r="DJ94" i="1"/>
  <c r="DB95" i="1"/>
  <c r="DF95" i="1"/>
  <c r="DJ95" i="1"/>
  <c r="CZ95" i="1"/>
  <c r="DE95" i="1"/>
  <c r="DK95" i="1"/>
  <c r="DA95" i="1"/>
  <c r="DH95" i="1"/>
  <c r="DC95" i="1"/>
  <c r="DI95" i="1"/>
  <c r="CA98" i="1"/>
  <c r="BP98" i="1"/>
  <c r="BT98" i="1"/>
  <c r="BX98" i="1"/>
  <c r="BO98" i="1"/>
  <c r="BU98" i="1"/>
  <c r="BZ98" i="1"/>
  <c r="BM98" i="1"/>
  <c r="BS98" i="1"/>
  <c r="BN98" i="1"/>
  <c r="BV98" i="1"/>
  <c r="AX50" i="11"/>
  <c r="CJ47" i="11"/>
  <c r="CJ50" i="11" s="1"/>
  <c r="DB108" i="1"/>
  <c r="BN99" i="1"/>
  <c r="BR99" i="1"/>
  <c r="BV99" i="1"/>
  <c r="BZ99" i="1"/>
  <c r="BQ99" i="1"/>
  <c r="BW99" i="1"/>
  <c r="CA99" i="1"/>
  <c r="BM99" i="1"/>
  <c r="BT99" i="1"/>
  <c r="BO99" i="1"/>
  <c r="BU99" i="1"/>
  <c r="DB101" i="1"/>
  <c r="DF101" i="1"/>
  <c r="DJ101" i="1"/>
  <c r="CY101" i="1"/>
  <c r="DD101" i="1"/>
  <c r="DI101" i="1"/>
  <c r="CZ101" i="1"/>
  <c r="DG101" i="1"/>
  <c r="DA101" i="1"/>
  <c r="DH101" i="1"/>
  <c r="DA118" i="1"/>
  <c r="DE118" i="1"/>
  <c r="DI118" i="1"/>
  <c r="CZ118" i="1"/>
  <c r="DF118" i="1"/>
  <c r="DK118" i="1"/>
  <c r="DB118" i="1"/>
  <c r="DG118" i="1"/>
  <c r="DL118" i="1"/>
  <c r="DM118" i="1" s="1"/>
  <c r="CL52" i="11"/>
  <c r="AA117" i="11"/>
  <c r="AE117" i="11"/>
  <c r="AI117" i="11"/>
  <c r="AM117" i="11"/>
  <c r="AC117" i="11"/>
  <c r="AH117" i="11"/>
  <c r="AN117" i="11"/>
  <c r="AA113" i="11"/>
  <c r="AC113" i="11"/>
  <c r="AG113" i="11"/>
  <c r="AK113" i="11"/>
  <c r="AO113" i="11"/>
  <c r="AE113" i="11"/>
  <c r="AJ113" i="11"/>
  <c r="AA109" i="11"/>
  <c r="AE109" i="11"/>
  <c r="AI109" i="11"/>
  <c r="AM109" i="11"/>
  <c r="AC109" i="11"/>
  <c r="AH109" i="11"/>
  <c r="AN109" i="11"/>
  <c r="AA105" i="11"/>
  <c r="AC105" i="11"/>
  <c r="AG105" i="11"/>
  <c r="AK105" i="11"/>
  <c r="AO105" i="11"/>
  <c r="AE105" i="11"/>
  <c r="AJ105" i="11"/>
  <c r="AA101" i="11"/>
  <c r="AE101" i="11"/>
  <c r="AI101" i="11"/>
  <c r="AM101" i="11"/>
  <c r="AC101" i="11"/>
  <c r="AH101" i="11"/>
  <c r="AN101" i="11"/>
  <c r="AA97" i="11"/>
  <c r="AC97" i="11"/>
  <c r="AG97" i="11"/>
  <c r="AK97" i="11"/>
  <c r="AO97" i="11"/>
  <c r="AE97" i="11"/>
  <c r="AJ97" i="11"/>
  <c r="AA93" i="11"/>
  <c r="AE93" i="11"/>
  <c r="AI93" i="11"/>
  <c r="AM93" i="11"/>
  <c r="AC93" i="11"/>
  <c r="AH93" i="11"/>
  <c r="AN93" i="11"/>
  <c r="BP90" i="11"/>
  <c r="BT90" i="11"/>
  <c r="BX90" i="11"/>
  <c r="BO90" i="11"/>
  <c r="BU90" i="11"/>
  <c r="BZ90" i="11"/>
  <c r="BO98" i="11"/>
  <c r="BS98" i="11"/>
  <c r="BW98" i="11"/>
  <c r="CA98" i="11"/>
  <c r="BM102" i="11"/>
  <c r="BQ102" i="11"/>
  <c r="BU102" i="11"/>
  <c r="BY102" i="11"/>
  <c r="BO106" i="11"/>
  <c r="BS106" i="11"/>
  <c r="BW106" i="11"/>
  <c r="CA106" i="11"/>
  <c r="BM110" i="11"/>
  <c r="BQ110" i="11"/>
  <c r="BU110" i="11"/>
  <c r="BY110" i="11"/>
  <c r="BO114" i="11"/>
  <c r="BS114" i="11"/>
  <c r="BW114" i="11"/>
  <c r="CA114" i="11"/>
  <c r="BM118" i="11"/>
  <c r="BQ118" i="11"/>
  <c r="BU118" i="11"/>
  <c r="BY118" i="11"/>
  <c r="L49" i="11"/>
  <c r="DH118" i="1"/>
  <c r="DL117" i="1"/>
  <c r="DM117" i="1" s="1"/>
  <c r="DA117" i="1"/>
  <c r="AJ117" i="1"/>
  <c r="BQ115" i="1"/>
  <c r="DG108" i="1"/>
  <c r="AJ108" i="1"/>
  <c r="BZ105" i="1"/>
  <c r="BP105" i="1"/>
  <c r="BZ104" i="1"/>
  <c r="BO104" i="1"/>
  <c r="DE101" i="1"/>
  <c r="BY99" i="1"/>
  <c r="AX49" i="1"/>
  <c r="AX47" i="1"/>
  <c r="AX50" i="1" s="1"/>
  <c r="AX48" i="1"/>
  <c r="AO88" i="1"/>
  <c r="AB88" i="1"/>
  <c r="AF88" i="1"/>
  <c r="AJ88" i="1"/>
  <c r="AN88" i="1"/>
  <c r="AA88" i="1"/>
  <c r="AG88" i="1"/>
  <c r="AL88" i="1"/>
  <c r="AC88" i="1"/>
  <c r="AI88" i="1"/>
  <c r="AD88" i="1"/>
  <c r="AK88" i="1"/>
  <c r="CZ88" i="1"/>
  <c r="DD88" i="1"/>
  <c r="DH88" i="1"/>
  <c r="DL88" i="1"/>
  <c r="DM88" i="1" s="1"/>
  <c r="DC88" i="1"/>
  <c r="DI88" i="1"/>
  <c r="DA88" i="1"/>
  <c r="DG88" i="1"/>
  <c r="DB88" i="1"/>
  <c r="DJ88" i="1"/>
  <c r="BN89" i="1"/>
  <c r="BR89" i="1"/>
  <c r="BV89" i="1"/>
  <c r="BZ89" i="1"/>
  <c r="CA89" i="1"/>
  <c r="BQ89" i="1"/>
  <c r="BW89" i="1"/>
  <c r="AO92" i="1"/>
  <c r="AB92" i="1"/>
  <c r="AF92" i="1"/>
  <c r="AJ92" i="1"/>
  <c r="AN92" i="1"/>
  <c r="AC92" i="1"/>
  <c r="AH92" i="1"/>
  <c r="AM92" i="1"/>
  <c r="CZ92" i="1"/>
  <c r="DD92" i="1"/>
  <c r="DH92" i="1"/>
  <c r="DL92" i="1"/>
  <c r="DM92" i="1" s="1"/>
  <c r="CY92" i="1"/>
  <c r="DE92" i="1"/>
  <c r="DJ92" i="1"/>
  <c r="CA101" i="1"/>
  <c r="BN101" i="1"/>
  <c r="BR101" i="1"/>
  <c r="BV101" i="1"/>
  <c r="BZ101" i="1"/>
  <c r="BP101" i="1"/>
  <c r="BU101" i="1"/>
  <c r="AO104" i="1"/>
  <c r="AB104" i="1"/>
  <c r="AF104" i="1"/>
  <c r="AA104" i="1"/>
  <c r="AG104" i="1"/>
  <c r="AK104" i="1"/>
  <c r="DA104" i="1"/>
  <c r="DE104" i="1"/>
  <c r="DI104" i="1"/>
  <c r="CY105" i="1"/>
  <c r="DC105" i="1"/>
  <c r="DG105" i="1"/>
  <c r="DK105" i="1"/>
  <c r="CA108" i="1"/>
  <c r="BM108" i="1"/>
  <c r="BQ108" i="1"/>
  <c r="BU108" i="1"/>
  <c r="BY108" i="1"/>
  <c r="AO110" i="1"/>
  <c r="AC110" i="1"/>
  <c r="AG110" i="1"/>
  <c r="AK110" i="1"/>
  <c r="DA110" i="1"/>
  <c r="DE110" i="1"/>
  <c r="DI110" i="1"/>
  <c r="CY111" i="1"/>
  <c r="DC111" i="1"/>
  <c r="DG111" i="1"/>
  <c r="DK111" i="1"/>
  <c r="CA114" i="1"/>
  <c r="BM114" i="1"/>
  <c r="BQ114" i="1"/>
  <c r="BU114" i="1"/>
  <c r="BY114" i="1"/>
  <c r="AO116" i="1"/>
  <c r="AC116" i="1"/>
  <c r="AG116" i="1"/>
  <c r="AK116" i="1"/>
  <c r="DA116" i="1"/>
  <c r="DE116" i="1"/>
  <c r="DI116" i="1"/>
  <c r="CA119" i="1"/>
  <c r="BO119" i="1"/>
  <c r="BS119" i="1"/>
  <c r="BW119" i="1"/>
  <c r="BM120" i="1"/>
  <c r="BQ120" i="1"/>
  <c r="BU120" i="1"/>
  <c r="BY120" i="1"/>
  <c r="CL49" i="11"/>
  <c r="CL54" i="11" s="1"/>
  <c r="AA120" i="11"/>
  <c r="AD120" i="11"/>
  <c r="AH120" i="11"/>
  <c r="AL120" i="11"/>
  <c r="AA116" i="11"/>
  <c r="AF116" i="11"/>
  <c r="AJ116" i="11"/>
  <c r="AN116" i="11"/>
  <c r="AA112" i="11"/>
  <c r="AD112" i="11"/>
  <c r="AH112" i="11"/>
  <c r="AL112" i="11"/>
  <c r="AA108" i="11"/>
  <c r="AF108" i="11"/>
  <c r="AJ108" i="11"/>
  <c r="AN108" i="11"/>
  <c r="AA104" i="11"/>
  <c r="AD104" i="11"/>
  <c r="AH104" i="11"/>
  <c r="AL104" i="11"/>
  <c r="AA100" i="11"/>
  <c r="AF100" i="11"/>
  <c r="AJ100" i="11"/>
  <c r="AN100" i="11"/>
  <c r="AA96" i="11"/>
  <c r="AD96" i="11"/>
  <c r="AH96" i="11"/>
  <c r="AL96" i="11"/>
  <c r="BP91" i="11"/>
  <c r="BT91" i="11"/>
  <c r="BX91" i="11"/>
  <c r="BN95" i="11"/>
  <c r="BR95" i="11"/>
  <c r="BV95" i="11"/>
  <c r="BZ95" i="11"/>
  <c r="BZ120" i="1"/>
  <c r="BT120" i="1"/>
  <c r="BO120" i="1"/>
  <c r="BX119" i="1"/>
  <c r="BR119" i="1"/>
  <c r="BM119" i="1"/>
  <c r="DL116" i="1"/>
  <c r="DM116" i="1" s="1"/>
  <c r="DG116" i="1"/>
  <c r="DB116" i="1"/>
  <c r="AJ116" i="1"/>
  <c r="AE116" i="1"/>
  <c r="BV114" i="1"/>
  <c r="BP114" i="1"/>
  <c r="DI111" i="1"/>
  <c r="DD111" i="1"/>
  <c r="DL110" i="1"/>
  <c r="DM110" i="1" s="1"/>
  <c r="DG110" i="1"/>
  <c r="DB110" i="1"/>
  <c r="AJ110" i="1"/>
  <c r="AE110" i="1"/>
  <c r="BV108" i="1"/>
  <c r="BP108" i="1"/>
  <c r="DJ105" i="1"/>
  <c r="DE105" i="1"/>
  <c r="CZ105" i="1"/>
  <c r="DJ104" i="1"/>
  <c r="DD104" i="1"/>
  <c r="CY104" i="1"/>
  <c r="AM104" i="1"/>
  <c r="AH104" i="1"/>
  <c r="BT101" i="1"/>
  <c r="BM101" i="1"/>
  <c r="DK92" i="1"/>
  <c r="DC92" i="1"/>
  <c r="AL92" i="1"/>
  <c r="AE92" i="1"/>
  <c r="BY89" i="1"/>
  <c r="BS89" i="1"/>
  <c r="AZ49" i="1"/>
  <c r="CA88" i="1"/>
  <c r="BP88" i="1"/>
  <c r="BT88" i="1"/>
  <c r="BX88" i="1"/>
  <c r="BO88" i="1"/>
  <c r="BU88" i="1"/>
  <c r="BZ88" i="1"/>
  <c r="CA93" i="1"/>
  <c r="BN93" i="1"/>
  <c r="BR93" i="1"/>
  <c r="BV93" i="1"/>
  <c r="BZ93" i="1"/>
  <c r="BM93" i="1"/>
  <c r="BS93" i="1"/>
  <c r="BX93" i="1"/>
  <c r="AO96" i="1"/>
  <c r="AB96" i="1"/>
  <c r="AF96" i="1"/>
  <c r="AJ96" i="1"/>
  <c r="AN96" i="1"/>
  <c r="AD96" i="1"/>
  <c r="AI96" i="1"/>
  <c r="CZ96" i="1"/>
  <c r="DD96" i="1"/>
  <c r="DH96" i="1"/>
  <c r="DL96" i="1"/>
  <c r="DM96" i="1" s="1"/>
  <c r="DA96" i="1"/>
  <c r="DF96" i="1"/>
  <c r="DK96" i="1"/>
  <c r="DB97" i="1"/>
  <c r="DF97" i="1"/>
  <c r="DJ97" i="1"/>
  <c r="DC97" i="1"/>
  <c r="DH97" i="1"/>
  <c r="CA100" i="1"/>
  <c r="BP100" i="1"/>
  <c r="BT100" i="1"/>
  <c r="BX100" i="1"/>
  <c r="BN100" i="1"/>
  <c r="BS100" i="1"/>
  <c r="BY100" i="1"/>
  <c r="AO102" i="1"/>
  <c r="AB102" i="1"/>
  <c r="AF102" i="1"/>
  <c r="AJ102" i="1"/>
  <c r="AN102" i="1"/>
  <c r="AC102" i="1"/>
  <c r="AH102" i="1"/>
  <c r="AM102" i="1"/>
  <c r="CZ102" i="1"/>
  <c r="DD102" i="1"/>
  <c r="DH102" i="1"/>
  <c r="DL102" i="1"/>
  <c r="DM102" i="1" s="1"/>
  <c r="DA102" i="1"/>
  <c r="DF102" i="1"/>
  <c r="DK102" i="1"/>
  <c r="DB103" i="1"/>
  <c r="DF103" i="1"/>
  <c r="DJ103" i="1"/>
  <c r="DC103" i="1"/>
  <c r="DH103" i="1"/>
  <c r="CA106" i="1"/>
  <c r="BM106" i="1"/>
  <c r="BQ106" i="1"/>
  <c r="BU106" i="1"/>
  <c r="BY106" i="1"/>
  <c r="BO107" i="1"/>
  <c r="BS107" i="1"/>
  <c r="BW107" i="1"/>
  <c r="CY109" i="1"/>
  <c r="DC109" i="1"/>
  <c r="DG109" i="1"/>
  <c r="DK109" i="1"/>
  <c r="CA112" i="1"/>
  <c r="BM112" i="1"/>
  <c r="BQ112" i="1"/>
  <c r="BU112" i="1"/>
  <c r="BY112" i="1"/>
  <c r="BO113" i="1"/>
  <c r="BS113" i="1"/>
  <c r="BW113" i="1"/>
  <c r="AC86" i="1"/>
  <c r="AB86" i="1"/>
  <c r="AG86" i="1"/>
  <c r="AK86" i="1"/>
  <c r="AO86" i="1"/>
  <c r="CZ86" i="1"/>
  <c r="DD86" i="1"/>
  <c r="DH86" i="1"/>
  <c r="DL86" i="1"/>
  <c r="DM86" i="1" s="1"/>
  <c r="DB87" i="1"/>
  <c r="DF87" i="1"/>
  <c r="DJ87" i="1"/>
  <c r="CA90" i="1"/>
  <c r="BP90" i="1"/>
  <c r="BT90" i="1"/>
  <c r="BX90" i="1"/>
  <c r="BN91" i="1"/>
  <c r="BR91" i="1"/>
  <c r="BV91" i="1"/>
  <c r="BZ91" i="1"/>
  <c r="DB93" i="1"/>
  <c r="DF93" i="1"/>
  <c r="DJ93" i="1"/>
  <c r="CA96" i="1"/>
  <c r="BP96" i="1"/>
  <c r="BT96" i="1"/>
  <c r="BX96" i="1"/>
  <c r="BN97" i="1"/>
  <c r="BR97" i="1"/>
  <c r="BV97" i="1"/>
  <c r="BZ97" i="1"/>
  <c r="AO100" i="1"/>
  <c r="AB100" i="1"/>
  <c r="AF100" i="1"/>
  <c r="AJ100" i="1"/>
  <c r="AN100" i="1"/>
  <c r="CZ100" i="1"/>
  <c r="DD100" i="1"/>
  <c r="DH100" i="1"/>
  <c r="DL100" i="1"/>
  <c r="DM100" i="1" s="1"/>
  <c r="BX116" i="1"/>
  <c r="BT116" i="1"/>
  <c r="CA116" i="1"/>
  <c r="BV116" i="1"/>
  <c r="CL49" i="1"/>
  <c r="CL54" i="1" s="1"/>
  <c r="CL47" i="1"/>
  <c r="CL52" i="1" s="1"/>
  <c r="N48" i="1"/>
  <c r="N49" i="2"/>
  <c r="AX54" i="11"/>
  <c r="AX52" i="11"/>
  <c r="AX53" i="11"/>
  <c r="AX55" i="11"/>
  <c r="AZ54" i="11"/>
  <c r="N49" i="11"/>
  <c r="N47" i="11"/>
  <c r="N48" i="11"/>
  <c r="CJ55" i="11"/>
  <c r="L47" i="11"/>
  <c r="L50" i="11" s="1"/>
  <c r="N49" i="1"/>
  <c r="CL48" i="1"/>
  <c r="AZ47" i="1"/>
  <c r="AZ50" i="1" s="1"/>
  <c r="N47" i="1"/>
  <c r="CY86" i="11"/>
  <c r="CZ86" i="11" s="1"/>
  <c r="DA86" i="11" s="1"/>
  <c r="DB86" i="11" s="1"/>
  <c r="DC86" i="11" s="1"/>
  <c r="DD86" i="11" s="1"/>
  <c r="DE86" i="11" s="1"/>
  <c r="DF86" i="11" s="1"/>
  <c r="DG86" i="11" s="1"/>
  <c r="DH86" i="11" s="1"/>
  <c r="DI86" i="11" s="1"/>
  <c r="DJ86" i="11" s="1"/>
  <c r="DK86" i="11" s="1"/>
  <c r="DL86" i="11" s="1"/>
  <c r="DM86" i="11" s="1"/>
  <c r="BM87" i="11"/>
  <c r="BN87" i="11" s="1"/>
  <c r="BO87" i="11" s="1"/>
  <c r="BP87" i="11" s="1"/>
  <c r="BQ87" i="11" s="1"/>
  <c r="BR87" i="11" s="1"/>
  <c r="BS87" i="11" s="1"/>
  <c r="BT87" i="11" s="1"/>
  <c r="BU87" i="11" s="1"/>
  <c r="BV87" i="11" s="1"/>
  <c r="BW87" i="11" s="1"/>
  <c r="BX87" i="11" s="1"/>
  <c r="BY87" i="11" s="1"/>
  <c r="BZ87" i="11" s="1"/>
  <c r="CA87" i="11" s="1"/>
  <c r="BM86" i="11"/>
  <c r="BN86" i="11" s="1"/>
  <c r="BO86" i="11" s="1"/>
  <c r="BP86" i="11" s="1"/>
  <c r="BQ86" i="11" s="1"/>
  <c r="BR86" i="11" s="1"/>
  <c r="BS86" i="11" s="1"/>
  <c r="BT86" i="11" s="1"/>
  <c r="BU86" i="11" s="1"/>
  <c r="BV86" i="11" s="1"/>
  <c r="BW86" i="11" s="1"/>
  <c r="BX86" i="11" s="1"/>
  <c r="BY86" i="11" s="1"/>
  <c r="BZ86" i="11" s="1"/>
  <c r="CA86" i="11" s="1"/>
  <c r="BM94" i="11"/>
  <c r="BN94" i="11" s="1"/>
  <c r="BO94" i="11" s="1"/>
  <c r="BP94" i="11" s="1"/>
  <c r="BQ94" i="11" s="1"/>
  <c r="BR94" i="11" s="1"/>
  <c r="BS94" i="11" s="1"/>
  <c r="BT94" i="11" s="1"/>
  <c r="BU94" i="11" s="1"/>
  <c r="BV94" i="11" s="1"/>
  <c r="BW94" i="11" s="1"/>
  <c r="BX94" i="11" s="1"/>
  <c r="BY94" i="11" s="1"/>
  <c r="BZ94" i="11" s="1"/>
  <c r="CA94" i="11" s="1"/>
  <c r="BM88" i="11"/>
  <c r="BN88" i="11" s="1"/>
  <c r="BO88" i="11" s="1"/>
  <c r="BP88" i="11" s="1"/>
  <c r="BQ88" i="11" s="1"/>
  <c r="BR88" i="11" s="1"/>
  <c r="BS88" i="11" s="1"/>
  <c r="BT88" i="11" s="1"/>
  <c r="BU88" i="11" s="1"/>
  <c r="BV88" i="11" s="1"/>
  <c r="BW88" i="11" s="1"/>
  <c r="BX88" i="11" s="1"/>
  <c r="BY88" i="11" s="1"/>
  <c r="BZ88" i="11" s="1"/>
  <c r="CA88" i="11" s="1"/>
  <c r="AA92" i="11"/>
  <c r="AB92" i="11" s="1"/>
  <c r="AC92" i="11" s="1"/>
  <c r="AD92" i="11" s="1"/>
  <c r="AE92" i="11" s="1"/>
  <c r="AF92" i="11" s="1"/>
  <c r="AG92" i="11" s="1"/>
  <c r="AH92" i="11" s="1"/>
  <c r="AI92" i="11" s="1"/>
  <c r="AJ92" i="11" s="1"/>
  <c r="AK92" i="11" s="1"/>
  <c r="AL92" i="11" s="1"/>
  <c r="AM92" i="11" s="1"/>
  <c r="AN92" i="11" s="1"/>
  <c r="AO92" i="11" s="1"/>
  <c r="AA88" i="11"/>
  <c r="AB88" i="11" s="1"/>
  <c r="AC88" i="11" s="1"/>
  <c r="AD88" i="11" s="1"/>
  <c r="AE88" i="11" s="1"/>
  <c r="AF88" i="11" s="1"/>
  <c r="AG88" i="11" s="1"/>
  <c r="AH88" i="11" s="1"/>
  <c r="AI88" i="11" s="1"/>
  <c r="AJ88" i="11" s="1"/>
  <c r="AK88" i="11" s="1"/>
  <c r="AL88" i="11" s="1"/>
  <c r="AM88" i="11" s="1"/>
  <c r="AN88" i="11" s="1"/>
  <c r="AO88" i="11" s="1"/>
  <c r="AA89" i="11"/>
  <c r="AB89" i="11" s="1"/>
  <c r="AC89" i="11" s="1"/>
  <c r="AD89" i="11" s="1"/>
  <c r="AE89" i="11" s="1"/>
  <c r="AF89" i="11" s="1"/>
  <c r="AG89" i="11" s="1"/>
  <c r="AH89" i="11" s="1"/>
  <c r="AI89" i="11" s="1"/>
  <c r="AJ89" i="11" s="1"/>
  <c r="AK89" i="11" s="1"/>
  <c r="AL89" i="11" s="1"/>
  <c r="AM89" i="11" s="1"/>
  <c r="AN89" i="11" s="1"/>
  <c r="AO89" i="11" s="1"/>
  <c r="AA90" i="11"/>
  <c r="AB90" i="11" s="1"/>
  <c r="AC90" i="11" s="1"/>
  <c r="AD90" i="11" s="1"/>
  <c r="AE90" i="11" s="1"/>
  <c r="AF90" i="11" s="1"/>
  <c r="AG90" i="11" s="1"/>
  <c r="AH90" i="11" s="1"/>
  <c r="AI90" i="11" s="1"/>
  <c r="AJ90" i="11" s="1"/>
  <c r="AK90" i="11" s="1"/>
  <c r="AL90" i="11" s="1"/>
  <c r="AM90" i="11" s="1"/>
  <c r="AN90" i="11" s="1"/>
  <c r="AO90" i="11" s="1"/>
  <c r="AA86" i="11"/>
  <c r="AB86" i="11" s="1"/>
  <c r="AC86" i="11" s="1"/>
  <c r="AD86" i="11" s="1"/>
  <c r="AE86" i="11" s="1"/>
  <c r="AF86" i="11" s="1"/>
  <c r="AG86" i="11" s="1"/>
  <c r="AH86" i="11" s="1"/>
  <c r="AI86" i="11" s="1"/>
  <c r="AJ86" i="11" s="1"/>
  <c r="AK86" i="11" s="1"/>
  <c r="AL86" i="11" s="1"/>
  <c r="AM86" i="11" s="1"/>
  <c r="AN86" i="11" s="1"/>
  <c r="AO86" i="11" s="1"/>
  <c r="AA87" i="11"/>
  <c r="AB87" i="11" s="1"/>
  <c r="AC87" i="11" s="1"/>
  <c r="AD87" i="11" s="1"/>
  <c r="AE87" i="11" s="1"/>
  <c r="AF87" i="11" s="1"/>
  <c r="AG87" i="11" s="1"/>
  <c r="AH87" i="11" s="1"/>
  <c r="AI87" i="11" s="1"/>
  <c r="AJ87" i="11" s="1"/>
  <c r="AK87" i="11" s="1"/>
  <c r="AL87" i="11" s="1"/>
  <c r="AM87" i="11" s="1"/>
  <c r="AN87" i="11" s="1"/>
  <c r="AO87" i="11" s="1"/>
  <c r="AA91" i="11"/>
  <c r="AB91" i="11" s="1"/>
  <c r="AC91" i="11" s="1"/>
  <c r="AD91" i="11" s="1"/>
  <c r="AE91" i="11" s="1"/>
  <c r="AF91" i="11" s="1"/>
  <c r="AG91" i="11" s="1"/>
  <c r="AH91" i="11" s="1"/>
  <c r="AI91" i="11" s="1"/>
  <c r="AJ91" i="11" s="1"/>
  <c r="AK91" i="11" s="1"/>
  <c r="AL91" i="11" s="1"/>
  <c r="AM91" i="11" s="1"/>
  <c r="AN91" i="11" s="1"/>
  <c r="AO91" i="11" s="1"/>
  <c r="AY6" i="26"/>
  <c r="AY7" i="26"/>
  <c r="AY8" i="26"/>
  <c r="AY9" i="26"/>
  <c r="AY10" i="26"/>
  <c r="AY11" i="26"/>
  <c r="AY12" i="26"/>
  <c r="AY13" i="26"/>
  <c r="AY14" i="26"/>
  <c r="AY15" i="26"/>
  <c r="AY16" i="26"/>
  <c r="AY17" i="26"/>
  <c r="AY18" i="26"/>
  <c r="AY19" i="26"/>
  <c r="AY20" i="26"/>
  <c r="AY21" i="26"/>
  <c r="AY22" i="26"/>
  <c r="AY23" i="26"/>
  <c r="AY24" i="26"/>
  <c r="AY25" i="26"/>
  <c r="AY26" i="26"/>
  <c r="AY27" i="26"/>
  <c r="AY28" i="26"/>
  <c r="AY29" i="26"/>
  <c r="AY30" i="26"/>
  <c r="AY31" i="26"/>
  <c r="AY32" i="26"/>
  <c r="AY33" i="26"/>
  <c r="AY34" i="26"/>
  <c r="AY35" i="26"/>
  <c r="AY36" i="26"/>
  <c r="AY37" i="26"/>
  <c r="AY38" i="26"/>
  <c r="AY39" i="26"/>
  <c r="M5" i="26"/>
  <c r="M6" i="26"/>
  <c r="N47" i="26" s="1"/>
  <c r="M7" i="26"/>
  <c r="N49" i="26" s="1"/>
  <c r="M8" i="26"/>
  <c r="M9" i="26"/>
  <c r="M10" i="26"/>
  <c r="M11" i="26"/>
  <c r="M12" i="26"/>
  <c r="M13" i="26"/>
  <c r="M14" i="26"/>
  <c r="M15" i="26"/>
  <c r="M16" i="26"/>
  <c r="M17" i="26"/>
  <c r="M18" i="26"/>
  <c r="M19" i="26"/>
  <c r="M20" i="26"/>
  <c r="M21" i="26"/>
  <c r="M22" i="26"/>
  <c r="M23" i="26"/>
  <c r="M24" i="26"/>
  <c r="M25" i="26"/>
  <c r="M26" i="26"/>
  <c r="M27" i="26"/>
  <c r="M28" i="26"/>
  <c r="M29" i="26"/>
  <c r="M30" i="26"/>
  <c r="M31" i="26"/>
  <c r="M32" i="26"/>
  <c r="M33" i="26"/>
  <c r="M34" i="26"/>
  <c r="M35" i="26"/>
  <c r="M36" i="26"/>
  <c r="M37" i="26"/>
  <c r="M38" i="26"/>
  <c r="M39" i="26"/>
  <c r="Q5" i="1"/>
  <c r="K11" i="1"/>
  <c r="K12" i="1"/>
  <c r="CK5" i="26"/>
  <c r="CL49" i="26" s="1"/>
  <c r="CL54" i="26" s="1"/>
  <c r="CK6" i="26"/>
  <c r="CK7" i="26"/>
  <c r="CK8" i="26"/>
  <c r="CK9" i="26"/>
  <c r="CK10" i="26"/>
  <c r="CK11" i="26"/>
  <c r="CK12" i="26"/>
  <c r="CK13" i="26"/>
  <c r="CK14" i="26"/>
  <c r="CK15" i="26"/>
  <c r="CK16" i="26"/>
  <c r="CK17" i="26"/>
  <c r="CK18" i="26"/>
  <c r="CK19" i="26"/>
  <c r="CK20" i="26"/>
  <c r="CK21" i="26"/>
  <c r="CK22" i="26"/>
  <c r="CK23" i="26"/>
  <c r="CK24" i="26"/>
  <c r="CK25" i="26"/>
  <c r="CK26" i="26"/>
  <c r="CK27" i="26"/>
  <c r="CK28" i="26"/>
  <c r="CK29" i="26"/>
  <c r="CK30" i="26"/>
  <c r="CK31" i="26"/>
  <c r="CK32" i="26"/>
  <c r="CK33" i="26"/>
  <c r="CK34" i="26"/>
  <c r="CK35" i="26"/>
  <c r="CK36" i="26"/>
  <c r="CK37" i="26"/>
  <c r="CK38" i="26"/>
  <c r="CK39" i="26"/>
  <c r="N48" i="26"/>
  <c r="CV86" i="26"/>
  <c r="BJ86" i="26"/>
  <c r="X86" i="26"/>
  <c r="G5" i="26"/>
  <c r="K5" i="26"/>
  <c r="AS5" i="26"/>
  <c r="AW5" i="26" s="1"/>
  <c r="AY5" i="26"/>
  <c r="CV117" i="26"/>
  <c r="BJ117" i="26"/>
  <c r="X117" i="26"/>
  <c r="CV118" i="26"/>
  <c r="BJ118" i="26"/>
  <c r="X118" i="26"/>
  <c r="CV119" i="26"/>
  <c r="BJ119" i="26"/>
  <c r="X119" i="26"/>
  <c r="CV120" i="26"/>
  <c r="BJ120" i="26"/>
  <c r="X120" i="26"/>
  <c r="CE5" i="26"/>
  <c r="CI5" i="26" s="1"/>
  <c r="G6" i="26"/>
  <c r="K6" i="26" s="1"/>
  <c r="AS6" i="26"/>
  <c r="AW6" i="26" s="1"/>
  <c r="CE6" i="26"/>
  <c r="CI6" i="26" s="1"/>
  <c r="G7" i="26"/>
  <c r="K7" i="26" s="1"/>
  <c r="AS7" i="26"/>
  <c r="AW7" i="26" s="1"/>
  <c r="CE7" i="26"/>
  <c r="CI7" i="26" s="1"/>
  <c r="G8" i="26"/>
  <c r="K8" i="26" s="1"/>
  <c r="AS8" i="26"/>
  <c r="AW8" i="26" s="1"/>
  <c r="CE8" i="26"/>
  <c r="CI8" i="26" s="1"/>
  <c r="G9" i="26"/>
  <c r="K9" i="26" s="1"/>
  <c r="AS9" i="26"/>
  <c r="AW9" i="26" s="1"/>
  <c r="CE9" i="26"/>
  <c r="CI9" i="26" s="1"/>
  <c r="G10" i="26"/>
  <c r="K10" i="26" s="1"/>
  <c r="AS10" i="26"/>
  <c r="AW10" i="26" s="1"/>
  <c r="CE10" i="26"/>
  <c r="CI10" i="26" s="1"/>
  <c r="G11" i="26"/>
  <c r="K11" i="26" s="1"/>
  <c r="AS11" i="26"/>
  <c r="AW11" i="26" s="1"/>
  <c r="CE11" i="26"/>
  <c r="CI11" i="26" s="1"/>
  <c r="G12" i="26"/>
  <c r="K12" i="26" s="1"/>
  <c r="AS12" i="26"/>
  <c r="AW12" i="26" s="1"/>
  <c r="CE12" i="26"/>
  <c r="CI12" i="26" s="1"/>
  <c r="G13" i="26"/>
  <c r="K13" i="26" s="1"/>
  <c r="AS13" i="26"/>
  <c r="AW13" i="26" s="1"/>
  <c r="CE13" i="26"/>
  <c r="CI13" i="26" s="1"/>
  <c r="G14" i="26"/>
  <c r="K14" i="26" s="1"/>
  <c r="AS14" i="26"/>
  <c r="AW14" i="26" s="1"/>
  <c r="CE14" i="26"/>
  <c r="CI14" i="26" s="1"/>
  <c r="G15" i="26"/>
  <c r="K15" i="26" s="1"/>
  <c r="AS15" i="26"/>
  <c r="AW15" i="26" s="1"/>
  <c r="CE15" i="26"/>
  <c r="CI15" i="26" s="1"/>
  <c r="G16" i="26"/>
  <c r="K16" i="26" s="1"/>
  <c r="AS16" i="26"/>
  <c r="AW16" i="26" s="1"/>
  <c r="CE16" i="26"/>
  <c r="CI16" i="26" s="1"/>
  <c r="G17" i="26"/>
  <c r="K17" i="26" s="1"/>
  <c r="AS17" i="26"/>
  <c r="AW17" i="26" s="1"/>
  <c r="CE17" i="26"/>
  <c r="CI17" i="26" s="1"/>
  <c r="G18" i="26"/>
  <c r="K18" i="26" s="1"/>
  <c r="AS18" i="26"/>
  <c r="AW18" i="26" s="1"/>
  <c r="CE18" i="26"/>
  <c r="CI18" i="26" s="1"/>
  <c r="G19" i="26"/>
  <c r="K19" i="26" s="1"/>
  <c r="AS19" i="26"/>
  <c r="AW19" i="26" s="1"/>
  <c r="CE19" i="26"/>
  <c r="CI19" i="26" s="1"/>
  <c r="G20" i="26"/>
  <c r="K20" i="26" s="1"/>
  <c r="AS20" i="26"/>
  <c r="AW20" i="26" s="1"/>
  <c r="CE20" i="26"/>
  <c r="CI20" i="26" s="1"/>
  <c r="G21" i="26"/>
  <c r="K21" i="26" s="1"/>
  <c r="AS21" i="26"/>
  <c r="AW21" i="26" s="1"/>
  <c r="CE21" i="26"/>
  <c r="CI21" i="26" s="1"/>
  <c r="G22" i="26"/>
  <c r="K22" i="26" s="1"/>
  <c r="AS22" i="26"/>
  <c r="AW22" i="26" s="1"/>
  <c r="CE22" i="26"/>
  <c r="CI22" i="26" s="1"/>
  <c r="G23" i="26"/>
  <c r="K23" i="26" s="1"/>
  <c r="AS23" i="26"/>
  <c r="AW23" i="26" s="1"/>
  <c r="CE23" i="26"/>
  <c r="CI23" i="26" s="1"/>
  <c r="G24" i="26"/>
  <c r="K24" i="26" s="1"/>
  <c r="AS24" i="26"/>
  <c r="AW24" i="26" s="1"/>
  <c r="CE24" i="26"/>
  <c r="CI24" i="26" s="1"/>
  <c r="G25" i="26"/>
  <c r="K25" i="26" s="1"/>
  <c r="AS25" i="26"/>
  <c r="AW25" i="26" s="1"/>
  <c r="CE25" i="26"/>
  <c r="CI25" i="26" s="1"/>
  <c r="G26" i="26"/>
  <c r="K26" i="26" s="1"/>
  <c r="AS26" i="26"/>
  <c r="AW26" i="26" s="1"/>
  <c r="CE26" i="26"/>
  <c r="CI26" i="26" s="1"/>
  <c r="G27" i="26"/>
  <c r="K27" i="26" s="1"/>
  <c r="AS27" i="26"/>
  <c r="AW27" i="26" s="1"/>
  <c r="CE27" i="26"/>
  <c r="CI27" i="26" s="1"/>
  <c r="G28" i="26"/>
  <c r="K28" i="26" s="1"/>
  <c r="AS28" i="26"/>
  <c r="AW28" i="26" s="1"/>
  <c r="CE28" i="26"/>
  <c r="CI28" i="26" s="1"/>
  <c r="G29" i="26"/>
  <c r="K29" i="26" s="1"/>
  <c r="AS29" i="26"/>
  <c r="AW29" i="26" s="1"/>
  <c r="CE29" i="26"/>
  <c r="CI29" i="26" s="1"/>
  <c r="G30" i="26"/>
  <c r="K30" i="26" s="1"/>
  <c r="AS30" i="26"/>
  <c r="AW30" i="26" s="1"/>
  <c r="CE30" i="26"/>
  <c r="CI30" i="26" s="1"/>
  <c r="G31" i="26"/>
  <c r="K31" i="26" s="1"/>
  <c r="AS31" i="26"/>
  <c r="AW31" i="26" s="1"/>
  <c r="CE31" i="26"/>
  <c r="CI31" i="26" s="1"/>
  <c r="G32" i="26"/>
  <c r="K32" i="26" s="1"/>
  <c r="AS32" i="26"/>
  <c r="AW32" i="26" s="1"/>
  <c r="CE32" i="26"/>
  <c r="CI32" i="26" s="1"/>
  <c r="G33" i="26"/>
  <c r="K33" i="26" s="1"/>
  <c r="AS33" i="26"/>
  <c r="AW33" i="26" s="1"/>
  <c r="CE33" i="26"/>
  <c r="CI33" i="26" s="1"/>
  <c r="G34" i="26"/>
  <c r="K34" i="26" s="1"/>
  <c r="AS34" i="26"/>
  <c r="AW34" i="26" s="1"/>
  <c r="CE34" i="26"/>
  <c r="CI34" i="26" s="1"/>
  <c r="G35" i="26"/>
  <c r="K35" i="26" s="1"/>
  <c r="AS35" i="26"/>
  <c r="AW35" i="26" s="1"/>
  <c r="CE35" i="26"/>
  <c r="CI35" i="26" s="1"/>
  <c r="G36" i="26"/>
  <c r="K36" i="26" s="1"/>
  <c r="AS36" i="26"/>
  <c r="AW36" i="26" s="1"/>
  <c r="CE36" i="26"/>
  <c r="CI36" i="26" s="1"/>
  <c r="G37" i="26"/>
  <c r="K37" i="26" s="1"/>
  <c r="AS37" i="26"/>
  <c r="AW37" i="26" s="1"/>
  <c r="CE37" i="26"/>
  <c r="CI37" i="26" s="1"/>
  <c r="G38" i="26"/>
  <c r="K38" i="26" s="1"/>
  <c r="AS38" i="26"/>
  <c r="AW38" i="26" s="1"/>
  <c r="CE38" i="26"/>
  <c r="CI38" i="26" s="1"/>
  <c r="G39" i="26"/>
  <c r="K39" i="26" s="1"/>
  <c r="AS39" i="26"/>
  <c r="AW39" i="26" s="1"/>
  <c r="CE39" i="26"/>
  <c r="CI39" i="26" s="1"/>
  <c r="AA86" i="26"/>
  <c r="AB86" i="26"/>
  <c r="AC86" i="26"/>
  <c r="AD86" i="26"/>
  <c r="AE86" i="26"/>
  <c r="AF86" i="26"/>
  <c r="AG86" i="26"/>
  <c r="AH86" i="26"/>
  <c r="AI86" i="26"/>
  <c r="AJ86" i="26"/>
  <c r="AK86" i="26"/>
  <c r="AL86" i="26"/>
  <c r="AM86" i="26"/>
  <c r="AN86" i="26"/>
  <c r="AO86" i="26" s="1"/>
  <c r="BM86" i="26"/>
  <c r="BN86" i="26"/>
  <c r="BO86" i="26"/>
  <c r="BP86" i="26"/>
  <c r="BQ86" i="26"/>
  <c r="BR86" i="26"/>
  <c r="BS86" i="26"/>
  <c r="BT86" i="26"/>
  <c r="BU86" i="26"/>
  <c r="BV86" i="26"/>
  <c r="BW86" i="26"/>
  <c r="BX86" i="26"/>
  <c r="BY86" i="26"/>
  <c r="BZ86" i="26"/>
  <c r="CA86" i="26" s="1"/>
  <c r="CY86" i="26"/>
  <c r="CZ86" i="26"/>
  <c r="DA86" i="26"/>
  <c r="DB86" i="26"/>
  <c r="DC86" i="26"/>
  <c r="DD86" i="26"/>
  <c r="DE86" i="26"/>
  <c r="DF86" i="26"/>
  <c r="DG86" i="26"/>
  <c r="DH86" i="26"/>
  <c r="DI86" i="26"/>
  <c r="DJ86" i="26"/>
  <c r="DK86" i="26"/>
  <c r="DL86" i="26"/>
  <c r="DM86" i="26" s="1"/>
  <c r="X87" i="26"/>
  <c r="AA87" i="26"/>
  <c r="AB87" i="26"/>
  <c r="AC87" i="26"/>
  <c r="AD87" i="26"/>
  <c r="AE87" i="26"/>
  <c r="AF87" i="26"/>
  <c r="AG87" i="26"/>
  <c r="AH87" i="26"/>
  <c r="AI87" i="26"/>
  <c r="AJ87" i="26"/>
  <c r="AK87" i="26"/>
  <c r="AL87" i="26"/>
  <c r="AM87" i="26"/>
  <c r="AN87" i="26"/>
  <c r="AO87" i="26" s="1"/>
  <c r="BJ87" i="26"/>
  <c r="BM87" i="26"/>
  <c r="BN87" i="26"/>
  <c r="BO87" i="26"/>
  <c r="BP87" i="26"/>
  <c r="BQ87" i="26"/>
  <c r="BR87" i="26"/>
  <c r="BS87" i="26"/>
  <c r="BT87" i="26"/>
  <c r="BU87" i="26"/>
  <c r="BV87" i="26"/>
  <c r="BW87" i="26"/>
  <c r="BX87" i="26"/>
  <c r="BY87" i="26"/>
  <c r="BZ87" i="26"/>
  <c r="CA87" i="26" s="1"/>
  <c r="CY87" i="26"/>
  <c r="CZ87" i="26"/>
  <c r="DA87" i="26"/>
  <c r="DB87" i="26"/>
  <c r="DC87" i="26"/>
  <c r="DD87" i="26"/>
  <c r="DE87" i="26"/>
  <c r="DF87" i="26"/>
  <c r="DG87" i="26"/>
  <c r="DH87" i="26"/>
  <c r="DI87" i="26"/>
  <c r="DJ87" i="26"/>
  <c r="DK87" i="26"/>
  <c r="DL87" i="26"/>
  <c r="DM87" i="26" s="1"/>
  <c r="X88" i="26"/>
  <c r="AA88" i="26"/>
  <c r="AB88" i="26"/>
  <c r="AC88" i="26"/>
  <c r="AD88" i="26"/>
  <c r="AE88" i="26"/>
  <c r="AF88" i="26"/>
  <c r="AG88" i="26"/>
  <c r="AH88" i="26"/>
  <c r="AI88" i="26"/>
  <c r="AJ88" i="26"/>
  <c r="AK88" i="26"/>
  <c r="AL88" i="26"/>
  <c r="AM88" i="26"/>
  <c r="AN88" i="26"/>
  <c r="AO88" i="26" s="1"/>
  <c r="BJ88" i="26"/>
  <c r="BM88" i="26"/>
  <c r="BN88" i="26"/>
  <c r="BO88" i="26"/>
  <c r="BP88" i="26"/>
  <c r="BQ88" i="26"/>
  <c r="BR88" i="26"/>
  <c r="BS88" i="26"/>
  <c r="BT88" i="26"/>
  <c r="BU88" i="26"/>
  <c r="BV88" i="26"/>
  <c r="BW88" i="26"/>
  <c r="BX88" i="26"/>
  <c r="BY88" i="26"/>
  <c r="BZ88" i="26"/>
  <c r="CA88" i="26" s="1"/>
  <c r="CY88" i="26"/>
  <c r="CZ88" i="26"/>
  <c r="DA88" i="26"/>
  <c r="DB88" i="26"/>
  <c r="DC88" i="26"/>
  <c r="DD88" i="26"/>
  <c r="DE88" i="26"/>
  <c r="DF88" i="26"/>
  <c r="DG88" i="26"/>
  <c r="DH88" i="26"/>
  <c r="DI88" i="26"/>
  <c r="DJ88" i="26"/>
  <c r="DK88" i="26"/>
  <c r="DL88" i="26"/>
  <c r="DM88" i="26" s="1"/>
  <c r="X89" i="26"/>
  <c r="AA89" i="26"/>
  <c r="AB89" i="26"/>
  <c r="AC89" i="26"/>
  <c r="AD89" i="26"/>
  <c r="AE89" i="26"/>
  <c r="AF89" i="26"/>
  <c r="AG89" i="26"/>
  <c r="AH89" i="26"/>
  <c r="AI89" i="26"/>
  <c r="AJ89" i="26"/>
  <c r="AK89" i="26"/>
  <c r="AL89" i="26"/>
  <c r="AM89" i="26"/>
  <c r="AN89" i="26"/>
  <c r="AO89" i="26" s="1"/>
  <c r="BJ89" i="26"/>
  <c r="BM89" i="26"/>
  <c r="BN89" i="26"/>
  <c r="BO89" i="26"/>
  <c r="BP89" i="26"/>
  <c r="BQ89" i="26"/>
  <c r="BR89" i="26"/>
  <c r="BS89" i="26"/>
  <c r="BT89" i="26"/>
  <c r="BU89" i="26"/>
  <c r="BV89" i="26"/>
  <c r="BW89" i="26"/>
  <c r="BX89" i="26"/>
  <c r="BY89" i="26"/>
  <c r="BZ89" i="26"/>
  <c r="CA89" i="26" s="1"/>
  <c r="CY89" i="26"/>
  <c r="CZ89" i="26"/>
  <c r="DA89" i="26"/>
  <c r="DB89" i="26"/>
  <c r="DC89" i="26"/>
  <c r="DD89" i="26"/>
  <c r="DE89" i="26"/>
  <c r="DF89" i="26"/>
  <c r="DG89" i="26"/>
  <c r="DH89" i="26"/>
  <c r="DI89" i="26"/>
  <c r="DJ89" i="26"/>
  <c r="DK89" i="26"/>
  <c r="DL89" i="26"/>
  <c r="DM89" i="26" s="1"/>
  <c r="X90" i="26"/>
  <c r="AA90" i="26"/>
  <c r="AB90" i="26"/>
  <c r="AC90" i="26"/>
  <c r="AD90" i="26"/>
  <c r="AE90" i="26"/>
  <c r="AF90" i="26"/>
  <c r="AG90" i="26"/>
  <c r="AH90" i="26"/>
  <c r="AI90" i="26"/>
  <c r="AJ90" i="26"/>
  <c r="AK90" i="26"/>
  <c r="AL90" i="26"/>
  <c r="AM90" i="26"/>
  <c r="AN90" i="26"/>
  <c r="AO90" i="26" s="1"/>
  <c r="BJ90" i="26"/>
  <c r="BM90" i="26"/>
  <c r="BN90" i="26"/>
  <c r="BO90" i="26"/>
  <c r="BP90" i="26"/>
  <c r="BQ90" i="26"/>
  <c r="BR90" i="26"/>
  <c r="BS90" i="26"/>
  <c r="BT90" i="26"/>
  <c r="BU90" i="26"/>
  <c r="BV90" i="26"/>
  <c r="BW90" i="26"/>
  <c r="BX90" i="26"/>
  <c r="BY90" i="26"/>
  <c r="BZ90" i="26"/>
  <c r="CA90" i="26" s="1"/>
  <c r="CY90" i="26"/>
  <c r="CZ90" i="26"/>
  <c r="DA90" i="26"/>
  <c r="DB90" i="26"/>
  <c r="DC90" i="26"/>
  <c r="DD90" i="26"/>
  <c r="DE90" i="26"/>
  <c r="DF90" i="26"/>
  <c r="DG90" i="26"/>
  <c r="DH90" i="26"/>
  <c r="DI90" i="26"/>
  <c r="DJ90" i="26"/>
  <c r="DK90" i="26"/>
  <c r="DL90" i="26"/>
  <c r="DM90" i="26" s="1"/>
  <c r="X91" i="26"/>
  <c r="AA91" i="26"/>
  <c r="AB91" i="26"/>
  <c r="AC91" i="26"/>
  <c r="AD91" i="26"/>
  <c r="AE91" i="26"/>
  <c r="AF91" i="26"/>
  <c r="AG91" i="26"/>
  <c r="AH91" i="26"/>
  <c r="AI91" i="26"/>
  <c r="AJ91" i="26"/>
  <c r="AK91" i="26"/>
  <c r="AL91" i="26"/>
  <c r="AM91" i="26"/>
  <c r="AN91" i="26"/>
  <c r="AO91" i="26" s="1"/>
  <c r="BJ91" i="26"/>
  <c r="BM91" i="26"/>
  <c r="BN91" i="26"/>
  <c r="BO91" i="26"/>
  <c r="BP91" i="26"/>
  <c r="BQ91" i="26"/>
  <c r="BR91" i="26"/>
  <c r="BS91" i="26"/>
  <c r="BT91" i="26"/>
  <c r="BU91" i="26"/>
  <c r="BV91" i="26"/>
  <c r="BW91" i="26"/>
  <c r="BX91" i="26"/>
  <c r="BY91" i="26"/>
  <c r="BZ91" i="26"/>
  <c r="CA91" i="26" s="1"/>
  <c r="CY91" i="26"/>
  <c r="CZ91" i="26"/>
  <c r="DA91" i="26"/>
  <c r="DB91" i="26"/>
  <c r="DC91" i="26"/>
  <c r="DD91" i="26"/>
  <c r="DE91" i="26"/>
  <c r="DF91" i="26"/>
  <c r="DG91" i="26"/>
  <c r="DH91" i="26"/>
  <c r="DI91" i="26"/>
  <c r="DJ91" i="26"/>
  <c r="DK91" i="26"/>
  <c r="DL91" i="26"/>
  <c r="DM91" i="26" s="1"/>
  <c r="X92" i="26"/>
  <c r="AA92" i="26"/>
  <c r="AB92" i="26"/>
  <c r="AC92" i="26"/>
  <c r="AD92" i="26"/>
  <c r="AE92" i="26"/>
  <c r="AF92" i="26"/>
  <c r="AG92" i="26"/>
  <c r="AH92" i="26"/>
  <c r="AI92" i="26"/>
  <c r="AJ92" i="26"/>
  <c r="AK92" i="26"/>
  <c r="AL92" i="26"/>
  <c r="AM92" i="26"/>
  <c r="AN92" i="26"/>
  <c r="AO92" i="26" s="1"/>
  <c r="BJ92" i="26"/>
  <c r="BM92" i="26"/>
  <c r="BN92" i="26"/>
  <c r="BO92" i="26"/>
  <c r="BP92" i="26"/>
  <c r="BQ92" i="26"/>
  <c r="BR92" i="26"/>
  <c r="BS92" i="26"/>
  <c r="BT92" i="26"/>
  <c r="BU92" i="26"/>
  <c r="BV92" i="26"/>
  <c r="BW92" i="26"/>
  <c r="BX92" i="26"/>
  <c r="BY92" i="26"/>
  <c r="BZ92" i="26"/>
  <c r="CA92" i="26" s="1"/>
  <c r="CY92" i="26"/>
  <c r="CZ92" i="26"/>
  <c r="DA92" i="26"/>
  <c r="DB92" i="26"/>
  <c r="DC92" i="26"/>
  <c r="DD92" i="26"/>
  <c r="DE92" i="26"/>
  <c r="DF92" i="26"/>
  <c r="DG92" i="26"/>
  <c r="DH92" i="26"/>
  <c r="DI92" i="26"/>
  <c r="DJ92" i="26"/>
  <c r="DK92" i="26"/>
  <c r="DL92" i="26"/>
  <c r="DM92" i="26" s="1"/>
  <c r="X93" i="26"/>
  <c r="AA93" i="26"/>
  <c r="AB93" i="26"/>
  <c r="AC93" i="26"/>
  <c r="AD93" i="26"/>
  <c r="AE93" i="26"/>
  <c r="AF93" i="26"/>
  <c r="AG93" i="26"/>
  <c r="AH93" i="26"/>
  <c r="AI93" i="26"/>
  <c r="AJ93" i="26"/>
  <c r="AK93" i="26"/>
  <c r="AL93" i="26"/>
  <c r="AM93" i="26"/>
  <c r="AN93" i="26"/>
  <c r="AO93" i="26" s="1"/>
  <c r="BJ93" i="26"/>
  <c r="BM93" i="26"/>
  <c r="BN93" i="26"/>
  <c r="BO93" i="26"/>
  <c r="BP93" i="26"/>
  <c r="BQ93" i="26"/>
  <c r="BR93" i="26"/>
  <c r="BS93" i="26"/>
  <c r="BT93" i="26"/>
  <c r="BU93" i="26"/>
  <c r="BV93" i="26"/>
  <c r="BW93" i="26"/>
  <c r="BX93" i="26"/>
  <c r="BY93" i="26"/>
  <c r="BZ93" i="26"/>
  <c r="CA93" i="26" s="1"/>
  <c r="CY93" i="26"/>
  <c r="CZ93" i="26"/>
  <c r="DA93" i="26"/>
  <c r="DB93" i="26"/>
  <c r="DC93" i="26"/>
  <c r="DD93" i="26"/>
  <c r="DE93" i="26"/>
  <c r="DF93" i="26"/>
  <c r="DG93" i="26"/>
  <c r="DH93" i="26"/>
  <c r="DI93" i="26"/>
  <c r="DJ93" i="26"/>
  <c r="DK93" i="26"/>
  <c r="DL93" i="26"/>
  <c r="DM93" i="26" s="1"/>
  <c r="X94" i="26"/>
  <c r="AA94" i="26"/>
  <c r="AB94" i="26"/>
  <c r="AC94" i="26"/>
  <c r="AD94" i="26"/>
  <c r="AE94" i="26"/>
  <c r="AF94" i="26"/>
  <c r="AG94" i="26"/>
  <c r="AH94" i="26"/>
  <c r="AI94" i="26"/>
  <c r="AJ94" i="26"/>
  <c r="AK94" i="26"/>
  <c r="AL94" i="26"/>
  <c r="AM94" i="26"/>
  <c r="AN94" i="26"/>
  <c r="AO94" i="26" s="1"/>
  <c r="BJ94" i="26"/>
  <c r="BM94" i="26"/>
  <c r="BN94" i="26"/>
  <c r="BO94" i="26"/>
  <c r="BP94" i="26"/>
  <c r="BQ94" i="26"/>
  <c r="BR94" i="26"/>
  <c r="BS94" i="26"/>
  <c r="BT94" i="26"/>
  <c r="BU94" i="26"/>
  <c r="BV94" i="26"/>
  <c r="BW94" i="26"/>
  <c r="BX94" i="26"/>
  <c r="BY94" i="26"/>
  <c r="BZ94" i="26"/>
  <c r="CA94" i="26" s="1"/>
  <c r="CY94" i="26"/>
  <c r="CZ94" i="26"/>
  <c r="DA94" i="26"/>
  <c r="DB94" i="26"/>
  <c r="DC94" i="26"/>
  <c r="DD94" i="26"/>
  <c r="DE94" i="26"/>
  <c r="DF94" i="26"/>
  <c r="DG94" i="26"/>
  <c r="DH94" i="26"/>
  <c r="DI94" i="26"/>
  <c r="DJ94" i="26"/>
  <c r="DK94" i="26"/>
  <c r="DL94" i="26"/>
  <c r="DM94" i="26" s="1"/>
  <c r="X95" i="26"/>
  <c r="AA95" i="26"/>
  <c r="AB95" i="26"/>
  <c r="AC95" i="26"/>
  <c r="AD95" i="26"/>
  <c r="AE95" i="26"/>
  <c r="AF95" i="26"/>
  <c r="AG95" i="26"/>
  <c r="AH95" i="26"/>
  <c r="AI95" i="26"/>
  <c r="AJ95" i="26"/>
  <c r="AK95" i="26"/>
  <c r="AL95" i="26"/>
  <c r="AM95" i="26"/>
  <c r="AN95" i="26"/>
  <c r="AO95" i="26" s="1"/>
  <c r="BJ95" i="26"/>
  <c r="BM95" i="26"/>
  <c r="BN95" i="26"/>
  <c r="BO95" i="26"/>
  <c r="BP95" i="26"/>
  <c r="BQ95" i="26"/>
  <c r="BR95" i="26"/>
  <c r="BS95" i="26"/>
  <c r="BT95" i="26"/>
  <c r="BU95" i="26"/>
  <c r="BV95" i="26"/>
  <c r="BW95" i="26"/>
  <c r="BX95" i="26"/>
  <c r="BY95" i="26"/>
  <c r="BZ95" i="26"/>
  <c r="CA95" i="26" s="1"/>
  <c r="CY95" i="26"/>
  <c r="CZ95" i="26"/>
  <c r="DA95" i="26"/>
  <c r="DB95" i="26"/>
  <c r="DC95" i="26"/>
  <c r="DD95" i="26"/>
  <c r="DE95" i="26"/>
  <c r="DF95" i="26"/>
  <c r="DG95" i="26"/>
  <c r="DH95" i="26"/>
  <c r="DI95" i="26"/>
  <c r="DJ95" i="26"/>
  <c r="DK95" i="26"/>
  <c r="DL95" i="26"/>
  <c r="DM95" i="26" s="1"/>
  <c r="X96" i="26"/>
  <c r="AA96" i="26"/>
  <c r="AB96" i="26"/>
  <c r="AC96" i="26"/>
  <c r="AD96" i="26"/>
  <c r="AE96" i="26"/>
  <c r="AF96" i="26"/>
  <c r="AG96" i="26"/>
  <c r="AH96" i="26"/>
  <c r="AI96" i="26"/>
  <c r="AJ96" i="26"/>
  <c r="AK96" i="26"/>
  <c r="AL96" i="26"/>
  <c r="AM96" i="26"/>
  <c r="AN96" i="26"/>
  <c r="AO96" i="26" s="1"/>
  <c r="BJ96" i="26"/>
  <c r="BM96" i="26"/>
  <c r="BN96" i="26"/>
  <c r="BO96" i="26"/>
  <c r="BP96" i="26"/>
  <c r="BQ96" i="26"/>
  <c r="BR96" i="26"/>
  <c r="BS96" i="26"/>
  <c r="BT96" i="26"/>
  <c r="BU96" i="26"/>
  <c r="BV96" i="26"/>
  <c r="BW96" i="26"/>
  <c r="BX96" i="26"/>
  <c r="BY96" i="26"/>
  <c r="BZ96" i="26"/>
  <c r="CA96" i="26" s="1"/>
  <c r="CY96" i="26"/>
  <c r="CZ96" i="26"/>
  <c r="DA96" i="26"/>
  <c r="DB96" i="26"/>
  <c r="DC96" i="26"/>
  <c r="DD96" i="26"/>
  <c r="DE96" i="26"/>
  <c r="DF96" i="26"/>
  <c r="DG96" i="26"/>
  <c r="DH96" i="26"/>
  <c r="DI96" i="26"/>
  <c r="DJ96" i="26"/>
  <c r="DK96" i="26"/>
  <c r="DL96" i="26"/>
  <c r="DM96" i="26" s="1"/>
  <c r="X97" i="26"/>
  <c r="AA97" i="26"/>
  <c r="AB97" i="26"/>
  <c r="AC97" i="26"/>
  <c r="AD97" i="26"/>
  <c r="AE97" i="26"/>
  <c r="AF97" i="26"/>
  <c r="AG97" i="26"/>
  <c r="AH97" i="26"/>
  <c r="AI97" i="26"/>
  <c r="AJ97" i="26"/>
  <c r="AK97" i="26"/>
  <c r="AL97" i="26"/>
  <c r="AM97" i="26"/>
  <c r="AN97" i="26"/>
  <c r="AO97" i="26" s="1"/>
  <c r="BJ97" i="26"/>
  <c r="BM97" i="26"/>
  <c r="BN97" i="26"/>
  <c r="BO97" i="26"/>
  <c r="BP97" i="26"/>
  <c r="BQ97" i="26"/>
  <c r="BR97" i="26"/>
  <c r="BS97" i="26"/>
  <c r="BT97" i="26"/>
  <c r="BU97" i="26"/>
  <c r="BV97" i="26"/>
  <c r="BW97" i="26"/>
  <c r="BX97" i="26"/>
  <c r="BY97" i="26"/>
  <c r="BZ97" i="26"/>
  <c r="CA97" i="26" s="1"/>
  <c r="CY97" i="26"/>
  <c r="CZ97" i="26"/>
  <c r="DA97" i="26"/>
  <c r="DB97" i="26"/>
  <c r="DC97" i="26"/>
  <c r="DD97" i="26"/>
  <c r="DE97" i="26"/>
  <c r="DF97" i="26"/>
  <c r="DG97" i="26"/>
  <c r="DH97" i="26"/>
  <c r="DI97" i="26"/>
  <c r="DJ97" i="26"/>
  <c r="DK97" i="26"/>
  <c r="DL97" i="26"/>
  <c r="DM97" i="26" s="1"/>
  <c r="X98" i="26"/>
  <c r="AA98" i="26"/>
  <c r="AB98" i="26"/>
  <c r="AC98" i="26"/>
  <c r="AD98" i="26"/>
  <c r="AE98" i="26"/>
  <c r="AF98" i="26"/>
  <c r="AG98" i="26"/>
  <c r="AH98" i="26"/>
  <c r="AI98" i="26"/>
  <c r="AJ98" i="26"/>
  <c r="AK98" i="26"/>
  <c r="AL98" i="26"/>
  <c r="AM98" i="26"/>
  <c r="AN98" i="26"/>
  <c r="AO98" i="26" s="1"/>
  <c r="BJ98" i="26"/>
  <c r="BM98" i="26"/>
  <c r="BN98" i="26"/>
  <c r="BO98" i="26"/>
  <c r="BP98" i="26"/>
  <c r="BQ98" i="26"/>
  <c r="BR98" i="26"/>
  <c r="BS98" i="26"/>
  <c r="BT98" i="26"/>
  <c r="BU98" i="26"/>
  <c r="BV98" i="26"/>
  <c r="BW98" i="26"/>
  <c r="BX98" i="26"/>
  <c r="BY98" i="26"/>
  <c r="BZ98" i="26"/>
  <c r="CA98" i="26" s="1"/>
  <c r="CY98" i="26"/>
  <c r="CZ98" i="26"/>
  <c r="DA98" i="26"/>
  <c r="DB98" i="26"/>
  <c r="DC98" i="26"/>
  <c r="DD98" i="26"/>
  <c r="DE98" i="26"/>
  <c r="DF98" i="26"/>
  <c r="DG98" i="26"/>
  <c r="DH98" i="26"/>
  <c r="DI98" i="26"/>
  <c r="DJ98" i="26"/>
  <c r="DK98" i="26"/>
  <c r="DL98" i="26"/>
  <c r="DM98" i="26" s="1"/>
  <c r="X99" i="26"/>
  <c r="AA99" i="26"/>
  <c r="AB99" i="26"/>
  <c r="AC99" i="26"/>
  <c r="AD99" i="26"/>
  <c r="AE99" i="26"/>
  <c r="AF99" i="26"/>
  <c r="AG99" i="26"/>
  <c r="AH99" i="26"/>
  <c r="AI99" i="26"/>
  <c r="AJ99" i="26"/>
  <c r="AK99" i="26"/>
  <c r="AL99" i="26"/>
  <c r="AM99" i="26"/>
  <c r="AN99" i="26"/>
  <c r="AO99" i="26" s="1"/>
  <c r="BJ99" i="26"/>
  <c r="BM99" i="26"/>
  <c r="BN99" i="26"/>
  <c r="BO99" i="26"/>
  <c r="BP99" i="26"/>
  <c r="BQ99" i="26"/>
  <c r="BR99" i="26"/>
  <c r="BS99" i="26"/>
  <c r="BT99" i="26"/>
  <c r="BU99" i="26"/>
  <c r="BV99" i="26"/>
  <c r="BW99" i="26"/>
  <c r="BX99" i="26"/>
  <c r="BY99" i="26"/>
  <c r="BZ99" i="26"/>
  <c r="CA99" i="26" s="1"/>
  <c r="CY99" i="26"/>
  <c r="CZ99" i="26"/>
  <c r="DA99" i="26"/>
  <c r="DB99" i="26"/>
  <c r="DC99" i="26"/>
  <c r="DD99" i="26"/>
  <c r="DE99" i="26"/>
  <c r="DF99" i="26"/>
  <c r="DG99" i="26"/>
  <c r="DH99" i="26"/>
  <c r="DI99" i="26"/>
  <c r="DJ99" i="26"/>
  <c r="DK99" i="26"/>
  <c r="DL99" i="26"/>
  <c r="DM99" i="26" s="1"/>
  <c r="X100" i="26"/>
  <c r="AA100" i="26"/>
  <c r="AB100" i="26"/>
  <c r="AC100" i="26"/>
  <c r="AD100" i="26"/>
  <c r="AE100" i="26"/>
  <c r="AF100" i="26"/>
  <c r="AG100" i="26"/>
  <c r="AH100" i="26"/>
  <c r="AI100" i="26"/>
  <c r="AJ100" i="26"/>
  <c r="AK100" i="26"/>
  <c r="AL100" i="26"/>
  <c r="AM100" i="26"/>
  <c r="AN100" i="26"/>
  <c r="AO100" i="26" s="1"/>
  <c r="BJ100" i="26"/>
  <c r="BM100" i="26"/>
  <c r="BN100" i="26"/>
  <c r="BO100" i="26"/>
  <c r="BP100" i="26"/>
  <c r="BQ100" i="26"/>
  <c r="BR100" i="26"/>
  <c r="BS100" i="26"/>
  <c r="BT100" i="26"/>
  <c r="BU100" i="26"/>
  <c r="BV100" i="26"/>
  <c r="BW100" i="26"/>
  <c r="BX100" i="26"/>
  <c r="BY100" i="26"/>
  <c r="BZ100" i="26"/>
  <c r="CA100" i="26" s="1"/>
  <c r="CY100" i="26"/>
  <c r="CZ100" i="26"/>
  <c r="DA100" i="26"/>
  <c r="DB100" i="26"/>
  <c r="DC100" i="26"/>
  <c r="DD100" i="26"/>
  <c r="DE100" i="26"/>
  <c r="DF100" i="26"/>
  <c r="DG100" i="26"/>
  <c r="DH100" i="26"/>
  <c r="DI100" i="26"/>
  <c r="DJ100" i="26"/>
  <c r="DK100" i="26"/>
  <c r="DL100" i="26"/>
  <c r="DM100" i="26" s="1"/>
  <c r="X101" i="26"/>
  <c r="AA101" i="26"/>
  <c r="AB101" i="26"/>
  <c r="AC101" i="26"/>
  <c r="AD101" i="26"/>
  <c r="AE101" i="26"/>
  <c r="AF101" i="26"/>
  <c r="AG101" i="26"/>
  <c r="AH101" i="26"/>
  <c r="AI101" i="26"/>
  <c r="AJ101" i="26"/>
  <c r="AK101" i="26"/>
  <c r="AL101" i="26"/>
  <c r="AM101" i="26"/>
  <c r="AN101" i="26"/>
  <c r="AO101" i="26" s="1"/>
  <c r="BJ101" i="26"/>
  <c r="BM101" i="26"/>
  <c r="BN101" i="26"/>
  <c r="BO101" i="26"/>
  <c r="BP101" i="26"/>
  <c r="BQ101" i="26"/>
  <c r="BR101" i="26"/>
  <c r="BS101" i="26"/>
  <c r="BT101" i="26"/>
  <c r="BU101" i="26"/>
  <c r="BV101" i="26"/>
  <c r="BW101" i="26"/>
  <c r="BX101" i="26"/>
  <c r="BY101" i="26"/>
  <c r="BZ101" i="26"/>
  <c r="CA101" i="26" s="1"/>
  <c r="CY101" i="26"/>
  <c r="CZ101" i="26"/>
  <c r="DA101" i="26"/>
  <c r="DB101" i="26"/>
  <c r="DC101" i="26"/>
  <c r="DD101" i="26"/>
  <c r="DE101" i="26"/>
  <c r="DF101" i="26"/>
  <c r="DG101" i="26"/>
  <c r="DH101" i="26"/>
  <c r="DI101" i="26"/>
  <c r="DJ101" i="26"/>
  <c r="DK101" i="26"/>
  <c r="DL101" i="26"/>
  <c r="DM101" i="26" s="1"/>
  <c r="X102" i="26"/>
  <c r="AA102" i="26"/>
  <c r="AB102" i="26"/>
  <c r="AC102" i="26"/>
  <c r="AD102" i="26"/>
  <c r="AE102" i="26"/>
  <c r="AF102" i="26"/>
  <c r="AG102" i="26"/>
  <c r="AH102" i="26"/>
  <c r="AI102" i="26"/>
  <c r="AJ102" i="26"/>
  <c r="AK102" i="26"/>
  <c r="AL102" i="26"/>
  <c r="AM102" i="26"/>
  <c r="AN102" i="26"/>
  <c r="AO102" i="26" s="1"/>
  <c r="BJ102" i="26"/>
  <c r="BM102" i="26"/>
  <c r="BN102" i="26"/>
  <c r="BO102" i="26"/>
  <c r="BP102" i="26"/>
  <c r="BQ102" i="26"/>
  <c r="BR102" i="26"/>
  <c r="BS102" i="26"/>
  <c r="BT102" i="26"/>
  <c r="BU102" i="26"/>
  <c r="BV102" i="26"/>
  <c r="BW102" i="26"/>
  <c r="BX102" i="26"/>
  <c r="BY102" i="26"/>
  <c r="BZ102" i="26"/>
  <c r="CA102" i="26" s="1"/>
  <c r="CY102" i="26"/>
  <c r="CZ102" i="26"/>
  <c r="DA102" i="26"/>
  <c r="DB102" i="26"/>
  <c r="DC102" i="26"/>
  <c r="DD102" i="26"/>
  <c r="DE102" i="26"/>
  <c r="DF102" i="26"/>
  <c r="DG102" i="26"/>
  <c r="DH102" i="26"/>
  <c r="DI102" i="26"/>
  <c r="DJ102" i="26"/>
  <c r="DK102" i="26"/>
  <c r="DL102" i="26"/>
  <c r="DM102" i="26" s="1"/>
  <c r="X103" i="26"/>
  <c r="AA103" i="26"/>
  <c r="AB103" i="26"/>
  <c r="AC103" i="26"/>
  <c r="AD103" i="26"/>
  <c r="AE103" i="26"/>
  <c r="AF103" i="26"/>
  <c r="AG103" i="26"/>
  <c r="AH103" i="26"/>
  <c r="AI103" i="26"/>
  <c r="AJ103" i="26"/>
  <c r="AK103" i="26"/>
  <c r="AL103" i="26"/>
  <c r="AM103" i="26"/>
  <c r="AN103" i="26"/>
  <c r="AO103" i="26" s="1"/>
  <c r="BJ103" i="26"/>
  <c r="BM103" i="26"/>
  <c r="BN103" i="26"/>
  <c r="BO103" i="26"/>
  <c r="BP103" i="26"/>
  <c r="BQ103" i="26"/>
  <c r="BR103" i="26"/>
  <c r="BS103" i="26"/>
  <c r="BT103" i="26"/>
  <c r="BU103" i="26"/>
  <c r="BV103" i="26"/>
  <c r="BW103" i="26"/>
  <c r="BX103" i="26"/>
  <c r="BY103" i="26"/>
  <c r="BZ103" i="26"/>
  <c r="CA103" i="26" s="1"/>
  <c r="CY103" i="26"/>
  <c r="CZ103" i="26"/>
  <c r="DA103" i="26"/>
  <c r="DB103" i="26"/>
  <c r="DC103" i="26"/>
  <c r="DD103" i="26"/>
  <c r="DE103" i="26"/>
  <c r="DF103" i="26"/>
  <c r="DG103" i="26"/>
  <c r="DH103" i="26"/>
  <c r="DI103" i="26"/>
  <c r="DJ103" i="26"/>
  <c r="DK103" i="26"/>
  <c r="DL103" i="26"/>
  <c r="DM103" i="26" s="1"/>
  <c r="X104" i="26"/>
  <c r="AA104" i="26"/>
  <c r="AB104" i="26"/>
  <c r="AC104" i="26"/>
  <c r="AD104" i="26"/>
  <c r="AE104" i="26"/>
  <c r="AF104" i="26"/>
  <c r="AG104" i="26"/>
  <c r="AH104" i="26"/>
  <c r="AI104" i="26"/>
  <c r="AJ104" i="26"/>
  <c r="AK104" i="26"/>
  <c r="AL104" i="26"/>
  <c r="AM104" i="26"/>
  <c r="AN104" i="26"/>
  <c r="AO104" i="26" s="1"/>
  <c r="BJ104" i="26"/>
  <c r="BM104" i="26"/>
  <c r="BN104" i="26"/>
  <c r="BO104" i="26"/>
  <c r="BP104" i="26"/>
  <c r="BQ104" i="26"/>
  <c r="BR104" i="26"/>
  <c r="BS104" i="26"/>
  <c r="BT104" i="26"/>
  <c r="BU104" i="26"/>
  <c r="BV104" i="26"/>
  <c r="BW104" i="26"/>
  <c r="BX104" i="26"/>
  <c r="BY104" i="26"/>
  <c r="BZ104" i="26"/>
  <c r="CA104" i="26" s="1"/>
  <c r="CY104" i="26"/>
  <c r="CZ104" i="26"/>
  <c r="DA104" i="26"/>
  <c r="DB104" i="26"/>
  <c r="DC104" i="26"/>
  <c r="DD104" i="26"/>
  <c r="DE104" i="26"/>
  <c r="DF104" i="26"/>
  <c r="DG104" i="26"/>
  <c r="DH104" i="26"/>
  <c r="DI104" i="26"/>
  <c r="DJ104" i="26"/>
  <c r="DK104" i="26"/>
  <c r="DL104" i="26"/>
  <c r="DM104" i="26" s="1"/>
  <c r="X105" i="26"/>
  <c r="AA105" i="26"/>
  <c r="AB105" i="26"/>
  <c r="AC105" i="26"/>
  <c r="AD105" i="26"/>
  <c r="AE105" i="26"/>
  <c r="AF105" i="26"/>
  <c r="AG105" i="26"/>
  <c r="AH105" i="26"/>
  <c r="AI105" i="26"/>
  <c r="AJ105" i="26"/>
  <c r="AK105" i="26"/>
  <c r="AL105" i="26"/>
  <c r="AM105" i="26"/>
  <c r="AN105" i="26"/>
  <c r="AO105" i="26" s="1"/>
  <c r="BJ105" i="26"/>
  <c r="BM105" i="26"/>
  <c r="BN105" i="26"/>
  <c r="BO105" i="26"/>
  <c r="BP105" i="26"/>
  <c r="BQ105" i="26"/>
  <c r="BR105" i="26"/>
  <c r="BS105" i="26"/>
  <c r="BT105" i="26"/>
  <c r="BU105" i="26"/>
  <c r="BV105" i="26"/>
  <c r="BW105" i="26"/>
  <c r="BX105" i="26"/>
  <c r="BY105" i="26"/>
  <c r="BZ105" i="26"/>
  <c r="CA105" i="26" s="1"/>
  <c r="CY105" i="26"/>
  <c r="CZ105" i="26"/>
  <c r="DA105" i="26"/>
  <c r="DB105" i="26"/>
  <c r="DC105" i="26"/>
  <c r="DD105" i="26"/>
  <c r="DE105" i="26"/>
  <c r="DF105" i="26"/>
  <c r="DG105" i="26"/>
  <c r="DH105" i="26"/>
  <c r="DI105" i="26"/>
  <c r="DJ105" i="26"/>
  <c r="DK105" i="26"/>
  <c r="DL105" i="26"/>
  <c r="DM105" i="26" s="1"/>
  <c r="X106" i="26"/>
  <c r="AA106" i="26"/>
  <c r="AB106" i="26"/>
  <c r="AC106" i="26"/>
  <c r="AD106" i="26"/>
  <c r="AE106" i="26"/>
  <c r="AF106" i="26"/>
  <c r="AG106" i="26"/>
  <c r="AH106" i="26"/>
  <c r="AI106" i="26"/>
  <c r="AJ106" i="26"/>
  <c r="AK106" i="26"/>
  <c r="AL106" i="26"/>
  <c r="AM106" i="26"/>
  <c r="AN106" i="26"/>
  <c r="AO106" i="26" s="1"/>
  <c r="BJ106" i="26"/>
  <c r="BM106" i="26"/>
  <c r="BN106" i="26"/>
  <c r="BO106" i="26"/>
  <c r="BP106" i="26"/>
  <c r="BQ106" i="26"/>
  <c r="BR106" i="26"/>
  <c r="BS106" i="26"/>
  <c r="BT106" i="26"/>
  <c r="BU106" i="26"/>
  <c r="BV106" i="26"/>
  <c r="BW106" i="26"/>
  <c r="BX106" i="26"/>
  <c r="BY106" i="26"/>
  <c r="BZ106" i="26"/>
  <c r="CA106" i="26" s="1"/>
  <c r="CY106" i="26"/>
  <c r="CZ106" i="26"/>
  <c r="DA106" i="26"/>
  <c r="DB106" i="26"/>
  <c r="DC106" i="26"/>
  <c r="DD106" i="26"/>
  <c r="DE106" i="26"/>
  <c r="DF106" i="26"/>
  <c r="DG106" i="26"/>
  <c r="DH106" i="26"/>
  <c r="DI106" i="26"/>
  <c r="DJ106" i="26"/>
  <c r="DK106" i="26"/>
  <c r="DL106" i="26"/>
  <c r="DM106" i="26" s="1"/>
  <c r="X107" i="26"/>
  <c r="AA107" i="26"/>
  <c r="AB107" i="26"/>
  <c r="AC107" i="26"/>
  <c r="AD107" i="26"/>
  <c r="AE107" i="26"/>
  <c r="AF107" i="26"/>
  <c r="AG107" i="26"/>
  <c r="AH107" i="26"/>
  <c r="AI107" i="26"/>
  <c r="AJ107" i="26"/>
  <c r="AK107" i="26"/>
  <c r="AL107" i="26"/>
  <c r="AM107" i="26"/>
  <c r="AN107" i="26"/>
  <c r="AO107" i="26" s="1"/>
  <c r="BJ107" i="26"/>
  <c r="BM107" i="26"/>
  <c r="BN107" i="26"/>
  <c r="BO107" i="26"/>
  <c r="BP107" i="26"/>
  <c r="BQ107" i="26"/>
  <c r="BR107" i="26"/>
  <c r="BS107" i="26"/>
  <c r="BT107" i="26"/>
  <c r="BU107" i="26"/>
  <c r="BV107" i="26"/>
  <c r="BW107" i="26"/>
  <c r="BX107" i="26"/>
  <c r="BY107" i="26"/>
  <c r="BZ107" i="26"/>
  <c r="CA107" i="26" s="1"/>
  <c r="CY107" i="26"/>
  <c r="CZ107" i="26"/>
  <c r="DA107" i="26"/>
  <c r="DB107" i="26"/>
  <c r="DC107" i="26"/>
  <c r="DD107" i="26"/>
  <c r="DE107" i="26"/>
  <c r="DF107" i="26"/>
  <c r="DG107" i="26"/>
  <c r="DH107" i="26"/>
  <c r="DI107" i="26"/>
  <c r="DJ107" i="26"/>
  <c r="DK107" i="26"/>
  <c r="DL107" i="26"/>
  <c r="DM107" i="26" s="1"/>
  <c r="X108" i="26"/>
  <c r="AA108" i="26"/>
  <c r="AB108" i="26"/>
  <c r="AC108" i="26"/>
  <c r="AD108" i="26"/>
  <c r="AE108" i="26"/>
  <c r="AF108" i="26"/>
  <c r="AG108" i="26"/>
  <c r="AH108" i="26"/>
  <c r="AI108" i="26"/>
  <c r="AJ108" i="26"/>
  <c r="AK108" i="26"/>
  <c r="AL108" i="26"/>
  <c r="AM108" i="26"/>
  <c r="AN108" i="26"/>
  <c r="AO108" i="26" s="1"/>
  <c r="BJ108" i="26"/>
  <c r="BM108" i="26"/>
  <c r="BN108" i="26"/>
  <c r="BO108" i="26"/>
  <c r="BP108" i="26"/>
  <c r="BQ108" i="26"/>
  <c r="BR108" i="26"/>
  <c r="BS108" i="26"/>
  <c r="BT108" i="26"/>
  <c r="BU108" i="26"/>
  <c r="BV108" i="26"/>
  <c r="BW108" i="26"/>
  <c r="BX108" i="26"/>
  <c r="BY108" i="26"/>
  <c r="BZ108" i="26"/>
  <c r="CA108" i="26" s="1"/>
  <c r="CY108" i="26"/>
  <c r="CZ108" i="26"/>
  <c r="DA108" i="26"/>
  <c r="DB108" i="26"/>
  <c r="DC108" i="26"/>
  <c r="DD108" i="26"/>
  <c r="DE108" i="26"/>
  <c r="DF108" i="26"/>
  <c r="DG108" i="26"/>
  <c r="DH108" i="26"/>
  <c r="DI108" i="26"/>
  <c r="DJ108" i="26"/>
  <c r="DK108" i="26"/>
  <c r="DL108" i="26"/>
  <c r="DM108" i="26" s="1"/>
  <c r="X109" i="26"/>
  <c r="AA109" i="26"/>
  <c r="AB109" i="26"/>
  <c r="AC109" i="26"/>
  <c r="AD109" i="26"/>
  <c r="AE109" i="26"/>
  <c r="AF109" i="26"/>
  <c r="AG109" i="26"/>
  <c r="AH109" i="26"/>
  <c r="AI109" i="26"/>
  <c r="AJ109" i="26"/>
  <c r="AK109" i="26"/>
  <c r="AL109" i="26"/>
  <c r="AM109" i="26"/>
  <c r="AN109" i="26"/>
  <c r="AO109" i="26" s="1"/>
  <c r="BJ109" i="26"/>
  <c r="BM109" i="26"/>
  <c r="BN109" i="26"/>
  <c r="BO109" i="26"/>
  <c r="BP109" i="26"/>
  <c r="BQ109" i="26"/>
  <c r="BR109" i="26"/>
  <c r="BS109" i="26"/>
  <c r="BT109" i="26"/>
  <c r="BU109" i="26"/>
  <c r="BV109" i="26"/>
  <c r="BW109" i="26"/>
  <c r="BX109" i="26"/>
  <c r="BY109" i="26"/>
  <c r="BZ109" i="26"/>
  <c r="CA109" i="26" s="1"/>
  <c r="CY109" i="26"/>
  <c r="CZ109" i="26"/>
  <c r="DA109" i="26"/>
  <c r="DB109" i="26"/>
  <c r="DC109" i="26"/>
  <c r="DD109" i="26"/>
  <c r="DE109" i="26"/>
  <c r="DF109" i="26"/>
  <c r="DG109" i="26"/>
  <c r="DH109" i="26"/>
  <c r="DI109" i="26"/>
  <c r="DJ109" i="26"/>
  <c r="DK109" i="26"/>
  <c r="DL109" i="26"/>
  <c r="DM109" i="26" s="1"/>
  <c r="X110" i="26"/>
  <c r="AA110" i="26"/>
  <c r="AB110" i="26"/>
  <c r="AC110" i="26"/>
  <c r="AD110" i="26"/>
  <c r="AE110" i="26"/>
  <c r="AF110" i="26"/>
  <c r="AG110" i="26"/>
  <c r="AH110" i="26"/>
  <c r="AI110" i="26"/>
  <c r="AJ110" i="26"/>
  <c r="AK110" i="26"/>
  <c r="AL110" i="26"/>
  <c r="AM110" i="26"/>
  <c r="AN110" i="26"/>
  <c r="AO110" i="26" s="1"/>
  <c r="BJ110" i="26"/>
  <c r="BM110" i="26"/>
  <c r="BN110" i="26"/>
  <c r="BO110" i="26"/>
  <c r="BP110" i="26"/>
  <c r="BQ110" i="26"/>
  <c r="BR110" i="26"/>
  <c r="BS110" i="26"/>
  <c r="BT110" i="26"/>
  <c r="BU110" i="26"/>
  <c r="BV110" i="26"/>
  <c r="BW110" i="26"/>
  <c r="BX110" i="26"/>
  <c r="BY110" i="26"/>
  <c r="BZ110" i="26"/>
  <c r="CA110" i="26" s="1"/>
  <c r="CY110" i="26"/>
  <c r="CZ110" i="26"/>
  <c r="DA110" i="26"/>
  <c r="DB110" i="26"/>
  <c r="DC110" i="26"/>
  <c r="DD110" i="26"/>
  <c r="DE110" i="26"/>
  <c r="DF110" i="26"/>
  <c r="DG110" i="26"/>
  <c r="DH110" i="26"/>
  <c r="DI110" i="26"/>
  <c r="DJ110" i="26"/>
  <c r="DK110" i="26"/>
  <c r="DL110" i="26"/>
  <c r="DM110" i="26" s="1"/>
  <c r="X111" i="26"/>
  <c r="AA111" i="26"/>
  <c r="AB111" i="26"/>
  <c r="AC111" i="26"/>
  <c r="AD111" i="26"/>
  <c r="AE111" i="26"/>
  <c r="AF111" i="26"/>
  <c r="AG111" i="26"/>
  <c r="AH111" i="26"/>
  <c r="AI111" i="26"/>
  <c r="AJ111" i="26"/>
  <c r="AK111" i="26"/>
  <c r="AL111" i="26"/>
  <c r="AM111" i="26"/>
  <c r="AN111" i="26"/>
  <c r="AO111" i="26" s="1"/>
  <c r="BJ111" i="26"/>
  <c r="BM111" i="26"/>
  <c r="BN111" i="26"/>
  <c r="BO111" i="26"/>
  <c r="BP111" i="26"/>
  <c r="BQ111" i="26"/>
  <c r="BR111" i="26"/>
  <c r="BS111" i="26"/>
  <c r="BT111" i="26"/>
  <c r="BU111" i="26"/>
  <c r="BV111" i="26"/>
  <c r="BW111" i="26"/>
  <c r="BX111" i="26"/>
  <c r="BY111" i="26"/>
  <c r="BZ111" i="26"/>
  <c r="CA111" i="26" s="1"/>
  <c r="CY111" i="26"/>
  <c r="CZ111" i="26"/>
  <c r="DA111" i="26"/>
  <c r="DB111" i="26"/>
  <c r="DC111" i="26"/>
  <c r="DD111" i="26"/>
  <c r="DE111" i="26"/>
  <c r="DF111" i="26"/>
  <c r="DG111" i="26"/>
  <c r="DH111" i="26"/>
  <c r="DI111" i="26"/>
  <c r="DJ111" i="26"/>
  <c r="DK111" i="26"/>
  <c r="DL111" i="26"/>
  <c r="DM111" i="26" s="1"/>
  <c r="X112" i="26"/>
  <c r="AA112" i="26"/>
  <c r="AB112" i="26"/>
  <c r="AC112" i="26"/>
  <c r="AD112" i="26"/>
  <c r="AE112" i="26"/>
  <c r="AF112" i="26"/>
  <c r="AG112" i="26"/>
  <c r="AH112" i="26"/>
  <c r="AI112" i="26"/>
  <c r="AJ112" i="26"/>
  <c r="AK112" i="26"/>
  <c r="AL112" i="26"/>
  <c r="AM112" i="26"/>
  <c r="AN112" i="26"/>
  <c r="AO112" i="26" s="1"/>
  <c r="BJ112" i="26"/>
  <c r="BM112" i="26"/>
  <c r="BN112" i="26"/>
  <c r="BO112" i="26"/>
  <c r="BP112" i="26"/>
  <c r="BQ112" i="26"/>
  <c r="BR112" i="26"/>
  <c r="BS112" i="26"/>
  <c r="BT112" i="26"/>
  <c r="BU112" i="26"/>
  <c r="BV112" i="26"/>
  <c r="BW112" i="26"/>
  <c r="BX112" i="26"/>
  <c r="BY112" i="26"/>
  <c r="BZ112" i="26"/>
  <c r="CA112" i="26" s="1"/>
  <c r="CY112" i="26"/>
  <c r="CZ112" i="26"/>
  <c r="DA112" i="26"/>
  <c r="DB112" i="26"/>
  <c r="DC112" i="26"/>
  <c r="DD112" i="26"/>
  <c r="DE112" i="26"/>
  <c r="DF112" i="26"/>
  <c r="DG112" i="26"/>
  <c r="DH112" i="26"/>
  <c r="DI112" i="26"/>
  <c r="DJ112" i="26"/>
  <c r="DK112" i="26"/>
  <c r="DL112" i="26"/>
  <c r="DM112" i="26" s="1"/>
  <c r="X113" i="26"/>
  <c r="AA113" i="26"/>
  <c r="AB113" i="26"/>
  <c r="AC113" i="26"/>
  <c r="AD113" i="26"/>
  <c r="AE113" i="26"/>
  <c r="AF113" i="26"/>
  <c r="AG113" i="26"/>
  <c r="AH113" i="26"/>
  <c r="AI113" i="26"/>
  <c r="AJ113" i="26"/>
  <c r="AK113" i="26"/>
  <c r="AL113" i="26"/>
  <c r="AM113" i="26"/>
  <c r="AN113" i="26"/>
  <c r="AO113" i="26" s="1"/>
  <c r="BJ113" i="26"/>
  <c r="BM113" i="26"/>
  <c r="BN113" i="26"/>
  <c r="BO113" i="26"/>
  <c r="BP113" i="26"/>
  <c r="BQ113" i="26"/>
  <c r="BR113" i="26"/>
  <c r="BS113" i="26"/>
  <c r="BT113" i="26"/>
  <c r="BU113" i="26"/>
  <c r="BV113" i="26"/>
  <c r="BW113" i="26"/>
  <c r="BX113" i="26"/>
  <c r="BY113" i="26"/>
  <c r="BZ113" i="26"/>
  <c r="CA113" i="26" s="1"/>
  <c r="CY113" i="26"/>
  <c r="CZ113" i="26"/>
  <c r="DA113" i="26"/>
  <c r="DB113" i="26"/>
  <c r="DC113" i="26"/>
  <c r="DD113" i="26"/>
  <c r="DE113" i="26"/>
  <c r="DF113" i="26"/>
  <c r="DG113" i="26"/>
  <c r="DH113" i="26"/>
  <c r="DI113" i="26"/>
  <c r="DJ113" i="26"/>
  <c r="DK113" i="26"/>
  <c r="DL113" i="26"/>
  <c r="DM113" i="26" s="1"/>
  <c r="X114" i="26"/>
  <c r="AA114" i="26"/>
  <c r="AB114" i="26"/>
  <c r="AC114" i="26"/>
  <c r="AD114" i="26"/>
  <c r="AE114" i="26"/>
  <c r="AF114" i="26"/>
  <c r="AG114" i="26"/>
  <c r="AH114" i="26"/>
  <c r="AI114" i="26"/>
  <c r="AJ114" i="26"/>
  <c r="AK114" i="26"/>
  <c r="AL114" i="26"/>
  <c r="AM114" i="26"/>
  <c r="AN114" i="26"/>
  <c r="AO114" i="26" s="1"/>
  <c r="BJ114" i="26"/>
  <c r="BM114" i="26"/>
  <c r="BN114" i="26"/>
  <c r="BO114" i="26"/>
  <c r="BP114" i="26"/>
  <c r="BQ114" i="26"/>
  <c r="BR114" i="26"/>
  <c r="BS114" i="26"/>
  <c r="BT114" i="26"/>
  <c r="BU114" i="26"/>
  <c r="BV114" i="26"/>
  <c r="BW114" i="26"/>
  <c r="BX114" i="26"/>
  <c r="BY114" i="26"/>
  <c r="BZ114" i="26"/>
  <c r="CA114" i="26" s="1"/>
  <c r="CY114" i="26"/>
  <c r="CZ114" i="26"/>
  <c r="DA114" i="26"/>
  <c r="DB114" i="26"/>
  <c r="DC114" i="26"/>
  <c r="DD114" i="26"/>
  <c r="DE114" i="26"/>
  <c r="DF114" i="26"/>
  <c r="DG114" i="26"/>
  <c r="DH114" i="26"/>
  <c r="DI114" i="26"/>
  <c r="DJ114" i="26"/>
  <c r="DK114" i="26"/>
  <c r="DL114" i="26"/>
  <c r="DM114" i="26" s="1"/>
  <c r="X115" i="26"/>
  <c r="AA115" i="26"/>
  <c r="AB115" i="26"/>
  <c r="AC115" i="26"/>
  <c r="AD115" i="26"/>
  <c r="AE115" i="26"/>
  <c r="AF115" i="26"/>
  <c r="AG115" i="26"/>
  <c r="AH115" i="26"/>
  <c r="AI115" i="26"/>
  <c r="AJ115" i="26"/>
  <c r="AK115" i="26"/>
  <c r="AL115" i="26"/>
  <c r="AM115" i="26"/>
  <c r="AN115" i="26"/>
  <c r="AO115" i="26" s="1"/>
  <c r="BJ115" i="26"/>
  <c r="BM115" i="26"/>
  <c r="BN115" i="26"/>
  <c r="BO115" i="26"/>
  <c r="BP115" i="26"/>
  <c r="BQ115" i="26"/>
  <c r="BR115" i="26"/>
  <c r="BS115" i="26"/>
  <c r="BT115" i="26"/>
  <c r="BU115" i="26"/>
  <c r="BV115" i="26"/>
  <c r="BW115" i="26"/>
  <c r="BX115" i="26"/>
  <c r="BY115" i="26"/>
  <c r="BZ115" i="26"/>
  <c r="CA115" i="26" s="1"/>
  <c r="CY115" i="26"/>
  <c r="CZ115" i="26"/>
  <c r="DA115" i="26"/>
  <c r="DB115" i="26"/>
  <c r="DC115" i="26"/>
  <c r="DD115" i="26"/>
  <c r="DE115" i="26"/>
  <c r="DF115" i="26"/>
  <c r="DG115" i="26"/>
  <c r="DH115" i="26"/>
  <c r="DI115" i="26"/>
  <c r="DJ115" i="26"/>
  <c r="DK115" i="26"/>
  <c r="DL115" i="26"/>
  <c r="DM115" i="26" s="1"/>
  <c r="X116" i="26"/>
  <c r="AA116" i="26"/>
  <c r="AB116" i="26"/>
  <c r="AC116" i="26"/>
  <c r="AD116" i="26"/>
  <c r="AE116" i="26"/>
  <c r="AF116" i="26"/>
  <c r="AG116" i="26"/>
  <c r="AH116" i="26"/>
  <c r="AI116" i="26"/>
  <c r="AJ116" i="26"/>
  <c r="AK116" i="26"/>
  <c r="AL116" i="26"/>
  <c r="AM116" i="26"/>
  <c r="AN116" i="26"/>
  <c r="AO116" i="26" s="1"/>
  <c r="BJ116" i="26"/>
  <c r="BM116" i="26"/>
  <c r="BN116" i="26"/>
  <c r="BO116" i="26"/>
  <c r="BP116" i="26"/>
  <c r="BQ116" i="26"/>
  <c r="BR116" i="26"/>
  <c r="BS116" i="26"/>
  <c r="BT116" i="26"/>
  <c r="BU116" i="26"/>
  <c r="BV116" i="26"/>
  <c r="BW116" i="26"/>
  <c r="BX116" i="26"/>
  <c r="BY116" i="26"/>
  <c r="BZ116" i="26"/>
  <c r="CA116" i="26" s="1"/>
  <c r="CY116" i="26"/>
  <c r="CZ116" i="26"/>
  <c r="DA116" i="26" s="1"/>
  <c r="DB116" i="26" s="1"/>
  <c r="DC116" i="26" s="1"/>
  <c r="DD116" i="26" s="1"/>
  <c r="DE116" i="26" s="1"/>
  <c r="DF116" i="26" s="1"/>
  <c r="DG116" i="26" s="1"/>
  <c r="DH116" i="26" s="1"/>
  <c r="DI116" i="26" s="1"/>
  <c r="DJ116" i="26" s="1"/>
  <c r="DK116" i="26" s="1"/>
  <c r="DL116" i="26" s="1"/>
  <c r="DM116" i="26" s="1"/>
  <c r="AA117" i="26"/>
  <c r="AB117" i="26"/>
  <c r="AC117" i="26"/>
  <c r="AD117" i="26"/>
  <c r="AE117" i="26"/>
  <c r="AF117" i="26"/>
  <c r="AG117" i="26"/>
  <c r="AH117" i="26"/>
  <c r="AI117" i="26"/>
  <c r="AJ117" i="26"/>
  <c r="AK117" i="26"/>
  <c r="AL117" i="26"/>
  <c r="AM117" i="26"/>
  <c r="AN117" i="26"/>
  <c r="AO117" i="26" s="1"/>
  <c r="BM117" i="26"/>
  <c r="BN117" i="26"/>
  <c r="BO117" i="26"/>
  <c r="BP117" i="26"/>
  <c r="BQ117" i="26"/>
  <c r="BR117" i="26"/>
  <c r="BS117" i="26"/>
  <c r="BT117" i="26"/>
  <c r="BU117" i="26"/>
  <c r="BV117" i="26"/>
  <c r="BW117" i="26"/>
  <c r="BX117" i="26"/>
  <c r="BY117" i="26"/>
  <c r="BZ117" i="26"/>
  <c r="CA117" i="26" s="1"/>
  <c r="CY117" i="26"/>
  <c r="CZ117" i="26"/>
  <c r="DA117" i="26"/>
  <c r="DB117" i="26"/>
  <c r="DC117" i="26"/>
  <c r="DD117" i="26"/>
  <c r="DE117" i="26"/>
  <c r="DF117" i="26"/>
  <c r="DG117" i="26"/>
  <c r="DH117" i="26"/>
  <c r="DI117" i="26"/>
  <c r="DJ117" i="26"/>
  <c r="DK117" i="26"/>
  <c r="DL117" i="26"/>
  <c r="DM117" i="26" s="1"/>
  <c r="AA118" i="26"/>
  <c r="AB118" i="26"/>
  <c r="AC118" i="26"/>
  <c r="AD118" i="26"/>
  <c r="AE118" i="26"/>
  <c r="AF118" i="26"/>
  <c r="AG118" i="26"/>
  <c r="AH118" i="26"/>
  <c r="AI118" i="26"/>
  <c r="AJ118" i="26"/>
  <c r="AK118" i="26"/>
  <c r="AL118" i="26"/>
  <c r="AM118" i="26"/>
  <c r="AN118" i="26"/>
  <c r="AO118" i="26" s="1"/>
  <c r="BM118" i="26"/>
  <c r="BN118" i="26"/>
  <c r="BO118" i="26"/>
  <c r="BP118" i="26"/>
  <c r="BQ118" i="26"/>
  <c r="BR118" i="26"/>
  <c r="BS118" i="26"/>
  <c r="BT118" i="26"/>
  <c r="BU118" i="26"/>
  <c r="BV118" i="26"/>
  <c r="BW118" i="26"/>
  <c r="BX118" i="26"/>
  <c r="BY118" i="26"/>
  <c r="BZ118" i="26"/>
  <c r="CA118" i="26" s="1"/>
  <c r="CY118" i="26"/>
  <c r="CZ118" i="26"/>
  <c r="DA118" i="26"/>
  <c r="DB118" i="26"/>
  <c r="DC118" i="26"/>
  <c r="DD118" i="26"/>
  <c r="DE118" i="26"/>
  <c r="DF118" i="26"/>
  <c r="DG118" i="26"/>
  <c r="DH118" i="26"/>
  <c r="DI118" i="26"/>
  <c r="DJ118" i="26"/>
  <c r="DK118" i="26"/>
  <c r="DL118" i="26"/>
  <c r="DM118" i="26" s="1"/>
  <c r="AA119" i="26"/>
  <c r="AB119" i="26"/>
  <c r="AC119" i="26"/>
  <c r="AD119" i="26"/>
  <c r="AE119" i="26"/>
  <c r="AF119" i="26"/>
  <c r="AG119" i="26"/>
  <c r="AH119" i="26"/>
  <c r="AI119" i="26"/>
  <c r="AJ119" i="26"/>
  <c r="AK119" i="26"/>
  <c r="AL119" i="26"/>
  <c r="AM119" i="26"/>
  <c r="AN119" i="26"/>
  <c r="AO119" i="26" s="1"/>
  <c r="BM119" i="26"/>
  <c r="BN119" i="26"/>
  <c r="BO119" i="26"/>
  <c r="BP119" i="26"/>
  <c r="BQ119" i="26"/>
  <c r="BR119" i="26"/>
  <c r="BS119" i="26"/>
  <c r="BT119" i="26"/>
  <c r="BU119" i="26"/>
  <c r="BV119" i="26"/>
  <c r="BW119" i="26"/>
  <c r="BX119" i="26"/>
  <c r="BY119" i="26"/>
  <c r="BZ119" i="26"/>
  <c r="CA119" i="26" s="1"/>
  <c r="CY119" i="26"/>
  <c r="CZ119" i="26"/>
  <c r="DA119" i="26"/>
  <c r="DB119" i="26"/>
  <c r="DC119" i="26"/>
  <c r="DD119" i="26"/>
  <c r="DE119" i="26"/>
  <c r="DF119" i="26"/>
  <c r="DG119" i="26"/>
  <c r="DH119" i="26"/>
  <c r="DI119" i="26"/>
  <c r="DJ119" i="26"/>
  <c r="DK119" i="26"/>
  <c r="DL119" i="26"/>
  <c r="DM119" i="26" s="1"/>
  <c r="AA120" i="26"/>
  <c r="AB120" i="26"/>
  <c r="AC120" i="26"/>
  <c r="AD120" i="26"/>
  <c r="AE120" i="26"/>
  <c r="AF120" i="26"/>
  <c r="AG120" i="26"/>
  <c r="AH120" i="26"/>
  <c r="AI120" i="26"/>
  <c r="AJ120" i="26"/>
  <c r="AK120" i="26"/>
  <c r="AL120" i="26"/>
  <c r="AM120" i="26"/>
  <c r="AN120" i="26"/>
  <c r="AO120" i="26" s="1"/>
  <c r="BM120" i="26"/>
  <c r="BN120" i="26"/>
  <c r="BO120" i="26"/>
  <c r="BP120" i="26"/>
  <c r="BQ120" i="26"/>
  <c r="BR120" i="26"/>
  <c r="BS120" i="26"/>
  <c r="BT120" i="26"/>
  <c r="BU120" i="26"/>
  <c r="BV120" i="26"/>
  <c r="BW120" i="26"/>
  <c r="BX120" i="26"/>
  <c r="BY120" i="26"/>
  <c r="BZ120" i="26"/>
  <c r="CA120" i="26" s="1"/>
  <c r="CY120" i="26"/>
  <c r="CZ120" i="26"/>
  <c r="DA120" i="26"/>
  <c r="DB120" i="26"/>
  <c r="DC120" i="26"/>
  <c r="DD120" i="26"/>
  <c r="DE120" i="26"/>
  <c r="DF120" i="26"/>
  <c r="DG120" i="26"/>
  <c r="DH120" i="26"/>
  <c r="DI120" i="26"/>
  <c r="DJ120" i="26"/>
  <c r="DK120" i="26"/>
  <c r="DL120" i="26"/>
  <c r="DM120" i="26" s="1"/>
  <c r="K6" i="2"/>
  <c r="K7" i="2"/>
  <c r="K8" i="2"/>
  <c r="K9" i="2"/>
  <c r="K10" i="2"/>
  <c r="K11" i="2"/>
  <c r="K12" i="2"/>
  <c r="K5" i="2"/>
  <c r="L48" i="2" s="1"/>
  <c r="AS11" i="18"/>
  <c r="AW11" i="18"/>
  <c r="AS12" i="18"/>
  <c r="AW12" i="18"/>
  <c r="AS13" i="18"/>
  <c r="AW13" i="18"/>
  <c r="AS14" i="18"/>
  <c r="AW14" i="18"/>
  <c r="AS15" i="18"/>
  <c r="AW15" i="18"/>
  <c r="AS16" i="18"/>
  <c r="AW16" i="18"/>
  <c r="AS17" i="18"/>
  <c r="AW17" i="18"/>
  <c r="AS18" i="18"/>
  <c r="AW18" i="18"/>
  <c r="AS19" i="18"/>
  <c r="AW19" i="18"/>
  <c r="AS20" i="18"/>
  <c r="AW20" i="18"/>
  <c r="AS21" i="18"/>
  <c r="AW21" i="18"/>
  <c r="AS22" i="18"/>
  <c r="AW22" i="18"/>
  <c r="AS23" i="18"/>
  <c r="AW23" i="18"/>
  <c r="AS24" i="18"/>
  <c r="AW24" i="18"/>
  <c r="AS25" i="18"/>
  <c r="AW25" i="18"/>
  <c r="AS26" i="18"/>
  <c r="AW26" i="18"/>
  <c r="AS27" i="18"/>
  <c r="AW27" i="18"/>
  <c r="AS28" i="18"/>
  <c r="AW28" i="18"/>
  <c r="AS29" i="18"/>
  <c r="AW29" i="18"/>
  <c r="AS30" i="18"/>
  <c r="AW30" i="18"/>
  <c r="AS31" i="18"/>
  <c r="AW31" i="18"/>
  <c r="AS32" i="18"/>
  <c r="AW32" i="18"/>
  <c r="AS33" i="18"/>
  <c r="AW33" i="18"/>
  <c r="AS34" i="18"/>
  <c r="AW34" i="18"/>
  <c r="AS35" i="18"/>
  <c r="AW35" i="18"/>
  <c r="AS36" i="18"/>
  <c r="AW36" i="18"/>
  <c r="AS37" i="18"/>
  <c r="AW37" i="18"/>
  <c r="AS38" i="18"/>
  <c r="AW38" i="18"/>
  <c r="AS39" i="18"/>
  <c r="AW39" i="18"/>
  <c r="K13" i="18"/>
  <c r="K14" i="18"/>
  <c r="K15" i="18"/>
  <c r="K16" i="18"/>
  <c r="K17" i="18"/>
  <c r="K18" i="18"/>
  <c r="K19" i="18"/>
  <c r="K20" i="18"/>
  <c r="K21" i="18"/>
  <c r="K22" i="18"/>
  <c r="K23" i="18"/>
  <c r="K24" i="18"/>
  <c r="K25" i="18"/>
  <c r="K26" i="18"/>
  <c r="K27" i="18"/>
  <c r="K28" i="18"/>
  <c r="K29" i="18"/>
  <c r="K30" i="18"/>
  <c r="K31" i="18"/>
  <c r="K32" i="18"/>
  <c r="K33" i="18"/>
  <c r="K34" i="18"/>
  <c r="K35" i="18"/>
  <c r="K36" i="18"/>
  <c r="K37" i="18"/>
  <c r="K38" i="18"/>
  <c r="K39" i="18"/>
  <c r="K9" i="18"/>
  <c r="K10" i="18"/>
  <c r="K11" i="18"/>
  <c r="K12" i="18"/>
  <c r="K8" i="18"/>
  <c r="K7" i="18"/>
  <c r="K5" i="18"/>
  <c r="L46" i="18" s="1"/>
  <c r="K6" i="18"/>
  <c r="L47" i="18"/>
  <c r="AZ49" i="18"/>
  <c r="AZ48" i="18"/>
  <c r="AZ47" i="18"/>
  <c r="AZ50" i="18" s="1"/>
  <c r="CL49" i="18"/>
  <c r="CL48" i="18"/>
  <c r="CL47" i="18"/>
  <c r="CV117" i="18"/>
  <c r="BJ117" i="18"/>
  <c r="X117" i="18"/>
  <c r="CV118" i="18"/>
  <c r="BJ118" i="18"/>
  <c r="X118" i="18"/>
  <c r="CV119" i="18"/>
  <c r="BJ119" i="18"/>
  <c r="X119" i="18"/>
  <c r="CV120" i="18"/>
  <c r="BJ120" i="18"/>
  <c r="X120" i="18"/>
  <c r="AS5" i="18"/>
  <c r="AW5" i="18"/>
  <c r="CE5" i="18"/>
  <c r="CI5" i="18"/>
  <c r="AS6" i="18"/>
  <c r="AW6" i="18"/>
  <c r="CE6" i="18"/>
  <c r="CI6" i="18"/>
  <c r="AS7" i="18"/>
  <c r="AW7" i="18"/>
  <c r="CE7" i="18"/>
  <c r="CI7" i="18"/>
  <c r="AS8" i="18"/>
  <c r="AW8" i="18"/>
  <c r="CE8" i="18"/>
  <c r="CI8" i="18"/>
  <c r="AS9" i="18"/>
  <c r="AW9" i="18"/>
  <c r="CE9" i="18"/>
  <c r="CI9" i="18"/>
  <c r="AS10" i="18"/>
  <c r="AW10" i="18"/>
  <c r="CE10" i="18"/>
  <c r="CI10" i="18"/>
  <c r="CE11" i="18"/>
  <c r="CI11" i="18"/>
  <c r="CE12" i="18"/>
  <c r="CI12" i="18"/>
  <c r="CE13" i="18"/>
  <c r="CI13" i="18"/>
  <c r="CE14" i="18"/>
  <c r="CI14" i="18"/>
  <c r="CE15" i="18"/>
  <c r="CI15" i="18"/>
  <c r="CE16" i="18"/>
  <c r="CI16" i="18"/>
  <c r="CE17" i="18"/>
  <c r="CI17" i="18"/>
  <c r="CE18" i="18"/>
  <c r="CI18" i="18"/>
  <c r="CE19" i="18"/>
  <c r="CI19" i="18"/>
  <c r="CE20" i="18"/>
  <c r="CI20" i="18"/>
  <c r="CE21" i="18"/>
  <c r="CI21" i="18"/>
  <c r="CE22" i="18"/>
  <c r="CI22" i="18"/>
  <c r="CE23" i="18"/>
  <c r="CI23" i="18"/>
  <c r="CE24" i="18"/>
  <c r="CI24" i="18"/>
  <c r="CE25" i="18"/>
  <c r="CI25" i="18"/>
  <c r="CE26" i="18"/>
  <c r="CI26" i="18"/>
  <c r="CE27" i="18"/>
  <c r="CI27" i="18"/>
  <c r="CE28" i="18"/>
  <c r="CI28" i="18"/>
  <c r="CE29" i="18"/>
  <c r="CI29" i="18"/>
  <c r="CE30" i="18"/>
  <c r="CI30" i="18"/>
  <c r="CE31" i="18"/>
  <c r="CI31" i="18"/>
  <c r="CE32" i="18"/>
  <c r="CI32" i="18"/>
  <c r="CE33" i="18"/>
  <c r="CI33" i="18"/>
  <c r="CE34" i="18"/>
  <c r="CI34" i="18"/>
  <c r="CE35" i="18"/>
  <c r="CI35" i="18"/>
  <c r="CE36" i="18"/>
  <c r="CI36" i="18"/>
  <c r="CE37" i="18"/>
  <c r="CI37" i="18"/>
  <c r="CE38" i="18"/>
  <c r="CI38" i="18"/>
  <c r="CE39" i="18"/>
  <c r="CI39" i="18"/>
  <c r="N47" i="18"/>
  <c r="N48" i="18"/>
  <c r="X86" i="18"/>
  <c r="AA86" i="18"/>
  <c r="AB86" i="18"/>
  <c r="AC86" i="18"/>
  <c r="AD86" i="18"/>
  <c r="AE86" i="18"/>
  <c r="AF86" i="18"/>
  <c r="AG86" i="18"/>
  <c r="AH86" i="18"/>
  <c r="AI86" i="18"/>
  <c r="AJ86" i="18"/>
  <c r="AK86" i="18"/>
  <c r="AL86" i="18"/>
  <c r="AM86" i="18"/>
  <c r="AN86" i="18"/>
  <c r="AO86" i="18" s="1"/>
  <c r="BJ86" i="18"/>
  <c r="BM86" i="18"/>
  <c r="BN86" i="18"/>
  <c r="BO86" i="18"/>
  <c r="BP86" i="18"/>
  <c r="BQ86" i="18"/>
  <c r="BR86" i="18"/>
  <c r="BS86" i="18"/>
  <c r="BT86" i="18"/>
  <c r="BU86" i="18"/>
  <c r="BV86" i="18"/>
  <c r="BW86" i="18"/>
  <c r="BX86" i="18"/>
  <c r="BY86" i="18"/>
  <c r="BZ86" i="18"/>
  <c r="CY86" i="18"/>
  <c r="CZ86" i="18"/>
  <c r="DA86" i="18"/>
  <c r="DB86" i="18"/>
  <c r="DC86" i="18"/>
  <c r="DD86" i="18"/>
  <c r="DE86" i="18"/>
  <c r="DF86" i="18"/>
  <c r="DG86" i="18"/>
  <c r="DH86" i="18"/>
  <c r="DI86" i="18"/>
  <c r="DJ86" i="18"/>
  <c r="DK86" i="18"/>
  <c r="DL86" i="18"/>
  <c r="DM86" i="18" s="1"/>
  <c r="X87" i="18"/>
  <c r="AA87" i="18"/>
  <c r="AB87" i="18"/>
  <c r="AC87" i="18"/>
  <c r="AD87" i="18"/>
  <c r="AE87" i="18"/>
  <c r="AF87" i="18"/>
  <c r="AG87" i="18"/>
  <c r="AH87" i="18"/>
  <c r="AI87" i="18"/>
  <c r="AJ87" i="18"/>
  <c r="AK87" i="18"/>
  <c r="AL87" i="18"/>
  <c r="AM87" i="18"/>
  <c r="AN87" i="18"/>
  <c r="AO87" i="18" s="1"/>
  <c r="BJ87" i="18"/>
  <c r="BM87" i="18"/>
  <c r="BN87" i="18"/>
  <c r="BO87" i="18"/>
  <c r="BP87" i="18"/>
  <c r="BQ87" i="18"/>
  <c r="BR87" i="18"/>
  <c r="BS87" i="18"/>
  <c r="BT87" i="18"/>
  <c r="BU87" i="18"/>
  <c r="BV87" i="18"/>
  <c r="BW87" i="18"/>
  <c r="BX87" i="18"/>
  <c r="BY87" i="18"/>
  <c r="BZ87" i="18"/>
  <c r="CY87" i="18"/>
  <c r="CZ87" i="18"/>
  <c r="DA87" i="18"/>
  <c r="DB87" i="18"/>
  <c r="DC87" i="18"/>
  <c r="DD87" i="18"/>
  <c r="DE87" i="18"/>
  <c r="DF87" i="18"/>
  <c r="DG87" i="18"/>
  <c r="DH87" i="18"/>
  <c r="DI87" i="18"/>
  <c r="DJ87" i="18"/>
  <c r="DK87" i="18"/>
  <c r="DL87" i="18"/>
  <c r="DM87" i="18" s="1"/>
  <c r="X88" i="18"/>
  <c r="AA88" i="18"/>
  <c r="AB88" i="18"/>
  <c r="AC88" i="18"/>
  <c r="AD88" i="18"/>
  <c r="AE88" i="18"/>
  <c r="AF88" i="18"/>
  <c r="AG88" i="18"/>
  <c r="AH88" i="18"/>
  <c r="AI88" i="18"/>
  <c r="AJ88" i="18"/>
  <c r="AK88" i="18"/>
  <c r="AL88" i="18"/>
  <c r="AM88" i="18"/>
  <c r="AN88" i="18"/>
  <c r="AO88" i="18" s="1"/>
  <c r="BJ88" i="18"/>
  <c r="BM88" i="18"/>
  <c r="BN88" i="18"/>
  <c r="BO88" i="18"/>
  <c r="BP88" i="18"/>
  <c r="BQ88" i="18"/>
  <c r="BR88" i="18"/>
  <c r="BS88" i="18"/>
  <c r="BT88" i="18"/>
  <c r="BU88" i="18"/>
  <c r="BV88" i="18"/>
  <c r="BW88" i="18"/>
  <c r="BX88" i="18"/>
  <c r="BY88" i="18"/>
  <c r="BZ88" i="18"/>
  <c r="CY88" i="18"/>
  <c r="CZ88" i="18"/>
  <c r="DA88" i="18"/>
  <c r="DB88" i="18"/>
  <c r="DC88" i="18"/>
  <c r="DD88" i="18"/>
  <c r="DE88" i="18"/>
  <c r="DF88" i="18"/>
  <c r="DG88" i="18"/>
  <c r="DH88" i="18"/>
  <c r="DI88" i="18"/>
  <c r="DJ88" i="18"/>
  <c r="DK88" i="18"/>
  <c r="DL88" i="18"/>
  <c r="DM88" i="18" s="1"/>
  <c r="X89" i="18"/>
  <c r="AA89" i="18"/>
  <c r="AB89" i="18"/>
  <c r="AC89" i="18"/>
  <c r="AD89" i="18"/>
  <c r="AE89" i="18"/>
  <c r="AF89" i="18"/>
  <c r="AG89" i="18"/>
  <c r="AH89" i="18"/>
  <c r="AI89" i="18"/>
  <c r="AJ89" i="18"/>
  <c r="AK89" i="18"/>
  <c r="AL89" i="18"/>
  <c r="AM89" i="18"/>
  <c r="AN89" i="18"/>
  <c r="AO89" i="18" s="1"/>
  <c r="BJ89" i="18"/>
  <c r="BM89" i="18"/>
  <c r="BN89" i="18"/>
  <c r="BO89" i="18"/>
  <c r="BP89" i="18"/>
  <c r="BQ89" i="18"/>
  <c r="BR89" i="18"/>
  <c r="BS89" i="18"/>
  <c r="BT89" i="18"/>
  <c r="BU89" i="18"/>
  <c r="BV89" i="18"/>
  <c r="BW89" i="18"/>
  <c r="BX89" i="18"/>
  <c r="BY89" i="18"/>
  <c r="BZ89" i="18"/>
  <c r="CY89" i="18"/>
  <c r="CZ89" i="18"/>
  <c r="DA89" i="18"/>
  <c r="DB89" i="18"/>
  <c r="DC89" i="18"/>
  <c r="DD89" i="18"/>
  <c r="DE89" i="18"/>
  <c r="DF89" i="18"/>
  <c r="DG89" i="18"/>
  <c r="DH89" i="18"/>
  <c r="DI89" i="18"/>
  <c r="DJ89" i="18"/>
  <c r="DK89" i="18"/>
  <c r="DL89" i="18"/>
  <c r="DM89" i="18" s="1"/>
  <c r="X90" i="18"/>
  <c r="AA90" i="18"/>
  <c r="AB90" i="18"/>
  <c r="AC90" i="18"/>
  <c r="AD90" i="18"/>
  <c r="AE90" i="18"/>
  <c r="AF90" i="18"/>
  <c r="AG90" i="18"/>
  <c r="AH90" i="18"/>
  <c r="AI90" i="18"/>
  <c r="AJ90" i="18"/>
  <c r="AK90" i="18"/>
  <c r="AL90" i="18"/>
  <c r="AM90" i="18"/>
  <c r="AN90" i="18"/>
  <c r="AO90" i="18" s="1"/>
  <c r="BJ90" i="18"/>
  <c r="BM90" i="18"/>
  <c r="BN90" i="18"/>
  <c r="BO90" i="18"/>
  <c r="BP90" i="18"/>
  <c r="BQ90" i="18"/>
  <c r="BR90" i="18"/>
  <c r="BS90" i="18"/>
  <c r="BT90" i="18"/>
  <c r="BU90" i="18"/>
  <c r="BV90" i="18"/>
  <c r="BW90" i="18"/>
  <c r="BX90" i="18"/>
  <c r="BY90" i="18"/>
  <c r="BZ90" i="18"/>
  <c r="CY90" i="18"/>
  <c r="CZ90" i="18"/>
  <c r="DA90" i="18"/>
  <c r="DB90" i="18"/>
  <c r="DC90" i="18"/>
  <c r="DD90" i="18"/>
  <c r="DE90" i="18"/>
  <c r="DF90" i="18"/>
  <c r="DG90" i="18"/>
  <c r="DH90" i="18"/>
  <c r="DI90" i="18"/>
  <c r="DJ90" i="18"/>
  <c r="DK90" i="18"/>
  <c r="DL90" i="18"/>
  <c r="DM90" i="18" s="1"/>
  <c r="X91" i="18"/>
  <c r="AA91" i="18"/>
  <c r="AB91" i="18"/>
  <c r="AC91" i="18"/>
  <c r="AD91" i="18"/>
  <c r="AE91" i="18"/>
  <c r="AF91" i="18"/>
  <c r="AG91" i="18"/>
  <c r="AH91" i="18"/>
  <c r="AI91" i="18"/>
  <c r="AJ91" i="18"/>
  <c r="AK91" i="18"/>
  <c r="AL91" i="18"/>
  <c r="AM91" i="18"/>
  <c r="AN91" i="18"/>
  <c r="AO91" i="18" s="1"/>
  <c r="BJ91" i="18"/>
  <c r="BM91" i="18"/>
  <c r="BN91" i="18"/>
  <c r="BO91" i="18"/>
  <c r="BP91" i="18"/>
  <c r="BQ91" i="18"/>
  <c r="BR91" i="18"/>
  <c r="BS91" i="18"/>
  <c r="BT91" i="18"/>
  <c r="BU91" i="18"/>
  <c r="BV91" i="18"/>
  <c r="BW91" i="18"/>
  <c r="BX91" i="18"/>
  <c r="BY91" i="18"/>
  <c r="BZ91" i="18"/>
  <c r="CY91" i="18"/>
  <c r="CZ91" i="18"/>
  <c r="DA91" i="18"/>
  <c r="DB91" i="18"/>
  <c r="DC91" i="18"/>
  <c r="DD91" i="18"/>
  <c r="DE91" i="18"/>
  <c r="DF91" i="18"/>
  <c r="DG91" i="18"/>
  <c r="DH91" i="18"/>
  <c r="DI91" i="18"/>
  <c r="DJ91" i="18"/>
  <c r="DK91" i="18"/>
  <c r="DL91" i="18"/>
  <c r="DM91" i="18" s="1"/>
  <c r="X92" i="18"/>
  <c r="AA92" i="18"/>
  <c r="AB92" i="18"/>
  <c r="AC92" i="18"/>
  <c r="AD92" i="18"/>
  <c r="AE92" i="18"/>
  <c r="AF92" i="18"/>
  <c r="AG92" i="18"/>
  <c r="AH92" i="18"/>
  <c r="AI92" i="18"/>
  <c r="AJ92" i="18"/>
  <c r="AK92" i="18"/>
  <c r="AL92" i="18"/>
  <c r="AM92" i="18"/>
  <c r="AN92" i="18"/>
  <c r="AO92" i="18" s="1"/>
  <c r="BJ92" i="18"/>
  <c r="BM92" i="18"/>
  <c r="BN92" i="18"/>
  <c r="BO92" i="18"/>
  <c r="BP92" i="18"/>
  <c r="BQ92" i="18"/>
  <c r="BR92" i="18"/>
  <c r="BS92" i="18"/>
  <c r="BT92" i="18"/>
  <c r="BU92" i="18"/>
  <c r="BV92" i="18"/>
  <c r="BW92" i="18"/>
  <c r="BX92" i="18"/>
  <c r="BY92" i="18"/>
  <c r="BZ92" i="18"/>
  <c r="CY92" i="18"/>
  <c r="CZ92" i="18"/>
  <c r="DA92" i="18"/>
  <c r="DB92" i="18"/>
  <c r="DC92" i="18"/>
  <c r="DD92" i="18"/>
  <c r="DE92" i="18"/>
  <c r="DF92" i="18"/>
  <c r="DG92" i="18"/>
  <c r="DH92" i="18"/>
  <c r="DI92" i="18"/>
  <c r="DJ92" i="18"/>
  <c r="DK92" i="18"/>
  <c r="DL92" i="18"/>
  <c r="DM92" i="18" s="1"/>
  <c r="X93" i="18"/>
  <c r="AA93" i="18"/>
  <c r="AB93" i="18"/>
  <c r="AC93" i="18"/>
  <c r="AD93" i="18"/>
  <c r="AE93" i="18"/>
  <c r="AF93" i="18"/>
  <c r="AG93" i="18"/>
  <c r="AH93" i="18"/>
  <c r="AI93" i="18"/>
  <c r="AJ93" i="18"/>
  <c r="AK93" i="18"/>
  <c r="AL93" i="18"/>
  <c r="AM93" i="18"/>
  <c r="AN93" i="18"/>
  <c r="AO93" i="18" s="1"/>
  <c r="BJ93" i="18"/>
  <c r="BM93" i="18"/>
  <c r="BN93" i="18"/>
  <c r="BO93" i="18"/>
  <c r="BP93" i="18"/>
  <c r="BQ93" i="18"/>
  <c r="BR93" i="18"/>
  <c r="BS93" i="18"/>
  <c r="BT93" i="18"/>
  <c r="BU93" i="18"/>
  <c r="BV93" i="18"/>
  <c r="BW93" i="18"/>
  <c r="BX93" i="18"/>
  <c r="BY93" i="18"/>
  <c r="BZ93" i="18"/>
  <c r="CY93" i="18"/>
  <c r="CZ93" i="18"/>
  <c r="DA93" i="18"/>
  <c r="DB93" i="18"/>
  <c r="DC93" i="18"/>
  <c r="DD93" i="18"/>
  <c r="DE93" i="18"/>
  <c r="DF93" i="18"/>
  <c r="DG93" i="18"/>
  <c r="DH93" i="18"/>
  <c r="DI93" i="18"/>
  <c r="DJ93" i="18"/>
  <c r="DK93" i="18"/>
  <c r="DL93" i="18"/>
  <c r="DM93" i="18" s="1"/>
  <c r="X94" i="18"/>
  <c r="AA94" i="18"/>
  <c r="AB94" i="18"/>
  <c r="AC94" i="18"/>
  <c r="AD94" i="18"/>
  <c r="AE94" i="18"/>
  <c r="AF94" i="18"/>
  <c r="AG94" i="18"/>
  <c r="AH94" i="18"/>
  <c r="AI94" i="18"/>
  <c r="AJ94" i="18"/>
  <c r="AK94" i="18"/>
  <c r="AL94" i="18"/>
  <c r="AM94" i="18"/>
  <c r="AN94" i="18"/>
  <c r="AO94" i="18" s="1"/>
  <c r="BJ94" i="18"/>
  <c r="BM94" i="18"/>
  <c r="BN94" i="18"/>
  <c r="BO94" i="18"/>
  <c r="BP94" i="18"/>
  <c r="BQ94" i="18"/>
  <c r="BR94" i="18"/>
  <c r="BS94" i="18"/>
  <c r="BT94" i="18"/>
  <c r="BU94" i="18"/>
  <c r="BV94" i="18"/>
  <c r="BW94" i="18"/>
  <c r="BX94" i="18"/>
  <c r="BY94" i="18"/>
  <c r="BZ94" i="18"/>
  <c r="CY94" i="18"/>
  <c r="CZ94" i="18"/>
  <c r="DA94" i="18"/>
  <c r="DB94" i="18"/>
  <c r="DC94" i="18"/>
  <c r="DD94" i="18"/>
  <c r="DE94" i="18"/>
  <c r="DF94" i="18"/>
  <c r="DG94" i="18"/>
  <c r="DH94" i="18"/>
  <c r="DI94" i="18"/>
  <c r="DJ94" i="18"/>
  <c r="DK94" i="18"/>
  <c r="DL94" i="18"/>
  <c r="DM94" i="18" s="1"/>
  <c r="X95" i="18"/>
  <c r="AA95" i="18"/>
  <c r="AB95" i="18"/>
  <c r="AC95" i="18"/>
  <c r="AD95" i="18"/>
  <c r="AE95" i="18"/>
  <c r="AF95" i="18"/>
  <c r="AG95" i="18"/>
  <c r="AH95" i="18"/>
  <c r="AI95" i="18"/>
  <c r="AJ95" i="18"/>
  <c r="AK95" i="18"/>
  <c r="AL95" i="18"/>
  <c r="AM95" i="18"/>
  <c r="AN95" i="18"/>
  <c r="AO95" i="18" s="1"/>
  <c r="BJ95" i="18"/>
  <c r="BM95" i="18"/>
  <c r="BN95" i="18"/>
  <c r="BO95" i="18"/>
  <c r="BP95" i="18"/>
  <c r="BQ95" i="18"/>
  <c r="BR95" i="18"/>
  <c r="BS95" i="18"/>
  <c r="BT95" i="18"/>
  <c r="BU95" i="18"/>
  <c r="BV95" i="18"/>
  <c r="BW95" i="18"/>
  <c r="BX95" i="18"/>
  <c r="BY95" i="18"/>
  <c r="BZ95" i="18"/>
  <c r="CY95" i="18"/>
  <c r="CZ95" i="18"/>
  <c r="DA95" i="18"/>
  <c r="DB95" i="18"/>
  <c r="DC95" i="18"/>
  <c r="DD95" i="18"/>
  <c r="DE95" i="18"/>
  <c r="DF95" i="18"/>
  <c r="DG95" i="18"/>
  <c r="DH95" i="18"/>
  <c r="DI95" i="18"/>
  <c r="DJ95" i="18"/>
  <c r="DK95" i="18"/>
  <c r="DL95" i="18"/>
  <c r="DM95" i="18" s="1"/>
  <c r="X96" i="18"/>
  <c r="AA96" i="18"/>
  <c r="AB96" i="18"/>
  <c r="AC96" i="18"/>
  <c r="AD96" i="18"/>
  <c r="AE96" i="18"/>
  <c r="AF96" i="18"/>
  <c r="AG96" i="18"/>
  <c r="AH96" i="18"/>
  <c r="AI96" i="18"/>
  <c r="AJ96" i="18"/>
  <c r="AK96" i="18"/>
  <c r="AL96" i="18"/>
  <c r="AM96" i="18"/>
  <c r="AN96" i="18"/>
  <c r="AO96" i="18" s="1"/>
  <c r="BJ96" i="18"/>
  <c r="BM96" i="18"/>
  <c r="BN96" i="18"/>
  <c r="BO96" i="18"/>
  <c r="BP96" i="18"/>
  <c r="BQ96" i="18"/>
  <c r="BR96" i="18"/>
  <c r="BS96" i="18"/>
  <c r="BT96" i="18"/>
  <c r="BU96" i="18"/>
  <c r="BV96" i="18"/>
  <c r="BW96" i="18"/>
  <c r="BX96" i="18"/>
  <c r="BY96" i="18"/>
  <c r="BZ96" i="18"/>
  <c r="CY96" i="18"/>
  <c r="CZ96" i="18"/>
  <c r="DA96" i="18"/>
  <c r="DB96" i="18"/>
  <c r="DC96" i="18"/>
  <c r="DD96" i="18"/>
  <c r="DE96" i="18"/>
  <c r="DF96" i="18"/>
  <c r="DG96" i="18"/>
  <c r="DH96" i="18"/>
  <c r="DI96" i="18"/>
  <c r="DJ96" i="18"/>
  <c r="DK96" i="18"/>
  <c r="DL96" i="18"/>
  <c r="DM96" i="18" s="1"/>
  <c r="X97" i="18"/>
  <c r="AA97" i="18"/>
  <c r="AB97" i="18"/>
  <c r="AC97" i="18"/>
  <c r="AD97" i="18"/>
  <c r="AE97" i="18"/>
  <c r="AF97" i="18"/>
  <c r="AG97" i="18"/>
  <c r="AH97" i="18"/>
  <c r="AI97" i="18"/>
  <c r="AJ97" i="18"/>
  <c r="AK97" i="18"/>
  <c r="AL97" i="18"/>
  <c r="AM97" i="18"/>
  <c r="AN97" i="18"/>
  <c r="AO97" i="18" s="1"/>
  <c r="BJ97" i="18"/>
  <c r="BM97" i="18"/>
  <c r="BN97" i="18"/>
  <c r="BO97" i="18"/>
  <c r="BP97" i="18"/>
  <c r="BQ97" i="18"/>
  <c r="BR97" i="18"/>
  <c r="BS97" i="18"/>
  <c r="BT97" i="18"/>
  <c r="BU97" i="18"/>
  <c r="BV97" i="18"/>
  <c r="BW97" i="18"/>
  <c r="BX97" i="18"/>
  <c r="BY97" i="18"/>
  <c r="BZ97" i="18"/>
  <c r="CY97" i="18"/>
  <c r="CZ97" i="18"/>
  <c r="DA97" i="18"/>
  <c r="DB97" i="18"/>
  <c r="DC97" i="18"/>
  <c r="DD97" i="18"/>
  <c r="DE97" i="18"/>
  <c r="DF97" i="18"/>
  <c r="DG97" i="18"/>
  <c r="DH97" i="18"/>
  <c r="DI97" i="18"/>
  <c r="DJ97" i="18"/>
  <c r="DK97" i="18"/>
  <c r="DL97" i="18"/>
  <c r="DM97" i="18" s="1"/>
  <c r="X98" i="18"/>
  <c r="AA98" i="18"/>
  <c r="AB98" i="18"/>
  <c r="AC98" i="18"/>
  <c r="AD98" i="18"/>
  <c r="AE98" i="18"/>
  <c r="AF98" i="18"/>
  <c r="AG98" i="18"/>
  <c r="AH98" i="18"/>
  <c r="AI98" i="18"/>
  <c r="AJ98" i="18"/>
  <c r="AK98" i="18"/>
  <c r="AL98" i="18"/>
  <c r="AM98" i="18"/>
  <c r="AN98" i="18"/>
  <c r="AO98" i="18" s="1"/>
  <c r="BJ98" i="18"/>
  <c r="BM98" i="18"/>
  <c r="BN98" i="18"/>
  <c r="BO98" i="18"/>
  <c r="BP98" i="18"/>
  <c r="BQ98" i="18"/>
  <c r="BR98" i="18"/>
  <c r="BS98" i="18"/>
  <c r="BT98" i="18"/>
  <c r="BU98" i="18"/>
  <c r="BV98" i="18"/>
  <c r="BW98" i="18"/>
  <c r="BX98" i="18"/>
  <c r="BY98" i="18"/>
  <c r="BZ98" i="18"/>
  <c r="CY98" i="18"/>
  <c r="CZ98" i="18"/>
  <c r="DA98" i="18"/>
  <c r="DB98" i="18"/>
  <c r="DC98" i="18"/>
  <c r="DD98" i="18"/>
  <c r="DE98" i="18"/>
  <c r="DF98" i="18"/>
  <c r="DG98" i="18"/>
  <c r="DH98" i="18"/>
  <c r="DI98" i="18"/>
  <c r="DJ98" i="18"/>
  <c r="DK98" i="18"/>
  <c r="DL98" i="18"/>
  <c r="DM98" i="18" s="1"/>
  <c r="X99" i="18"/>
  <c r="AA99" i="18"/>
  <c r="AB99" i="18"/>
  <c r="AC99" i="18"/>
  <c r="AD99" i="18"/>
  <c r="AE99" i="18"/>
  <c r="AF99" i="18"/>
  <c r="AG99" i="18"/>
  <c r="AH99" i="18"/>
  <c r="AI99" i="18"/>
  <c r="AJ99" i="18"/>
  <c r="AK99" i="18"/>
  <c r="AL99" i="18"/>
  <c r="AM99" i="18"/>
  <c r="AN99" i="18"/>
  <c r="AO99" i="18" s="1"/>
  <c r="BJ99" i="18"/>
  <c r="BM99" i="18"/>
  <c r="BN99" i="18"/>
  <c r="BO99" i="18"/>
  <c r="BP99" i="18"/>
  <c r="BQ99" i="18"/>
  <c r="BR99" i="18"/>
  <c r="BS99" i="18"/>
  <c r="BT99" i="18"/>
  <c r="BU99" i="18"/>
  <c r="BV99" i="18"/>
  <c r="BW99" i="18"/>
  <c r="BX99" i="18"/>
  <c r="BY99" i="18"/>
  <c r="BZ99" i="18"/>
  <c r="CY99" i="18"/>
  <c r="CZ99" i="18"/>
  <c r="DA99" i="18"/>
  <c r="DB99" i="18"/>
  <c r="DC99" i="18"/>
  <c r="DD99" i="18"/>
  <c r="DE99" i="18"/>
  <c r="DF99" i="18"/>
  <c r="DG99" i="18"/>
  <c r="DH99" i="18"/>
  <c r="DI99" i="18"/>
  <c r="DJ99" i="18"/>
  <c r="DK99" i="18"/>
  <c r="DL99" i="18"/>
  <c r="DM99" i="18" s="1"/>
  <c r="X100" i="18"/>
  <c r="AA100" i="18"/>
  <c r="AB100" i="18"/>
  <c r="AC100" i="18"/>
  <c r="AD100" i="18"/>
  <c r="AE100" i="18"/>
  <c r="AF100" i="18"/>
  <c r="AG100" i="18"/>
  <c r="AH100" i="18"/>
  <c r="AI100" i="18"/>
  <c r="AJ100" i="18"/>
  <c r="AK100" i="18"/>
  <c r="AL100" i="18"/>
  <c r="AM100" i="18"/>
  <c r="AN100" i="18"/>
  <c r="AO100" i="18" s="1"/>
  <c r="BJ100" i="18"/>
  <c r="BM100" i="18"/>
  <c r="BN100" i="18"/>
  <c r="BO100" i="18"/>
  <c r="BP100" i="18"/>
  <c r="BQ100" i="18"/>
  <c r="BR100" i="18"/>
  <c r="BS100" i="18"/>
  <c r="BT100" i="18"/>
  <c r="BU100" i="18"/>
  <c r="BV100" i="18"/>
  <c r="BW100" i="18"/>
  <c r="BX100" i="18"/>
  <c r="BY100" i="18"/>
  <c r="BZ100" i="18"/>
  <c r="CY100" i="18"/>
  <c r="CZ100" i="18"/>
  <c r="DA100" i="18"/>
  <c r="DB100" i="18"/>
  <c r="DC100" i="18"/>
  <c r="DD100" i="18"/>
  <c r="DE100" i="18"/>
  <c r="DF100" i="18"/>
  <c r="DG100" i="18"/>
  <c r="DH100" i="18"/>
  <c r="DI100" i="18"/>
  <c r="DJ100" i="18"/>
  <c r="DK100" i="18"/>
  <c r="DL100" i="18"/>
  <c r="DM100" i="18" s="1"/>
  <c r="X101" i="18"/>
  <c r="AA101" i="18"/>
  <c r="AB101" i="18"/>
  <c r="AC101" i="18"/>
  <c r="AD101" i="18"/>
  <c r="AE101" i="18"/>
  <c r="AF101" i="18"/>
  <c r="AG101" i="18"/>
  <c r="AH101" i="18"/>
  <c r="AI101" i="18"/>
  <c r="AJ101" i="18"/>
  <c r="AK101" i="18"/>
  <c r="AL101" i="18"/>
  <c r="AM101" i="18"/>
  <c r="AN101" i="18"/>
  <c r="AO101" i="18" s="1"/>
  <c r="BJ101" i="18"/>
  <c r="BM101" i="18"/>
  <c r="BN101" i="18"/>
  <c r="BO101" i="18"/>
  <c r="BP101" i="18"/>
  <c r="BQ101" i="18"/>
  <c r="BR101" i="18"/>
  <c r="BS101" i="18"/>
  <c r="BT101" i="18"/>
  <c r="BU101" i="18"/>
  <c r="BV101" i="18"/>
  <c r="BW101" i="18"/>
  <c r="BX101" i="18"/>
  <c r="BY101" i="18"/>
  <c r="BZ101" i="18"/>
  <c r="CY101" i="18"/>
  <c r="CZ101" i="18"/>
  <c r="DA101" i="18"/>
  <c r="DB101" i="18"/>
  <c r="DC101" i="18"/>
  <c r="DD101" i="18"/>
  <c r="DE101" i="18"/>
  <c r="DF101" i="18"/>
  <c r="DG101" i="18"/>
  <c r="DH101" i="18"/>
  <c r="DI101" i="18"/>
  <c r="DJ101" i="18"/>
  <c r="DK101" i="18"/>
  <c r="DL101" i="18"/>
  <c r="DM101" i="18" s="1"/>
  <c r="X102" i="18"/>
  <c r="AA102" i="18"/>
  <c r="AB102" i="18"/>
  <c r="AC102" i="18"/>
  <c r="AD102" i="18"/>
  <c r="AE102" i="18"/>
  <c r="AF102" i="18"/>
  <c r="AG102" i="18"/>
  <c r="AH102" i="18"/>
  <c r="AI102" i="18"/>
  <c r="AJ102" i="18"/>
  <c r="AK102" i="18"/>
  <c r="AL102" i="18"/>
  <c r="AM102" i="18"/>
  <c r="AN102" i="18"/>
  <c r="AO102" i="18" s="1"/>
  <c r="BJ102" i="18"/>
  <c r="BM102" i="18"/>
  <c r="BN102" i="18"/>
  <c r="BO102" i="18"/>
  <c r="BP102" i="18"/>
  <c r="BQ102" i="18"/>
  <c r="BR102" i="18"/>
  <c r="BS102" i="18"/>
  <c r="BT102" i="18"/>
  <c r="BU102" i="18"/>
  <c r="BV102" i="18"/>
  <c r="BW102" i="18"/>
  <c r="BX102" i="18"/>
  <c r="BY102" i="18"/>
  <c r="BZ102" i="18"/>
  <c r="CY102" i="18"/>
  <c r="CZ102" i="18"/>
  <c r="DA102" i="18"/>
  <c r="DB102" i="18"/>
  <c r="DC102" i="18"/>
  <c r="DD102" i="18"/>
  <c r="DE102" i="18"/>
  <c r="DF102" i="18"/>
  <c r="DG102" i="18"/>
  <c r="DH102" i="18"/>
  <c r="DI102" i="18"/>
  <c r="DJ102" i="18"/>
  <c r="DK102" i="18"/>
  <c r="DL102" i="18"/>
  <c r="DM102" i="18" s="1"/>
  <c r="X103" i="18"/>
  <c r="AA103" i="18"/>
  <c r="AB103" i="18"/>
  <c r="AC103" i="18"/>
  <c r="AD103" i="18"/>
  <c r="AE103" i="18"/>
  <c r="AF103" i="18"/>
  <c r="AG103" i="18"/>
  <c r="AH103" i="18"/>
  <c r="AI103" i="18"/>
  <c r="AJ103" i="18"/>
  <c r="AK103" i="18"/>
  <c r="AL103" i="18"/>
  <c r="AM103" i="18"/>
  <c r="AN103" i="18"/>
  <c r="AO103" i="18" s="1"/>
  <c r="BJ103" i="18"/>
  <c r="BM103" i="18"/>
  <c r="BN103" i="18"/>
  <c r="BO103" i="18"/>
  <c r="BP103" i="18"/>
  <c r="BQ103" i="18"/>
  <c r="BR103" i="18"/>
  <c r="BS103" i="18"/>
  <c r="BT103" i="18"/>
  <c r="BU103" i="18"/>
  <c r="BV103" i="18"/>
  <c r="BW103" i="18"/>
  <c r="BX103" i="18"/>
  <c r="BY103" i="18"/>
  <c r="BZ103" i="18"/>
  <c r="CY103" i="18"/>
  <c r="CZ103" i="18"/>
  <c r="DA103" i="18"/>
  <c r="DB103" i="18"/>
  <c r="DC103" i="18"/>
  <c r="DD103" i="18"/>
  <c r="DE103" i="18"/>
  <c r="DF103" i="18"/>
  <c r="DG103" i="18"/>
  <c r="DH103" i="18"/>
  <c r="DI103" i="18"/>
  <c r="DJ103" i="18"/>
  <c r="DK103" i="18"/>
  <c r="DL103" i="18"/>
  <c r="DM103" i="18" s="1"/>
  <c r="X104" i="18"/>
  <c r="AA104" i="18"/>
  <c r="AB104" i="18"/>
  <c r="AC104" i="18"/>
  <c r="AD104" i="18"/>
  <c r="AE104" i="18"/>
  <c r="AF104" i="18"/>
  <c r="AG104" i="18"/>
  <c r="AH104" i="18"/>
  <c r="AI104" i="18"/>
  <c r="AJ104" i="18"/>
  <c r="AK104" i="18"/>
  <c r="AL104" i="18"/>
  <c r="AM104" i="18"/>
  <c r="AN104" i="18"/>
  <c r="AO104" i="18" s="1"/>
  <c r="BJ104" i="18"/>
  <c r="BM104" i="18"/>
  <c r="BN104" i="18"/>
  <c r="BO104" i="18"/>
  <c r="BP104" i="18"/>
  <c r="BQ104" i="18"/>
  <c r="BR104" i="18"/>
  <c r="BS104" i="18"/>
  <c r="BT104" i="18"/>
  <c r="BU104" i="18"/>
  <c r="BV104" i="18"/>
  <c r="BW104" i="18"/>
  <c r="BX104" i="18"/>
  <c r="BY104" i="18"/>
  <c r="BZ104" i="18"/>
  <c r="CY104" i="18"/>
  <c r="CZ104" i="18"/>
  <c r="DA104" i="18"/>
  <c r="DB104" i="18"/>
  <c r="DC104" i="18"/>
  <c r="DD104" i="18"/>
  <c r="DE104" i="18"/>
  <c r="DF104" i="18"/>
  <c r="DG104" i="18"/>
  <c r="DH104" i="18"/>
  <c r="DI104" i="18"/>
  <c r="DJ104" i="18"/>
  <c r="DK104" i="18"/>
  <c r="DL104" i="18"/>
  <c r="DM104" i="18" s="1"/>
  <c r="X105" i="18"/>
  <c r="AA105" i="18"/>
  <c r="AB105" i="18"/>
  <c r="AC105" i="18"/>
  <c r="AD105" i="18"/>
  <c r="AE105" i="18"/>
  <c r="AF105" i="18"/>
  <c r="AG105" i="18"/>
  <c r="AH105" i="18"/>
  <c r="AI105" i="18"/>
  <c r="AJ105" i="18"/>
  <c r="AK105" i="18"/>
  <c r="AL105" i="18"/>
  <c r="AM105" i="18"/>
  <c r="AN105" i="18"/>
  <c r="AO105" i="18" s="1"/>
  <c r="BJ105" i="18"/>
  <c r="BM105" i="18"/>
  <c r="BN105" i="18"/>
  <c r="BO105" i="18"/>
  <c r="BP105" i="18"/>
  <c r="BQ105" i="18"/>
  <c r="BR105" i="18"/>
  <c r="BS105" i="18"/>
  <c r="BT105" i="18"/>
  <c r="BU105" i="18"/>
  <c r="BV105" i="18"/>
  <c r="BW105" i="18"/>
  <c r="BX105" i="18"/>
  <c r="BY105" i="18"/>
  <c r="BZ105" i="18"/>
  <c r="CY105" i="18"/>
  <c r="CZ105" i="18"/>
  <c r="DA105" i="18"/>
  <c r="DB105" i="18"/>
  <c r="DC105" i="18"/>
  <c r="DD105" i="18"/>
  <c r="DE105" i="18"/>
  <c r="DF105" i="18"/>
  <c r="DG105" i="18"/>
  <c r="DH105" i="18"/>
  <c r="DI105" i="18"/>
  <c r="DJ105" i="18"/>
  <c r="DK105" i="18"/>
  <c r="DL105" i="18"/>
  <c r="DM105" i="18" s="1"/>
  <c r="X106" i="18"/>
  <c r="AA106" i="18"/>
  <c r="AB106" i="18"/>
  <c r="AC106" i="18"/>
  <c r="AD106" i="18"/>
  <c r="AE106" i="18"/>
  <c r="AF106" i="18"/>
  <c r="AG106" i="18"/>
  <c r="AH106" i="18"/>
  <c r="AI106" i="18"/>
  <c r="AJ106" i="18"/>
  <c r="AK106" i="18"/>
  <c r="AL106" i="18"/>
  <c r="AM106" i="18"/>
  <c r="AN106" i="18"/>
  <c r="AO106" i="18" s="1"/>
  <c r="BJ106" i="18"/>
  <c r="BM106" i="18"/>
  <c r="BN106" i="18"/>
  <c r="BO106" i="18"/>
  <c r="BP106" i="18"/>
  <c r="BQ106" i="18"/>
  <c r="BR106" i="18"/>
  <c r="BS106" i="18"/>
  <c r="BT106" i="18"/>
  <c r="BU106" i="18"/>
  <c r="BV106" i="18"/>
  <c r="BW106" i="18"/>
  <c r="BX106" i="18"/>
  <c r="BY106" i="18"/>
  <c r="BZ106" i="18"/>
  <c r="CY106" i="18"/>
  <c r="CZ106" i="18"/>
  <c r="DA106" i="18"/>
  <c r="DB106" i="18"/>
  <c r="DC106" i="18"/>
  <c r="DD106" i="18"/>
  <c r="DE106" i="18"/>
  <c r="DF106" i="18"/>
  <c r="DG106" i="18"/>
  <c r="DH106" i="18"/>
  <c r="DI106" i="18"/>
  <c r="DJ106" i="18"/>
  <c r="DK106" i="18"/>
  <c r="DL106" i="18"/>
  <c r="DM106" i="18" s="1"/>
  <c r="X107" i="18"/>
  <c r="AA107" i="18"/>
  <c r="AB107" i="18"/>
  <c r="AC107" i="18"/>
  <c r="AD107" i="18"/>
  <c r="AE107" i="18"/>
  <c r="AF107" i="18"/>
  <c r="AG107" i="18"/>
  <c r="AH107" i="18"/>
  <c r="AI107" i="18"/>
  <c r="AJ107" i="18"/>
  <c r="AK107" i="18"/>
  <c r="AL107" i="18"/>
  <c r="AM107" i="18"/>
  <c r="AN107" i="18"/>
  <c r="AO107" i="18" s="1"/>
  <c r="BJ107" i="18"/>
  <c r="BM107" i="18"/>
  <c r="BN107" i="18"/>
  <c r="BO107" i="18"/>
  <c r="BP107" i="18"/>
  <c r="BQ107" i="18"/>
  <c r="BR107" i="18"/>
  <c r="BS107" i="18"/>
  <c r="BT107" i="18"/>
  <c r="BU107" i="18"/>
  <c r="BV107" i="18"/>
  <c r="BW107" i="18"/>
  <c r="BX107" i="18"/>
  <c r="BY107" i="18"/>
  <c r="BZ107" i="18"/>
  <c r="CY107" i="18"/>
  <c r="CZ107" i="18"/>
  <c r="DA107" i="18"/>
  <c r="DB107" i="18"/>
  <c r="DC107" i="18"/>
  <c r="DD107" i="18"/>
  <c r="DE107" i="18"/>
  <c r="DF107" i="18"/>
  <c r="DG107" i="18"/>
  <c r="DH107" i="18"/>
  <c r="DI107" i="18"/>
  <c r="DJ107" i="18"/>
  <c r="DK107" i="18"/>
  <c r="DL107" i="18"/>
  <c r="DM107" i="18" s="1"/>
  <c r="X108" i="18"/>
  <c r="AA108" i="18"/>
  <c r="AB108" i="18"/>
  <c r="AC108" i="18"/>
  <c r="AD108" i="18"/>
  <c r="AE108" i="18"/>
  <c r="AF108" i="18"/>
  <c r="AG108" i="18"/>
  <c r="AH108" i="18"/>
  <c r="AI108" i="18"/>
  <c r="AJ108" i="18"/>
  <c r="AK108" i="18"/>
  <c r="AL108" i="18"/>
  <c r="AM108" i="18"/>
  <c r="AN108" i="18"/>
  <c r="AO108" i="18" s="1"/>
  <c r="BJ108" i="18"/>
  <c r="BM108" i="18"/>
  <c r="BN108" i="18"/>
  <c r="BO108" i="18"/>
  <c r="BP108" i="18"/>
  <c r="BQ108" i="18"/>
  <c r="BR108" i="18"/>
  <c r="BS108" i="18"/>
  <c r="BT108" i="18"/>
  <c r="BU108" i="18"/>
  <c r="BV108" i="18"/>
  <c r="BW108" i="18"/>
  <c r="BX108" i="18"/>
  <c r="BY108" i="18"/>
  <c r="BZ108" i="18"/>
  <c r="CY108" i="18"/>
  <c r="CZ108" i="18"/>
  <c r="DA108" i="18"/>
  <c r="DB108" i="18"/>
  <c r="DC108" i="18"/>
  <c r="DD108" i="18"/>
  <c r="DE108" i="18"/>
  <c r="DF108" i="18"/>
  <c r="DG108" i="18"/>
  <c r="DH108" i="18"/>
  <c r="DI108" i="18"/>
  <c r="DJ108" i="18"/>
  <c r="DK108" i="18"/>
  <c r="DL108" i="18"/>
  <c r="DM108" i="18" s="1"/>
  <c r="X109" i="18"/>
  <c r="AA109" i="18"/>
  <c r="AB109" i="18"/>
  <c r="AC109" i="18"/>
  <c r="AD109" i="18"/>
  <c r="AE109" i="18"/>
  <c r="AF109" i="18"/>
  <c r="AG109" i="18"/>
  <c r="AH109" i="18"/>
  <c r="AI109" i="18"/>
  <c r="AJ109" i="18"/>
  <c r="AK109" i="18"/>
  <c r="AL109" i="18"/>
  <c r="AM109" i="18"/>
  <c r="AN109" i="18"/>
  <c r="AO109" i="18" s="1"/>
  <c r="BJ109" i="18"/>
  <c r="BM109" i="18"/>
  <c r="BN109" i="18"/>
  <c r="BO109" i="18"/>
  <c r="BP109" i="18"/>
  <c r="BQ109" i="18"/>
  <c r="BR109" i="18"/>
  <c r="BS109" i="18"/>
  <c r="BT109" i="18"/>
  <c r="BU109" i="18"/>
  <c r="BV109" i="18"/>
  <c r="BW109" i="18"/>
  <c r="BX109" i="18"/>
  <c r="BY109" i="18"/>
  <c r="BZ109" i="18"/>
  <c r="CY109" i="18"/>
  <c r="CZ109" i="18"/>
  <c r="DA109" i="18"/>
  <c r="DB109" i="18"/>
  <c r="DC109" i="18"/>
  <c r="DD109" i="18"/>
  <c r="DE109" i="18"/>
  <c r="DF109" i="18"/>
  <c r="DG109" i="18"/>
  <c r="DH109" i="18"/>
  <c r="DI109" i="18"/>
  <c r="DJ109" i="18"/>
  <c r="DK109" i="18"/>
  <c r="DL109" i="18"/>
  <c r="DM109" i="18" s="1"/>
  <c r="X110" i="18"/>
  <c r="AA110" i="18"/>
  <c r="AB110" i="18"/>
  <c r="AC110" i="18"/>
  <c r="AD110" i="18"/>
  <c r="AE110" i="18"/>
  <c r="AF110" i="18"/>
  <c r="AG110" i="18"/>
  <c r="AH110" i="18"/>
  <c r="AI110" i="18"/>
  <c r="AJ110" i="18"/>
  <c r="AK110" i="18"/>
  <c r="AL110" i="18"/>
  <c r="AM110" i="18"/>
  <c r="AN110" i="18"/>
  <c r="AO110" i="18" s="1"/>
  <c r="BJ110" i="18"/>
  <c r="BM110" i="18"/>
  <c r="BN110" i="18"/>
  <c r="BO110" i="18"/>
  <c r="BP110" i="18"/>
  <c r="BQ110" i="18"/>
  <c r="BR110" i="18"/>
  <c r="BS110" i="18"/>
  <c r="BT110" i="18"/>
  <c r="BU110" i="18"/>
  <c r="BV110" i="18"/>
  <c r="BW110" i="18"/>
  <c r="BX110" i="18"/>
  <c r="BY110" i="18"/>
  <c r="BZ110" i="18"/>
  <c r="CY110" i="18"/>
  <c r="CZ110" i="18"/>
  <c r="DA110" i="18"/>
  <c r="DB110" i="18"/>
  <c r="DC110" i="18"/>
  <c r="DD110" i="18"/>
  <c r="DE110" i="18"/>
  <c r="DF110" i="18"/>
  <c r="DG110" i="18"/>
  <c r="DH110" i="18"/>
  <c r="DI110" i="18"/>
  <c r="DJ110" i="18"/>
  <c r="DK110" i="18"/>
  <c r="DL110" i="18"/>
  <c r="DM110" i="18" s="1"/>
  <c r="X111" i="18"/>
  <c r="AA111" i="18"/>
  <c r="AB111" i="18"/>
  <c r="AC111" i="18"/>
  <c r="AD111" i="18"/>
  <c r="AE111" i="18"/>
  <c r="AF111" i="18"/>
  <c r="AG111" i="18"/>
  <c r="AH111" i="18"/>
  <c r="AI111" i="18"/>
  <c r="AJ111" i="18"/>
  <c r="AK111" i="18"/>
  <c r="AL111" i="18"/>
  <c r="AM111" i="18"/>
  <c r="AN111" i="18"/>
  <c r="AO111" i="18" s="1"/>
  <c r="BJ111" i="18"/>
  <c r="BM111" i="18"/>
  <c r="BN111" i="18"/>
  <c r="BO111" i="18"/>
  <c r="BP111" i="18"/>
  <c r="BQ111" i="18"/>
  <c r="BR111" i="18"/>
  <c r="BS111" i="18"/>
  <c r="BT111" i="18"/>
  <c r="BU111" i="18"/>
  <c r="BV111" i="18"/>
  <c r="BW111" i="18"/>
  <c r="BX111" i="18"/>
  <c r="BY111" i="18"/>
  <c r="BZ111" i="18"/>
  <c r="CY111" i="18"/>
  <c r="CZ111" i="18"/>
  <c r="DA111" i="18"/>
  <c r="DB111" i="18"/>
  <c r="DC111" i="18"/>
  <c r="DD111" i="18"/>
  <c r="DE111" i="18"/>
  <c r="DF111" i="18"/>
  <c r="DG111" i="18"/>
  <c r="DH111" i="18"/>
  <c r="DI111" i="18"/>
  <c r="DJ111" i="18"/>
  <c r="DK111" i="18"/>
  <c r="DL111" i="18"/>
  <c r="DM111" i="18" s="1"/>
  <c r="X112" i="18"/>
  <c r="AA112" i="18"/>
  <c r="AB112" i="18"/>
  <c r="AC112" i="18"/>
  <c r="AD112" i="18"/>
  <c r="AE112" i="18"/>
  <c r="AF112" i="18"/>
  <c r="AG112" i="18"/>
  <c r="AH112" i="18"/>
  <c r="AI112" i="18"/>
  <c r="AJ112" i="18"/>
  <c r="AK112" i="18"/>
  <c r="AL112" i="18"/>
  <c r="AM112" i="18"/>
  <c r="AN112" i="18"/>
  <c r="AO112" i="18" s="1"/>
  <c r="BJ112" i="18"/>
  <c r="BM112" i="18"/>
  <c r="BN112" i="18"/>
  <c r="BO112" i="18"/>
  <c r="BP112" i="18"/>
  <c r="BQ112" i="18"/>
  <c r="BR112" i="18"/>
  <c r="BS112" i="18"/>
  <c r="BT112" i="18"/>
  <c r="BU112" i="18"/>
  <c r="BV112" i="18"/>
  <c r="BW112" i="18"/>
  <c r="BX112" i="18"/>
  <c r="BY112" i="18"/>
  <c r="BZ112" i="18"/>
  <c r="CY112" i="18"/>
  <c r="CZ112" i="18"/>
  <c r="DA112" i="18"/>
  <c r="DB112" i="18"/>
  <c r="DC112" i="18"/>
  <c r="DD112" i="18"/>
  <c r="DE112" i="18"/>
  <c r="DF112" i="18"/>
  <c r="DG112" i="18"/>
  <c r="DH112" i="18"/>
  <c r="DI112" i="18"/>
  <c r="DJ112" i="18"/>
  <c r="DK112" i="18"/>
  <c r="DL112" i="18"/>
  <c r="DM112" i="18" s="1"/>
  <c r="X113" i="18"/>
  <c r="AA113" i="18"/>
  <c r="AB113" i="18"/>
  <c r="AC113" i="18"/>
  <c r="AD113" i="18"/>
  <c r="AE113" i="18"/>
  <c r="AF113" i="18"/>
  <c r="AG113" i="18"/>
  <c r="AH113" i="18"/>
  <c r="AI113" i="18"/>
  <c r="AJ113" i="18"/>
  <c r="AK113" i="18"/>
  <c r="AL113" i="18"/>
  <c r="AM113" i="18"/>
  <c r="AN113" i="18"/>
  <c r="AO113" i="18" s="1"/>
  <c r="BJ113" i="18"/>
  <c r="BM113" i="18"/>
  <c r="BN113" i="18"/>
  <c r="BO113" i="18"/>
  <c r="BP113" i="18"/>
  <c r="BQ113" i="18"/>
  <c r="BR113" i="18"/>
  <c r="BS113" i="18"/>
  <c r="BT113" i="18"/>
  <c r="BU113" i="18"/>
  <c r="BV113" i="18"/>
  <c r="BW113" i="18"/>
  <c r="BX113" i="18"/>
  <c r="BY113" i="18"/>
  <c r="BZ113" i="18"/>
  <c r="CY113" i="18"/>
  <c r="CZ113" i="18"/>
  <c r="DA113" i="18"/>
  <c r="DB113" i="18"/>
  <c r="DC113" i="18"/>
  <c r="DD113" i="18"/>
  <c r="DE113" i="18"/>
  <c r="DF113" i="18"/>
  <c r="DG113" i="18"/>
  <c r="DH113" i="18"/>
  <c r="DI113" i="18"/>
  <c r="DJ113" i="18"/>
  <c r="DK113" i="18"/>
  <c r="DL113" i="18"/>
  <c r="DM113" i="18" s="1"/>
  <c r="X114" i="18"/>
  <c r="AA114" i="18"/>
  <c r="AB114" i="18"/>
  <c r="AC114" i="18"/>
  <c r="AD114" i="18"/>
  <c r="AE114" i="18"/>
  <c r="AF114" i="18"/>
  <c r="AG114" i="18"/>
  <c r="AH114" i="18"/>
  <c r="AI114" i="18"/>
  <c r="AJ114" i="18"/>
  <c r="AK114" i="18"/>
  <c r="AL114" i="18"/>
  <c r="AM114" i="18"/>
  <c r="AN114" i="18"/>
  <c r="AO114" i="18" s="1"/>
  <c r="BJ114" i="18"/>
  <c r="BM114" i="18"/>
  <c r="BN114" i="18"/>
  <c r="BO114" i="18"/>
  <c r="BP114" i="18"/>
  <c r="BQ114" i="18"/>
  <c r="BR114" i="18"/>
  <c r="BS114" i="18"/>
  <c r="BT114" i="18"/>
  <c r="BU114" i="18"/>
  <c r="BV114" i="18"/>
  <c r="BW114" i="18"/>
  <c r="BX114" i="18"/>
  <c r="BY114" i="18"/>
  <c r="BZ114" i="18"/>
  <c r="CY114" i="18"/>
  <c r="CZ114" i="18"/>
  <c r="DA114" i="18"/>
  <c r="DB114" i="18"/>
  <c r="DC114" i="18"/>
  <c r="DD114" i="18"/>
  <c r="DE114" i="18"/>
  <c r="DF114" i="18"/>
  <c r="DG114" i="18"/>
  <c r="DH114" i="18"/>
  <c r="DI114" i="18"/>
  <c r="DJ114" i="18"/>
  <c r="DK114" i="18"/>
  <c r="DL114" i="18"/>
  <c r="DM114" i="18" s="1"/>
  <c r="X115" i="18"/>
  <c r="AA115" i="18"/>
  <c r="AB115" i="18"/>
  <c r="AC115" i="18"/>
  <c r="AD115" i="18"/>
  <c r="AE115" i="18"/>
  <c r="AF115" i="18"/>
  <c r="AG115" i="18"/>
  <c r="AH115" i="18"/>
  <c r="AI115" i="18"/>
  <c r="AJ115" i="18"/>
  <c r="AK115" i="18"/>
  <c r="AL115" i="18"/>
  <c r="AM115" i="18"/>
  <c r="AN115" i="18"/>
  <c r="AO115" i="18" s="1"/>
  <c r="BJ115" i="18"/>
  <c r="BM115" i="18"/>
  <c r="BN115" i="18"/>
  <c r="BO115" i="18"/>
  <c r="BP115" i="18"/>
  <c r="BQ115" i="18"/>
  <c r="BR115" i="18"/>
  <c r="BS115" i="18"/>
  <c r="BT115" i="18"/>
  <c r="BU115" i="18"/>
  <c r="BV115" i="18"/>
  <c r="BW115" i="18"/>
  <c r="BX115" i="18"/>
  <c r="BY115" i="18"/>
  <c r="BZ115" i="18"/>
  <c r="CY115" i="18"/>
  <c r="CZ115" i="18"/>
  <c r="DA115" i="18"/>
  <c r="DB115" i="18"/>
  <c r="DC115" i="18"/>
  <c r="DD115" i="18"/>
  <c r="DE115" i="18"/>
  <c r="DF115" i="18"/>
  <c r="DG115" i="18"/>
  <c r="DH115" i="18"/>
  <c r="DI115" i="18"/>
  <c r="DJ115" i="18"/>
  <c r="DK115" i="18"/>
  <c r="DL115" i="18"/>
  <c r="DM115" i="18" s="1"/>
  <c r="X116" i="18"/>
  <c r="AA116" i="18"/>
  <c r="AB116" i="18"/>
  <c r="AC116" i="18"/>
  <c r="AD116" i="18"/>
  <c r="AE116" i="18"/>
  <c r="AF116" i="18"/>
  <c r="AG116" i="18"/>
  <c r="AH116" i="18"/>
  <c r="AI116" i="18"/>
  <c r="AJ116" i="18"/>
  <c r="AK116" i="18"/>
  <c r="AL116" i="18"/>
  <c r="AM116" i="18"/>
  <c r="AN116" i="18"/>
  <c r="AO116" i="18" s="1"/>
  <c r="BJ116" i="18"/>
  <c r="BM116" i="18"/>
  <c r="BN116" i="18"/>
  <c r="BO116" i="18"/>
  <c r="BP116" i="18"/>
  <c r="BQ116" i="18"/>
  <c r="BR116" i="18"/>
  <c r="BS116" i="18"/>
  <c r="BT116" i="18"/>
  <c r="BU116" i="18"/>
  <c r="BV116" i="18"/>
  <c r="BW116" i="18"/>
  <c r="BX116" i="18"/>
  <c r="BY116" i="18"/>
  <c r="BZ116" i="18"/>
  <c r="CY116" i="18"/>
  <c r="CZ116" i="18"/>
  <c r="DA116" i="18" s="1"/>
  <c r="DB116" i="18" s="1"/>
  <c r="DC116" i="18" s="1"/>
  <c r="DD116" i="18" s="1"/>
  <c r="DE116" i="18" s="1"/>
  <c r="DF116" i="18" s="1"/>
  <c r="DG116" i="18" s="1"/>
  <c r="DH116" i="18" s="1"/>
  <c r="DI116" i="18" s="1"/>
  <c r="DJ116" i="18" s="1"/>
  <c r="DK116" i="18" s="1"/>
  <c r="DL116" i="18" s="1"/>
  <c r="DM116" i="18" s="1"/>
  <c r="AA117" i="18"/>
  <c r="AB117" i="18"/>
  <c r="AC117" i="18"/>
  <c r="AD117" i="18"/>
  <c r="AE117" i="18"/>
  <c r="AF117" i="18"/>
  <c r="AG117" i="18"/>
  <c r="AH117" i="18"/>
  <c r="AI117" i="18"/>
  <c r="AJ117" i="18"/>
  <c r="AK117" i="18"/>
  <c r="AL117" i="18"/>
  <c r="AM117" i="18"/>
  <c r="AN117" i="18"/>
  <c r="AO117" i="18" s="1"/>
  <c r="BM117" i="18"/>
  <c r="BN117" i="18"/>
  <c r="BO117" i="18"/>
  <c r="BP117" i="18"/>
  <c r="BQ117" i="18"/>
  <c r="BR117" i="18"/>
  <c r="BS117" i="18"/>
  <c r="BT117" i="18"/>
  <c r="BU117" i="18"/>
  <c r="BV117" i="18"/>
  <c r="BW117" i="18"/>
  <c r="BX117" i="18"/>
  <c r="BY117" i="18"/>
  <c r="BZ117" i="18"/>
  <c r="CY117" i="18"/>
  <c r="CZ117" i="18"/>
  <c r="DA117" i="18"/>
  <c r="DB117" i="18"/>
  <c r="DC117" i="18"/>
  <c r="DD117" i="18"/>
  <c r="DE117" i="18"/>
  <c r="DF117" i="18"/>
  <c r="DG117" i="18"/>
  <c r="DH117" i="18"/>
  <c r="DI117" i="18"/>
  <c r="DJ117" i="18"/>
  <c r="DK117" i="18"/>
  <c r="DL117" i="18"/>
  <c r="DM117" i="18" s="1"/>
  <c r="AA118" i="18"/>
  <c r="AB118" i="18"/>
  <c r="AC118" i="18"/>
  <c r="AD118" i="18"/>
  <c r="AE118" i="18"/>
  <c r="AF118" i="18"/>
  <c r="AG118" i="18"/>
  <c r="AH118" i="18"/>
  <c r="AI118" i="18"/>
  <c r="AJ118" i="18"/>
  <c r="AK118" i="18"/>
  <c r="AL118" i="18"/>
  <c r="AM118" i="18"/>
  <c r="AN118" i="18"/>
  <c r="AO118" i="18" s="1"/>
  <c r="BM118" i="18"/>
  <c r="BN118" i="18"/>
  <c r="BO118" i="18"/>
  <c r="BP118" i="18"/>
  <c r="BQ118" i="18"/>
  <c r="BR118" i="18"/>
  <c r="BS118" i="18"/>
  <c r="BT118" i="18"/>
  <c r="BU118" i="18"/>
  <c r="BV118" i="18"/>
  <c r="BW118" i="18"/>
  <c r="BX118" i="18"/>
  <c r="BY118" i="18"/>
  <c r="BZ118" i="18"/>
  <c r="CY118" i="18"/>
  <c r="CZ118" i="18"/>
  <c r="DA118" i="18"/>
  <c r="DB118" i="18"/>
  <c r="DC118" i="18"/>
  <c r="DD118" i="18"/>
  <c r="DE118" i="18"/>
  <c r="DF118" i="18"/>
  <c r="DG118" i="18"/>
  <c r="DH118" i="18"/>
  <c r="DI118" i="18"/>
  <c r="DJ118" i="18"/>
  <c r="DK118" i="18"/>
  <c r="DL118" i="18"/>
  <c r="DM118" i="18" s="1"/>
  <c r="AA119" i="18"/>
  <c r="AB119" i="18"/>
  <c r="AC119" i="18"/>
  <c r="AD119" i="18"/>
  <c r="AE119" i="18"/>
  <c r="AF119" i="18"/>
  <c r="AG119" i="18"/>
  <c r="AH119" i="18"/>
  <c r="AI119" i="18"/>
  <c r="AJ119" i="18"/>
  <c r="AK119" i="18"/>
  <c r="AL119" i="18"/>
  <c r="AM119" i="18"/>
  <c r="AN119" i="18"/>
  <c r="AO119" i="18" s="1"/>
  <c r="BM119" i="18"/>
  <c r="BN119" i="18"/>
  <c r="BO119" i="18"/>
  <c r="BP119" i="18"/>
  <c r="BQ119" i="18"/>
  <c r="BR119" i="18"/>
  <c r="BS119" i="18"/>
  <c r="BT119" i="18"/>
  <c r="BU119" i="18"/>
  <c r="BV119" i="18"/>
  <c r="BW119" i="18"/>
  <c r="BX119" i="18"/>
  <c r="BY119" i="18"/>
  <c r="BZ119" i="18"/>
  <c r="CY119" i="18"/>
  <c r="CZ119" i="18"/>
  <c r="DA119" i="18"/>
  <c r="DB119" i="18"/>
  <c r="DC119" i="18"/>
  <c r="DD119" i="18"/>
  <c r="DE119" i="18"/>
  <c r="DF119" i="18"/>
  <c r="DG119" i="18"/>
  <c r="DH119" i="18"/>
  <c r="DI119" i="18"/>
  <c r="DJ119" i="18"/>
  <c r="DK119" i="18"/>
  <c r="DL119" i="18"/>
  <c r="DM119" i="18" s="1"/>
  <c r="AA120" i="18"/>
  <c r="AB120" i="18"/>
  <c r="AC120" i="18"/>
  <c r="AD120" i="18"/>
  <c r="AE120" i="18"/>
  <c r="AF120" i="18"/>
  <c r="AG120" i="18"/>
  <c r="AH120" i="18"/>
  <c r="AI120" i="18"/>
  <c r="AJ120" i="18"/>
  <c r="AK120" i="18"/>
  <c r="AL120" i="18"/>
  <c r="AM120" i="18"/>
  <c r="AN120" i="18"/>
  <c r="AO120" i="18" s="1"/>
  <c r="BM120" i="18"/>
  <c r="BN120" i="18"/>
  <c r="BO120" i="18"/>
  <c r="BP120" i="18"/>
  <c r="BQ120" i="18"/>
  <c r="BR120" i="18"/>
  <c r="BS120" i="18"/>
  <c r="BT120" i="18"/>
  <c r="BU120" i="18"/>
  <c r="BV120" i="18"/>
  <c r="BW120" i="18"/>
  <c r="BX120" i="18"/>
  <c r="BY120" i="18"/>
  <c r="BZ120" i="18"/>
  <c r="CY120" i="18"/>
  <c r="CZ120" i="18"/>
  <c r="DA120" i="18"/>
  <c r="DB120" i="18"/>
  <c r="DC120" i="18"/>
  <c r="DD120" i="18"/>
  <c r="DE120" i="18"/>
  <c r="DF120" i="18"/>
  <c r="DG120" i="18"/>
  <c r="DH120" i="18"/>
  <c r="DI120" i="18"/>
  <c r="DJ120" i="18"/>
  <c r="DK120" i="18"/>
  <c r="DL120" i="18"/>
  <c r="DM120" i="18" s="1"/>
  <c r="L49" i="2"/>
  <c r="AZ49" i="2"/>
  <c r="AZ48" i="2"/>
  <c r="AZ47" i="2"/>
  <c r="CL49" i="2"/>
  <c r="CL54" i="2" s="1"/>
  <c r="CL48" i="2"/>
  <c r="CL53" i="2" s="1"/>
  <c r="CL47" i="2"/>
  <c r="CV117" i="2"/>
  <c r="BJ117" i="2"/>
  <c r="X117" i="2"/>
  <c r="CV118" i="2"/>
  <c r="BJ118" i="2"/>
  <c r="X118" i="2"/>
  <c r="CV119" i="2"/>
  <c r="BJ119" i="2"/>
  <c r="X119" i="2"/>
  <c r="CV120" i="2"/>
  <c r="BJ120" i="2"/>
  <c r="X120" i="2"/>
  <c r="AS5" i="2"/>
  <c r="AW5" i="2"/>
  <c r="CE5" i="2"/>
  <c r="CI5" i="2"/>
  <c r="AS6" i="2"/>
  <c r="AW6" i="2"/>
  <c r="CE6" i="2"/>
  <c r="CI6" i="2"/>
  <c r="AS7" i="2"/>
  <c r="AW7" i="2"/>
  <c r="CE7" i="2"/>
  <c r="CI7" i="2"/>
  <c r="AS8" i="2"/>
  <c r="AW8" i="2"/>
  <c r="CE8" i="2"/>
  <c r="CI8" i="2"/>
  <c r="AS9" i="2"/>
  <c r="AW9" i="2"/>
  <c r="CE9" i="2"/>
  <c r="CI9" i="2"/>
  <c r="AS10" i="2"/>
  <c r="AW10" i="2"/>
  <c r="CE10" i="2"/>
  <c r="CI10" i="2"/>
  <c r="CE11" i="2"/>
  <c r="CI11" i="2"/>
  <c r="CE12" i="2"/>
  <c r="CI12" i="2"/>
  <c r="CE13" i="2"/>
  <c r="CI13" i="2"/>
  <c r="CE14" i="2"/>
  <c r="CI14" i="2"/>
  <c r="CE15" i="2"/>
  <c r="CI15" i="2"/>
  <c r="CE16" i="2"/>
  <c r="CI16" i="2"/>
  <c r="CE17" i="2"/>
  <c r="CI17" i="2"/>
  <c r="CE18" i="2"/>
  <c r="CI18" i="2"/>
  <c r="CE19" i="2"/>
  <c r="CI19" i="2"/>
  <c r="CE20" i="2"/>
  <c r="CI20" i="2"/>
  <c r="CE21" i="2"/>
  <c r="CI21" i="2"/>
  <c r="CE22" i="2"/>
  <c r="CI22" i="2"/>
  <c r="CE23" i="2"/>
  <c r="CI23" i="2"/>
  <c r="CE24" i="2"/>
  <c r="CI24" i="2"/>
  <c r="CE25" i="2"/>
  <c r="CI25" i="2"/>
  <c r="CE26" i="2"/>
  <c r="CI26" i="2"/>
  <c r="CE27" i="2"/>
  <c r="CI27" i="2"/>
  <c r="CE28" i="2"/>
  <c r="CI28" i="2"/>
  <c r="CE29" i="2"/>
  <c r="CI29" i="2"/>
  <c r="CE30" i="2"/>
  <c r="CI30" i="2"/>
  <c r="CE31" i="2"/>
  <c r="CI31" i="2"/>
  <c r="CE32" i="2"/>
  <c r="CI32" i="2"/>
  <c r="CE33" i="2"/>
  <c r="CI33" i="2"/>
  <c r="CE34" i="2"/>
  <c r="CI34" i="2"/>
  <c r="CE35" i="2"/>
  <c r="CI35" i="2"/>
  <c r="CE36" i="2"/>
  <c r="CI36" i="2"/>
  <c r="CE37" i="2"/>
  <c r="CI37" i="2"/>
  <c r="CE38" i="2"/>
  <c r="CI38" i="2"/>
  <c r="CE39" i="2"/>
  <c r="CI39" i="2"/>
  <c r="N47" i="2"/>
  <c r="N48" i="2"/>
  <c r="X86" i="2"/>
  <c r="AA86" i="2"/>
  <c r="AB86" i="2"/>
  <c r="AC86" i="2"/>
  <c r="AD86" i="2"/>
  <c r="AE86" i="2"/>
  <c r="AF86" i="2"/>
  <c r="AG86" i="2"/>
  <c r="AH86" i="2"/>
  <c r="AI86" i="2"/>
  <c r="AJ86" i="2"/>
  <c r="AK86" i="2"/>
  <c r="AL86" i="2"/>
  <c r="AM86" i="2"/>
  <c r="AN86" i="2"/>
  <c r="AO86" i="2" s="1"/>
  <c r="BJ86" i="2"/>
  <c r="BM86" i="2"/>
  <c r="BN86" i="2"/>
  <c r="BO86" i="2"/>
  <c r="BP86" i="2"/>
  <c r="BQ86" i="2"/>
  <c r="BR86" i="2"/>
  <c r="BS86" i="2"/>
  <c r="BT86" i="2"/>
  <c r="BU86" i="2"/>
  <c r="BV86" i="2"/>
  <c r="BW86" i="2"/>
  <c r="BX86" i="2"/>
  <c r="BY86" i="2"/>
  <c r="BZ86" i="2"/>
  <c r="CA86" i="2" s="1"/>
  <c r="CY86" i="2"/>
  <c r="CZ86" i="2"/>
  <c r="DA86" i="2"/>
  <c r="DB86" i="2"/>
  <c r="DC86" i="2"/>
  <c r="DD86" i="2"/>
  <c r="DE86" i="2"/>
  <c r="DF86" i="2"/>
  <c r="DG86" i="2"/>
  <c r="DH86" i="2"/>
  <c r="DI86" i="2"/>
  <c r="DJ86" i="2"/>
  <c r="DK86" i="2"/>
  <c r="DL86" i="2"/>
  <c r="DM86" i="2" s="1"/>
  <c r="X87" i="2"/>
  <c r="AA87" i="2"/>
  <c r="AB87" i="2"/>
  <c r="AC87" i="2"/>
  <c r="AD87" i="2"/>
  <c r="AE87" i="2"/>
  <c r="AF87" i="2"/>
  <c r="AG87" i="2"/>
  <c r="AH87" i="2"/>
  <c r="AI87" i="2"/>
  <c r="AJ87" i="2"/>
  <c r="AK87" i="2"/>
  <c r="AL87" i="2"/>
  <c r="AM87" i="2"/>
  <c r="AN87" i="2"/>
  <c r="AO87" i="2" s="1"/>
  <c r="BJ87" i="2"/>
  <c r="BM87" i="2"/>
  <c r="BN87" i="2"/>
  <c r="BO87" i="2"/>
  <c r="BP87" i="2"/>
  <c r="BQ87" i="2"/>
  <c r="BR87" i="2"/>
  <c r="BS87" i="2"/>
  <c r="BT87" i="2"/>
  <c r="BU87" i="2"/>
  <c r="BV87" i="2"/>
  <c r="BW87" i="2"/>
  <c r="BX87" i="2"/>
  <c r="BY87" i="2"/>
  <c r="BZ87" i="2"/>
  <c r="CA87" i="2" s="1"/>
  <c r="CY87" i="2"/>
  <c r="CZ87" i="2"/>
  <c r="DA87" i="2"/>
  <c r="DB87" i="2"/>
  <c r="DC87" i="2"/>
  <c r="DD87" i="2"/>
  <c r="DE87" i="2"/>
  <c r="DF87" i="2"/>
  <c r="DG87" i="2"/>
  <c r="DH87" i="2"/>
  <c r="DI87" i="2"/>
  <c r="DJ87" i="2"/>
  <c r="DK87" i="2"/>
  <c r="DL87" i="2"/>
  <c r="DM87" i="2" s="1"/>
  <c r="X88" i="2"/>
  <c r="AA88" i="2"/>
  <c r="AB88" i="2"/>
  <c r="AC88" i="2"/>
  <c r="AD88" i="2"/>
  <c r="AE88" i="2"/>
  <c r="AF88" i="2"/>
  <c r="AG88" i="2"/>
  <c r="AH88" i="2"/>
  <c r="AI88" i="2"/>
  <c r="AJ88" i="2"/>
  <c r="AK88" i="2"/>
  <c r="AL88" i="2"/>
  <c r="AM88" i="2"/>
  <c r="AN88" i="2"/>
  <c r="AO88" i="2" s="1"/>
  <c r="BJ88" i="2"/>
  <c r="BM88" i="2"/>
  <c r="BN88" i="2"/>
  <c r="BO88" i="2"/>
  <c r="BP88" i="2"/>
  <c r="BQ88" i="2"/>
  <c r="BR88" i="2"/>
  <c r="BS88" i="2"/>
  <c r="BT88" i="2"/>
  <c r="BU88" i="2"/>
  <c r="BV88" i="2"/>
  <c r="BW88" i="2"/>
  <c r="BX88" i="2"/>
  <c r="BY88" i="2"/>
  <c r="BZ88" i="2"/>
  <c r="CA88" i="2" s="1"/>
  <c r="CY88" i="2"/>
  <c r="CZ88" i="2"/>
  <c r="DA88" i="2"/>
  <c r="DB88" i="2"/>
  <c r="DC88" i="2"/>
  <c r="DD88" i="2"/>
  <c r="DE88" i="2"/>
  <c r="DF88" i="2"/>
  <c r="DG88" i="2"/>
  <c r="DH88" i="2"/>
  <c r="DI88" i="2"/>
  <c r="DJ88" i="2"/>
  <c r="DK88" i="2"/>
  <c r="DL88" i="2"/>
  <c r="DM88" i="2" s="1"/>
  <c r="X89" i="2"/>
  <c r="AA89" i="2"/>
  <c r="AB89" i="2"/>
  <c r="AC89" i="2"/>
  <c r="AD89" i="2"/>
  <c r="AE89" i="2"/>
  <c r="AF89" i="2"/>
  <c r="AG89" i="2"/>
  <c r="AH89" i="2"/>
  <c r="AI89" i="2"/>
  <c r="AJ89" i="2"/>
  <c r="AK89" i="2"/>
  <c r="AL89" i="2"/>
  <c r="AM89" i="2"/>
  <c r="AN89" i="2"/>
  <c r="AO89" i="2" s="1"/>
  <c r="BJ89" i="2"/>
  <c r="BM89" i="2"/>
  <c r="BN89" i="2"/>
  <c r="BO89" i="2"/>
  <c r="BP89" i="2"/>
  <c r="BQ89" i="2"/>
  <c r="BR89" i="2"/>
  <c r="BS89" i="2"/>
  <c r="BT89" i="2"/>
  <c r="BU89" i="2"/>
  <c r="BV89" i="2"/>
  <c r="BW89" i="2"/>
  <c r="BX89" i="2"/>
  <c r="BY89" i="2"/>
  <c r="BZ89" i="2"/>
  <c r="CA89" i="2" s="1"/>
  <c r="CY89" i="2"/>
  <c r="CZ89" i="2"/>
  <c r="DA89" i="2"/>
  <c r="DB89" i="2"/>
  <c r="DC89" i="2"/>
  <c r="DD89" i="2"/>
  <c r="DE89" i="2"/>
  <c r="DF89" i="2"/>
  <c r="DG89" i="2"/>
  <c r="DH89" i="2"/>
  <c r="DI89" i="2"/>
  <c r="DJ89" i="2"/>
  <c r="DK89" i="2"/>
  <c r="DL89" i="2"/>
  <c r="DM89" i="2" s="1"/>
  <c r="X90" i="2"/>
  <c r="AA90" i="2"/>
  <c r="AB90" i="2"/>
  <c r="AC90" i="2"/>
  <c r="AD90" i="2"/>
  <c r="AE90" i="2"/>
  <c r="AF90" i="2"/>
  <c r="AG90" i="2"/>
  <c r="AH90" i="2"/>
  <c r="AI90" i="2"/>
  <c r="AJ90" i="2"/>
  <c r="AK90" i="2"/>
  <c r="AL90" i="2"/>
  <c r="AM90" i="2"/>
  <c r="AN90" i="2"/>
  <c r="AO90" i="2" s="1"/>
  <c r="BJ90" i="2"/>
  <c r="BM90" i="2"/>
  <c r="BN90" i="2"/>
  <c r="BO90" i="2"/>
  <c r="BP90" i="2"/>
  <c r="BQ90" i="2"/>
  <c r="BR90" i="2"/>
  <c r="BS90" i="2"/>
  <c r="BT90" i="2"/>
  <c r="BU90" i="2"/>
  <c r="BV90" i="2"/>
  <c r="BW90" i="2"/>
  <c r="BX90" i="2"/>
  <c r="BY90" i="2"/>
  <c r="BZ90" i="2"/>
  <c r="CA90" i="2" s="1"/>
  <c r="CY90" i="2"/>
  <c r="CZ90" i="2"/>
  <c r="DA90" i="2"/>
  <c r="DB90" i="2"/>
  <c r="DC90" i="2"/>
  <c r="DD90" i="2"/>
  <c r="DE90" i="2"/>
  <c r="DF90" i="2"/>
  <c r="DG90" i="2"/>
  <c r="DH90" i="2"/>
  <c r="DI90" i="2"/>
  <c r="DJ90" i="2"/>
  <c r="DK90" i="2"/>
  <c r="DL90" i="2"/>
  <c r="DM90" i="2" s="1"/>
  <c r="X91" i="2"/>
  <c r="AA91" i="2"/>
  <c r="AB91" i="2"/>
  <c r="AC91" i="2"/>
  <c r="AD91" i="2"/>
  <c r="AE91" i="2"/>
  <c r="AF91" i="2"/>
  <c r="AG91" i="2"/>
  <c r="AH91" i="2"/>
  <c r="AI91" i="2"/>
  <c r="AJ91" i="2"/>
  <c r="AK91" i="2"/>
  <c r="AL91" i="2"/>
  <c r="AM91" i="2"/>
  <c r="AN91" i="2"/>
  <c r="AO91" i="2" s="1"/>
  <c r="BJ91" i="2"/>
  <c r="BM91" i="2"/>
  <c r="BN91" i="2"/>
  <c r="BO91" i="2"/>
  <c r="BP91" i="2"/>
  <c r="BQ91" i="2"/>
  <c r="BR91" i="2"/>
  <c r="BS91" i="2"/>
  <c r="BT91" i="2"/>
  <c r="BU91" i="2"/>
  <c r="BV91" i="2"/>
  <c r="BW91" i="2"/>
  <c r="BX91" i="2"/>
  <c r="BY91" i="2"/>
  <c r="BZ91" i="2"/>
  <c r="CA91" i="2" s="1"/>
  <c r="CY91" i="2"/>
  <c r="CZ91" i="2"/>
  <c r="DA91" i="2"/>
  <c r="DB91" i="2"/>
  <c r="DC91" i="2"/>
  <c r="DD91" i="2"/>
  <c r="DE91" i="2"/>
  <c r="DF91" i="2"/>
  <c r="DG91" i="2"/>
  <c r="DH91" i="2"/>
  <c r="DI91" i="2"/>
  <c r="DJ91" i="2"/>
  <c r="DK91" i="2"/>
  <c r="DL91" i="2"/>
  <c r="DM91" i="2" s="1"/>
  <c r="X92" i="2"/>
  <c r="AA92" i="2"/>
  <c r="AB92" i="2"/>
  <c r="AC92" i="2"/>
  <c r="AD92" i="2"/>
  <c r="AE92" i="2"/>
  <c r="AF92" i="2"/>
  <c r="AG92" i="2"/>
  <c r="AH92" i="2"/>
  <c r="AI92" i="2"/>
  <c r="AJ92" i="2"/>
  <c r="AK92" i="2"/>
  <c r="AL92" i="2"/>
  <c r="AM92" i="2"/>
  <c r="AN92" i="2"/>
  <c r="AO92" i="2" s="1"/>
  <c r="BJ92" i="2"/>
  <c r="BM92" i="2"/>
  <c r="BN92" i="2"/>
  <c r="BO92" i="2"/>
  <c r="BP92" i="2"/>
  <c r="BQ92" i="2"/>
  <c r="BR92" i="2"/>
  <c r="BS92" i="2"/>
  <c r="BT92" i="2"/>
  <c r="BU92" i="2"/>
  <c r="BV92" i="2"/>
  <c r="BW92" i="2"/>
  <c r="BX92" i="2"/>
  <c r="BY92" i="2"/>
  <c r="BZ92" i="2"/>
  <c r="CA92" i="2" s="1"/>
  <c r="CY92" i="2"/>
  <c r="CZ92" i="2"/>
  <c r="DA92" i="2"/>
  <c r="DB92" i="2"/>
  <c r="DC92" i="2"/>
  <c r="DD92" i="2"/>
  <c r="DE92" i="2"/>
  <c r="DF92" i="2"/>
  <c r="DG92" i="2"/>
  <c r="DH92" i="2"/>
  <c r="DI92" i="2"/>
  <c r="DJ92" i="2"/>
  <c r="DK92" i="2"/>
  <c r="DL92" i="2"/>
  <c r="DM92" i="2" s="1"/>
  <c r="X93" i="2"/>
  <c r="AA93" i="2"/>
  <c r="AB93" i="2"/>
  <c r="AC93" i="2"/>
  <c r="AD93" i="2"/>
  <c r="AE93" i="2"/>
  <c r="AF93" i="2"/>
  <c r="AG93" i="2"/>
  <c r="AH93" i="2"/>
  <c r="AI93" i="2"/>
  <c r="AJ93" i="2"/>
  <c r="AK93" i="2"/>
  <c r="AL93" i="2"/>
  <c r="AM93" i="2"/>
  <c r="AN93" i="2"/>
  <c r="AO93" i="2" s="1"/>
  <c r="BJ93" i="2"/>
  <c r="BM93" i="2"/>
  <c r="BN93" i="2"/>
  <c r="BO93" i="2"/>
  <c r="BP93" i="2"/>
  <c r="BQ93" i="2"/>
  <c r="BR93" i="2"/>
  <c r="BS93" i="2"/>
  <c r="BT93" i="2"/>
  <c r="BU93" i="2"/>
  <c r="BV93" i="2"/>
  <c r="BW93" i="2"/>
  <c r="BX93" i="2"/>
  <c r="BY93" i="2"/>
  <c r="BZ93" i="2"/>
  <c r="CA93" i="2" s="1"/>
  <c r="CY93" i="2"/>
  <c r="CZ93" i="2"/>
  <c r="DA93" i="2"/>
  <c r="DB93" i="2"/>
  <c r="DC93" i="2"/>
  <c r="DD93" i="2"/>
  <c r="DE93" i="2"/>
  <c r="DF93" i="2"/>
  <c r="DG93" i="2"/>
  <c r="DH93" i="2"/>
  <c r="DI93" i="2"/>
  <c r="DJ93" i="2"/>
  <c r="DK93" i="2"/>
  <c r="DL93" i="2"/>
  <c r="DM93" i="2" s="1"/>
  <c r="X94" i="2"/>
  <c r="AA94" i="2"/>
  <c r="AB94" i="2"/>
  <c r="AC94" i="2"/>
  <c r="AD94" i="2"/>
  <c r="AE94" i="2"/>
  <c r="AF94" i="2"/>
  <c r="AG94" i="2"/>
  <c r="AH94" i="2"/>
  <c r="AI94" i="2"/>
  <c r="AJ94" i="2"/>
  <c r="AK94" i="2"/>
  <c r="AL94" i="2"/>
  <c r="AM94" i="2"/>
  <c r="AN94" i="2"/>
  <c r="AO94" i="2" s="1"/>
  <c r="BJ94" i="2"/>
  <c r="BM94" i="2"/>
  <c r="BN94" i="2"/>
  <c r="BO94" i="2"/>
  <c r="BP94" i="2"/>
  <c r="BQ94" i="2"/>
  <c r="BR94" i="2"/>
  <c r="BS94" i="2"/>
  <c r="BT94" i="2"/>
  <c r="BU94" i="2"/>
  <c r="BV94" i="2"/>
  <c r="BW94" i="2"/>
  <c r="BX94" i="2"/>
  <c r="BY94" i="2"/>
  <c r="BZ94" i="2"/>
  <c r="CA94" i="2" s="1"/>
  <c r="CY94" i="2"/>
  <c r="CZ94" i="2"/>
  <c r="DA94" i="2"/>
  <c r="DB94" i="2"/>
  <c r="DC94" i="2"/>
  <c r="DD94" i="2"/>
  <c r="DE94" i="2"/>
  <c r="DF94" i="2"/>
  <c r="DG94" i="2"/>
  <c r="DH94" i="2"/>
  <c r="DI94" i="2"/>
  <c r="DJ94" i="2"/>
  <c r="DK94" i="2"/>
  <c r="DL94" i="2"/>
  <c r="DM94" i="2" s="1"/>
  <c r="X95" i="2"/>
  <c r="AA95" i="2"/>
  <c r="AB95" i="2"/>
  <c r="AC95" i="2"/>
  <c r="AD95" i="2"/>
  <c r="AE95" i="2"/>
  <c r="AF95" i="2"/>
  <c r="AG95" i="2"/>
  <c r="AH95" i="2"/>
  <c r="AI95" i="2"/>
  <c r="AJ95" i="2"/>
  <c r="AK95" i="2"/>
  <c r="AL95" i="2"/>
  <c r="AM95" i="2"/>
  <c r="AN95" i="2"/>
  <c r="AO95" i="2" s="1"/>
  <c r="BJ95" i="2"/>
  <c r="BM95" i="2"/>
  <c r="BN95" i="2"/>
  <c r="BO95" i="2"/>
  <c r="BP95" i="2"/>
  <c r="BQ95" i="2"/>
  <c r="BR95" i="2"/>
  <c r="BS95" i="2"/>
  <c r="BT95" i="2"/>
  <c r="BU95" i="2"/>
  <c r="BV95" i="2"/>
  <c r="BW95" i="2"/>
  <c r="BX95" i="2"/>
  <c r="BY95" i="2"/>
  <c r="BZ95" i="2"/>
  <c r="CA95" i="2" s="1"/>
  <c r="CY95" i="2"/>
  <c r="CZ95" i="2"/>
  <c r="DA95" i="2"/>
  <c r="DB95" i="2"/>
  <c r="DC95" i="2"/>
  <c r="DD95" i="2"/>
  <c r="DE95" i="2"/>
  <c r="DF95" i="2"/>
  <c r="DG95" i="2"/>
  <c r="DH95" i="2"/>
  <c r="DI95" i="2"/>
  <c r="DJ95" i="2"/>
  <c r="DK95" i="2"/>
  <c r="DL95" i="2"/>
  <c r="DM95" i="2" s="1"/>
  <c r="X96" i="2"/>
  <c r="AA96" i="2"/>
  <c r="AB96" i="2"/>
  <c r="AC96" i="2"/>
  <c r="AD96" i="2"/>
  <c r="AE96" i="2"/>
  <c r="AF96" i="2"/>
  <c r="AG96" i="2"/>
  <c r="AH96" i="2"/>
  <c r="AI96" i="2"/>
  <c r="AJ96" i="2"/>
  <c r="AK96" i="2"/>
  <c r="AL96" i="2"/>
  <c r="AM96" i="2"/>
  <c r="AN96" i="2"/>
  <c r="AO96" i="2" s="1"/>
  <c r="BJ96" i="2"/>
  <c r="BM96" i="2"/>
  <c r="BN96" i="2"/>
  <c r="BO96" i="2"/>
  <c r="BP96" i="2"/>
  <c r="BQ96" i="2"/>
  <c r="BR96" i="2"/>
  <c r="BS96" i="2"/>
  <c r="BT96" i="2"/>
  <c r="BU96" i="2"/>
  <c r="BV96" i="2"/>
  <c r="BW96" i="2"/>
  <c r="BX96" i="2"/>
  <c r="BY96" i="2"/>
  <c r="BZ96" i="2"/>
  <c r="CA96" i="2" s="1"/>
  <c r="CY96" i="2"/>
  <c r="CZ96" i="2"/>
  <c r="DA96" i="2"/>
  <c r="DB96" i="2"/>
  <c r="DC96" i="2"/>
  <c r="DD96" i="2"/>
  <c r="DE96" i="2"/>
  <c r="DF96" i="2"/>
  <c r="DG96" i="2"/>
  <c r="DH96" i="2"/>
  <c r="DI96" i="2"/>
  <c r="DJ96" i="2"/>
  <c r="DK96" i="2"/>
  <c r="DL96" i="2"/>
  <c r="DM96" i="2" s="1"/>
  <c r="X97" i="2"/>
  <c r="AA97" i="2"/>
  <c r="AB97" i="2"/>
  <c r="AC97" i="2"/>
  <c r="AD97" i="2"/>
  <c r="AE97" i="2"/>
  <c r="AF97" i="2"/>
  <c r="AG97" i="2"/>
  <c r="AH97" i="2"/>
  <c r="AI97" i="2"/>
  <c r="AJ97" i="2"/>
  <c r="AK97" i="2"/>
  <c r="AL97" i="2"/>
  <c r="AM97" i="2"/>
  <c r="AN97" i="2"/>
  <c r="AO97" i="2" s="1"/>
  <c r="BJ97" i="2"/>
  <c r="BM97" i="2"/>
  <c r="BN97" i="2"/>
  <c r="BO97" i="2"/>
  <c r="BP97" i="2"/>
  <c r="BQ97" i="2"/>
  <c r="BR97" i="2"/>
  <c r="BS97" i="2"/>
  <c r="BT97" i="2"/>
  <c r="BU97" i="2"/>
  <c r="BV97" i="2"/>
  <c r="BW97" i="2"/>
  <c r="BX97" i="2"/>
  <c r="BY97" i="2"/>
  <c r="BZ97" i="2"/>
  <c r="CA97" i="2" s="1"/>
  <c r="CY97" i="2"/>
  <c r="CZ97" i="2"/>
  <c r="DA97" i="2"/>
  <c r="DB97" i="2"/>
  <c r="DC97" i="2"/>
  <c r="DD97" i="2"/>
  <c r="DE97" i="2"/>
  <c r="DF97" i="2"/>
  <c r="DG97" i="2"/>
  <c r="DH97" i="2"/>
  <c r="DI97" i="2"/>
  <c r="DJ97" i="2"/>
  <c r="DK97" i="2"/>
  <c r="DL97" i="2"/>
  <c r="DM97" i="2" s="1"/>
  <c r="X98" i="2"/>
  <c r="AA98" i="2"/>
  <c r="AB98" i="2"/>
  <c r="AC98" i="2"/>
  <c r="AD98" i="2"/>
  <c r="AE98" i="2"/>
  <c r="AF98" i="2"/>
  <c r="AG98" i="2"/>
  <c r="AH98" i="2"/>
  <c r="AI98" i="2"/>
  <c r="AJ98" i="2"/>
  <c r="AK98" i="2"/>
  <c r="AL98" i="2"/>
  <c r="AM98" i="2"/>
  <c r="AN98" i="2"/>
  <c r="AO98" i="2" s="1"/>
  <c r="BJ98" i="2"/>
  <c r="BM98" i="2"/>
  <c r="BN98" i="2"/>
  <c r="BO98" i="2"/>
  <c r="BP98" i="2"/>
  <c r="BQ98" i="2"/>
  <c r="BR98" i="2"/>
  <c r="BS98" i="2"/>
  <c r="BT98" i="2"/>
  <c r="BU98" i="2"/>
  <c r="BV98" i="2"/>
  <c r="BW98" i="2"/>
  <c r="BX98" i="2"/>
  <c r="BY98" i="2"/>
  <c r="BZ98" i="2"/>
  <c r="CA98" i="2" s="1"/>
  <c r="CY98" i="2"/>
  <c r="CZ98" i="2"/>
  <c r="DA98" i="2"/>
  <c r="DB98" i="2"/>
  <c r="DC98" i="2"/>
  <c r="DD98" i="2"/>
  <c r="DE98" i="2"/>
  <c r="DF98" i="2"/>
  <c r="DG98" i="2"/>
  <c r="DH98" i="2"/>
  <c r="DI98" i="2"/>
  <c r="DJ98" i="2"/>
  <c r="DK98" i="2"/>
  <c r="DL98" i="2"/>
  <c r="DM98" i="2" s="1"/>
  <c r="X99" i="2"/>
  <c r="AA99" i="2"/>
  <c r="AB99" i="2"/>
  <c r="AC99" i="2"/>
  <c r="AD99" i="2"/>
  <c r="AE99" i="2"/>
  <c r="AF99" i="2"/>
  <c r="AG99" i="2"/>
  <c r="AH99" i="2"/>
  <c r="AI99" i="2"/>
  <c r="AJ99" i="2"/>
  <c r="AK99" i="2"/>
  <c r="AL99" i="2"/>
  <c r="AM99" i="2"/>
  <c r="AN99" i="2"/>
  <c r="AO99" i="2" s="1"/>
  <c r="BJ99" i="2"/>
  <c r="BM99" i="2"/>
  <c r="BN99" i="2"/>
  <c r="BO99" i="2"/>
  <c r="BP99" i="2"/>
  <c r="BQ99" i="2"/>
  <c r="BR99" i="2"/>
  <c r="BS99" i="2"/>
  <c r="BT99" i="2"/>
  <c r="BU99" i="2"/>
  <c r="BV99" i="2"/>
  <c r="BW99" i="2"/>
  <c r="BX99" i="2"/>
  <c r="BY99" i="2"/>
  <c r="BZ99" i="2"/>
  <c r="CA99" i="2" s="1"/>
  <c r="CY99" i="2"/>
  <c r="CZ99" i="2"/>
  <c r="DA99" i="2"/>
  <c r="DB99" i="2"/>
  <c r="DC99" i="2"/>
  <c r="DD99" i="2"/>
  <c r="DE99" i="2"/>
  <c r="DF99" i="2"/>
  <c r="DG99" i="2"/>
  <c r="DH99" i="2"/>
  <c r="DI99" i="2"/>
  <c r="DJ99" i="2"/>
  <c r="DK99" i="2"/>
  <c r="DL99" i="2"/>
  <c r="DM99" i="2" s="1"/>
  <c r="X100" i="2"/>
  <c r="AA100" i="2"/>
  <c r="AB100" i="2"/>
  <c r="AC100" i="2"/>
  <c r="AD100" i="2"/>
  <c r="AE100" i="2"/>
  <c r="AF100" i="2"/>
  <c r="AG100" i="2"/>
  <c r="AH100" i="2"/>
  <c r="AI100" i="2"/>
  <c r="AJ100" i="2"/>
  <c r="AK100" i="2"/>
  <c r="AL100" i="2"/>
  <c r="AM100" i="2"/>
  <c r="AN100" i="2"/>
  <c r="AO100" i="2" s="1"/>
  <c r="BJ100" i="2"/>
  <c r="BM100" i="2"/>
  <c r="BN100" i="2"/>
  <c r="BO100" i="2"/>
  <c r="BP100" i="2"/>
  <c r="BQ100" i="2"/>
  <c r="BR100" i="2"/>
  <c r="BS100" i="2"/>
  <c r="BT100" i="2"/>
  <c r="BU100" i="2"/>
  <c r="BV100" i="2"/>
  <c r="BW100" i="2"/>
  <c r="BX100" i="2"/>
  <c r="BY100" i="2"/>
  <c r="BZ100" i="2"/>
  <c r="CA100" i="2" s="1"/>
  <c r="CY100" i="2"/>
  <c r="CZ100" i="2"/>
  <c r="DA100" i="2"/>
  <c r="DB100" i="2"/>
  <c r="DC100" i="2"/>
  <c r="DD100" i="2"/>
  <c r="DE100" i="2"/>
  <c r="DF100" i="2"/>
  <c r="DG100" i="2"/>
  <c r="DH100" i="2"/>
  <c r="DI100" i="2"/>
  <c r="DJ100" i="2"/>
  <c r="DK100" i="2"/>
  <c r="DL100" i="2"/>
  <c r="DM100" i="2" s="1"/>
  <c r="X101" i="2"/>
  <c r="AA101" i="2"/>
  <c r="AB101" i="2"/>
  <c r="AC101" i="2"/>
  <c r="AD101" i="2"/>
  <c r="AE101" i="2"/>
  <c r="AF101" i="2"/>
  <c r="AG101" i="2"/>
  <c r="AH101" i="2"/>
  <c r="AI101" i="2"/>
  <c r="AJ101" i="2"/>
  <c r="AK101" i="2"/>
  <c r="AL101" i="2"/>
  <c r="AM101" i="2"/>
  <c r="AN101" i="2"/>
  <c r="AO101" i="2" s="1"/>
  <c r="BJ101" i="2"/>
  <c r="BM101" i="2"/>
  <c r="BN101" i="2"/>
  <c r="BO101" i="2"/>
  <c r="BP101" i="2"/>
  <c r="BQ101" i="2"/>
  <c r="BR101" i="2"/>
  <c r="BS101" i="2"/>
  <c r="BT101" i="2"/>
  <c r="BU101" i="2"/>
  <c r="BV101" i="2"/>
  <c r="BW101" i="2"/>
  <c r="BX101" i="2"/>
  <c r="BY101" i="2"/>
  <c r="BZ101" i="2"/>
  <c r="CA101" i="2" s="1"/>
  <c r="CY101" i="2"/>
  <c r="CZ101" i="2"/>
  <c r="DA101" i="2"/>
  <c r="DB101" i="2"/>
  <c r="DC101" i="2"/>
  <c r="DD101" i="2"/>
  <c r="DE101" i="2"/>
  <c r="DF101" i="2"/>
  <c r="DG101" i="2"/>
  <c r="DH101" i="2"/>
  <c r="DI101" i="2"/>
  <c r="DJ101" i="2"/>
  <c r="DK101" i="2"/>
  <c r="DL101" i="2"/>
  <c r="DM101" i="2" s="1"/>
  <c r="X102" i="2"/>
  <c r="AA102" i="2"/>
  <c r="AB102" i="2"/>
  <c r="AC102" i="2"/>
  <c r="AD102" i="2"/>
  <c r="AE102" i="2"/>
  <c r="AF102" i="2"/>
  <c r="AG102" i="2"/>
  <c r="AH102" i="2"/>
  <c r="AI102" i="2"/>
  <c r="AJ102" i="2"/>
  <c r="AK102" i="2"/>
  <c r="AL102" i="2"/>
  <c r="AM102" i="2"/>
  <c r="AN102" i="2"/>
  <c r="AO102" i="2" s="1"/>
  <c r="BJ102" i="2"/>
  <c r="BM102" i="2"/>
  <c r="BN102" i="2"/>
  <c r="BO102" i="2"/>
  <c r="BP102" i="2"/>
  <c r="BQ102" i="2"/>
  <c r="BR102" i="2"/>
  <c r="BS102" i="2"/>
  <c r="BT102" i="2"/>
  <c r="BU102" i="2"/>
  <c r="BV102" i="2"/>
  <c r="BW102" i="2"/>
  <c r="BX102" i="2"/>
  <c r="BY102" i="2"/>
  <c r="BZ102" i="2"/>
  <c r="CA102" i="2" s="1"/>
  <c r="CY102" i="2"/>
  <c r="CZ102" i="2"/>
  <c r="DA102" i="2"/>
  <c r="DB102" i="2"/>
  <c r="DC102" i="2"/>
  <c r="DD102" i="2"/>
  <c r="DE102" i="2"/>
  <c r="DF102" i="2"/>
  <c r="DG102" i="2"/>
  <c r="DH102" i="2"/>
  <c r="DI102" i="2"/>
  <c r="DJ102" i="2"/>
  <c r="DK102" i="2"/>
  <c r="DL102" i="2"/>
  <c r="DM102" i="2" s="1"/>
  <c r="X103" i="2"/>
  <c r="AA103" i="2"/>
  <c r="AB103" i="2"/>
  <c r="AC103" i="2"/>
  <c r="AD103" i="2"/>
  <c r="AE103" i="2"/>
  <c r="AF103" i="2"/>
  <c r="AG103" i="2"/>
  <c r="AH103" i="2"/>
  <c r="AI103" i="2"/>
  <c r="AJ103" i="2"/>
  <c r="AK103" i="2"/>
  <c r="AL103" i="2"/>
  <c r="AM103" i="2"/>
  <c r="AN103" i="2"/>
  <c r="AO103" i="2" s="1"/>
  <c r="BJ103" i="2"/>
  <c r="BM103" i="2"/>
  <c r="BN103" i="2"/>
  <c r="BO103" i="2"/>
  <c r="BP103" i="2"/>
  <c r="BQ103" i="2"/>
  <c r="BR103" i="2"/>
  <c r="BS103" i="2"/>
  <c r="BT103" i="2"/>
  <c r="BU103" i="2"/>
  <c r="BV103" i="2"/>
  <c r="BW103" i="2"/>
  <c r="BX103" i="2"/>
  <c r="BY103" i="2"/>
  <c r="BZ103" i="2"/>
  <c r="CA103" i="2" s="1"/>
  <c r="CY103" i="2"/>
  <c r="CZ103" i="2"/>
  <c r="DA103" i="2"/>
  <c r="DB103" i="2"/>
  <c r="DC103" i="2"/>
  <c r="DD103" i="2"/>
  <c r="DE103" i="2"/>
  <c r="DF103" i="2"/>
  <c r="DG103" i="2"/>
  <c r="DH103" i="2"/>
  <c r="DI103" i="2"/>
  <c r="DJ103" i="2"/>
  <c r="DK103" i="2"/>
  <c r="DL103" i="2"/>
  <c r="DM103" i="2" s="1"/>
  <c r="X104" i="2"/>
  <c r="AA104" i="2"/>
  <c r="AB104" i="2"/>
  <c r="AC104" i="2"/>
  <c r="AD104" i="2"/>
  <c r="AE104" i="2"/>
  <c r="AF104" i="2"/>
  <c r="AG104" i="2"/>
  <c r="AH104" i="2"/>
  <c r="AI104" i="2"/>
  <c r="AJ104" i="2"/>
  <c r="AK104" i="2"/>
  <c r="AL104" i="2"/>
  <c r="AM104" i="2"/>
  <c r="AN104" i="2"/>
  <c r="AO104" i="2" s="1"/>
  <c r="BJ104" i="2"/>
  <c r="BM104" i="2"/>
  <c r="BN104" i="2"/>
  <c r="BO104" i="2"/>
  <c r="BP104" i="2"/>
  <c r="BQ104" i="2"/>
  <c r="BR104" i="2"/>
  <c r="BS104" i="2"/>
  <c r="BT104" i="2"/>
  <c r="BU104" i="2"/>
  <c r="BV104" i="2"/>
  <c r="BW104" i="2"/>
  <c r="BX104" i="2"/>
  <c r="BY104" i="2"/>
  <c r="BZ104" i="2"/>
  <c r="CA104" i="2" s="1"/>
  <c r="CY104" i="2"/>
  <c r="CZ104" i="2"/>
  <c r="DA104" i="2"/>
  <c r="DB104" i="2"/>
  <c r="DC104" i="2"/>
  <c r="DD104" i="2"/>
  <c r="DE104" i="2"/>
  <c r="DF104" i="2"/>
  <c r="DG104" i="2"/>
  <c r="DH104" i="2"/>
  <c r="DI104" i="2"/>
  <c r="DJ104" i="2"/>
  <c r="DK104" i="2"/>
  <c r="DL104" i="2"/>
  <c r="DM104" i="2" s="1"/>
  <c r="X105" i="2"/>
  <c r="AA105" i="2"/>
  <c r="AB105" i="2"/>
  <c r="AC105" i="2"/>
  <c r="AD105" i="2"/>
  <c r="AE105" i="2"/>
  <c r="AF105" i="2"/>
  <c r="AG105" i="2"/>
  <c r="AH105" i="2"/>
  <c r="AI105" i="2"/>
  <c r="AJ105" i="2"/>
  <c r="AK105" i="2"/>
  <c r="AL105" i="2"/>
  <c r="AM105" i="2"/>
  <c r="AN105" i="2"/>
  <c r="AO105" i="2" s="1"/>
  <c r="BJ105" i="2"/>
  <c r="BM105" i="2"/>
  <c r="BN105" i="2"/>
  <c r="BO105" i="2"/>
  <c r="BP105" i="2"/>
  <c r="BQ105" i="2"/>
  <c r="BR105" i="2"/>
  <c r="BS105" i="2"/>
  <c r="BT105" i="2"/>
  <c r="BU105" i="2"/>
  <c r="BV105" i="2"/>
  <c r="BW105" i="2"/>
  <c r="BX105" i="2"/>
  <c r="BY105" i="2"/>
  <c r="BZ105" i="2"/>
  <c r="CA105" i="2" s="1"/>
  <c r="CY105" i="2"/>
  <c r="CZ105" i="2"/>
  <c r="DA105" i="2"/>
  <c r="DB105" i="2"/>
  <c r="DC105" i="2"/>
  <c r="DD105" i="2"/>
  <c r="DE105" i="2"/>
  <c r="DF105" i="2"/>
  <c r="DG105" i="2"/>
  <c r="DH105" i="2"/>
  <c r="DI105" i="2"/>
  <c r="DJ105" i="2"/>
  <c r="DK105" i="2"/>
  <c r="DL105" i="2"/>
  <c r="DM105" i="2" s="1"/>
  <c r="X106" i="2"/>
  <c r="AA106" i="2"/>
  <c r="AB106" i="2"/>
  <c r="AC106" i="2"/>
  <c r="AD106" i="2"/>
  <c r="AE106" i="2"/>
  <c r="AF106" i="2"/>
  <c r="AG106" i="2"/>
  <c r="AH106" i="2"/>
  <c r="AI106" i="2"/>
  <c r="AJ106" i="2"/>
  <c r="AK106" i="2"/>
  <c r="AL106" i="2"/>
  <c r="AM106" i="2"/>
  <c r="AN106" i="2"/>
  <c r="AO106" i="2" s="1"/>
  <c r="BJ106" i="2"/>
  <c r="BM106" i="2"/>
  <c r="BN106" i="2"/>
  <c r="BO106" i="2"/>
  <c r="BP106" i="2"/>
  <c r="BQ106" i="2"/>
  <c r="BR106" i="2"/>
  <c r="BS106" i="2"/>
  <c r="BT106" i="2"/>
  <c r="BU106" i="2"/>
  <c r="BV106" i="2"/>
  <c r="BW106" i="2"/>
  <c r="BX106" i="2"/>
  <c r="BY106" i="2"/>
  <c r="BZ106" i="2"/>
  <c r="CA106" i="2" s="1"/>
  <c r="CY106" i="2"/>
  <c r="CZ106" i="2"/>
  <c r="DA106" i="2"/>
  <c r="DB106" i="2"/>
  <c r="DC106" i="2"/>
  <c r="DD106" i="2"/>
  <c r="DE106" i="2"/>
  <c r="DF106" i="2"/>
  <c r="DG106" i="2"/>
  <c r="DH106" i="2"/>
  <c r="DI106" i="2"/>
  <c r="DJ106" i="2"/>
  <c r="DK106" i="2"/>
  <c r="DL106" i="2"/>
  <c r="DM106" i="2" s="1"/>
  <c r="X107" i="2"/>
  <c r="AA107" i="2"/>
  <c r="AB107" i="2"/>
  <c r="AC107" i="2"/>
  <c r="AD107" i="2"/>
  <c r="AE107" i="2"/>
  <c r="AF107" i="2"/>
  <c r="AG107" i="2"/>
  <c r="AH107" i="2"/>
  <c r="AI107" i="2"/>
  <c r="AJ107" i="2"/>
  <c r="AK107" i="2"/>
  <c r="AL107" i="2"/>
  <c r="AM107" i="2"/>
  <c r="AN107" i="2"/>
  <c r="AO107" i="2" s="1"/>
  <c r="BJ107" i="2"/>
  <c r="BM107" i="2"/>
  <c r="BN107" i="2"/>
  <c r="BO107" i="2"/>
  <c r="BP107" i="2"/>
  <c r="BQ107" i="2"/>
  <c r="BR107" i="2"/>
  <c r="BS107" i="2"/>
  <c r="BT107" i="2"/>
  <c r="BU107" i="2"/>
  <c r="BV107" i="2"/>
  <c r="BW107" i="2"/>
  <c r="BX107" i="2"/>
  <c r="BY107" i="2"/>
  <c r="BZ107" i="2"/>
  <c r="CA107" i="2" s="1"/>
  <c r="CY107" i="2"/>
  <c r="CZ107" i="2"/>
  <c r="DA107" i="2"/>
  <c r="DB107" i="2"/>
  <c r="DC107" i="2"/>
  <c r="DD107" i="2"/>
  <c r="DE107" i="2"/>
  <c r="DF107" i="2"/>
  <c r="DG107" i="2"/>
  <c r="DH107" i="2"/>
  <c r="DI107" i="2"/>
  <c r="DJ107" i="2"/>
  <c r="DK107" i="2"/>
  <c r="DL107" i="2"/>
  <c r="DM107" i="2" s="1"/>
  <c r="X108" i="2"/>
  <c r="AA108" i="2"/>
  <c r="AB108" i="2"/>
  <c r="AC108" i="2"/>
  <c r="AD108" i="2"/>
  <c r="AE108" i="2"/>
  <c r="AF108" i="2"/>
  <c r="AG108" i="2"/>
  <c r="AH108" i="2"/>
  <c r="AI108" i="2"/>
  <c r="AJ108" i="2"/>
  <c r="AK108" i="2"/>
  <c r="AL108" i="2"/>
  <c r="AM108" i="2"/>
  <c r="AN108" i="2"/>
  <c r="AO108" i="2" s="1"/>
  <c r="BJ108" i="2"/>
  <c r="BM108" i="2"/>
  <c r="BN108" i="2"/>
  <c r="BO108" i="2"/>
  <c r="BP108" i="2"/>
  <c r="BQ108" i="2"/>
  <c r="BR108" i="2"/>
  <c r="BS108" i="2"/>
  <c r="BT108" i="2"/>
  <c r="BU108" i="2"/>
  <c r="BV108" i="2"/>
  <c r="BW108" i="2"/>
  <c r="BX108" i="2"/>
  <c r="BY108" i="2"/>
  <c r="BZ108" i="2"/>
  <c r="CA108" i="2" s="1"/>
  <c r="CY108" i="2"/>
  <c r="CZ108" i="2"/>
  <c r="DA108" i="2"/>
  <c r="DB108" i="2"/>
  <c r="DC108" i="2"/>
  <c r="DD108" i="2"/>
  <c r="DE108" i="2"/>
  <c r="DF108" i="2"/>
  <c r="DG108" i="2"/>
  <c r="DH108" i="2"/>
  <c r="DI108" i="2"/>
  <c r="DJ108" i="2"/>
  <c r="DK108" i="2"/>
  <c r="DL108" i="2"/>
  <c r="DM108" i="2" s="1"/>
  <c r="X109" i="2"/>
  <c r="AA109" i="2"/>
  <c r="AB109" i="2"/>
  <c r="AC109" i="2"/>
  <c r="AD109" i="2"/>
  <c r="AE109" i="2"/>
  <c r="AF109" i="2"/>
  <c r="AG109" i="2"/>
  <c r="AH109" i="2"/>
  <c r="AI109" i="2"/>
  <c r="AJ109" i="2"/>
  <c r="AK109" i="2"/>
  <c r="AL109" i="2"/>
  <c r="AM109" i="2"/>
  <c r="AN109" i="2"/>
  <c r="AO109" i="2" s="1"/>
  <c r="BJ109" i="2"/>
  <c r="BM109" i="2"/>
  <c r="BN109" i="2"/>
  <c r="BO109" i="2"/>
  <c r="BP109" i="2"/>
  <c r="BQ109" i="2"/>
  <c r="BR109" i="2"/>
  <c r="BS109" i="2"/>
  <c r="BT109" i="2"/>
  <c r="BU109" i="2"/>
  <c r="BV109" i="2"/>
  <c r="BW109" i="2"/>
  <c r="BX109" i="2"/>
  <c r="BY109" i="2"/>
  <c r="BZ109" i="2"/>
  <c r="CA109" i="2" s="1"/>
  <c r="CY109" i="2"/>
  <c r="CZ109" i="2"/>
  <c r="DA109" i="2"/>
  <c r="DB109" i="2"/>
  <c r="DC109" i="2"/>
  <c r="DD109" i="2"/>
  <c r="DE109" i="2"/>
  <c r="DF109" i="2"/>
  <c r="DG109" i="2"/>
  <c r="DH109" i="2"/>
  <c r="DI109" i="2"/>
  <c r="DJ109" i="2"/>
  <c r="DK109" i="2"/>
  <c r="DL109" i="2"/>
  <c r="DM109" i="2" s="1"/>
  <c r="X110" i="2"/>
  <c r="AA110" i="2"/>
  <c r="AB110" i="2"/>
  <c r="AC110" i="2"/>
  <c r="AD110" i="2"/>
  <c r="AE110" i="2"/>
  <c r="AF110" i="2"/>
  <c r="AG110" i="2"/>
  <c r="AH110" i="2"/>
  <c r="AI110" i="2"/>
  <c r="AJ110" i="2"/>
  <c r="AK110" i="2"/>
  <c r="AL110" i="2"/>
  <c r="AM110" i="2"/>
  <c r="AN110" i="2"/>
  <c r="AO110" i="2" s="1"/>
  <c r="BJ110" i="2"/>
  <c r="BM110" i="2"/>
  <c r="BN110" i="2"/>
  <c r="BO110" i="2"/>
  <c r="BP110" i="2"/>
  <c r="BQ110" i="2"/>
  <c r="BR110" i="2"/>
  <c r="BS110" i="2"/>
  <c r="BT110" i="2"/>
  <c r="BU110" i="2"/>
  <c r="BV110" i="2"/>
  <c r="BW110" i="2"/>
  <c r="BX110" i="2"/>
  <c r="BY110" i="2"/>
  <c r="BZ110" i="2"/>
  <c r="CA110" i="2" s="1"/>
  <c r="CY110" i="2"/>
  <c r="CZ110" i="2"/>
  <c r="DA110" i="2"/>
  <c r="DB110" i="2"/>
  <c r="DC110" i="2"/>
  <c r="DD110" i="2"/>
  <c r="DE110" i="2"/>
  <c r="DF110" i="2"/>
  <c r="DG110" i="2"/>
  <c r="DH110" i="2"/>
  <c r="DI110" i="2"/>
  <c r="DJ110" i="2"/>
  <c r="DK110" i="2"/>
  <c r="DL110" i="2"/>
  <c r="DM110" i="2" s="1"/>
  <c r="X111" i="2"/>
  <c r="AA111" i="2"/>
  <c r="AB111" i="2"/>
  <c r="AC111" i="2"/>
  <c r="AD111" i="2"/>
  <c r="AE111" i="2"/>
  <c r="AF111" i="2"/>
  <c r="AG111" i="2"/>
  <c r="AH111" i="2"/>
  <c r="AI111" i="2"/>
  <c r="AJ111" i="2"/>
  <c r="AK111" i="2"/>
  <c r="AL111" i="2"/>
  <c r="AM111" i="2"/>
  <c r="AN111" i="2"/>
  <c r="AO111" i="2" s="1"/>
  <c r="BJ111" i="2"/>
  <c r="BM111" i="2"/>
  <c r="BN111" i="2"/>
  <c r="BO111" i="2"/>
  <c r="BP111" i="2"/>
  <c r="BQ111" i="2"/>
  <c r="BR111" i="2"/>
  <c r="BS111" i="2"/>
  <c r="BT111" i="2"/>
  <c r="BU111" i="2"/>
  <c r="BV111" i="2"/>
  <c r="BW111" i="2"/>
  <c r="BX111" i="2"/>
  <c r="BY111" i="2"/>
  <c r="BZ111" i="2"/>
  <c r="CA111" i="2" s="1"/>
  <c r="CY111" i="2"/>
  <c r="CZ111" i="2"/>
  <c r="DA111" i="2"/>
  <c r="DB111" i="2"/>
  <c r="DC111" i="2"/>
  <c r="DD111" i="2"/>
  <c r="DE111" i="2"/>
  <c r="DF111" i="2"/>
  <c r="DG111" i="2"/>
  <c r="DH111" i="2"/>
  <c r="DI111" i="2"/>
  <c r="DJ111" i="2"/>
  <c r="DK111" i="2"/>
  <c r="DL111" i="2"/>
  <c r="DM111" i="2" s="1"/>
  <c r="X112" i="2"/>
  <c r="AA112" i="2"/>
  <c r="AB112" i="2"/>
  <c r="AC112" i="2"/>
  <c r="AD112" i="2"/>
  <c r="AE112" i="2"/>
  <c r="AF112" i="2"/>
  <c r="AG112" i="2"/>
  <c r="AH112" i="2"/>
  <c r="AI112" i="2"/>
  <c r="AJ112" i="2"/>
  <c r="AK112" i="2"/>
  <c r="AL112" i="2"/>
  <c r="AM112" i="2"/>
  <c r="AN112" i="2"/>
  <c r="AO112" i="2" s="1"/>
  <c r="BJ112" i="2"/>
  <c r="BM112" i="2"/>
  <c r="BN112" i="2"/>
  <c r="BO112" i="2"/>
  <c r="BP112" i="2"/>
  <c r="BQ112" i="2"/>
  <c r="BR112" i="2"/>
  <c r="BS112" i="2"/>
  <c r="BT112" i="2"/>
  <c r="BU112" i="2"/>
  <c r="BV112" i="2"/>
  <c r="BW112" i="2"/>
  <c r="BX112" i="2"/>
  <c r="BY112" i="2"/>
  <c r="BZ112" i="2"/>
  <c r="CA112" i="2" s="1"/>
  <c r="CY112" i="2"/>
  <c r="CZ112" i="2"/>
  <c r="DA112" i="2"/>
  <c r="DB112" i="2"/>
  <c r="DC112" i="2"/>
  <c r="DD112" i="2"/>
  <c r="DE112" i="2"/>
  <c r="DF112" i="2"/>
  <c r="DG112" i="2"/>
  <c r="DH112" i="2"/>
  <c r="DI112" i="2"/>
  <c r="DJ112" i="2"/>
  <c r="DK112" i="2"/>
  <c r="DL112" i="2"/>
  <c r="DM112" i="2" s="1"/>
  <c r="X113" i="2"/>
  <c r="AA113" i="2"/>
  <c r="AB113" i="2"/>
  <c r="AC113" i="2"/>
  <c r="AD113" i="2"/>
  <c r="AE113" i="2"/>
  <c r="AF113" i="2"/>
  <c r="AG113" i="2"/>
  <c r="AH113" i="2"/>
  <c r="AI113" i="2"/>
  <c r="AJ113" i="2"/>
  <c r="AK113" i="2"/>
  <c r="AL113" i="2"/>
  <c r="AM113" i="2"/>
  <c r="AN113" i="2"/>
  <c r="AO113" i="2" s="1"/>
  <c r="BJ113" i="2"/>
  <c r="BM113" i="2"/>
  <c r="BN113" i="2"/>
  <c r="BO113" i="2"/>
  <c r="BP113" i="2"/>
  <c r="BQ113" i="2"/>
  <c r="BR113" i="2"/>
  <c r="BS113" i="2"/>
  <c r="BT113" i="2"/>
  <c r="BU113" i="2"/>
  <c r="BV113" i="2"/>
  <c r="BW113" i="2"/>
  <c r="BX113" i="2"/>
  <c r="BY113" i="2"/>
  <c r="BZ113" i="2"/>
  <c r="CA113" i="2" s="1"/>
  <c r="CY113" i="2"/>
  <c r="CZ113" i="2"/>
  <c r="DA113" i="2"/>
  <c r="DB113" i="2"/>
  <c r="DC113" i="2"/>
  <c r="DD113" i="2"/>
  <c r="DE113" i="2"/>
  <c r="DF113" i="2"/>
  <c r="DG113" i="2"/>
  <c r="DH113" i="2"/>
  <c r="DI113" i="2"/>
  <c r="DJ113" i="2"/>
  <c r="DK113" i="2"/>
  <c r="DL113" i="2"/>
  <c r="DM113" i="2" s="1"/>
  <c r="X114" i="2"/>
  <c r="AA114" i="2"/>
  <c r="AB114" i="2"/>
  <c r="AC114" i="2"/>
  <c r="AD114" i="2"/>
  <c r="AE114" i="2"/>
  <c r="AF114" i="2"/>
  <c r="AG114" i="2"/>
  <c r="AH114" i="2"/>
  <c r="AI114" i="2"/>
  <c r="AJ114" i="2"/>
  <c r="AK114" i="2"/>
  <c r="AL114" i="2"/>
  <c r="AM114" i="2"/>
  <c r="AN114" i="2"/>
  <c r="AO114" i="2" s="1"/>
  <c r="BJ114" i="2"/>
  <c r="BM114" i="2"/>
  <c r="BN114" i="2"/>
  <c r="BO114" i="2"/>
  <c r="BP114" i="2"/>
  <c r="BQ114" i="2"/>
  <c r="BR114" i="2"/>
  <c r="BS114" i="2"/>
  <c r="BT114" i="2"/>
  <c r="BU114" i="2"/>
  <c r="BV114" i="2"/>
  <c r="BW114" i="2"/>
  <c r="BX114" i="2"/>
  <c r="BY114" i="2"/>
  <c r="BZ114" i="2"/>
  <c r="CA114" i="2" s="1"/>
  <c r="CY114" i="2"/>
  <c r="CZ114" i="2"/>
  <c r="DA114" i="2"/>
  <c r="DB114" i="2"/>
  <c r="DC114" i="2"/>
  <c r="DD114" i="2"/>
  <c r="DE114" i="2"/>
  <c r="DF114" i="2"/>
  <c r="DG114" i="2"/>
  <c r="DH114" i="2"/>
  <c r="DI114" i="2"/>
  <c r="DJ114" i="2"/>
  <c r="DK114" i="2"/>
  <c r="DL114" i="2"/>
  <c r="DM114" i="2" s="1"/>
  <c r="X115" i="2"/>
  <c r="AA115" i="2"/>
  <c r="AB115" i="2"/>
  <c r="AC115" i="2"/>
  <c r="AD115" i="2"/>
  <c r="AE115" i="2"/>
  <c r="AF115" i="2"/>
  <c r="AG115" i="2"/>
  <c r="AH115" i="2"/>
  <c r="AI115" i="2"/>
  <c r="AJ115" i="2"/>
  <c r="AK115" i="2"/>
  <c r="AL115" i="2"/>
  <c r="AM115" i="2"/>
  <c r="AN115" i="2"/>
  <c r="AO115" i="2" s="1"/>
  <c r="BJ115" i="2"/>
  <c r="BM115" i="2"/>
  <c r="BN115" i="2"/>
  <c r="BO115" i="2"/>
  <c r="BP115" i="2"/>
  <c r="BQ115" i="2"/>
  <c r="BR115" i="2"/>
  <c r="BS115" i="2"/>
  <c r="BT115" i="2"/>
  <c r="BU115" i="2"/>
  <c r="BV115" i="2"/>
  <c r="BW115" i="2"/>
  <c r="BX115" i="2"/>
  <c r="BY115" i="2"/>
  <c r="BZ115" i="2"/>
  <c r="CA115" i="2" s="1"/>
  <c r="CY115" i="2"/>
  <c r="CZ115" i="2"/>
  <c r="DA115" i="2"/>
  <c r="DB115" i="2"/>
  <c r="DC115" i="2"/>
  <c r="DD115" i="2"/>
  <c r="DE115" i="2"/>
  <c r="DF115" i="2"/>
  <c r="DG115" i="2"/>
  <c r="DH115" i="2"/>
  <c r="DI115" i="2"/>
  <c r="DJ115" i="2"/>
  <c r="DK115" i="2"/>
  <c r="DL115" i="2"/>
  <c r="DM115" i="2" s="1"/>
  <c r="X116" i="2"/>
  <c r="AA116" i="2"/>
  <c r="AB116" i="2"/>
  <c r="AC116" i="2"/>
  <c r="AD116" i="2"/>
  <c r="AE116" i="2"/>
  <c r="AF116" i="2"/>
  <c r="AG116" i="2"/>
  <c r="AH116" i="2"/>
  <c r="AI116" i="2"/>
  <c r="AJ116" i="2"/>
  <c r="AK116" i="2"/>
  <c r="AL116" i="2"/>
  <c r="AM116" i="2"/>
  <c r="AN116" i="2"/>
  <c r="AO116" i="2" s="1"/>
  <c r="BJ116" i="2"/>
  <c r="BM116" i="2"/>
  <c r="BN116" i="2"/>
  <c r="BO116" i="2"/>
  <c r="BP116" i="2"/>
  <c r="BQ116" i="2"/>
  <c r="BR116" i="2"/>
  <c r="BS116" i="2"/>
  <c r="BT116" i="2"/>
  <c r="BU116" i="2"/>
  <c r="BV116" i="2"/>
  <c r="BW116" i="2"/>
  <c r="BX116" i="2"/>
  <c r="BY116" i="2"/>
  <c r="BZ116" i="2"/>
  <c r="CA116" i="2" s="1"/>
  <c r="CY116" i="2"/>
  <c r="CZ116" i="2"/>
  <c r="DA116" i="2" s="1"/>
  <c r="DB116" i="2" s="1"/>
  <c r="DC116" i="2" s="1"/>
  <c r="DD116" i="2" s="1"/>
  <c r="DE116" i="2" s="1"/>
  <c r="DF116" i="2" s="1"/>
  <c r="DG116" i="2" s="1"/>
  <c r="DH116" i="2" s="1"/>
  <c r="DI116" i="2" s="1"/>
  <c r="DJ116" i="2" s="1"/>
  <c r="DK116" i="2" s="1"/>
  <c r="DL116" i="2" s="1"/>
  <c r="DM116" i="2" s="1"/>
  <c r="AA117" i="2"/>
  <c r="AB117" i="2"/>
  <c r="AC117" i="2"/>
  <c r="AD117" i="2"/>
  <c r="AE117" i="2"/>
  <c r="AF117" i="2"/>
  <c r="AG117" i="2"/>
  <c r="AH117" i="2"/>
  <c r="AI117" i="2"/>
  <c r="AJ117" i="2"/>
  <c r="AK117" i="2"/>
  <c r="AL117" i="2"/>
  <c r="AM117" i="2"/>
  <c r="AN117" i="2"/>
  <c r="AO117" i="2" s="1"/>
  <c r="BM117" i="2"/>
  <c r="BN117" i="2"/>
  <c r="BO117" i="2"/>
  <c r="BP117" i="2"/>
  <c r="BQ117" i="2"/>
  <c r="BR117" i="2"/>
  <c r="BS117" i="2"/>
  <c r="BT117" i="2"/>
  <c r="BU117" i="2"/>
  <c r="BV117" i="2"/>
  <c r="BW117" i="2"/>
  <c r="BX117" i="2"/>
  <c r="BY117" i="2"/>
  <c r="BZ117" i="2"/>
  <c r="CA117" i="2" s="1"/>
  <c r="CY117" i="2"/>
  <c r="CZ117" i="2"/>
  <c r="DA117" i="2"/>
  <c r="DB117" i="2"/>
  <c r="DC117" i="2"/>
  <c r="DD117" i="2"/>
  <c r="DE117" i="2"/>
  <c r="DF117" i="2"/>
  <c r="DG117" i="2"/>
  <c r="DH117" i="2"/>
  <c r="DI117" i="2"/>
  <c r="DJ117" i="2"/>
  <c r="DK117" i="2"/>
  <c r="DL117" i="2"/>
  <c r="DM117" i="2" s="1"/>
  <c r="AA118" i="2"/>
  <c r="AB118" i="2"/>
  <c r="AC118" i="2"/>
  <c r="AD118" i="2"/>
  <c r="AE118" i="2"/>
  <c r="AF118" i="2"/>
  <c r="AG118" i="2"/>
  <c r="AH118" i="2"/>
  <c r="AI118" i="2"/>
  <c r="AJ118" i="2"/>
  <c r="AK118" i="2"/>
  <c r="AL118" i="2"/>
  <c r="AM118" i="2"/>
  <c r="AN118" i="2"/>
  <c r="AO118" i="2" s="1"/>
  <c r="BM118" i="2"/>
  <c r="BN118" i="2"/>
  <c r="BO118" i="2"/>
  <c r="BP118" i="2"/>
  <c r="BQ118" i="2"/>
  <c r="BR118" i="2"/>
  <c r="BS118" i="2"/>
  <c r="BT118" i="2"/>
  <c r="BU118" i="2"/>
  <c r="BV118" i="2"/>
  <c r="BW118" i="2"/>
  <c r="BX118" i="2"/>
  <c r="BY118" i="2"/>
  <c r="BZ118" i="2"/>
  <c r="CA118" i="2" s="1"/>
  <c r="CY118" i="2"/>
  <c r="CZ118" i="2"/>
  <c r="DA118" i="2"/>
  <c r="DB118" i="2"/>
  <c r="DC118" i="2"/>
  <c r="DD118" i="2"/>
  <c r="DE118" i="2"/>
  <c r="DF118" i="2"/>
  <c r="DG118" i="2"/>
  <c r="DH118" i="2"/>
  <c r="DI118" i="2"/>
  <c r="DJ118" i="2"/>
  <c r="DK118" i="2"/>
  <c r="DL118" i="2"/>
  <c r="DM118" i="2" s="1"/>
  <c r="AA119" i="2"/>
  <c r="AB119" i="2"/>
  <c r="AC119" i="2"/>
  <c r="AD119" i="2"/>
  <c r="AE119" i="2"/>
  <c r="AF119" i="2"/>
  <c r="AG119" i="2"/>
  <c r="AH119" i="2"/>
  <c r="AI119" i="2"/>
  <c r="AJ119" i="2"/>
  <c r="AK119" i="2"/>
  <c r="AL119" i="2"/>
  <c r="AM119" i="2"/>
  <c r="AN119" i="2"/>
  <c r="AO119" i="2" s="1"/>
  <c r="BM119" i="2"/>
  <c r="BN119" i="2"/>
  <c r="BO119" i="2"/>
  <c r="BP119" i="2"/>
  <c r="BQ119" i="2"/>
  <c r="BR119" i="2"/>
  <c r="BS119" i="2"/>
  <c r="BT119" i="2"/>
  <c r="BU119" i="2"/>
  <c r="BV119" i="2"/>
  <c r="BW119" i="2"/>
  <c r="BX119" i="2"/>
  <c r="BY119" i="2"/>
  <c r="BZ119" i="2"/>
  <c r="CA119" i="2" s="1"/>
  <c r="CY119" i="2"/>
  <c r="CZ119" i="2"/>
  <c r="DA119" i="2"/>
  <c r="DB119" i="2"/>
  <c r="DC119" i="2"/>
  <c r="DD119" i="2"/>
  <c r="DE119" i="2"/>
  <c r="DF119" i="2"/>
  <c r="DG119" i="2"/>
  <c r="DH119" i="2"/>
  <c r="DI119" i="2"/>
  <c r="DJ119" i="2"/>
  <c r="DK119" i="2"/>
  <c r="DL119" i="2"/>
  <c r="DM119" i="2" s="1"/>
  <c r="AA120" i="2"/>
  <c r="AB120" i="2"/>
  <c r="AC120" i="2"/>
  <c r="AD120" i="2"/>
  <c r="AE120" i="2"/>
  <c r="AF120" i="2"/>
  <c r="AG120" i="2"/>
  <c r="AH120" i="2"/>
  <c r="AI120" i="2"/>
  <c r="AJ120" i="2"/>
  <c r="AK120" i="2"/>
  <c r="AL120" i="2"/>
  <c r="AM120" i="2"/>
  <c r="AN120" i="2"/>
  <c r="AO120" i="2" s="1"/>
  <c r="BM120" i="2"/>
  <c r="BN120" i="2"/>
  <c r="BO120" i="2"/>
  <c r="BP120" i="2"/>
  <c r="BQ120" i="2"/>
  <c r="BR120" i="2"/>
  <c r="BS120" i="2"/>
  <c r="BT120" i="2"/>
  <c r="BU120" i="2"/>
  <c r="BV120" i="2"/>
  <c r="BW120" i="2"/>
  <c r="BX120" i="2"/>
  <c r="BY120" i="2"/>
  <c r="BZ120" i="2"/>
  <c r="CA120" i="2" s="1"/>
  <c r="CY120" i="2"/>
  <c r="CZ120" i="2"/>
  <c r="DA120" i="2"/>
  <c r="DB120" i="2"/>
  <c r="DC120" i="2"/>
  <c r="DD120" i="2"/>
  <c r="DE120" i="2"/>
  <c r="DF120" i="2"/>
  <c r="DG120" i="2"/>
  <c r="DH120" i="2"/>
  <c r="DI120" i="2"/>
  <c r="DJ120" i="2"/>
  <c r="DK120" i="2"/>
  <c r="DL120" i="2"/>
  <c r="DM120" i="2" s="1"/>
  <c r="L49" i="1"/>
  <c r="L46" i="1"/>
  <c r="L47" i="1"/>
  <c r="L48" i="1"/>
  <c r="CI11" i="1"/>
  <c r="CI12" i="1"/>
  <c r="CJ49" i="1" s="1"/>
  <c r="CJ46" i="1"/>
  <c r="AX52" i="1" l="1"/>
  <c r="AX55" i="1"/>
  <c r="AX53" i="1"/>
  <c r="AX54" i="1"/>
  <c r="L46" i="2"/>
  <c r="L48" i="18"/>
  <c r="L50" i="18" s="1"/>
  <c r="CL47" i="26"/>
  <c r="CL50" i="26" s="1"/>
  <c r="CL55" i="11"/>
  <c r="CJ53" i="11"/>
  <c r="CJ54" i="11"/>
  <c r="CJ52" i="11"/>
  <c r="CJ56" i="11" s="1"/>
  <c r="CJ48" i="1"/>
  <c r="AZ50" i="2"/>
  <c r="L47" i="2"/>
  <c r="L49" i="18"/>
  <c r="CL48" i="26"/>
  <c r="AZ52" i="11"/>
  <c r="CL50" i="11"/>
  <c r="CJ47" i="1"/>
  <c r="L53" i="11"/>
  <c r="L55" i="11"/>
  <c r="L52" i="11"/>
  <c r="L54" i="11"/>
  <c r="CL53" i="1"/>
  <c r="CL55" i="1" s="1"/>
  <c r="CL50" i="1"/>
  <c r="L50" i="2"/>
  <c r="L53" i="2" s="1"/>
  <c r="N50" i="26"/>
  <c r="N50" i="1"/>
  <c r="N50" i="11"/>
  <c r="AZ55" i="11"/>
  <c r="AZ53" i="1"/>
  <c r="AZ54" i="1"/>
  <c r="AZ52" i="1"/>
  <c r="AZ55" i="1" s="1"/>
  <c r="AX56" i="11"/>
  <c r="CJ49" i="26"/>
  <c r="CJ48" i="26"/>
  <c r="CJ47" i="26"/>
  <c r="CJ46" i="26"/>
  <c r="AX49" i="26"/>
  <c r="AX48" i="26"/>
  <c r="AX47" i="26"/>
  <c r="AX46" i="26"/>
  <c r="AZ49" i="26"/>
  <c r="AZ48" i="26"/>
  <c r="AZ47" i="26"/>
  <c r="AZ50" i="26" s="1"/>
  <c r="L49" i="26"/>
  <c r="L48" i="26"/>
  <c r="L47" i="26"/>
  <c r="L46" i="26"/>
  <c r="CL52" i="26"/>
  <c r="N54" i="26"/>
  <c r="N53" i="26"/>
  <c r="N52" i="26"/>
  <c r="CL53" i="26"/>
  <c r="CJ49" i="18"/>
  <c r="CJ48" i="18"/>
  <c r="CJ47" i="18"/>
  <c r="CJ46" i="18"/>
  <c r="AX49" i="18"/>
  <c r="AX48" i="18"/>
  <c r="AX47" i="18"/>
  <c r="AX46" i="18"/>
  <c r="CL50" i="18"/>
  <c r="CL52" i="18" s="1"/>
  <c r="AZ54" i="18"/>
  <c r="AZ53" i="18"/>
  <c r="AZ52" i="18"/>
  <c r="N50" i="18"/>
  <c r="CJ49" i="2"/>
  <c r="CJ48" i="2"/>
  <c r="CJ47" i="2"/>
  <c r="CJ46" i="2"/>
  <c r="AX49" i="2"/>
  <c r="AX48" i="2"/>
  <c r="AX47" i="2"/>
  <c r="AX46" i="2"/>
  <c r="CL50" i="2"/>
  <c r="CL52" i="2" s="1"/>
  <c r="CL55" i="2" s="1"/>
  <c r="AZ54" i="2"/>
  <c r="AZ53" i="2"/>
  <c r="AZ52" i="2"/>
  <c r="L54" i="2"/>
  <c r="N50" i="2"/>
  <c r="L50" i="1"/>
  <c r="CJ50" i="1"/>
  <c r="L52" i="18" l="1"/>
  <c r="L55" i="18"/>
  <c r="L53" i="18"/>
  <c r="L54" i="18"/>
  <c r="L50" i="26"/>
  <c r="L55" i="2"/>
  <c r="L52" i="2"/>
  <c r="AX56" i="1"/>
  <c r="AZ55" i="18"/>
  <c r="AX50" i="18"/>
  <c r="CJ50" i="18"/>
  <c r="CJ53" i="18" s="1"/>
  <c r="N53" i="1"/>
  <c r="N54" i="1"/>
  <c r="N52" i="1"/>
  <c r="L56" i="2"/>
  <c r="AZ55" i="2"/>
  <c r="AX50" i="2"/>
  <c r="CJ50" i="2"/>
  <c r="N55" i="26"/>
  <c r="AX50" i="26"/>
  <c r="AX55" i="26" s="1"/>
  <c r="CJ50" i="26"/>
  <c r="L56" i="11"/>
  <c r="N54" i="11"/>
  <c r="N53" i="11"/>
  <c r="N52" i="11"/>
  <c r="L55" i="26"/>
  <c r="L54" i="26"/>
  <c r="L53" i="26"/>
  <c r="L52" i="26"/>
  <c r="AZ54" i="26"/>
  <c r="AZ53" i="26"/>
  <c r="AZ52" i="26"/>
  <c r="AX52" i="26"/>
  <c r="CJ55" i="26"/>
  <c r="CJ54" i="26"/>
  <c r="CJ53" i="26"/>
  <c r="CJ52" i="26"/>
  <c r="CL55" i="26"/>
  <c r="CL54" i="18"/>
  <c r="CL53" i="18"/>
  <c r="CL55" i="18" s="1"/>
  <c r="N54" i="18"/>
  <c r="N53" i="18"/>
  <c r="N52" i="18"/>
  <c r="AX55" i="18"/>
  <c r="AX54" i="18"/>
  <c r="AX53" i="18"/>
  <c r="AX52" i="18"/>
  <c r="CJ55" i="18"/>
  <c r="CJ54" i="18"/>
  <c r="N54" i="2"/>
  <c r="N53" i="2"/>
  <c r="N52" i="2"/>
  <c r="AX55" i="2"/>
  <c r="AX54" i="2"/>
  <c r="AX53" i="2"/>
  <c r="AX52" i="2"/>
  <c r="CJ55" i="2"/>
  <c r="CJ54" i="2"/>
  <c r="CJ53" i="2"/>
  <c r="CJ52" i="2"/>
  <c r="L55" i="1"/>
  <c r="L54" i="1"/>
  <c r="L53" i="1"/>
  <c r="L52" i="1"/>
  <c r="CJ55" i="1"/>
  <c r="CJ54" i="1"/>
  <c r="CJ53" i="1"/>
  <c r="CJ52" i="1"/>
  <c r="AX53" i="26" l="1"/>
  <c r="CJ52" i="18"/>
  <c r="CJ56" i="18" s="1"/>
  <c r="AX54" i="26"/>
  <c r="AX56" i="26" s="1"/>
  <c r="N55" i="1"/>
  <c r="CJ56" i="1"/>
  <c r="L56" i="1"/>
  <c r="CJ56" i="2"/>
  <c r="AX56" i="2"/>
  <c r="N55" i="2"/>
  <c r="L56" i="26"/>
  <c r="N55" i="11"/>
  <c r="L56" i="18"/>
  <c r="AX56" i="18"/>
  <c r="N55" i="18"/>
  <c r="CJ56" i="26"/>
  <c r="AZ55" i="2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Devin Healey</author>
  </authors>
  <commentList>
    <comment ref="D2" authorId="0" shapeId="0" xr:uid="{00000000-0006-0000-0100-000001000000}">
      <text>
        <r>
          <rPr>
            <b/>
            <sz val="8"/>
            <color indexed="81"/>
            <rFont val="Tahoma"/>
            <family val="2"/>
          </rPr>
          <t>Enter student scores for Benchmark 1 below (administered to all students).</t>
        </r>
      </text>
    </comment>
    <comment ref="E2" authorId="0" shapeId="0" xr:uid="{00000000-0006-0000-0100-000002000000}">
      <text>
        <r>
          <rPr>
            <b/>
            <sz val="8"/>
            <color indexed="81"/>
            <rFont val="Tahoma"/>
            <family val="2"/>
          </rPr>
          <t>Enter # of errors committed if this data is collected.</t>
        </r>
      </text>
    </comment>
    <comment ref="F2" authorId="0" shapeId="0" xr:uid="{00000000-0006-0000-0100-000003000000}">
      <text>
        <r>
          <rPr>
            <b/>
            <sz val="8"/>
            <color indexed="81"/>
            <rFont val="Tahoma"/>
            <family val="2"/>
          </rPr>
          <t>Enter Benchmark score for class (see "Standards" in "Reading - Research").</t>
        </r>
      </text>
    </comment>
    <comment ref="K2" authorId="0" shapeId="0" xr:uid="{00000000-0006-0000-0100-000004000000}">
      <text>
        <r>
          <rPr>
            <b/>
            <sz val="8"/>
            <color indexed="81"/>
            <rFont val="Tahoma"/>
            <family val="2"/>
          </rPr>
          <t>Four Quadrant Instructional Sort (see "Diagnostics" in "Reading - Research").</t>
        </r>
      </text>
    </comment>
    <comment ref="L2" authorId="0" shapeId="0" xr:uid="{00000000-0006-0000-0100-000005000000}">
      <text>
        <r>
          <rPr>
            <b/>
            <sz val="8"/>
            <color indexed="81"/>
            <rFont val="Tahoma"/>
            <family val="2"/>
          </rPr>
          <t>Enter second cutoff score to differentiate between "Some Risk" and "At Risk" (see DIBELS Risk Indicators in "ORF" section of "Standards" in "Reading - Research").</t>
        </r>
      </text>
    </comment>
    <comment ref="M2" authorId="0" shapeId="0" xr:uid="{00000000-0006-0000-0100-000006000000}">
      <text>
        <r>
          <rPr>
            <b/>
            <sz val="8"/>
            <color indexed="81"/>
            <rFont val="Tahoma"/>
            <family val="2"/>
          </rPr>
          <t>Level of risk: "Low Risk," "Some Risk," or "At Risk" based on Benchmark 1 Line and Benchmark 1 Risk Line standards entered (see "ORF" section of "Standards" in "Reading - Research").</t>
        </r>
      </text>
    </comment>
    <comment ref="N2" authorId="0" shapeId="0" xr:uid="{00000000-0006-0000-0100-000007000000}">
      <text>
        <r>
          <rPr>
            <b/>
            <sz val="8"/>
            <color indexed="81"/>
            <rFont val="Tahoma"/>
            <family val="2"/>
          </rPr>
          <t>Enter 'X' as visual reminder to focus on student for diagnostics and possible intervention.</t>
        </r>
      </text>
    </comment>
    <comment ref="O2" authorId="0" shapeId="0" xr:uid="{00000000-0006-0000-0100-000008000000}">
      <text>
        <r>
          <rPr>
            <b/>
            <sz val="8"/>
            <color indexed="81"/>
            <rFont val="Tahoma"/>
            <family val="2"/>
          </rPr>
          <t>Enter score from Can't/Won't Do assessment if this data is collected (see "Diagnostics" on "Reading - Research").</t>
        </r>
      </text>
    </comment>
    <comment ref="Q2" authorId="0" shapeId="0" xr:uid="{00000000-0006-0000-0100-000009000000}">
      <text>
        <r>
          <rPr>
            <b/>
            <sz val="8"/>
            <color indexed="81"/>
            <rFont val="Tahoma"/>
            <family val="2"/>
          </rPr>
          <t>Area of deficit based on Can't/Won't Do assessment (motivation, skill, or motivation &amp; skill).  Intervention should target deficit area.</t>
        </r>
      </text>
    </comment>
    <comment ref="R2" authorId="0" shapeId="0" xr:uid="{00000000-0006-0000-0100-00000A000000}">
      <text>
        <r>
          <rPr>
            <b/>
            <sz val="8"/>
            <color indexed="81"/>
            <rFont val="Tahoma"/>
            <family val="2"/>
          </rPr>
          <t>Enter instruction/grade level from Survey Level Assessment (see "Diagnostics" on "Reading - Research"). For example, if SLA reveals student is at 2nd grade instructional level, enter "2".</t>
        </r>
      </text>
    </comment>
    <comment ref="S2" authorId="0" shapeId="0" xr:uid="{00000000-0006-0000-0100-00000B000000}">
      <text>
        <r>
          <rPr>
            <b/>
            <sz val="8"/>
            <color indexed="81"/>
            <rFont val="Tahoma"/>
            <family val="2"/>
          </rPr>
          <t>Enter median score from instructional level determined from Survey Level Assessment (see "Diagnostics" on "Reading - Research").</t>
        </r>
      </text>
    </comment>
    <comment ref="T2" authorId="0" shapeId="0" xr:uid="{00000000-0006-0000-0100-00000C000000}">
      <text>
        <r>
          <rPr>
            <b/>
            <sz val="8"/>
            <color indexed="81"/>
            <rFont val="Tahoma"/>
            <family val="2"/>
          </rPr>
          <t>Enter other useful diagnostic information, such as specific reading skill deficit (see "Diagnostics" on "Reading - Research").</t>
        </r>
      </text>
    </comment>
    <comment ref="U2" authorId="0" shapeId="0" xr:uid="{00000000-0006-0000-0100-00000D000000}">
      <text>
        <r>
          <rPr>
            <b/>
            <sz val="8"/>
            <color indexed="81"/>
            <rFont val="Tahoma"/>
            <family val="2"/>
          </rPr>
          <t>Provide brief description of intervention(s) and date(s) started.  Displays on progress monitoring graph (see "Interventions" on "Reading - Research").</t>
        </r>
      </text>
    </comment>
    <comment ref="V2" authorId="0" shapeId="0" xr:uid="{00000000-0006-0000-0100-00000E000000}">
      <text>
        <r>
          <rPr>
            <b/>
            <sz val="8"/>
            <color indexed="81"/>
            <rFont val="Tahoma"/>
            <family val="2"/>
          </rPr>
          <t>Enter grade level at which student will be progress monitored. Otherwise graph defaults to grade level.</t>
        </r>
      </text>
    </comment>
    <comment ref="W2" authorId="0" shapeId="0" xr:uid="{00000000-0006-0000-0100-00000F000000}">
      <text>
        <r>
          <rPr>
            <b/>
            <sz val="8"/>
            <color indexed="81"/>
            <rFont val="Tahoma"/>
            <family val="2"/>
          </rPr>
          <t>Enter skill on which student will be progress monitored. Otherwise graph defaults to benchmark skill.</t>
        </r>
      </text>
    </comment>
    <comment ref="X2" authorId="0" shapeId="0" xr:uid="{00000000-0006-0000-0100-000010000000}">
      <text>
        <r>
          <rPr>
            <b/>
            <sz val="8"/>
            <color indexed="81"/>
            <rFont val="Tahoma"/>
            <family val="2"/>
          </rPr>
          <t>Enter goal for progress monitoring. Otherwise graph defaults to Benchmark 2 as goal on graph.</t>
        </r>
      </text>
    </comment>
    <comment ref="Y2" authorId="0" shapeId="0" xr:uid="{00000000-0006-0000-0100-000011000000}">
      <text>
        <r>
          <rPr>
            <b/>
            <sz val="8"/>
            <color indexed="81"/>
            <rFont val="Tahoma"/>
            <family val="2"/>
          </rPr>
          <t>Enter weekly growth rate goal (see "Reading - Research"). Defaults to weekly growth.  Adjust as needed.</t>
        </r>
      </text>
    </comment>
    <comment ref="Z2" authorId="0" shapeId="0" xr:uid="{00000000-0006-0000-0100-000012000000}">
      <text>
        <r>
          <rPr>
            <b/>
            <sz val="8"/>
            <color indexed="81"/>
            <rFont val="Tahoma"/>
            <family val="2"/>
          </rPr>
          <t>Defaults to score entered in Instructional Level Score, then Can't/Won't Do, then Benchmark 1. Or enter other baseline, if desired.</t>
        </r>
      </text>
    </comment>
    <comment ref="AA2" authorId="0" shapeId="0" xr:uid="{00000000-0006-0000-0100-000013000000}">
      <text>
        <r>
          <rPr>
            <b/>
            <sz val="8"/>
            <color indexed="81"/>
            <rFont val="Tahoma"/>
            <family val="2"/>
          </rPr>
          <t>Enter progress monitoring (PM) data.  Set up for weekly PM.  If collecting data on schedule other than that, adjust dates and growth goal accordingly.</t>
        </r>
      </text>
    </comment>
    <comment ref="AP2" authorId="0" shapeId="0" xr:uid="{00000000-0006-0000-0100-000014000000}">
      <text>
        <r>
          <rPr>
            <b/>
            <sz val="8"/>
            <color indexed="81"/>
            <rFont val="Tahoma"/>
            <family val="2"/>
          </rPr>
          <t>Enter student scores for Benchmark 2 below (administered to all students).</t>
        </r>
      </text>
    </comment>
    <comment ref="AQ2" authorId="0" shapeId="0" xr:uid="{00000000-0006-0000-0100-000015000000}">
      <text>
        <r>
          <rPr>
            <b/>
            <sz val="8"/>
            <color indexed="81"/>
            <rFont val="Tahoma"/>
            <family val="2"/>
          </rPr>
          <t>Enter # of errors committed if this data is collected.</t>
        </r>
      </text>
    </comment>
    <comment ref="AR2" authorId="0" shapeId="0" xr:uid="{00000000-0006-0000-0100-000016000000}">
      <text>
        <r>
          <rPr>
            <b/>
            <sz val="8"/>
            <color indexed="81"/>
            <rFont val="Tahoma"/>
            <family val="2"/>
          </rPr>
          <t>Enter Benchmark score for class (see "Standards" in "Reading - Research").</t>
        </r>
      </text>
    </comment>
    <comment ref="AW2" authorId="0" shapeId="0" xr:uid="{00000000-0006-0000-0100-000017000000}">
      <text>
        <r>
          <rPr>
            <b/>
            <sz val="8"/>
            <color indexed="81"/>
            <rFont val="Tahoma"/>
            <family val="2"/>
          </rPr>
          <t>Four Quadrant Instructional Sort (see "Diagnostics" in "Reading - Research").</t>
        </r>
      </text>
    </comment>
    <comment ref="AX2" authorId="0" shapeId="0" xr:uid="{00000000-0006-0000-0100-000018000000}">
      <text>
        <r>
          <rPr>
            <b/>
            <sz val="8"/>
            <color indexed="81"/>
            <rFont val="Tahoma"/>
            <family val="2"/>
          </rPr>
          <t>Enter second cutoff score to differentiate between "Some Risk" and "At Risk" (see DIBELS Risk Indicators in "ORF" section of "Standards" in "Reading - Research").</t>
        </r>
      </text>
    </comment>
    <comment ref="AY2" authorId="0" shapeId="0" xr:uid="{00000000-0006-0000-0100-000019000000}">
      <text>
        <r>
          <rPr>
            <b/>
            <sz val="8"/>
            <color indexed="81"/>
            <rFont val="Tahoma"/>
            <family val="2"/>
          </rPr>
          <t>Level of risk: "Low Risk," "Some Risk," or "At Risk" based on Benchmark 2 Line and Benchmark 2 Risk Line standards entered (see "ORF" section of "Standards" in "Reading - Research").</t>
        </r>
      </text>
    </comment>
    <comment ref="AZ2" authorId="0" shapeId="0" xr:uid="{00000000-0006-0000-0100-00001A000000}">
      <text>
        <r>
          <rPr>
            <b/>
            <sz val="8"/>
            <color indexed="81"/>
            <rFont val="Tahoma"/>
            <family val="2"/>
          </rPr>
          <t>Enter 'X' as visual reminder to focus on student for diagnostics and possible intervention.</t>
        </r>
      </text>
    </comment>
    <comment ref="BA2" authorId="0" shapeId="0" xr:uid="{00000000-0006-0000-0100-00001B000000}">
      <text>
        <r>
          <rPr>
            <b/>
            <sz val="8"/>
            <color indexed="81"/>
            <rFont val="Tahoma"/>
            <family val="2"/>
          </rPr>
          <t>Enter score from Can't/Won't Do assessment if this data is collected (see "Diagnostics" on "Reading - Research").</t>
        </r>
      </text>
    </comment>
    <comment ref="BC2" authorId="0" shapeId="0" xr:uid="{00000000-0006-0000-0100-00001C000000}">
      <text>
        <r>
          <rPr>
            <b/>
            <sz val="8"/>
            <color indexed="81"/>
            <rFont val="Tahoma"/>
            <family val="2"/>
          </rPr>
          <t>Area of deficit based on Can't/Won't Do assessment (motivation, skill, or motivation &amp; skill).  Intervention should target deficit area.</t>
        </r>
      </text>
    </comment>
    <comment ref="BD2" authorId="0" shapeId="0" xr:uid="{00000000-0006-0000-0100-00001D000000}">
      <text>
        <r>
          <rPr>
            <b/>
            <sz val="8"/>
            <color indexed="81"/>
            <rFont val="Tahoma"/>
            <family val="2"/>
          </rPr>
          <t>Enter instruction/grade level from Survey Level Assessment (see "Diagnostics" on "Reading - Research"). For example, if SLA reveals student is at 2nd grade instructional level, enter "2".</t>
        </r>
      </text>
    </comment>
    <comment ref="BE2" authorId="0" shapeId="0" xr:uid="{00000000-0006-0000-0100-00001E000000}">
      <text>
        <r>
          <rPr>
            <b/>
            <sz val="8"/>
            <color indexed="81"/>
            <rFont val="Tahoma"/>
            <family val="2"/>
          </rPr>
          <t>Enter median score from instructional level determined from Survey Level Assessment (see "Diagnostics" on "Reading - Research").</t>
        </r>
      </text>
    </comment>
    <comment ref="BF2" authorId="0" shapeId="0" xr:uid="{00000000-0006-0000-0100-00001F000000}">
      <text>
        <r>
          <rPr>
            <b/>
            <sz val="8"/>
            <color indexed="81"/>
            <rFont val="Tahoma"/>
            <family val="2"/>
          </rPr>
          <t>Enter other useful diagnostic information, such as specific reading skill deficit (see "Diagnostics" on "Reading - Research").</t>
        </r>
      </text>
    </comment>
    <comment ref="BG2" authorId="0" shapeId="0" xr:uid="{00000000-0006-0000-0100-000020000000}">
      <text>
        <r>
          <rPr>
            <b/>
            <sz val="8"/>
            <color indexed="81"/>
            <rFont val="Tahoma"/>
            <family val="2"/>
          </rPr>
          <t>Provide brief description of intervention(s) and date(s) started.  Displays on progress monitoring graph (see "Interventions" on "Reading - Research").</t>
        </r>
      </text>
    </comment>
    <comment ref="BH2" authorId="0" shapeId="0" xr:uid="{00000000-0006-0000-0100-000021000000}">
      <text>
        <r>
          <rPr>
            <b/>
            <sz val="8"/>
            <color indexed="81"/>
            <rFont val="Tahoma"/>
            <family val="2"/>
          </rPr>
          <t>Enter grade level at which student will be progress monitored. Otherwise graph defaults to grade level.</t>
        </r>
      </text>
    </comment>
    <comment ref="BI2" authorId="0" shapeId="0" xr:uid="{00000000-0006-0000-0100-000022000000}">
      <text>
        <r>
          <rPr>
            <b/>
            <sz val="8"/>
            <color indexed="81"/>
            <rFont val="Tahoma"/>
            <family val="2"/>
          </rPr>
          <t>Enter skill on which student will be progress monitored. Otherwise graph defaults to benchmark skill.</t>
        </r>
      </text>
    </comment>
    <comment ref="BJ2" authorId="0" shapeId="0" xr:uid="{00000000-0006-0000-0100-000023000000}">
      <text>
        <r>
          <rPr>
            <b/>
            <sz val="8"/>
            <color indexed="81"/>
            <rFont val="Tahoma"/>
            <family val="2"/>
          </rPr>
          <t>Enter goal for progress monitoring. Otherwise graph defaults to Benchmark 3 as goal on graph.</t>
        </r>
      </text>
    </comment>
    <comment ref="BK2" authorId="0" shapeId="0" xr:uid="{00000000-0006-0000-0100-000024000000}">
      <text>
        <r>
          <rPr>
            <b/>
            <sz val="8"/>
            <color indexed="81"/>
            <rFont val="Tahoma"/>
            <family val="2"/>
          </rPr>
          <t>Enter weekly growth rate goal (see "Reading - Research"). Defaults to weekly growth.  Adjust as needed.</t>
        </r>
      </text>
    </comment>
    <comment ref="BL2" authorId="0" shapeId="0" xr:uid="{00000000-0006-0000-0100-000025000000}">
      <text>
        <r>
          <rPr>
            <b/>
            <sz val="8"/>
            <color indexed="81"/>
            <rFont val="Tahoma"/>
            <family val="2"/>
          </rPr>
          <t>Defaults to score entered in Instructional Level Score, then Can't/Won't Do, then Benchmark 2. Or enter other baseline, if desired.</t>
        </r>
      </text>
    </comment>
    <comment ref="BM2" authorId="0" shapeId="0" xr:uid="{00000000-0006-0000-0100-000026000000}">
      <text>
        <r>
          <rPr>
            <b/>
            <sz val="8"/>
            <color indexed="81"/>
            <rFont val="Tahoma"/>
            <family val="2"/>
          </rPr>
          <t>Enter progress monitoring (PM) data.  Set up for weekly PM.  If collecting data on schedule other than that, adjust dates and growth goal accordingly.</t>
        </r>
      </text>
    </comment>
    <comment ref="CB2" authorId="0" shapeId="0" xr:uid="{00000000-0006-0000-0100-000027000000}">
      <text>
        <r>
          <rPr>
            <b/>
            <sz val="8"/>
            <color indexed="81"/>
            <rFont val="Tahoma"/>
            <family val="2"/>
          </rPr>
          <t>Enter student scores for Benchmark 3 below (administered to all students).</t>
        </r>
      </text>
    </comment>
    <comment ref="CC2" authorId="0" shapeId="0" xr:uid="{00000000-0006-0000-0100-000028000000}">
      <text>
        <r>
          <rPr>
            <b/>
            <sz val="8"/>
            <color indexed="81"/>
            <rFont val="Tahoma"/>
            <family val="2"/>
          </rPr>
          <t>Enter # of errors committed if this data is collected.</t>
        </r>
      </text>
    </comment>
    <comment ref="CD2" authorId="0" shapeId="0" xr:uid="{00000000-0006-0000-0100-000029000000}">
      <text>
        <r>
          <rPr>
            <b/>
            <sz val="8"/>
            <color indexed="81"/>
            <rFont val="Tahoma"/>
            <family val="2"/>
          </rPr>
          <t>Enter Benchmark score for class (see "Standards" in "Reading - Research").</t>
        </r>
      </text>
    </comment>
    <comment ref="CI2" authorId="0" shapeId="0" xr:uid="{00000000-0006-0000-0100-00002A000000}">
      <text>
        <r>
          <rPr>
            <b/>
            <sz val="8"/>
            <color indexed="81"/>
            <rFont val="Tahoma"/>
            <family val="2"/>
          </rPr>
          <t>Four Quadrant Instructional Sort (see "Diagnostics" in "Reading - Research").</t>
        </r>
      </text>
    </comment>
    <comment ref="CJ2" authorId="0" shapeId="0" xr:uid="{00000000-0006-0000-0100-00002B000000}">
      <text>
        <r>
          <rPr>
            <b/>
            <sz val="8"/>
            <color indexed="81"/>
            <rFont val="Tahoma"/>
            <family val="2"/>
          </rPr>
          <t>Enter second cutoff score to differentiate between "Some Risk" and "At Risk" (see DIBELS Risk Indicators in "ORF" section of "Standards" in "Reading - Research").</t>
        </r>
      </text>
    </comment>
    <comment ref="CK2" authorId="0" shapeId="0" xr:uid="{00000000-0006-0000-0100-00002C000000}">
      <text>
        <r>
          <rPr>
            <b/>
            <sz val="8"/>
            <color indexed="81"/>
            <rFont val="Tahoma"/>
            <family val="2"/>
          </rPr>
          <t>Level of risk: "Low Risk," "Some Risk," or "At Risk" based on Benchmark 3 Line and Benchmark 3 Risk Line standards entered (see "ORF" section of "Standards" in "Reading - Research").</t>
        </r>
      </text>
    </comment>
    <comment ref="CL2" authorId="0" shapeId="0" xr:uid="{00000000-0006-0000-0100-00002D000000}">
      <text>
        <r>
          <rPr>
            <b/>
            <sz val="8"/>
            <color indexed="81"/>
            <rFont val="Tahoma"/>
            <family val="2"/>
          </rPr>
          <t>Enter 'X' as visual reminder to focus on student for diagnostics and possible intervention.</t>
        </r>
      </text>
    </comment>
    <comment ref="CM2" authorId="0" shapeId="0" xr:uid="{00000000-0006-0000-0100-00002E000000}">
      <text>
        <r>
          <rPr>
            <b/>
            <sz val="8"/>
            <color indexed="81"/>
            <rFont val="Tahoma"/>
            <family val="2"/>
          </rPr>
          <t>Enter score from Can't/Won't Do assessment if this data is collected (see "Diagnostics" on "Reading - Research").</t>
        </r>
      </text>
    </comment>
    <comment ref="CO2" authorId="0" shapeId="0" xr:uid="{00000000-0006-0000-0100-00002F000000}">
      <text>
        <r>
          <rPr>
            <b/>
            <sz val="8"/>
            <color indexed="81"/>
            <rFont val="Tahoma"/>
            <family val="2"/>
          </rPr>
          <t>Area of deficit based on Can't/Won't Do assessment (motivation, skill, or motivation &amp; skill).  Intervention should target deficit area.</t>
        </r>
      </text>
    </comment>
    <comment ref="CP2" authorId="0" shapeId="0" xr:uid="{00000000-0006-0000-0100-000030000000}">
      <text>
        <r>
          <rPr>
            <b/>
            <sz val="8"/>
            <color indexed="81"/>
            <rFont val="Tahoma"/>
            <family val="2"/>
          </rPr>
          <t>Enter instruction/grade level from Survey Level Assessment (see "Diagnostics" on "Reading - Research"). For example, if SLA reveals student is at 2nd grade instructional level, enter "2".</t>
        </r>
      </text>
    </comment>
    <comment ref="CQ2" authorId="0" shapeId="0" xr:uid="{00000000-0006-0000-0100-000031000000}">
      <text>
        <r>
          <rPr>
            <b/>
            <sz val="8"/>
            <color indexed="81"/>
            <rFont val="Tahoma"/>
            <family val="2"/>
          </rPr>
          <t>Enter median score from instructional level determined from Survey Level Assessment (see "Diagnostics" on "Reading - Research").</t>
        </r>
      </text>
    </comment>
    <comment ref="CR2" authorId="0" shapeId="0" xr:uid="{00000000-0006-0000-0100-000032000000}">
      <text>
        <r>
          <rPr>
            <b/>
            <sz val="8"/>
            <color indexed="81"/>
            <rFont val="Tahoma"/>
            <family val="2"/>
          </rPr>
          <t>Enter other useful diagnostic information, such as specific reading skill deficit (see "Diagnostics" on "Reading - Research").</t>
        </r>
      </text>
    </comment>
    <comment ref="CS2" authorId="0" shapeId="0" xr:uid="{00000000-0006-0000-0100-000033000000}">
      <text>
        <r>
          <rPr>
            <b/>
            <sz val="8"/>
            <color indexed="81"/>
            <rFont val="Tahoma"/>
            <family val="2"/>
          </rPr>
          <t>Provide brief description of intervention(s) and date(s) started.  Displays on progress monitoring graph (see "Interventions" on "Reading - Research").</t>
        </r>
      </text>
    </comment>
    <comment ref="CT2" authorId="0" shapeId="0" xr:uid="{00000000-0006-0000-0100-000034000000}">
      <text>
        <r>
          <rPr>
            <b/>
            <sz val="8"/>
            <color indexed="81"/>
            <rFont val="Tahoma"/>
            <family val="2"/>
          </rPr>
          <t>Enter grade level at which student will be progress monitored. Otherwise graph defaults to grade level.</t>
        </r>
      </text>
    </comment>
    <comment ref="CU2" authorId="0" shapeId="0" xr:uid="{00000000-0006-0000-0100-000035000000}">
      <text>
        <r>
          <rPr>
            <b/>
            <sz val="8"/>
            <color indexed="81"/>
            <rFont val="Tahoma"/>
            <family val="2"/>
          </rPr>
          <t>Enter skill on which student will be progress monitored. Otherwise graph defaults to benchmark skill.</t>
        </r>
      </text>
    </comment>
    <comment ref="CV2" authorId="0" shapeId="0" xr:uid="{00000000-0006-0000-0100-000036000000}">
      <text>
        <r>
          <rPr>
            <b/>
            <sz val="8"/>
            <color indexed="81"/>
            <rFont val="Tahoma"/>
            <family val="2"/>
          </rPr>
          <t>Enter goal for progress monitoring. Otherwise graph defaults to Benchmark 3 as goal on graph.</t>
        </r>
      </text>
    </comment>
    <comment ref="CW2" authorId="0" shapeId="0" xr:uid="{00000000-0006-0000-0100-000037000000}">
      <text>
        <r>
          <rPr>
            <b/>
            <sz val="8"/>
            <color indexed="81"/>
            <rFont val="Tahoma"/>
            <family val="2"/>
          </rPr>
          <t>Enter weekly growth rate goal (see "Reading - Research"). Defaults to weekly growth.  Adjust as needed.</t>
        </r>
      </text>
    </comment>
    <comment ref="CX2" authorId="0" shapeId="0" xr:uid="{00000000-0006-0000-0100-000038000000}">
      <text>
        <r>
          <rPr>
            <b/>
            <sz val="8"/>
            <color indexed="81"/>
            <rFont val="Tahoma"/>
            <family val="2"/>
          </rPr>
          <t>Defaults to score entered in Instructional Level Score, then Can't/Won't Do, then Benchmark 3. Or enter other baseline, if desired.</t>
        </r>
      </text>
    </comment>
    <comment ref="CY2" authorId="0" shapeId="0" xr:uid="{00000000-0006-0000-0100-000039000000}">
      <text>
        <r>
          <rPr>
            <b/>
            <sz val="8"/>
            <color indexed="81"/>
            <rFont val="Tahoma"/>
            <family val="2"/>
          </rPr>
          <t>Enter progress monitoring (PM) data.  Set up for weekly PM.  If collecting data on schedule other than that, adjust dates and growth goal accordingly.</t>
        </r>
      </text>
    </comment>
    <comment ref="A3" authorId="0" shapeId="0" xr:uid="{00000000-0006-0000-0100-00003A000000}">
      <text>
        <r>
          <rPr>
            <b/>
            <sz val="8"/>
            <color indexed="81"/>
            <rFont val="Tahoma"/>
            <family val="2"/>
          </rPr>
          <t>Enter Teacher Name.</t>
        </r>
      </text>
    </comment>
    <comment ref="B3" authorId="0" shapeId="0" xr:uid="{00000000-0006-0000-0100-00003B000000}">
      <text>
        <r>
          <rPr>
            <b/>
            <sz val="8"/>
            <color indexed="81"/>
            <rFont val="Tahoma"/>
            <family val="2"/>
          </rPr>
          <t xml:space="preserve">Enter grade level (enter "5" for 5th Grade).  </t>
        </r>
      </text>
    </comment>
    <comment ref="C3" authorId="0" shapeId="0" xr:uid="{00000000-0006-0000-0100-00003C000000}">
      <text>
        <r>
          <rPr>
            <b/>
            <sz val="8"/>
            <color indexed="81"/>
            <rFont val="Tahoma"/>
            <family val="2"/>
          </rPr>
          <t>Enter pertinent student info below (e.g., IEP, 504, etc.).</t>
        </r>
      </text>
    </comment>
    <comment ref="D3" authorId="0" shapeId="0" xr:uid="{00000000-0006-0000-0100-00003D000000}">
      <text>
        <r>
          <rPr>
            <b/>
            <sz val="8"/>
            <color indexed="81"/>
            <rFont val="Tahoma"/>
            <family val="2"/>
          </rPr>
          <t xml:space="preserve">Enter date of Benchmark 1. </t>
        </r>
      </text>
    </comment>
    <comment ref="AP3" authorId="0" shapeId="0" xr:uid="{00000000-0006-0000-0100-00003E000000}">
      <text>
        <r>
          <rPr>
            <b/>
            <sz val="8"/>
            <color indexed="81"/>
            <rFont val="Tahoma"/>
            <family val="2"/>
          </rPr>
          <t xml:space="preserve">Enter date of Benchmark 2. </t>
        </r>
      </text>
    </comment>
    <comment ref="CB3" authorId="0" shapeId="0" xr:uid="{00000000-0006-0000-0100-00003F000000}">
      <text>
        <r>
          <rPr>
            <b/>
            <sz val="8"/>
            <color indexed="81"/>
            <rFont val="Tahoma"/>
            <family val="2"/>
          </rPr>
          <t xml:space="preserve">Enter date of Benchmark 3. </t>
        </r>
      </text>
    </comment>
    <comment ref="A4" authorId="0" shapeId="0" xr:uid="{00000000-0006-0000-0100-000040000000}">
      <text>
        <r>
          <rPr>
            <b/>
            <sz val="8"/>
            <color indexed="81"/>
            <rFont val="Tahoma"/>
            <family val="2"/>
          </rPr>
          <t>Enter all student names or ID #s below (to be displayed on graphs).</t>
        </r>
      </text>
    </comment>
    <comment ref="B4" authorId="0" shapeId="0" xr:uid="{00000000-0006-0000-0100-000041000000}">
      <text>
        <r>
          <rPr>
            <b/>
            <sz val="8"/>
            <color indexed="81"/>
            <rFont val="Tahoma"/>
            <family val="2"/>
          </rPr>
          <t>Enter student grade below, if different from default grade.</t>
        </r>
      </text>
    </comment>
    <comment ref="D4" authorId="0" shapeId="0" xr:uid="{00000000-0006-0000-0100-000042000000}">
      <text>
        <r>
          <rPr>
            <b/>
            <sz val="8"/>
            <color indexed="81"/>
            <rFont val="Tahoma"/>
            <family val="2"/>
          </rPr>
          <t>Enter area of measurement: ORF (Oral Reading Fluency), LSF (Letter Sound Fluency), MAZE (comprehension), etc.</t>
        </r>
      </text>
    </comment>
    <comment ref="AA4" authorId="0" shapeId="0" xr:uid="{00000000-0006-0000-0100-000043000000}">
      <text>
        <r>
          <rPr>
            <b/>
            <sz val="8"/>
            <color indexed="81"/>
            <rFont val="Tahoma"/>
            <family val="2"/>
          </rPr>
          <t>Enter start date of progress monitoring.  Subsequent dates default to weekly schedule.</t>
        </r>
      </text>
    </comment>
    <comment ref="AP4" authorId="0" shapeId="0" xr:uid="{00000000-0006-0000-0100-000044000000}">
      <text>
        <r>
          <rPr>
            <b/>
            <sz val="8"/>
            <color indexed="81"/>
            <rFont val="Tahoma"/>
            <family val="2"/>
          </rPr>
          <t>Enter area of measurement: ORF (Oral Reading Fluency), LSF (Letter Sound Fluency), MAZE (comprehension), etc.</t>
        </r>
      </text>
    </comment>
    <comment ref="BM4" authorId="0" shapeId="0" xr:uid="{00000000-0006-0000-0100-000045000000}">
      <text>
        <r>
          <rPr>
            <b/>
            <sz val="8"/>
            <color indexed="81"/>
            <rFont val="Tahoma"/>
            <family val="2"/>
          </rPr>
          <t>Enter start date of progress monitoring.  Subsequent dates default to weekly schedule.</t>
        </r>
      </text>
    </comment>
    <comment ref="CB4" authorId="0" shapeId="0" xr:uid="{00000000-0006-0000-0100-000046000000}">
      <text>
        <r>
          <rPr>
            <b/>
            <sz val="8"/>
            <color indexed="81"/>
            <rFont val="Tahoma"/>
            <family val="2"/>
          </rPr>
          <t>Enter area of measurement: ORF (Oral Reading Fluency), LSF (Letter Sound Fluency), MAZE (comprehension), etc.</t>
        </r>
      </text>
    </comment>
    <comment ref="CY4" authorId="0" shapeId="0" xr:uid="{00000000-0006-0000-0100-000047000000}">
      <text>
        <r>
          <rPr>
            <b/>
            <sz val="8"/>
            <color indexed="81"/>
            <rFont val="Tahoma"/>
            <family val="2"/>
          </rPr>
          <t>Enter start date of progress monitoring.  Subsequent dates default to weekly schedule.</t>
        </r>
      </text>
    </comment>
    <comment ref="N40" authorId="0" shapeId="0" xr:uid="{00000000-0006-0000-0100-000048000000}">
      <text>
        <r>
          <rPr>
            <b/>
            <sz val="8"/>
            <color indexed="81"/>
            <rFont val="Tahoma"/>
            <family val="2"/>
          </rPr>
          <t>Number of students to be targeted for diagnostics and potentially progress monitoring.</t>
        </r>
      </text>
    </comment>
    <comment ref="U40" authorId="0" shapeId="0" xr:uid="{00000000-0006-0000-0100-000049000000}">
      <text>
        <r>
          <rPr>
            <b/>
            <sz val="8"/>
            <color indexed="81"/>
            <rFont val="Tahoma"/>
            <family val="2"/>
          </rPr>
          <t>Number of students with intervention.</t>
        </r>
      </text>
    </comment>
    <comment ref="AA40" authorId="0" shapeId="0" xr:uid="{00000000-0006-0000-0100-00004A000000}">
      <text>
        <r>
          <rPr>
            <b/>
            <sz val="8"/>
            <color indexed="81"/>
            <rFont val="Tahoma"/>
            <family val="2"/>
          </rPr>
          <t>Number of students being monitored.</t>
        </r>
      </text>
    </comment>
    <comment ref="AZ40" authorId="0" shapeId="0" xr:uid="{00000000-0006-0000-0100-00004B000000}">
      <text>
        <r>
          <rPr>
            <b/>
            <sz val="8"/>
            <color indexed="81"/>
            <rFont val="Tahoma"/>
            <family val="2"/>
          </rPr>
          <t>Number of students to be targeted for diagnostics and potentially progress monitoring.</t>
        </r>
      </text>
    </comment>
    <comment ref="BG40" authorId="0" shapeId="0" xr:uid="{00000000-0006-0000-0100-00004C000000}">
      <text>
        <r>
          <rPr>
            <b/>
            <sz val="8"/>
            <color indexed="81"/>
            <rFont val="Tahoma"/>
            <family val="2"/>
          </rPr>
          <t>Number of students with intervention.</t>
        </r>
      </text>
    </comment>
    <comment ref="BM40" authorId="0" shapeId="0" xr:uid="{00000000-0006-0000-0100-00004D000000}">
      <text>
        <r>
          <rPr>
            <b/>
            <sz val="8"/>
            <color indexed="81"/>
            <rFont val="Tahoma"/>
            <family val="2"/>
          </rPr>
          <t>Number of students being monitored.</t>
        </r>
      </text>
    </comment>
    <comment ref="CL40" authorId="0" shapeId="0" xr:uid="{00000000-0006-0000-0100-00004E000000}">
      <text>
        <r>
          <rPr>
            <b/>
            <sz val="8"/>
            <color indexed="81"/>
            <rFont val="Tahoma"/>
            <family val="2"/>
          </rPr>
          <t>Number of students to be targeted for diagnostics and potentially progress monitoring.</t>
        </r>
      </text>
    </comment>
    <comment ref="CS40" authorId="0" shapeId="0" xr:uid="{00000000-0006-0000-0100-00004F000000}">
      <text>
        <r>
          <rPr>
            <b/>
            <sz val="8"/>
            <color indexed="81"/>
            <rFont val="Tahoma"/>
            <family val="2"/>
          </rPr>
          <t>Number of students with intervention.</t>
        </r>
      </text>
    </comment>
    <comment ref="CY40" authorId="0" shapeId="0" xr:uid="{00000000-0006-0000-0100-000050000000}">
      <text>
        <r>
          <rPr>
            <b/>
            <sz val="8"/>
            <color indexed="81"/>
            <rFont val="Tahoma"/>
            <family val="2"/>
          </rPr>
          <t>Number of students being monitored.</t>
        </r>
      </text>
    </comment>
    <comment ref="A43" authorId="0" shapeId="0" xr:uid="{00000000-0006-0000-0100-000051000000}">
      <text>
        <r>
          <rPr>
            <b/>
            <sz val="8"/>
            <color indexed="81"/>
            <rFont val="Tahoma"/>
            <family val="2"/>
          </rPr>
          <t>Calculate and enter Grade Level Averages, if obtained, in boxes on this row below Benchmark Scores and Errors columns. Used for local comparison.</t>
        </r>
      </text>
    </comment>
    <comment ref="A44" authorId="0" shapeId="0" xr:uid="{00000000-0006-0000-0100-000052000000}">
      <text>
        <r>
          <rPr>
            <b/>
            <sz val="8"/>
            <color indexed="81"/>
            <rFont val="Tahoma"/>
            <family val="2"/>
          </rPr>
          <t>Enter local avg (e.g., district, state avg, etc.), if available, in boxes on this row below Benchmark Scores and Errors columns. Used for local comparison.</t>
        </r>
      </text>
    </comment>
    <comment ref="A84" authorId="0" shapeId="0" xr:uid="{00000000-0006-0000-0100-000053000000}">
      <text>
        <r>
          <rPr>
            <b/>
            <sz val="8"/>
            <color indexed="81"/>
            <rFont val="Tahoma"/>
            <family val="2"/>
          </rPr>
          <t>Rows below contain formulas that calculate data for graphs.  If you want to edit these, you will need to unprotect this sheet.  Caution as graphs are linked to formulas in these cells.</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Devin Healey</author>
  </authors>
  <commentList>
    <comment ref="A6" authorId="0" shapeId="0" xr:uid="{00000000-0006-0000-1200-000001000000}">
      <text>
        <r>
          <rPr>
            <b/>
            <sz val="8"/>
            <color indexed="81"/>
            <rFont val="Tahoma"/>
            <family val="2"/>
          </rPr>
          <t>Chart in which you can enter local norms (district, state, etc.) to allow for local comparison/standards.</t>
        </r>
      </text>
    </comment>
    <comment ref="G6" authorId="0" shapeId="0" xr:uid="{00000000-0006-0000-1200-000002000000}">
      <text>
        <r>
          <rPr>
            <b/>
            <sz val="8"/>
            <color indexed="81"/>
            <rFont val="Tahoma"/>
            <family val="2"/>
          </rPr>
          <t>Chart in which you can enter local norms (district, state, etc.) to allow for local comparison/standards.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TESTING</author>
    <author>DSD</author>
    <author>Devin Healey</author>
  </authors>
  <commentList>
    <comment ref="A7" authorId="0" shapeId="0" xr:uid="{00000000-0006-0000-0200-000001000000}">
      <text>
        <r>
          <rPr>
            <b/>
            <sz val="8"/>
            <color indexed="81"/>
            <rFont val="Tahoma"/>
            <family val="2"/>
          </rPr>
          <t>DIBELS (2006).  Benchmark = low value of Low Risk category for each grade and season.  Found at: https://dibels.uoregon.edu/</t>
        </r>
      </text>
    </comment>
    <comment ref="G7" authorId="1" shapeId="0" xr:uid="{00000000-0006-0000-0200-000002000000}">
      <text>
        <r>
          <rPr>
            <b/>
            <sz val="8"/>
            <color indexed="81"/>
            <rFont val="Tahoma"/>
            <family val="2"/>
          </rPr>
          <t>Hasbrouck &amp; Tindal (2006).  Please see: The ABCs of CBM: A Practical Guide to Curriculum-Based Measurement (Hosp, M. K., Hosp, J. L., &amp; Howell, K. W., 2007, The Guilford Press).</t>
        </r>
      </text>
    </comment>
    <comment ref="N7" authorId="1" shapeId="0" xr:uid="{00000000-0006-0000-0200-000003000000}">
      <text>
        <r>
          <rPr>
            <b/>
            <sz val="8"/>
            <color indexed="81"/>
            <rFont val="Tahoma"/>
            <family val="2"/>
          </rPr>
          <t>AIMSWEB.com (2008 update).  Please see: The ABCs of CBM: A Practical Guide to Curriculum-Based Measurement (Hosp, M. K., Hosp, J. L., &amp; Howell, K. W., 2007, The Guilford Press).</t>
        </r>
      </text>
    </comment>
    <comment ref="T7" authorId="2" shapeId="0" xr:uid="{00000000-0006-0000-0200-000004000000}">
      <text>
        <r>
          <rPr>
            <b/>
            <sz val="8"/>
            <color indexed="81"/>
            <rFont val="Tahoma"/>
            <family val="2"/>
          </rPr>
          <t>Chart in which you can enter local norms (district, state, etc.) to allow for local comparison/standards.</t>
        </r>
      </text>
    </comment>
    <comment ref="Z7" authorId="2" shapeId="0" xr:uid="{00000000-0006-0000-0200-000005000000}">
      <text>
        <r>
          <rPr>
            <b/>
            <sz val="8"/>
            <color indexed="81"/>
            <rFont val="Tahoma"/>
            <family val="2"/>
          </rPr>
          <t>Chart in which you can enter local norms (district, state, etc.) to allow for local comparison/standards.</t>
        </r>
      </text>
    </comment>
    <comment ref="B8" authorId="0" shapeId="0" xr:uid="{00000000-0006-0000-0200-000006000000}">
      <text>
        <r>
          <rPr>
            <b/>
            <sz val="8"/>
            <color indexed="81"/>
            <rFont val="Tahoma"/>
            <family val="2"/>
          </rPr>
          <t>Words Read Correctly/minute.</t>
        </r>
      </text>
    </comment>
    <comment ref="I8" authorId="0" shapeId="0" xr:uid="{00000000-0006-0000-0200-000007000000}">
      <text>
        <r>
          <rPr>
            <b/>
            <sz val="8"/>
            <color indexed="81"/>
            <rFont val="Tahoma"/>
            <family val="2"/>
          </rPr>
          <t>Words Read Correctly/minute.</t>
        </r>
      </text>
    </comment>
    <comment ref="P8" authorId="0" shapeId="0" xr:uid="{00000000-0006-0000-0200-000008000000}">
      <text>
        <r>
          <rPr>
            <b/>
            <sz val="8"/>
            <color indexed="81"/>
            <rFont val="Tahoma"/>
            <family val="2"/>
          </rPr>
          <t>Words Read Correctly/minute.</t>
        </r>
      </text>
    </comment>
    <comment ref="E9" authorId="2" shapeId="0" xr:uid="{00000000-0006-0000-0200-000009000000}">
      <text>
        <r>
          <rPr>
            <b/>
            <sz val="8"/>
            <color indexed="81"/>
            <rFont val="Tahoma"/>
            <family val="2"/>
          </rPr>
          <t>Low Risk cutoff comparable to 40th percentile.</t>
        </r>
      </text>
    </comment>
    <comment ref="E10" authorId="2" shapeId="0" xr:uid="{00000000-0006-0000-0200-00000A000000}">
      <text>
        <r>
          <rPr>
            <b/>
            <sz val="8"/>
            <color indexed="81"/>
            <rFont val="Tahoma"/>
            <family val="2"/>
          </rPr>
          <t>Some Risk cutoff comparable to 20th percentile.</t>
        </r>
      </text>
    </comment>
    <comment ref="A28" authorId="1" shapeId="0" xr:uid="{00000000-0006-0000-0200-00000B000000}">
      <text>
        <r>
          <rPr>
            <b/>
            <sz val="8"/>
            <color indexed="81"/>
            <rFont val="Tahoma"/>
            <family val="2"/>
          </rPr>
          <t>Florida Center for Reading Research (2009).  Found at: http://www.fcrr.org/assessmentMiddleHighSchool.htm</t>
        </r>
      </text>
    </comment>
    <comment ref="B29" authorId="0" shapeId="0" xr:uid="{00000000-0006-0000-0200-00000C000000}">
      <text>
        <r>
          <rPr>
            <b/>
            <sz val="8"/>
            <color indexed="81"/>
            <rFont val="Tahoma"/>
            <family val="2"/>
          </rPr>
          <t>Words Read Correctly/minute.</t>
        </r>
      </text>
    </comment>
    <comment ref="A52" authorId="1" shapeId="0" xr:uid="{00000000-0006-0000-0200-00000D000000}">
      <text>
        <r>
          <rPr>
            <b/>
            <sz val="8"/>
            <color indexed="81"/>
            <rFont val="Tahoma"/>
            <family val="2"/>
          </rPr>
          <t>Deno &amp; Mirkin (1977).  Please see: The ABCs of CBM: A Practical Guide to Curriculum-Based Measurement (Hosp, M. K., Hosp, J. L., &amp; Howell, K. W., 2007, The Guilford Press).</t>
        </r>
      </text>
    </comment>
    <comment ref="F52" authorId="0" shapeId="0" xr:uid="{00000000-0006-0000-0200-00000E000000}">
      <text>
        <r>
          <rPr>
            <b/>
            <sz val="8"/>
            <color indexed="81"/>
            <rFont val="Tahoma"/>
            <family val="2"/>
          </rPr>
          <t>Please see: The ABCs of CBM: A Practical Guide to Curriculum-Based Measurement (Hosp, M. K., Hosp, J. L., &amp; Howell, K. W., 2007, The Guilford Press).</t>
        </r>
      </text>
    </comment>
    <comment ref="C53" authorId="0" shapeId="0" xr:uid="{00000000-0006-0000-0200-00000F000000}">
      <text>
        <r>
          <rPr>
            <b/>
            <sz val="8"/>
            <color indexed="81"/>
            <rFont val="Tahoma"/>
            <family val="2"/>
          </rPr>
          <t>Words Read Correctly/minute.</t>
        </r>
      </text>
    </comment>
    <comment ref="D53" authorId="1" shapeId="0" xr:uid="{00000000-0006-0000-0200-000010000000}">
      <text>
        <r>
          <rPr>
            <b/>
            <sz val="8"/>
            <color indexed="81"/>
            <rFont val="Tahoma"/>
            <family val="2"/>
          </rPr>
          <t>Errors/minute.</t>
        </r>
      </text>
    </comment>
    <comment ref="G53" authorId="0" shapeId="0" xr:uid="{00000000-0006-0000-0200-000011000000}">
      <text>
        <r>
          <rPr>
            <b/>
            <sz val="8"/>
            <color indexed="81"/>
            <rFont val="Tahoma"/>
            <family val="2"/>
          </rPr>
          <t>Words Read Correctly/minute.</t>
        </r>
      </text>
    </comment>
    <comment ref="A63" authorId="1" shapeId="0" xr:uid="{00000000-0006-0000-0200-000012000000}">
      <text>
        <r>
          <rPr>
            <b/>
            <sz val="8"/>
            <color indexed="81"/>
            <rFont val="Tahoma"/>
            <family val="2"/>
          </rPr>
          <t>Florida Center for Reading Research (2009).  Found at: http://www.fcrr.org/assessmentMiddleHighSchool.htm</t>
        </r>
      </text>
    </comment>
    <comment ref="G63" authorId="1" shapeId="0" xr:uid="{00000000-0006-0000-0200-000013000000}">
      <text>
        <r>
          <rPr>
            <b/>
            <sz val="8"/>
            <color indexed="81"/>
            <rFont val="Tahoma"/>
            <family val="2"/>
          </rPr>
          <t>AIMSweb.com, 2008 update.  Please see: The ABCs of CBM: A Practical Guide to Curriculum-Based Measurement (Hosp, M. K., Hosp, J. L., &amp; Howell, K. W., 2007, The Guilford Press).</t>
        </r>
      </text>
    </comment>
    <comment ref="B64" authorId="0" shapeId="0" xr:uid="{00000000-0006-0000-0200-000014000000}">
      <text>
        <r>
          <rPr>
            <b/>
            <sz val="8"/>
            <color indexed="81"/>
            <rFont val="Tahoma"/>
            <family val="2"/>
          </rPr>
          <t>Words Correctly Restored/3 minutes.</t>
        </r>
      </text>
    </comment>
    <comment ref="I64" authorId="0" shapeId="0" xr:uid="{00000000-0006-0000-0200-000015000000}">
      <text>
        <r>
          <rPr>
            <b/>
            <sz val="8"/>
            <color indexed="81"/>
            <rFont val="Tahoma"/>
            <family val="2"/>
          </rPr>
          <t>Words Correctly Restored/3 minutes.</t>
        </r>
      </text>
    </comment>
    <comment ref="A87" authorId="0" shapeId="0" xr:uid="{00000000-0006-0000-0200-000016000000}">
      <text>
        <r>
          <rPr>
            <b/>
            <sz val="8"/>
            <color indexed="81"/>
            <rFont val="Tahoma"/>
            <family val="2"/>
          </rPr>
          <t>National Center on Student Progress Monitoring.  Please see: http://www.studentprogress.org/library/Training/CBMmath/AdvancedReading/AdvRdgManual-FORMATTEDSept29.pdf.</t>
        </r>
      </text>
    </comment>
    <comment ref="B88" authorId="0" shapeId="0" xr:uid="{00000000-0006-0000-0200-000017000000}">
      <text>
        <r>
          <rPr>
            <b/>
            <sz val="8"/>
            <color indexed="81"/>
            <rFont val="Tahoma"/>
            <family val="2"/>
          </rPr>
          <t>Words Correctly Restored/3 minutes.</t>
        </r>
      </text>
    </comment>
    <comment ref="A108" authorId="2" shapeId="0" xr:uid="{00000000-0006-0000-0200-000018000000}">
      <text>
        <r>
          <rPr>
            <b/>
            <sz val="8"/>
            <color indexed="81"/>
            <rFont val="Tahoma"/>
            <family val="2"/>
          </rPr>
          <t>Fuchs and Fuchs (2006).   Please see: The ABCs of CBM: A Practical Guide to Curriculum-Based Measurement (Hosp, M. K., Hosp, J. L., &amp; Howell, K. W., 2007, The Guilford Press).</t>
        </r>
      </text>
    </comment>
    <comment ref="E108" authorId="1" shapeId="0" xr:uid="{00000000-0006-0000-0200-000019000000}">
      <text>
        <r>
          <rPr>
            <b/>
            <sz val="8"/>
            <color indexed="81"/>
            <rFont val="Tahoma"/>
            <family val="2"/>
          </rPr>
          <t>AIMSWEB.com (2008 update).  Please see: The ABCs of CBM: A Practical Guide to Curriculum-Based Measurement (Hosp, M. K., Hosp, J. L., &amp; Howell, K. W., 2007, The Guilford Press).</t>
        </r>
      </text>
    </comment>
    <comment ref="B109" authorId="2" shapeId="0" xr:uid="{00000000-0006-0000-0200-00001A000000}">
      <text>
        <r>
          <rPr>
            <b/>
            <sz val="8"/>
            <color indexed="81"/>
            <rFont val="Tahoma"/>
            <family val="2"/>
          </rPr>
          <t>Correct letter sounds/minute.</t>
        </r>
      </text>
    </comment>
    <comment ref="G109" authorId="0" shapeId="0" xr:uid="{00000000-0006-0000-0200-00001B000000}">
      <text>
        <r>
          <rPr>
            <b/>
            <sz val="8"/>
            <color indexed="81"/>
            <rFont val="Tahoma"/>
            <family val="2"/>
          </rPr>
          <t>Letter Sounds Correct (LSC)/minute.</t>
        </r>
      </text>
    </comment>
    <comment ref="A112" authorId="2" shapeId="0" xr:uid="{00000000-0006-0000-0200-00001C000000}">
      <text>
        <r>
          <rPr>
            <b/>
            <sz val="8"/>
            <color indexed="81"/>
            <rFont val="Tahoma"/>
            <family val="2"/>
          </rPr>
          <t>Fuchs and Fuchs (2006).   Please see: The ABCs of CBM: A Practical Guide to Curriculum-Based Measurement (Hosp, M. K., Hosp, J. L., &amp; Howell, K. W., 2007, The Guilford Press).</t>
        </r>
      </text>
    </comment>
    <comment ref="B113" authorId="2" shapeId="0" xr:uid="{00000000-0006-0000-0200-00001D000000}">
      <text>
        <r>
          <rPr>
            <b/>
            <sz val="8"/>
            <color indexed="81"/>
            <rFont val="Tahoma"/>
            <family val="2"/>
          </rPr>
          <t>Correct words from list/minute.</t>
        </r>
      </text>
    </comment>
    <comment ref="A123" authorId="2" shapeId="0" xr:uid="{00000000-0006-0000-0200-00001E000000}">
      <text>
        <r>
          <rPr>
            <b/>
            <sz val="8"/>
            <color indexed="81"/>
            <rFont val="Tahoma"/>
            <family val="2"/>
          </rPr>
          <t>DIBELS (2006).  Found at: https://dibels.uoregon.edu/</t>
        </r>
      </text>
    </comment>
    <comment ref="G123" authorId="2" shapeId="0" xr:uid="{00000000-0006-0000-0200-00001F000000}">
      <text>
        <r>
          <rPr>
            <b/>
            <sz val="8"/>
            <color indexed="81"/>
            <rFont val="Tahoma"/>
            <family val="2"/>
          </rPr>
          <t>DIBELS (2006).  Found at: https://dibels.uoregon.edu/</t>
        </r>
      </text>
    </comment>
    <comment ref="C125" authorId="2" shapeId="0" xr:uid="{00000000-0006-0000-0200-000020000000}">
      <text>
        <r>
          <rPr>
            <b/>
            <sz val="8"/>
            <color indexed="81"/>
            <rFont val="Tahoma"/>
            <family val="2"/>
          </rPr>
          <t>Status = Established</t>
        </r>
      </text>
    </comment>
    <comment ref="E125" authorId="2" shapeId="0" xr:uid="{00000000-0006-0000-0200-000021000000}">
      <text>
        <r>
          <rPr>
            <b/>
            <sz val="8"/>
            <color indexed="81"/>
            <rFont val="Tahoma"/>
            <family val="2"/>
          </rPr>
          <t>Low Risk cutoff comparable to 40th percentile.</t>
        </r>
      </text>
    </comment>
    <comment ref="J125" authorId="2" shapeId="0" xr:uid="{00000000-0006-0000-0200-000022000000}">
      <text>
        <r>
          <rPr>
            <b/>
            <sz val="8"/>
            <color indexed="81"/>
            <rFont val="Tahoma"/>
            <family val="2"/>
          </rPr>
          <t>Status = Established</t>
        </r>
      </text>
    </comment>
    <comment ref="K125" authorId="2" shapeId="0" xr:uid="{00000000-0006-0000-0200-000023000000}">
      <text>
        <r>
          <rPr>
            <b/>
            <sz val="8"/>
            <color indexed="81"/>
            <rFont val="Tahoma"/>
            <family val="2"/>
          </rPr>
          <t>Low Risk cutoff comparable to 40th percentile.</t>
        </r>
      </text>
    </comment>
    <comment ref="C126" authorId="2" shapeId="0" xr:uid="{00000000-0006-0000-0200-000024000000}">
      <text>
        <r>
          <rPr>
            <b/>
            <sz val="8"/>
            <color indexed="81"/>
            <rFont val="Tahoma"/>
            <family val="2"/>
          </rPr>
          <t>Status = Emerging</t>
        </r>
      </text>
    </comment>
    <comment ref="E126" authorId="2" shapeId="0" xr:uid="{00000000-0006-0000-0200-000025000000}">
      <text>
        <r>
          <rPr>
            <b/>
            <sz val="8"/>
            <color indexed="81"/>
            <rFont val="Tahoma"/>
            <family val="2"/>
          </rPr>
          <t>Some Risk cutoff comparable to 20th percentile.</t>
        </r>
      </text>
    </comment>
    <comment ref="J126" authorId="2" shapeId="0" xr:uid="{00000000-0006-0000-0200-000026000000}">
      <text>
        <r>
          <rPr>
            <b/>
            <sz val="8"/>
            <color indexed="81"/>
            <rFont val="Tahoma"/>
            <family val="2"/>
          </rPr>
          <t>Status = Emerging</t>
        </r>
      </text>
    </comment>
    <comment ref="K126" authorId="2" shapeId="0" xr:uid="{00000000-0006-0000-0200-000027000000}">
      <text>
        <r>
          <rPr>
            <b/>
            <sz val="8"/>
            <color indexed="81"/>
            <rFont val="Tahoma"/>
            <family val="2"/>
          </rPr>
          <t>Some Risk cutoff comparable to 20th percentile.</t>
        </r>
      </text>
    </comment>
    <comment ref="C127" authorId="2" shapeId="0" xr:uid="{00000000-0006-0000-0200-000028000000}">
      <text>
        <r>
          <rPr>
            <b/>
            <sz val="8"/>
            <color indexed="81"/>
            <rFont val="Tahoma"/>
            <family val="2"/>
          </rPr>
          <t>Status = Deficit</t>
        </r>
      </text>
    </comment>
    <comment ref="J127" authorId="2" shapeId="0" xr:uid="{00000000-0006-0000-0200-000029000000}">
      <text>
        <r>
          <rPr>
            <b/>
            <sz val="8"/>
            <color indexed="81"/>
            <rFont val="Tahoma"/>
            <family val="2"/>
          </rPr>
          <t>Status = Deficit</t>
        </r>
      </text>
    </comment>
    <comment ref="A129" authorId="2" shapeId="0" xr:uid="{00000000-0006-0000-0200-00002A000000}">
      <text>
        <r>
          <rPr>
            <b/>
            <sz val="8"/>
            <color indexed="81"/>
            <rFont val="Tahoma"/>
            <family val="2"/>
          </rPr>
          <t>DIBELS (2006).  Found at: https://dibels.uoregon.edu/</t>
        </r>
      </text>
    </comment>
    <comment ref="E131" authorId="2" shapeId="0" xr:uid="{00000000-0006-0000-0200-00002B000000}">
      <text>
        <r>
          <rPr>
            <b/>
            <sz val="8"/>
            <color indexed="81"/>
            <rFont val="Tahoma"/>
            <family val="2"/>
          </rPr>
          <t>Low Risk cutoff comparable to 40th percentile.</t>
        </r>
      </text>
    </comment>
    <comment ref="E132" authorId="2" shapeId="0" xr:uid="{00000000-0006-0000-0200-00002C000000}">
      <text>
        <r>
          <rPr>
            <b/>
            <sz val="8"/>
            <color indexed="81"/>
            <rFont val="Tahoma"/>
            <family val="2"/>
          </rPr>
          <t>Some Risk cutoff comparable to 20th percentile.</t>
        </r>
      </text>
    </comment>
    <comment ref="G132" authorId="2" shapeId="0" xr:uid="{00000000-0006-0000-0200-00002D000000}">
      <text>
        <r>
          <rPr>
            <b/>
            <sz val="8"/>
            <color indexed="81"/>
            <rFont val="Tahoma"/>
            <family val="2"/>
          </rPr>
          <t>DIBELS (2006).  Found at: https://dibels.uoregon.edu/</t>
        </r>
      </text>
    </comment>
    <comment ref="E134" authorId="2" shapeId="0" xr:uid="{00000000-0006-0000-0200-00002E000000}">
      <text>
        <r>
          <rPr>
            <b/>
            <sz val="8"/>
            <color indexed="81"/>
            <rFont val="Tahoma"/>
            <family val="2"/>
          </rPr>
          <t>Low Risk cutoff comparable to 40th percentile.</t>
        </r>
      </text>
    </comment>
    <comment ref="J134" authorId="2" shapeId="0" xr:uid="{00000000-0006-0000-0200-00002F000000}">
      <text>
        <r>
          <rPr>
            <b/>
            <sz val="8"/>
            <color indexed="81"/>
            <rFont val="Tahoma"/>
            <family val="2"/>
          </rPr>
          <t>Status = Established</t>
        </r>
      </text>
    </comment>
    <comment ref="K134" authorId="2" shapeId="0" xr:uid="{00000000-0006-0000-0200-000030000000}">
      <text>
        <r>
          <rPr>
            <b/>
            <sz val="8"/>
            <color indexed="81"/>
            <rFont val="Tahoma"/>
            <family val="2"/>
          </rPr>
          <t>Low Risk cutoff comparable to 40th percentile.</t>
        </r>
      </text>
    </comment>
    <comment ref="E135" authorId="2" shapeId="0" xr:uid="{00000000-0006-0000-0200-000031000000}">
      <text>
        <r>
          <rPr>
            <b/>
            <sz val="8"/>
            <color indexed="81"/>
            <rFont val="Tahoma"/>
            <family val="2"/>
          </rPr>
          <t>Some Risk cutoff comparable to 20th percentile.</t>
        </r>
      </text>
    </comment>
    <comment ref="J135" authorId="2" shapeId="0" xr:uid="{00000000-0006-0000-0200-000032000000}">
      <text>
        <r>
          <rPr>
            <b/>
            <sz val="8"/>
            <color indexed="81"/>
            <rFont val="Tahoma"/>
            <family val="2"/>
          </rPr>
          <t>Status = Emerging</t>
        </r>
      </text>
    </comment>
    <comment ref="K135" authorId="2" shapeId="0" xr:uid="{00000000-0006-0000-0200-000033000000}">
      <text>
        <r>
          <rPr>
            <b/>
            <sz val="8"/>
            <color indexed="81"/>
            <rFont val="Tahoma"/>
            <family val="2"/>
          </rPr>
          <t>Some Risk cutoff comparable to 20th percentile.</t>
        </r>
      </text>
    </comment>
    <comment ref="J136" authorId="2" shapeId="0" xr:uid="{00000000-0006-0000-0200-000034000000}">
      <text>
        <r>
          <rPr>
            <b/>
            <sz val="8"/>
            <color indexed="81"/>
            <rFont val="Tahoma"/>
            <family val="2"/>
          </rPr>
          <t>Status = Deficit</t>
        </r>
      </text>
    </comment>
    <comment ref="I137" authorId="2" shapeId="0" xr:uid="{00000000-0006-0000-0200-000035000000}">
      <text>
        <r>
          <rPr>
            <b/>
            <sz val="8"/>
            <color indexed="81"/>
            <rFont val="Tahoma"/>
            <family val="2"/>
          </rPr>
          <t>Status = Established</t>
        </r>
      </text>
    </comment>
    <comment ref="J137" authorId="2" shapeId="0" xr:uid="{00000000-0006-0000-0200-000036000000}">
      <text>
        <r>
          <rPr>
            <b/>
            <sz val="8"/>
            <color indexed="81"/>
            <rFont val="Tahoma"/>
            <family val="2"/>
          </rPr>
          <t>Status = Established</t>
        </r>
      </text>
    </comment>
    <comment ref="K137" authorId="2" shapeId="0" xr:uid="{00000000-0006-0000-0200-000037000000}">
      <text>
        <r>
          <rPr>
            <b/>
            <sz val="8"/>
            <color indexed="81"/>
            <rFont val="Tahoma"/>
            <family val="2"/>
          </rPr>
          <t>Low Risk cutoff comparable to 40th percentile.</t>
        </r>
      </text>
    </comment>
    <comment ref="I138" authorId="2" shapeId="0" xr:uid="{00000000-0006-0000-0200-000038000000}">
      <text>
        <r>
          <rPr>
            <b/>
            <sz val="8"/>
            <color indexed="81"/>
            <rFont val="Tahoma"/>
            <family val="2"/>
          </rPr>
          <t>Status = Emerging</t>
        </r>
      </text>
    </comment>
    <comment ref="J138" authorId="2" shapeId="0" xr:uid="{00000000-0006-0000-0200-000039000000}">
      <text>
        <r>
          <rPr>
            <b/>
            <sz val="8"/>
            <color indexed="81"/>
            <rFont val="Tahoma"/>
            <family val="2"/>
          </rPr>
          <t>Status = Emerging</t>
        </r>
      </text>
    </comment>
    <comment ref="K138" authorId="2" shapeId="0" xr:uid="{00000000-0006-0000-0200-00003A000000}">
      <text>
        <r>
          <rPr>
            <b/>
            <sz val="8"/>
            <color indexed="81"/>
            <rFont val="Tahoma"/>
            <family val="2"/>
          </rPr>
          <t>Some Risk cutoff comparable to 20th percentile.</t>
        </r>
      </text>
    </comment>
    <comment ref="I139" authorId="2" shapeId="0" xr:uid="{00000000-0006-0000-0200-00003B000000}">
      <text>
        <r>
          <rPr>
            <b/>
            <sz val="8"/>
            <color indexed="81"/>
            <rFont val="Tahoma"/>
            <family val="2"/>
          </rPr>
          <t>Status = Deficit</t>
        </r>
      </text>
    </comment>
    <comment ref="J139" authorId="2" shapeId="0" xr:uid="{00000000-0006-0000-0200-00003C000000}">
      <text>
        <r>
          <rPr>
            <b/>
            <sz val="8"/>
            <color indexed="81"/>
            <rFont val="Tahoma"/>
            <family val="2"/>
          </rPr>
          <t>Status = Deficit</t>
        </r>
      </text>
    </comment>
    <comment ref="A143" authorId="2" shapeId="0" xr:uid="{00000000-0006-0000-0200-00003D000000}">
      <text>
        <r>
          <rPr>
            <b/>
            <sz val="8"/>
            <color indexed="81"/>
            <rFont val="Tahoma"/>
            <family val="2"/>
          </rPr>
          <t>University of Oregon website.  Includes free English and Spanish reading probes.  Found at: https://dibels.uoregon.edu/</t>
        </r>
      </text>
    </comment>
    <comment ref="A144" authorId="2" shapeId="0" xr:uid="{00000000-0006-0000-0200-00003E000000}">
      <text>
        <r>
          <rPr>
            <b/>
            <sz val="8"/>
            <color indexed="81"/>
            <rFont val="Tahoma"/>
            <family val="2"/>
          </rPr>
          <t>Jim Wright's website.  Contains free probes and links to other sources of probes for multiple areas.  Found at: http://www.interventioncentral.org/htmdocs/interventions/cbmwarehouse.php</t>
        </r>
      </text>
    </comment>
    <comment ref="A145" authorId="2" shapeId="0" xr:uid="{00000000-0006-0000-0200-00003F000000}">
      <text>
        <r>
          <rPr>
            <b/>
            <sz val="8"/>
            <color indexed="81"/>
            <rFont val="Tahoma"/>
            <family val="2"/>
          </rPr>
          <t>Probes accessible with participation fee.  Found at: www.aimsweb.com</t>
        </r>
      </text>
    </comment>
    <comment ref="A146" authorId="2" shapeId="0" xr:uid="{00000000-0006-0000-0200-000040000000}">
      <text>
        <r>
          <rPr>
            <b/>
            <sz val="8"/>
            <color indexed="81"/>
            <rFont val="Tahoma"/>
            <family val="2"/>
          </rPr>
          <t>Joe Witt's webpage containing probes for 1st through 5th grade and information on CBM.  Found at: http://joewitt.org/reading/</t>
        </r>
      </text>
    </comment>
    <comment ref="A147" authorId="2" shapeId="0" xr:uid="{00000000-0006-0000-0200-000041000000}">
      <text>
        <r>
          <rPr>
            <b/>
            <sz val="8"/>
            <color indexed="81"/>
            <rFont val="Tahoma"/>
            <family val="2"/>
          </rPr>
          <t>District problem-solving team site has probes for multiple areas.  Found at: http://www.davis.k12.ut.us/studentserv/LCMTFrames.htm</t>
        </r>
      </text>
    </comment>
    <comment ref="A148" authorId="2" shapeId="0" xr:uid="{00000000-0006-0000-0200-000042000000}">
      <text>
        <r>
          <rPr>
            <b/>
            <sz val="8"/>
            <color indexed="81"/>
            <rFont val="Tahoma"/>
            <family val="2"/>
          </rPr>
          <t>RTI website that contains information on screening and progress monitoring tools in areas of reading and math.  Found at: http://www.rti4success.org/index.php?option=com_content&amp;task=view&amp;id=20&amp;Itemid=71</t>
        </r>
      </text>
    </comment>
    <comment ref="A149" authorId="2" shapeId="0" xr:uid="{00000000-0006-0000-0200-000043000000}">
      <text>
        <r>
          <rPr>
            <b/>
            <sz val="8"/>
            <color indexed="81"/>
            <rFont val="Tahoma"/>
            <family val="2"/>
          </rPr>
          <t>Manuals that have probes and intervention direction for primary (K-3), intermediate (3-6), and secondary (6-12) levels.  Please see: The Six-Minute Solution: A Reading Fluency Program (Secondary Level) (Adams, G., &amp; Brown, S., 2007, Sopris West).</t>
        </r>
      </text>
    </comment>
    <comment ref="A152" authorId="2" shapeId="0" xr:uid="{00000000-0006-0000-0200-000044000000}">
      <text>
        <r>
          <rPr>
            <b/>
            <sz val="8"/>
            <color indexed="81"/>
            <rFont val="Tahoma"/>
            <family val="2"/>
          </rPr>
          <t>Words Their Way diagnostic tool for K-3.  Found at: http://www.tc.edu/rwp/assessment/2008/materials/documents/spelling_pri.pdf</t>
        </r>
      </text>
    </comment>
    <comment ref="A153" authorId="2" shapeId="0" xr:uid="{00000000-0006-0000-0200-000045000000}">
      <text>
        <r>
          <rPr>
            <b/>
            <sz val="8"/>
            <color indexed="81"/>
            <rFont val="Tahoma"/>
            <family val="2"/>
          </rPr>
          <t>Words Their Way diagnostic tool for grades 1+.  Found at: http://www.tc.edu/rwp/assessment/2008/materials/documents/spellingele.pdf</t>
        </r>
      </text>
    </comment>
    <comment ref="A154" authorId="2" shapeId="0" xr:uid="{00000000-0006-0000-0200-000046000000}">
      <text>
        <r>
          <rPr>
            <b/>
            <sz val="8"/>
            <color indexed="81"/>
            <rFont val="Tahoma"/>
            <family val="2"/>
          </rPr>
          <t>Words Their Way diagnostic tool for upper elementary-high school. Found at: http://www.tc.edu/rwp/assessment/2008/materials/documents/spellingug.pdf</t>
        </r>
      </text>
    </comment>
    <comment ref="A155" authorId="2" shapeId="0" xr:uid="{00000000-0006-0000-0200-000047000000}">
      <text>
        <r>
          <rPr>
            <b/>
            <sz val="8"/>
            <color indexed="81"/>
            <rFont val="Tahoma"/>
            <family val="2"/>
          </rPr>
          <t>Review of common diagnostic tools.  Found at: http://www.fcrr.org/assessment/pdf/DiagnosticTools.pdf</t>
        </r>
      </text>
    </comment>
    <comment ref="A156" authorId="2" shapeId="0" xr:uid="{00000000-0006-0000-0200-000048000000}">
      <text>
        <r>
          <rPr>
            <b/>
            <sz val="8"/>
            <color indexed="81"/>
            <rFont val="Tahoma"/>
            <family val="2"/>
          </rPr>
          <t>A Survey Level Assessment (SLA) is done by providing three probes at each grade level until highest instructional level found based on median score.  Students should receive intervention at their instructional level and be progress-monitored on instructional level.  For more information and SLA forms, please see "The ABC's of CBM: A Practical Guide to Curriculum-Based Measurement" (Hosp, M. K., Hosp, J. L., &amp; Howell, K. W., 2007, The Guilford Press).  Also accessible from Davis School District website: http://www.davis.k12.ut.us/sped/slaframes.htm</t>
        </r>
      </text>
    </comment>
    <comment ref="A157" authorId="2" shapeId="0" xr:uid="{00000000-0006-0000-0200-000049000000}">
      <text>
        <r>
          <rPr>
            <b/>
            <sz val="8"/>
            <color indexed="81"/>
            <rFont val="Tahoma"/>
            <family val="2"/>
          </rPr>
          <t>Instructional sort based on student fluidity and accuracy with suggested recommendations of next steps.  Contained in Information section at bottom of tab.</t>
        </r>
      </text>
    </comment>
    <comment ref="A158" authorId="2" shapeId="0" xr:uid="{00000000-0006-0000-0200-00004A000000}">
      <text>
        <r>
          <rPr>
            <b/>
            <sz val="8"/>
            <color indexed="81"/>
            <rFont val="Tahoma"/>
            <family val="2"/>
          </rPr>
          <t>A Can't/Won't Do Assessment is done to determine whether a student has a skill deficit, a motivational issue, or both.  A student is offered an incentive if he/she can beat their score on the same probe administered at the benchmark.  If they beat their score by at least 15-20% (the low score of 15% is used as the cutoff in CBM Focus) it indicates a motivational issue.  If they don't beat their score by that much and are still below benchmark, it indicates a skill deficit.  If they beat their score by 15-20% and are still below benchmark, it indicates both a skill deficit and motivational issue.  The result indicates whether you should target the skill deficit, motivation, or both in the intervention that you put in place.  Please see: "One-Minute Academic Functional Assessment and Interventions: 'Can't' Do It...or 'Won't' Do it?" (Witt, J., &amp; Beck, R., 1999, Sorpis West).</t>
        </r>
      </text>
    </comment>
    <comment ref="A159" authorId="2" shapeId="0" xr:uid="{00000000-0006-0000-0200-00004B000000}">
      <text>
        <r>
          <rPr>
            <b/>
            <sz val="8"/>
            <color indexed="81"/>
            <rFont val="Tahoma"/>
            <family val="2"/>
          </rPr>
          <t>Core Phonics Survey is a free, quick assessment that provides basic information on student's phonics skills. Found at: http://www.scholastic.com/dodea/Module_2/resources/dodea_m2_tr_core.pdf.  For more information, please see: Assessing Reading Multiple Measures, 2nd Edition (Diamond, L., &amp; Thorsnes, B. J., 2008, Arena Press).</t>
        </r>
      </text>
    </comment>
    <comment ref="A160" authorId="2" shapeId="0" xr:uid="{00000000-0006-0000-0200-00004C000000}">
      <text>
        <r>
          <rPr>
            <b/>
            <sz val="8"/>
            <color indexed="81"/>
            <rFont val="Tahoma"/>
            <family val="2"/>
          </rPr>
          <t>Joe Witt's webpage containing diagnostic tools (e.g., to identify instructional level) and information.  Found at: http://joewitt.org/reading/</t>
        </r>
      </text>
    </comment>
    <comment ref="A161" authorId="2" shapeId="0" xr:uid="{00000000-0006-0000-0200-00004D000000}">
      <text>
        <r>
          <rPr>
            <b/>
            <sz val="8"/>
            <color indexed="81"/>
            <rFont val="Tahoma"/>
            <family val="2"/>
          </rPr>
          <t>Phonological Awareness Literacy Screening includes diagnostic and assessment materials for pre-K to 3rd grade.  Found at: http://pals.virginia.edu/index.html</t>
        </r>
      </text>
    </comment>
    <comment ref="A162" authorId="2" shapeId="0" xr:uid="{00000000-0006-0000-0200-00004E000000}">
      <text>
        <r>
          <rPr>
            <b/>
            <sz val="8"/>
            <color indexed="81"/>
            <rFont val="Tahoma"/>
            <family val="2"/>
          </rPr>
          <t>Informal reading assessment to drive intervention.  Please see: Qualitative Reading Inventory, Fourth Edition (Leslie, L., &amp; Caldwell, J. S., 2006, Allyn &amp; Bacon).</t>
        </r>
      </text>
    </comment>
    <comment ref="A165" authorId="2" shapeId="0" xr:uid="{00000000-0006-0000-0200-00004F000000}">
      <text>
        <r>
          <rPr>
            <b/>
            <sz val="8"/>
            <color indexed="81"/>
            <rFont val="Tahoma"/>
            <family val="2"/>
          </rPr>
          <t>Jim Wright's document with multiple intervention ideas for reading.  Found at: http://www.jimwrightonline.com/pdfdocs/brouge/rdngManual.PDF.  Wright's website also contains many interventions for various academic areas.  Found at: http://www.interventioncentral.org/</t>
        </r>
      </text>
    </comment>
    <comment ref="A166" authorId="2" shapeId="0" xr:uid="{00000000-0006-0000-0200-000050000000}">
      <text>
        <r>
          <rPr>
            <b/>
            <sz val="8"/>
            <color indexed="81"/>
            <rFont val="Tahoma"/>
            <family val="2"/>
          </rPr>
          <t>Amanda VanDerHeyden's website on Scientifically Based Research.  Found at: http://www.gosbr.net/</t>
        </r>
      </text>
    </comment>
    <comment ref="A167" authorId="2" shapeId="0" xr:uid="{00000000-0006-0000-0200-000051000000}">
      <text>
        <r>
          <rPr>
            <b/>
            <sz val="8"/>
            <color indexed="81"/>
            <rFont val="Tahoma"/>
            <family val="2"/>
          </rPr>
          <t>Florida Center for Reading Research website summarizing and providing links to interventions.  Found at: http://www.fcrr.org/FCRRReports/tier3interventions.htm</t>
        </r>
      </text>
    </comment>
    <comment ref="A168" authorId="2" shapeId="0" xr:uid="{00000000-0006-0000-0200-000052000000}">
      <text>
        <r>
          <rPr>
            <b/>
            <sz val="8"/>
            <color indexed="81"/>
            <rFont val="Tahoma"/>
            <family val="2"/>
          </rPr>
          <t>Ed.gov website with intervention ideas.  Found at: http://dww.ed.gov/index.cfm</t>
        </r>
      </text>
    </comment>
    <comment ref="A169" authorId="2" shapeId="0" xr:uid="{00000000-0006-0000-0200-000053000000}">
      <text>
        <r>
          <rPr>
            <b/>
            <sz val="8"/>
            <color indexed="81"/>
            <rFont val="Tahoma"/>
            <family val="2"/>
          </rPr>
          <t>Interventions based on DIBELS data. Please see: I've DIBEL'd, Now What? Designing Interventions with DIBELS Data (Hall, S. L., 2006, Sopris West).</t>
        </r>
      </text>
    </comment>
    <comment ref="A170" authorId="2" shapeId="0" xr:uid="{00000000-0006-0000-0200-000054000000}">
      <text>
        <r>
          <rPr>
            <b/>
            <sz val="8"/>
            <color indexed="81"/>
            <rFont val="Tahoma"/>
            <family val="2"/>
          </rPr>
          <t>Contains intervention ideas for various academic areas.  Please see: Pre-Referral Intervention Manual, 3rd Edition (McCarney, S. B., &amp; Wunderlich, K. C., 2006, Hawthorne).</t>
        </r>
      </text>
    </comment>
    <comment ref="A171" authorId="2" shapeId="0" xr:uid="{00000000-0006-0000-0200-000055000000}">
      <text>
        <r>
          <rPr>
            <b/>
            <sz val="8"/>
            <color indexed="81"/>
            <rFont val="Tahoma"/>
            <family val="2"/>
          </rPr>
          <t>CORE published book contains interventions and information on reading instruction.  Please see: CORE Teaching Reading Sourcebook, 2nd Edition (Honig, B., Diamond, L., Gutlohn, L., &amp; Mahler, J., 2000, Academic Therapy Pubns).</t>
        </r>
      </text>
    </comment>
    <comment ref="A172" authorId="2" shapeId="0" xr:uid="{00000000-0006-0000-0200-000056000000}">
      <text>
        <r>
          <rPr>
            <b/>
            <sz val="8"/>
            <color indexed="81"/>
            <rFont val="Tahoma"/>
            <family val="2"/>
          </rPr>
          <t>Contains intervention ideas and necessary materials.  Please see: One Minute Academic Functional Assessment and Interventions (Witt, J., &amp; Beck, R., 1999, Sopris West).</t>
        </r>
      </text>
    </comment>
    <comment ref="A173" authorId="2" shapeId="0" xr:uid="{00000000-0006-0000-0200-000057000000}">
      <text>
        <r>
          <rPr>
            <b/>
            <sz val="8"/>
            <color indexed="81"/>
            <rFont val="Tahoma"/>
            <family val="2"/>
          </rPr>
          <t>Manuals that have probes and intervention direction for primary (K-3), intermediate (3-6), and secondary (6-12) levels.  Please see: The Six-Minute Solution: A Reading Fluency Program (Secondary Level) (Adams, G., &amp; Brown, S., 2007, Sopris West).</t>
        </r>
      </text>
    </comment>
    <comment ref="A174" authorId="2" shapeId="0" xr:uid="{00000000-0006-0000-0200-000058000000}">
      <text>
        <r>
          <rPr>
            <b/>
            <sz val="8"/>
            <color indexed="81"/>
            <rFont val="Tahoma"/>
            <family val="2"/>
          </rPr>
          <t>Contains academic and behavioral interventions for classwide and individual use.  Please see: Effective School Interventions: Strategies for Enhancing Academic Achievement and Social Competence (Rathvon, N., 1999, The Guilford Press).</t>
        </r>
      </text>
    </comment>
    <comment ref="A175" authorId="2" shapeId="0" xr:uid="{00000000-0006-0000-0200-000059000000}">
      <text>
        <r>
          <rPr>
            <b/>
            <sz val="8"/>
            <color indexed="81"/>
            <rFont val="Tahoma"/>
            <family val="2"/>
          </rPr>
          <t>Jim Wright's website with various intervention ideas for multiple subject areas.  Found at: www.interventioncentral.com</t>
        </r>
      </text>
    </comment>
    <comment ref="A178" authorId="2" shapeId="0" xr:uid="{00000000-0006-0000-0200-00005A000000}">
      <text>
        <r>
          <rPr>
            <b/>
            <sz val="8"/>
            <color indexed="81"/>
            <rFont val="Tahoma"/>
            <family val="2"/>
          </rPr>
          <t>Jim Wright's website with information and materials for CBM.  Found at:
http://www.interventioncentral.org/htmdocs/interventions/cbmwarehouse.php</t>
        </r>
      </text>
    </comment>
    <comment ref="A179" authorId="2" shapeId="0" xr:uid="{00000000-0006-0000-0200-00005B000000}">
      <text>
        <r>
          <rPr>
            <b/>
            <sz val="8"/>
            <color indexed="81"/>
            <rFont val="Tahoma"/>
            <family val="2"/>
          </rPr>
          <t>National Center on Response to Intervention website, with information on CBM.  Found at: 
http://www.rti4success.org/index.php?option=com_content&amp;task=view&amp;id=1172&amp;Itemid=150</t>
        </r>
      </text>
    </comment>
    <comment ref="A180" authorId="2" shapeId="0" xr:uid="{00000000-0006-0000-0200-00005C000000}">
      <text>
        <r>
          <rPr>
            <b/>
            <sz val="8"/>
            <color indexed="81"/>
            <rFont val="Tahoma"/>
            <family val="2"/>
          </rPr>
          <t>National Center on Student Progress Monitoring contains a lot of information and resources on progress-monitoring and CBM.  Found at: http://www.studentprogress.org/default.asp</t>
        </r>
      </text>
    </comment>
    <comment ref="A181" authorId="2" shapeId="0" xr:uid="{00000000-0006-0000-0200-00005D000000}">
      <text>
        <r>
          <rPr>
            <b/>
            <sz val="8"/>
            <color indexed="81"/>
            <rFont val="Tahoma"/>
            <family val="2"/>
          </rPr>
          <t>Basic information on Curriculum-Based Measurement.  Please see: The ABCs of CBM: A Practical Guide to Curriculum-Based Measurement (Hosp, M. K., Hosp, J. L., &amp; Howell, K. W., 2007, The Guilford Press).</t>
        </r>
      </text>
    </comment>
    <comment ref="A183" authorId="0" shapeId="0" xr:uid="{00000000-0006-0000-0200-00005E000000}">
      <text>
        <r>
          <rPr>
            <b/>
            <sz val="8"/>
            <color indexed="81"/>
            <rFont val="Tahoma"/>
            <family val="2"/>
          </rPr>
          <t>Adapted from Wendy Robinson, Heartland Area Education Agency 11, IOWA, by Suzanne Clayton, Davis School District (2009).</t>
        </r>
      </text>
    </comment>
    <comment ref="A224" authorId="0" shapeId="0" xr:uid="{00000000-0006-0000-0200-00005F000000}">
      <text>
        <r>
          <rPr>
            <b/>
            <sz val="8"/>
            <color indexed="81"/>
            <rFont val="Tahoma"/>
            <family val="2"/>
          </rPr>
          <t>Can't/Won't Do Instructions from Donna Gilbertson, USU.</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Devin Healey</author>
  </authors>
  <commentList>
    <comment ref="D2" authorId="0" shapeId="0" xr:uid="{00000000-0006-0000-0500-000001000000}">
      <text>
        <r>
          <rPr>
            <b/>
            <sz val="8"/>
            <color indexed="81"/>
            <rFont val="Tahoma"/>
            <family val="2"/>
          </rPr>
          <t>Enter student scores for Benchmark 1 below (administered to all students).</t>
        </r>
      </text>
    </comment>
    <comment ref="E2" authorId="0" shapeId="0" xr:uid="{00000000-0006-0000-0500-000002000000}">
      <text>
        <r>
          <rPr>
            <b/>
            <sz val="8"/>
            <color indexed="81"/>
            <rFont val="Tahoma"/>
            <family val="2"/>
          </rPr>
          <t>Enter # of errors committed if this data is collected.</t>
        </r>
      </text>
    </comment>
    <comment ref="F2" authorId="0" shapeId="0" xr:uid="{00000000-0006-0000-0500-000003000000}">
      <text>
        <r>
          <rPr>
            <b/>
            <sz val="8"/>
            <color indexed="81"/>
            <rFont val="Tahoma"/>
            <family val="2"/>
          </rPr>
          <t>Enter Benchmark score for class (see "Standards" in "Math - Research").</t>
        </r>
      </text>
    </comment>
    <comment ref="K2" authorId="0" shapeId="0" xr:uid="{00000000-0006-0000-0500-000004000000}">
      <text>
        <r>
          <rPr>
            <b/>
            <sz val="8"/>
            <color indexed="81"/>
            <rFont val="Tahoma"/>
            <family val="2"/>
          </rPr>
          <t>Four Quadrant Instructional Sort (see "Diagnostics" in "Math - Research").</t>
        </r>
      </text>
    </comment>
    <comment ref="L2" authorId="0" shapeId="0" xr:uid="{00000000-0006-0000-0500-000005000000}">
      <text>
        <r>
          <rPr>
            <b/>
            <sz val="8"/>
            <color indexed="81"/>
            <rFont val="Tahoma"/>
            <family val="2"/>
          </rPr>
          <t>Enter second cutoff score to differentiate between "Some Risk" and "At Risk" (see "Standards" in "Math - Research").</t>
        </r>
      </text>
    </comment>
    <comment ref="M2" authorId="0" shapeId="0" xr:uid="{00000000-0006-0000-0500-000006000000}">
      <text>
        <r>
          <rPr>
            <b/>
            <sz val="8"/>
            <color indexed="81"/>
            <rFont val="Tahoma"/>
            <family val="2"/>
          </rPr>
          <t>Level of risk: "Low Risk," "Some Risk," or "At Risk" based on Benchmark 1 Line and Benchmark 1 Risk Line standards entered (see "Standards" in "Math - Research").</t>
        </r>
      </text>
    </comment>
    <comment ref="N2" authorId="0" shapeId="0" xr:uid="{00000000-0006-0000-0500-000007000000}">
      <text>
        <r>
          <rPr>
            <b/>
            <sz val="8"/>
            <color indexed="81"/>
            <rFont val="Tahoma"/>
            <family val="2"/>
          </rPr>
          <t>Enter 'X' as visual reminder to focus on student for diagnostics and possible intervention.</t>
        </r>
      </text>
    </comment>
    <comment ref="O2" authorId="0" shapeId="0" xr:uid="{00000000-0006-0000-0500-000008000000}">
      <text>
        <r>
          <rPr>
            <b/>
            <sz val="8"/>
            <color indexed="81"/>
            <rFont val="Tahoma"/>
            <family val="2"/>
          </rPr>
          <t>Enter score from Can't/Won't Do assessment if this data is collected (see "Diagnostics" on "Math - Research").</t>
        </r>
      </text>
    </comment>
    <comment ref="Q2" authorId="0" shapeId="0" xr:uid="{00000000-0006-0000-0500-000009000000}">
      <text>
        <r>
          <rPr>
            <b/>
            <sz val="8"/>
            <color indexed="81"/>
            <rFont val="Tahoma"/>
            <family val="2"/>
          </rPr>
          <t>Area of deficit based on Can't/Won't Do assessment (motivation, skill, or motivation &amp; skill).  Intervention should target deficit area.</t>
        </r>
      </text>
    </comment>
    <comment ref="R2" authorId="0" shapeId="0" xr:uid="{00000000-0006-0000-0500-00000A000000}">
      <text>
        <r>
          <rPr>
            <b/>
            <sz val="8"/>
            <color indexed="81"/>
            <rFont val="Tahoma"/>
            <family val="2"/>
          </rPr>
          <t>Enter instruction/grade level from Survey Level Assessment (see "Diagnostics" on "Math - Research"). For example, if SLA reveals student is at 2nd grade instructional level, enter "2".</t>
        </r>
      </text>
    </comment>
    <comment ref="S2" authorId="0" shapeId="0" xr:uid="{00000000-0006-0000-0500-00000B000000}">
      <text>
        <r>
          <rPr>
            <b/>
            <sz val="8"/>
            <color indexed="81"/>
            <rFont val="Tahoma"/>
            <family val="2"/>
          </rPr>
          <t>Enter median score from instructional level determined from Survey Level Assessment (see "Diagnostics" on "Math - Research").</t>
        </r>
      </text>
    </comment>
    <comment ref="T2" authorId="0" shapeId="0" xr:uid="{00000000-0006-0000-0500-00000C000000}">
      <text>
        <r>
          <rPr>
            <b/>
            <sz val="8"/>
            <color indexed="81"/>
            <rFont val="Tahoma"/>
            <family val="2"/>
          </rPr>
          <t>Enter other useful diagnostic information, such as specific math skill deficit (see "Diagnostics" on "Math - Research").</t>
        </r>
      </text>
    </comment>
    <comment ref="U2" authorId="0" shapeId="0" xr:uid="{00000000-0006-0000-0500-00000D000000}">
      <text>
        <r>
          <rPr>
            <b/>
            <sz val="8"/>
            <color indexed="81"/>
            <rFont val="Tahoma"/>
            <family val="2"/>
          </rPr>
          <t>Provide brief description of intervention(s) and date(s) started.  Displays on progress monitoring graph (see "Interventions" on "Math - Research").</t>
        </r>
      </text>
    </comment>
    <comment ref="V2" authorId="0" shapeId="0" xr:uid="{00000000-0006-0000-0500-00000E000000}">
      <text>
        <r>
          <rPr>
            <b/>
            <sz val="8"/>
            <color indexed="81"/>
            <rFont val="Tahoma"/>
            <family val="2"/>
          </rPr>
          <t>Enter grade level at which student will be progress monitored. Otherwise graph defaults to grade level.</t>
        </r>
      </text>
    </comment>
    <comment ref="W2" authorId="0" shapeId="0" xr:uid="{00000000-0006-0000-0500-00000F000000}">
      <text>
        <r>
          <rPr>
            <b/>
            <sz val="8"/>
            <color indexed="81"/>
            <rFont val="Tahoma"/>
            <family val="2"/>
          </rPr>
          <t>Enter skill on which student will be progress monitored. Otherwise graph defaults to benchmark skill.</t>
        </r>
      </text>
    </comment>
    <comment ref="X2" authorId="0" shapeId="0" xr:uid="{00000000-0006-0000-0500-000010000000}">
      <text>
        <r>
          <rPr>
            <b/>
            <sz val="8"/>
            <color indexed="81"/>
            <rFont val="Tahoma"/>
            <family val="2"/>
          </rPr>
          <t>Enter goal for progress monitoring. Otherwise graph defaults to Benchmark 2 as goal on graph.</t>
        </r>
      </text>
    </comment>
    <comment ref="Y2" authorId="0" shapeId="0" xr:uid="{00000000-0006-0000-0500-000011000000}">
      <text>
        <r>
          <rPr>
            <b/>
            <sz val="8"/>
            <color indexed="81"/>
            <rFont val="Tahoma"/>
            <family val="2"/>
          </rPr>
          <t>Enter weekly growth rate goal (see "Math - Research"). Defaults to weekly growth.  Adjust as needed.</t>
        </r>
      </text>
    </comment>
    <comment ref="Z2" authorId="0" shapeId="0" xr:uid="{00000000-0006-0000-0500-000012000000}">
      <text>
        <r>
          <rPr>
            <b/>
            <sz val="8"/>
            <color indexed="81"/>
            <rFont val="Tahoma"/>
            <family val="2"/>
          </rPr>
          <t>Defaults to score entered in Instructional Level Score, then Can't/Won't Do, then Benchmark 1. Or enter other baseline, if desired.</t>
        </r>
      </text>
    </comment>
    <comment ref="AA2" authorId="0" shapeId="0" xr:uid="{00000000-0006-0000-0500-000013000000}">
      <text>
        <r>
          <rPr>
            <b/>
            <sz val="8"/>
            <color indexed="81"/>
            <rFont val="Tahoma"/>
            <family val="2"/>
          </rPr>
          <t>Enter progress monitoring (PM) data.  Set up for weekly PM.  If collecting data on schedule other than that, adjust dates and growth goal accordingly.</t>
        </r>
      </text>
    </comment>
    <comment ref="AP2" authorId="0" shapeId="0" xr:uid="{00000000-0006-0000-0500-000014000000}">
      <text>
        <r>
          <rPr>
            <b/>
            <sz val="8"/>
            <color indexed="81"/>
            <rFont val="Tahoma"/>
            <family val="2"/>
          </rPr>
          <t>Enter student scores for Benchmark 2 below (administered to all students).</t>
        </r>
      </text>
    </comment>
    <comment ref="AQ2" authorId="0" shapeId="0" xr:uid="{00000000-0006-0000-0500-000015000000}">
      <text>
        <r>
          <rPr>
            <b/>
            <sz val="8"/>
            <color indexed="81"/>
            <rFont val="Tahoma"/>
            <family val="2"/>
          </rPr>
          <t>Enter # of errors committed if this data is collected.</t>
        </r>
      </text>
    </comment>
    <comment ref="AR2" authorId="0" shapeId="0" xr:uid="{00000000-0006-0000-0500-000016000000}">
      <text>
        <r>
          <rPr>
            <b/>
            <sz val="8"/>
            <color indexed="81"/>
            <rFont val="Tahoma"/>
            <family val="2"/>
          </rPr>
          <t>Enter Benchmark score for class (see "Standards" in "Math - Research").</t>
        </r>
      </text>
    </comment>
    <comment ref="AW2" authorId="0" shapeId="0" xr:uid="{00000000-0006-0000-0500-000017000000}">
      <text>
        <r>
          <rPr>
            <b/>
            <sz val="8"/>
            <color indexed="81"/>
            <rFont val="Tahoma"/>
            <family val="2"/>
          </rPr>
          <t>Four Quadrant Instructional Sort (see "Diagnostics" in "Math - Research").</t>
        </r>
      </text>
    </comment>
    <comment ref="AX2" authorId="0" shapeId="0" xr:uid="{00000000-0006-0000-0500-000018000000}">
      <text>
        <r>
          <rPr>
            <b/>
            <sz val="8"/>
            <color indexed="81"/>
            <rFont val="Tahoma"/>
            <family val="2"/>
          </rPr>
          <t>Enter second cutoff score to differentiate between "Some Risk" and "At Risk" (see "Standards" in "Math - Research").</t>
        </r>
      </text>
    </comment>
    <comment ref="AY2" authorId="0" shapeId="0" xr:uid="{00000000-0006-0000-0500-000019000000}">
      <text>
        <r>
          <rPr>
            <b/>
            <sz val="8"/>
            <color indexed="81"/>
            <rFont val="Tahoma"/>
            <family val="2"/>
          </rPr>
          <t>Level of risk: "Low Risk," "Some Risk," or "At Risk" based on Benchmark 2 Line and Benchmark 2 Risk Line standards entered (see "Standards" in "Math - Research").</t>
        </r>
      </text>
    </comment>
    <comment ref="AZ2" authorId="0" shapeId="0" xr:uid="{00000000-0006-0000-0500-00001A000000}">
      <text>
        <r>
          <rPr>
            <b/>
            <sz val="8"/>
            <color indexed="81"/>
            <rFont val="Tahoma"/>
            <family val="2"/>
          </rPr>
          <t>Enter 'X' as visual reminder to focus on student for diagnostics and possible intervention.</t>
        </r>
      </text>
    </comment>
    <comment ref="BA2" authorId="0" shapeId="0" xr:uid="{00000000-0006-0000-0500-00001B000000}">
      <text>
        <r>
          <rPr>
            <b/>
            <sz val="8"/>
            <color indexed="81"/>
            <rFont val="Tahoma"/>
            <family val="2"/>
          </rPr>
          <t>Enter score from Can't/Won't Do assessment if this data is collected (see "Diagnostics" on "Math - Research").</t>
        </r>
      </text>
    </comment>
    <comment ref="BC2" authorId="0" shapeId="0" xr:uid="{00000000-0006-0000-0500-00001C000000}">
      <text>
        <r>
          <rPr>
            <b/>
            <sz val="8"/>
            <color indexed="81"/>
            <rFont val="Tahoma"/>
            <family val="2"/>
          </rPr>
          <t>Area of deficit based on Can't/Won't Do assessment (motivation, skill, or motivation &amp; skill).  Intervention should target deficit area.</t>
        </r>
      </text>
    </comment>
    <comment ref="BD2" authorId="0" shapeId="0" xr:uid="{00000000-0006-0000-0500-00001D000000}">
      <text>
        <r>
          <rPr>
            <b/>
            <sz val="8"/>
            <color indexed="81"/>
            <rFont val="Tahoma"/>
            <family val="2"/>
          </rPr>
          <t>Enter instruction/grade level from Survey Level Assessment (see "Diagnostics" on "Math - Research"). For example, if SLA reveals student is at 2nd grade instructional level, enter "2".</t>
        </r>
      </text>
    </comment>
    <comment ref="BE2" authorId="0" shapeId="0" xr:uid="{00000000-0006-0000-0500-00001E000000}">
      <text>
        <r>
          <rPr>
            <b/>
            <sz val="8"/>
            <color indexed="81"/>
            <rFont val="Tahoma"/>
            <family val="2"/>
          </rPr>
          <t>Enter median score from instructional level determined from Survey Level Assessment (see "Diagnostics" on "Math - Research").</t>
        </r>
      </text>
    </comment>
    <comment ref="BF2" authorId="0" shapeId="0" xr:uid="{00000000-0006-0000-0500-00001F000000}">
      <text>
        <r>
          <rPr>
            <b/>
            <sz val="8"/>
            <color indexed="81"/>
            <rFont val="Tahoma"/>
            <family val="2"/>
          </rPr>
          <t>Enter other useful diagnostic information, such as specific math skill deficit (see "Diagnostics" on "Math - Research").</t>
        </r>
      </text>
    </comment>
    <comment ref="BG2" authorId="0" shapeId="0" xr:uid="{00000000-0006-0000-0500-000020000000}">
      <text>
        <r>
          <rPr>
            <b/>
            <sz val="8"/>
            <color indexed="81"/>
            <rFont val="Tahoma"/>
            <family val="2"/>
          </rPr>
          <t>Provide brief description of intervention(s) and date(s) started.  Displays on progress monitoring graph (see "Interventions" on "Math - Research").</t>
        </r>
      </text>
    </comment>
    <comment ref="BH2" authorId="0" shapeId="0" xr:uid="{00000000-0006-0000-0500-000021000000}">
      <text>
        <r>
          <rPr>
            <b/>
            <sz val="8"/>
            <color indexed="81"/>
            <rFont val="Tahoma"/>
            <family val="2"/>
          </rPr>
          <t>Enter grade level at which student will be progress monitored. Otherwise graph defaults to grade level.</t>
        </r>
      </text>
    </comment>
    <comment ref="BI2" authorId="0" shapeId="0" xr:uid="{00000000-0006-0000-0500-000022000000}">
      <text>
        <r>
          <rPr>
            <b/>
            <sz val="8"/>
            <color indexed="81"/>
            <rFont val="Tahoma"/>
            <family val="2"/>
          </rPr>
          <t>Enter skill on which student will be progress monitored. Otherwise graph defaults to benchmark skill.</t>
        </r>
      </text>
    </comment>
    <comment ref="BJ2" authorId="0" shapeId="0" xr:uid="{00000000-0006-0000-0500-000023000000}">
      <text>
        <r>
          <rPr>
            <b/>
            <sz val="8"/>
            <color indexed="81"/>
            <rFont val="Tahoma"/>
            <family val="2"/>
          </rPr>
          <t>Enter goal for progress monitoring. Otherwise graph defaults to Benchmark 3 as goal on graph.</t>
        </r>
      </text>
    </comment>
    <comment ref="BK2" authorId="0" shapeId="0" xr:uid="{00000000-0006-0000-0500-000024000000}">
      <text>
        <r>
          <rPr>
            <b/>
            <sz val="8"/>
            <color indexed="81"/>
            <rFont val="Tahoma"/>
            <family val="2"/>
          </rPr>
          <t>Enter weekly growth rate goal (see "Math - Research"). Defaults to weekly growth.  Adjust as needed.</t>
        </r>
      </text>
    </comment>
    <comment ref="BL2" authorId="0" shapeId="0" xr:uid="{00000000-0006-0000-0500-000025000000}">
      <text>
        <r>
          <rPr>
            <b/>
            <sz val="8"/>
            <color indexed="81"/>
            <rFont val="Tahoma"/>
            <family val="2"/>
          </rPr>
          <t>Defaults to score entered in Instructional Level Score, then Can't/Won't Do, then Benchmark 2. Or enter other baseline, if desired.</t>
        </r>
      </text>
    </comment>
    <comment ref="BM2" authorId="0" shapeId="0" xr:uid="{00000000-0006-0000-0500-000026000000}">
      <text>
        <r>
          <rPr>
            <b/>
            <sz val="8"/>
            <color indexed="81"/>
            <rFont val="Tahoma"/>
            <family val="2"/>
          </rPr>
          <t>Enter progress monitoring (PM) data.  Set up for weekly PM.  If collecting data on schedule other than that, adjust dates and growth goal accordingly.</t>
        </r>
      </text>
    </comment>
    <comment ref="CB2" authorId="0" shapeId="0" xr:uid="{00000000-0006-0000-0500-000027000000}">
      <text>
        <r>
          <rPr>
            <b/>
            <sz val="8"/>
            <color indexed="81"/>
            <rFont val="Tahoma"/>
            <family val="2"/>
          </rPr>
          <t>Enter student scores for Benchmark 3 below (administered to all students).</t>
        </r>
      </text>
    </comment>
    <comment ref="CC2" authorId="0" shapeId="0" xr:uid="{00000000-0006-0000-0500-000028000000}">
      <text>
        <r>
          <rPr>
            <b/>
            <sz val="8"/>
            <color indexed="81"/>
            <rFont val="Tahoma"/>
            <family val="2"/>
          </rPr>
          <t>Enter # of errors committed if this data is collected.</t>
        </r>
      </text>
    </comment>
    <comment ref="CD2" authorId="0" shapeId="0" xr:uid="{00000000-0006-0000-0500-000029000000}">
      <text>
        <r>
          <rPr>
            <b/>
            <sz val="8"/>
            <color indexed="81"/>
            <rFont val="Tahoma"/>
            <family val="2"/>
          </rPr>
          <t>Enter Benchmark score for class (see "Standards" in "Math - Research").</t>
        </r>
      </text>
    </comment>
    <comment ref="CI2" authorId="0" shapeId="0" xr:uid="{00000000-0006-0000-0500-00002A000000}">
      <text>
        <r>
          <rPr>
            <b/>
            <sz val="8"/>
            <color indexed="81"/>
            <rFont val="Tahoma"/>
            <family val="2"/>
          </rPr>
          <t>Four Quadrant Instructional Sort (see "Diagnostics" in "Math - Research").</t>
        </r>
      </text>
    </comment>
    <comment ref="CJ2" authorId="0" shapeId="0" xr:uid="{00000000-0006-0000-0500-00002B000000}">
      <text>
        <r>
          <rPr>
            <b/>
            <sz val="8"/>
            <color indexed="81"/>
            <rFont val="Tahoma"/>
            <family val="2"/>
          </rPr>
          <t>Enter second cutoff score to differentiate between "Some Risk" and "At Risk" (see "Standards" in "Math - Research").</t>
        </r>
      </text>
    </comment>
    <comment ref="CK2" authorId="0" shapeId="0" xr:uid="{00000000-0006-0000-0500-00002C000000}">
      <text>
        <r>
          <rPr>
            <b/>
            <sz val="8"/>
            <color indexed="81"/>
            <rFont val="Tahoma"/>
            <family val="2"/>
          </rPr>
          <t>Level of risk: "Low Risk," "Some Risk," or "At Risk" based on Benchmark 3 Line and Benchmark 3 Risk Line standards entered (see "Standards" in "Math - Research").</t>
        </r>
      </text>
    </comment>
    <comment ref="CL2" authorId="0" shapeId="0" xr:uid="{00000000-0006-0000-0500-00002D000000}">
      <text>
        <r>
          <rPr>
            <b/>
            <sz val="8"/>
            <color indexed="81"/>
            <rFont val="Tahoma"/>
            <family val="2"/>
          </rPr>
          <t>Enter 'X' as visual reminder to focus on student for diagnostics and possible intervention.</t>
        </r>
      </text>
    </comment>
    <comment ref="CM2" authorId="0" shapeId="0" xr:uid="{00000000-0006-0000-0500-00002E000000}">
      <text>
        <r>
          <rPr>
            <b/>
            <sz val="8"/>
            <color indexed="81"/>
            <rFont val="Tahoma"/>
            <family val="2"/>
          </rPr>
          <t>Enter score from Can't/Won't Do assessment if this data is collected (see "Diagnostics" on "Math - Research").</t>
        </r>
      </text>
    </comment>
    <comment ref="CO2" authorId="0" shapeId="0" xr:uid="{00000000-0006-0000-0500-00002F000000}">
      <text>
        <r>
          <rPr>
            <b/>
            <sz val="8"/>
            <color indexed="81"/>
            <rFont val="Tahoma"/>
            <family val="2"/>
          </rPr>
          <t>Area of deficit based on Can't/Won't Do assessment (motivation, skill, or motivation &amp; skill).  Intervention should target deficit area.</t>
        </r>
      </text>
    </comment>
    <comment ref="CP2" authorId="0" shapeId="0" xr:uid="{00000000-0006-0000-0500-000030000000}">
      <text>
        <r>
          <rPr>
            <b/>
            <sz val="8"/>
            <color indexed="81"/>
            <rFont val="Tahoma"/>
            <family val="2"/>
          </rPr>
          <t>Enter instruction/grade level from Survey Level Assessment (see "Diagnostics" on "Math - Research"). For example, if SLA reveals student is at 2nd grade instructional level, enter "2".</t>
        </r>
      </text>
    </comment>
    <comment ref="CQ2" authorId="0" shapeId="0" xr:uid="{00000000-0006-0000-0500-000031000000}">
      <text>
        <r>
          <rPr>
            <b/>
            <sz val="8"/>
            <color indexed="81"/>
            <rFont val="Tahoma"/>
            <family val="2"/>
          </rPr>
          <t>Enter median score from instructional level determined from Survey Level Assessment (see "Diagnostics" on "Math - Research").</t>
        </r>
      </text>
    </comment>
    <comment ref="CR2" authorId="0" shapeId="0" xr:uid="{00000000-0006-0000-0500-000032000000}">
      <text>
        <r>
          <rPr>
            <b/>
            <sz val="8"/>
            <color indexed="81"/>
            <rFont val="Tahoma"/>
            <family val="2"/>
          </rPr>
          <t>Enter other useful diagnostic information, such as specific math skill deficit (see "Diagnostics" on "Math - Research").</t>
        </r>
      </text>
    </comment>
    <comment ref="CS2" authorId="0" shapeId="0" xr:uid="{00000000-0006-0000-0500-000033000000}">
      <text>
        <r>
          <rPr>
            <b/>
            <sz val="8"/>
            <color indexed="81"/>
            <rFont val="Tahoma"/>
            <family val="2"/>
          </rPr>
          <t>Provide brief description of intervention(s) and date(s) started.  Displays on progress monitoring graph (see "Interventions" on "Math - Research").</t>
        </r>
      </text>
    </comment>
    <comment ref="CT2" authorId="0" shapeId="0" xr:uid="{00000000-0006-0000-0500-000034000000}">
      <text>
        <r>
          <rPr>
            <b/>
            <sz val="8"/>
            <color indexed="81"/>
            <rFont val="Tahoma"/>
            <family val="2"/>
          </rPr>
          <t>Enter grade level at which student will be progress monitored. Otherwise graph defaults to grade level.</t>
        </r>
      </text>
    </comment>
    <comment ref="CU2" authorId="0" shapeId="0" xr:uid="{00000000-0006-0000-0500-000035000000}">
      <text>
        <r>
          <rPr>
            <b/>
            <sz val="8"/>
            <color indexed="81"/>
            <rFont val="Tahoma"/>
            <family val="2"/>
          </rPr>
          <t>Enter skill on which student will be progress monitored. Otherwise graph defaults to benchmark skill.</t>
        </r>
      </text>
    </comment>
    <comment ref="CV2" authorId="0" shapeId="0" xr:uid="{00000000-0006-0000-0500-000036000000}">
      <text>
        <r>
          <rPr>
            <b/>
            <sz val="8"/>
            <color indexed="81"/>
            <rFont val="Tahoma"/>
            <family val="2"/>
          </rPr>
          <t>Enter goal for progress monitoring. Otherwise graph defaults to Benchmark 3 as goal on graph.</t>
        </r>
      </text>
    </comment>
    <comment ref="CW2" authorId="0" shapeId="0" xr:uid="{00000000-0006-0000-0500-000037000000}">
      <text>
        <r>
          <rPr>
            <b/>
            <sz val="8"/>
            <color indexed="81"/>
            <rFont val="Tahoma"/>
            <family val="2"/>
          </rPr>
          <t>Enter weekly growth rate goal (see "Math - Research"). Defaults to weekly growth.  Adjust as needed.</t>
        </r>
      </text>
    </comment>
    <comment ref="CX2" authorId="0" shapeId="0" xr:uid="{00000000-0006-0000-0500-000038000000}">
      <text>
        <r>
          <rPr>
            <b/>
            <sz val="8"/>
            <color indexed="81"/>
            <rFont val="Tahoma"/>
            <family val="2"/>
          </rPr>
          <t>Defaults to score entered in Instructional Level Score, then Can't/Won't Do, then Benchmark 3. Or enter other baseline, if desired.</t>
        </r>
      </text>
    </comment>
    <comment ref="CY2" authorId="0" shapeId="0" xr:uid="{00000000-0006-0000-0500-000039000000}">
      <text>
        <r>
          <rPr>
            <b/>
            <sz val="8"/>
            <color indexed="81"/>
            <rFont val="Tahoma"/>
            <family val="2"/>
          </rPr>
          <t>Enter progress monitoring (PM) data.  Set up for weekly PM.  If collecting data on schedule other than that, adjust dates and growth goal accordingly.</t>
        </r>
      </text>
    </comment>
    <comment ref="A3" authorId="0" shapeId="0" xr:uid="{00000000-0006-0000-0500-00003A000000}">
      <text>
        <r>
          <rPr>
            <b/>
            <sz val="8"/>
            <color indexed="81"/>
            <rFont val="Tahoma"/>
            <family val="2"/>
          </rPr>
          <t>Enter Teacher Name.</t>
        </r>
      </text>
    </comment>
    <comment ref="B3" authorId="0" shapeId="0" xr:uid="{00000000-0006-0000-0500-00003B000000}">
      <text>
        <r>
          <rPr>
            <b/>
            <sz val="8"/>
            <color indexed="81"/>
            <rFont val="Tahoma"/>
            <family val="2"/>
          </rPr>
          <t xml:space="preserve">Enter grade level (enter "5" for 5th Grade).  </t>
        </r>
      </text>
    </comment>
    <comment ref="C3" authorId="0" shapeId="0" xr:uid="{00000000-0006-0000-0500-00003C000000}">
      <text>
        <r>
          <rPr>
            <b/>
            <sz val="8"/>
            <color indexed="81"/>
            <rFont val="Tahoma"/>
            <family val="2"/>
          </rPr>
          <t>Enter pertinent student info below (e.g., IEP, 504, etc.).</t>
        </r>
      </text>
    </comment>
    <comment ref="D3" authorId="0" shapeId="0" xr:uid="{00000000-0006-0000-0500-00003D000000}">
      <text>
        <r>
          <rPr>
            <b/>
            <sz val="8"/>
            <color indexed="81"/>
            <rFont val="Tahoma"/>
            <family val="2"/>
          </rPr>
          <t xml:space="preserve">Enter date of Benchmark 1. </t>
        </r>
      </text>
    </comment>
    <comment ref="AP3" authorId="0" shapeId="0" xr:uid="{00000000-0006-0000-0500-00003E000000}">
      <text>
        <r>
          <rPr>
            <b/>
            <sz val="8"/>
            <color indexed="81"/>
            <rFont val="Tahoma"/>
            <family val="2"/>
          </rPr>
          <t xml:space="preserve">Enter date of Benchmark 2. </t>
        </r>
      </text>
    </comment>
    <comment ref="CB3" authorId="0" shapeId="0" xr:uid="{00000000-0006-0000-0500-00003F000000}">
      <text>
        <r>
          <rPr>
            <b/>
            <sz val="8"/>
            <color indexed="81"/>
            <rFont val="Tahoma"/>
            <family val="2"/>
          </rPr>
          <t xml:space="preserve">Enter date of Benchmark 3. </t>
        </r>
      </text>
    </comment>
    <comment ref="A4" authorId="0" shapeId="0" xr:uid="{00000000-0006-0000-0500-000040000000}">
      <text>
        <r>
          <rPr>
            <b/>
            <sz val="8"/>
            <color indexed="81"/>
            <rFont val="Tahoma"/>
            <family val="2"/>
          </rPr>
          <t>Enter all student names or ID #s below (to be displayed on graphs).</t>
        </r>
      </text>
    </comment>
    <comment ref="B4" authorId="0" shapeId="0" xr:uid="{00000000-0006-0000-0500-000041000000}">
      <text>
        <r>
          <rPr>
            <b/>
            <sz val="8"/>
            <color indexed="81"/>
            <rFont val="Tahoma"/>
            <family val="2"/>
          </rPr>
          <t>Enter student grade below, if different from default grade.</t>
        </r>
      </text>
    </comment>
    <comment ref="D4" authorId="0" shapeId="0" xr:uid="{00000000-0006-0000-0500-000042000000}">
      <text>
        <r>
          <rPr>
            <b/>
            <sz val="8"/>
            <color indexed="81"/>
            <rFont val="Tahoma"/>
            <family val="2"/>
          </rPr>
          <t>Enter area of measurement: CD (Correct Digits), etc.</t>
        </r>
      </text>
    </comment>
    <comment ref="AA4" authorId="0" shapeId="0" xr:uid="{00000000-0006-0000-0500-000043000000}">
      <text>
        <r>
          <rPr>
            <b/>
            <sz val="8"/>
            <color indexed="81"/>
            <rFont val="Tahoma"/>
            <family val="2"/>
          </rPr>
          <t>Enter start date of progress monitoring.  Subsequent dates default to weekly schedule.</t>
        </r>
      </text>
    </comment>
    <comment ref="AP4" authorId="0" shapeId="0" xr:uid="{00000000-0006-0000-0500-000044000000}">
      <text>
        <r>
          <rPr>
            <b/>
            <sz val="8"/>
            <color indexed="81"/>
            <rFont val="Tahoma"/>
            <family val="2"/>
          </rPr>
          <t>Enter area of measurement: CD (Correct Digits), etc.</t>
        </r>
      </text>
    </comment>
    <comment ref="BM4" authorId="0" shapeId="0" xr:uid="{00000000-0006-0000-0500-000045000000}">
      <text>
        <r>
          <rPr>
            <b/>
            <sz val="8"/>
            <color indexed="81"/>
            <rFont val="Tahoma"/>
            <family val="2"/>
          </rPr>
          <t>Enter start date of progress monitoring.  Subsequent dates default to weekly schedule.</t>
        </r>
      </text>
    </comment>
    <comment ref="CB4" authorId="0" shapeId="0" xr:uid="{00000000-0006-0000-0500-000046000000}">
      <text>
        <r>
          <rPr>
            <b/>
            <sz val="8"/>
            <color indexed="81"/>
            <rFont val="Tahoma"/>
            <family val="2"/>
          </rPr>
          <t>Enter area of measurement: CD (Correct Digits), etc.</t>
        </r>
      </text>
    </comment>
    <comment ref="CY4" authorId="0" shapeId="0" xr:uid="{00000000-0006-0000-0500-000047000000}">
      <text>
        <r>
          <rPr>
            <b/>
            <sz val="8"/>
            <color indexed="81"/>
            <rFont val="Tahoma"/>
            <family val="2"/>
          </rPr>
          <t>Enter start date of progress monitoring.  Subsequent dates default to weekly schedule.</t>
        </r>
      </text>
    </comment>
    <comment ref="N40" authorId="0" shapeId="0" xr:uid="{00000000-0006-0000-0500-000048000000}">
      <text>
        <r>
          <rPr>
            <b/>
            <sz val="8"/>
            <color indexed="81"/>
            <rFont val="Tahoma"/>
            <family val="2"/>
          </rPr>
          <t>Number of students to be targeted for diagnostics and potentially progress monitoring.</t>
        </r>
      </text>
    </comment>
    <comment ref="U40" authorId="0" shapeId="0" xr:uid="{00000000-0006-0000-0500-000049000000}">
      <text>
        <r>
          <rPr>
            <b/>
            <sz val="8"/>
            <color indexed="81"/>
            <rFont val="Tahoma"/>
            <family val="2"/>
          </rPr>
          <t>Number of students with intervention.</t>
        </r>
      </text>
    </comment>
    <comment ref="AA40" authorId="0" shapeId="0" xr:uid="{00000000-0006-0000-0500-00004A000000}">
      <text>
        <r>
          <rPr>
            <b/>
            <sz val="8"/>
            <color indexed="81"/>
            <rFont val="Tahoma"/>
            <family val="2"/>
          </rPr>
          <t>Number of students being monitored.</t>
        </r>
      </text>
    </comment>
    <comment ref="AZ40" authorId="0" shapeId="0" xr:uid="{00000000-0006-0000-0500-00004B000000}">
      <text>
        <r>
          <rPr>
            <b/>
            <sz val="8"/>
            <color indexed="81"/>
            <rFont val="Tahoma"/>
            <family val="2"/>
          </rPr>
          <t>Number of students to be targeted for diagnostics and potentially progress monitoring.</t>
        </r>
      </text>
    </comment>
    <comment ref="BG40" authorId="0" shapeId="0" xr:uid="{00000000-0006-0000-0500-00004C000000}">
      <text>
        <r>
          <rPr>
            <b/>
            <sz val="8"/>
            <color indexed="81"/>
            <rFont val="Tahoma"/>
            <family val="2"/>
          </rPr>
          <t>Number of students with intervention.</t>
        </r>
      </text>
    </comment>
    <comment ref="BM40" authorId="0" shapeId="0" xr:uid="{00000000-0006-0000-0500-00004D000000}">
      <text>
        <r>
          <rPr>
            <b/>
            <sz val="8"/>
            <color indexed="81"/>
            <rFont val="Tahoma"/>
            <family val="2"/>
          </rPr>
          <t>Number of students being monitored.</t>
        </r>
      </text>
    </comment>
    <comment ref="CL40" authorId="0" shapeId="0" xr:uid="{00000000-0006-0000-0500-00004E000000}">
      <text>
        <r>
          <rPr>
            <b/>
            <sz val="8"/>
            <color indexed="81"/>
            <rFont val="Tahoma"/>
            <family val="2"/>
          </rPr>
          <t>Number of students to be targeted for diagnostics and potentially progress monitoring.</t>
        </r>
      </text>
    </comment>
    <comment ref="CS40" authorId="0" shapeId="0" xr:uid="{00000000-0006-0000-0500-00004F000000}">
      <text>
        <r>
          <rPr>
            <b/>
            <sz val="8"/>
            <color indexed="81"/>
            <rFont val="Tahoma"/>
            <family val="2"/>
          </rPr>
          <t>Number of students with intervention.</t>
        </r>
      </text>
    </comment>
    <comment ref="CY40" authorId="0" shapeId="0" xr:uid="{00000000-0006-0000-0500-000050000000}">
      <text>
        <r>
          <rPr>
            <b/>
            <sz val="8"/>
            <color indexed="81"/>
            <rFont val="Tahoma"/>
            <family val="2"/>
          </rPr>
          <t>Number of students being monitored.</t>
        </r>
      </text>
    </comment>
    <comment ref="A43" authorId="0" shapeId="0" xr:uid="{00000000-0006-0000-0500-000051000000}">
      <text>
        <r>
          <rPr>
            <b/>
            <sz val="8"/>
            <color indexed="81"/>
            <rFont val="Tahoma"/>
            <family val="2"/>
          </rPr>
          <t>Calculate and enter Grade Level Averages, if obtained, in boxes on this row below Benchmark Scores and Errors columns. Used for local comparison.</t>
        </r>
      </text>
    </comment>
    <comment ref="A44" authorId="0" shapeId="0" xr:uid="{00000000-0006-0000-0500-000052000000}">
      <text>
        <r>
          <rPr>
            <b/>
            <sz val="8"/>
            <color indexed="81"/>
            <rFont val="Tahoma"/>
            <family val="2"/>
          </rPr>
          <t>Enter local avg (e.g., district, state avg, etc.), if available, in boxes on this row below Benchmark Scores and Errors columns. Used for local comparison.</t>
        </r>
      </text>
    </comment>
    <comment ref="A84" authorId="0" shapeId="0" xr:uid="{00000000-0006-0000-0500-000053000000}">
      <text>
        <r>
          <rPr>
            <b/>
            <sz val="8"/>
            <color indexed="81"/>
            <rFont val="Tahoma"/>
            <family val="2"/>
          </rPr>
          <t>Rows below contain formulas that calculate data for graphs.  If you want to edit these, you will need to unprotect this sheet.  Caution as graphs are linked to formulas in these cells.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DSD</author>
    <author>Devin Healey</author>
    <author>dhealey</author>
    <author>TESTING</author>
  </authors>
  <commentList>
    <comment ref="A7" authorId="0" shapeId="0" xr:uid="{00000000-0006-0000-0600-000001000000}">
      <text>
        <r>
          <rPr>
            <b/>
            <sz val="8"/>
            <color indexed="81"/>
            <rFont val="Tahoma"/>
            <family val="2"/>
          </rPr>
          <t>Deno &amp; Mirkin (1977).  Please see: The ABCs of CBM: A Practical Guide to Curriculum-Based Measurement (Hosp, M. K., Hosp, J. L., &amp; Howell, K. W., 2007, The Guilford Press).</t>
        </r>
      </text>
    </comment>
    <comment ref="F7" authorId="0" shapeId="0" xr:uid="{00000000-0006-0000-0600-000002000000}">
      <text>
        <r>
          <rPr>
            <b/>
            <sz val="8"/>
            <color indexed="81"/>
            <rFont val="Tahoma"/>
            <family val="2"/>
          </rPr>
          <t>AIMSWEB.com (2008 update).  Please see: The ABCs of CBM: A Practical Guide to Curriculum-Based Measurement (Hosp, M. K., Hosp, J. L., &amp; Howell, K. W., 2007, The Guilford Press).</t>
        </r>
      </text>
    </comment>
    <comment ref="L7" authorId="1" shapeId="0" xr:uid="{00000000-0006-0000-0600-000003000000}">
      <text>
        <r>
          <rPr>
            <b/>
            <sz val="8"/>
            <color indexed="81"/>
            <rFont val="Tahoma"/>
            <family val="2"/>
          </rPr>
          <t>Chart in which you can enter local norms (district, state, etc.) to allow for local comparison/standards.</t>
        </r>
      </text>
    </comment>
    <comment ref="R7" authorId="1" shapeId="0" xr:uid="{00000000-0006-0000-0600-000004000000}">
      <text>
        <r>
          <rPr>
            <b/>
            <sz val="8"/>
            <color indexed="81"/>
            <rFont val="Tahoma"/>
            <family val="2"/>
          </rPr>
          <t>Chart in which you can enter local norms (district, state, etc.) to allow for local comparison/standards.</t>
        </r>
      </text>
    </comment>
    <comment ref="C8" authorId="2" shapeId="0" xr:uid="{00000000-0006-0000-0600-000005000000}">
      <text>
        <r>
          <rPr>
            <b/>
            <sz val="8"/>
            <color indexed="81"/>
            <rFont val="Tahoma"/>
            <family val="2"/>
          </rPr>
          <t>Correct Digits/2 minutes.</t>
        </r>
      </text>
    </comment>
    <comment ref="H8" authorId="2" shapeId="0" xr:uid="{00000000-0006-0000-0600-000006000000}">
      <text>
        <r>
          <rPr>
            <b/>
            <sz val="8"/>
            <color indexed="81"/>
            <rFont val="Tahoma"/>
            <family val="2"/>
          </rPr>
          <t>Correct Digits/2 minutes.</t>
        </r>
      </text>
    </comment>
    <comment ref="A16" authorId="0" shapeId="0" xr:uid="{00000000-0006-0000-0600-000007000000}">
      <text>
        <r>
          <rPr>
            <b/>
            <sz val="8"/>
            <color indexed="81"/>
            <rFont val="Tahoma"/>
            <family val="2"/>
          </rPr>
          <t>Burns, VanDerHeyden, &amp; Jiban (2006).  Please see: The ABCs of CBM: A Practical Guide to Curriculum-Based Measurement (Hosp, M. K., Hosp, J. L., &amp; Howell, K. W., 2007, The Guilford Press).</t>
        </r>
      </text>
    </comment>
    <comment ref="C17" authorId="2" shapeId="0" xr:uid="{00000000-0006-0000-0600-000008000000}">
      <text>
        <r>
          <rPr>
            <b/>
            <sz val="8"/>
            <color indexed="81"/>
            <rFont val="Tahoma"/>
            <family val="2"/>
          </rPr>
          <t>Correct Digits/2 minutes.</t>
        </r>
      </text>
    </comment>
    <comment ref="A25" authorId="3" shapeId="0" xr:uid="{00000000-0006-0000-0600-000009000000}">
      <text>
        <r>
          <rPr>
            <b/>
            <sz val="8"/>
            <color indexed="81"/>
            <rFont val="Tahoma"/>
            <family val="2"/>
          </rPr>
          <t>Fuchs, Fuchs, Hamlett, Walz, and Germann (1993).  Based on full year, then prorated for weeks, so use with caution.  Please see: The ABCs of CBM: A Practical Guide to Curriculum-Based Measurement (Hosp, M. K., Hosp, J. L., &amp; Howell, K. W., 2007, The Guilford Press).</t>
        </r>
      </text>
    </comment>
    <comment ref="B26" authorId="2" shapeId="0" xr:uid="{00000000-0006-0000-0600-00000A000000}">
      <text>
        <r>
          <rPr>
            <b/>
            <sz val="8"/>
            <color indexed="81"/>
            <rFont val="Tahoma"/>
            <family val="2"/>
          </rPr>
          <t>Correct Digits/2 minutes.</t>
        </r>
      </text>
    </comment>
    <comment ref="A42" authorId="0" shapeId="0" xr:uid="{00000000-0006-0000-0600-00000B000000}">
      <text>
        <r>
          <rPr>
            <b/>
            <sz val="8"/>
            <color indexed="81"/>
            <rFont val="Tahoma"/>
            <family val="2"/>
          </rPr>
          <t>Monitoring Basic Skills Progress: Basic Math Manual (Fuchs, L. S., Hamlett, C. L., &amp; Fuchs, D., 1999).</t>
        </r>
      </text>
    </comment>
    <comment ref="E42" authorId="0" shapeId="0" xr:uid="{00000000-0006-0000-0600-00000C000000}">
      <text>
        <r>
          <rPr>
            <b/>
            <sz val="8"/>
            <color indexed="81"/>
            <rFont val="Tahoma"/>
            <family val="2"/>
          </rPr>
          <t>Monitoring Basic Skills Progress: Basic Math Manual (Fuchs, L. S., Hamlett, C. L., &amp; Fuchs, D., 1999).</t>
        </r>
      </text>
    </comment>
    <comment ref="K42" authorId="0" shapeId="0" xr:uid="{00000000-0006-0000-0600-00000D000000}">
      <text>
        <r>
          <rPr>
            <b/>
            <sz val="8"/>
            <color indexed="81"/>
            <rFont val="Tahoma"/>
            <family val="2"/>
          </rPr>
          <t>Monitoring Basic Skills Progress: Basic Math Manual (Fuchs, L. S., Hamlett, C. L., &amp; Fuchs, D., 1999).</t>
        </r>
      </text>
    </comment>
    <comment ref="G43" authorId="3" shapeId="0" xr:uid="{00000000-0006-0000-0600-00000E000000}">
      <text>
        <r>
          <rPr>
            <b/>
            <sz val="8"/>
            <color indexed="81"/>
            <rFont val="Tahoma"/>
            <family val="2"/>
          </rPr>
          <t>Correct Digits/time limt for grade.</t>
        </r>
      </text>
    </comment>
    <comment ref="M43" authorId="3" shapeId="0" xr:uid="{00000000-0006-0000-0600-00000F000000}">
      <text>
        <r>
          <rPr>
            <b/>
            <sz val="8"/>
            <color indexed="81"/>
            <rFont val="Tahoma"/>
            <family val="2"/>
          </rPr>
          <t>Correct Digits/time limt for grade.</t>
        </r>
      </text>
    </comment>
    <comment ref="A51" authorId="0" shapeId="0" xr:uid="{00000000-0006-0000-0600-000010000000}">
      <text>
        <r>
          <rPr>
            <b/>
            <sz val="8"/>
            <color indexed="81"/>
            <rFont val="Tahoma"/>
            <family val="2"/>
          </rPr>
          <t>Monitoring Basic Skills Progress: Basic Math Manual (Fuchs, L. S., Hamlett, C. L., &amp; Fuchs, D., 1999).</t>
        </r>
      </text>
    </comment>
    <comment ref="A65" authorId="1" shapeId="0" xr:uid="{00000000-0006-0000-0600-000011000000}">
      <text>
        <r>
          <rPr>
            <b/>
            <sz val="8"/>
            <color indexed="81"/>
            <rFont val="Tahoma"/>
            <family val="2"/>
          </rPr>
          <t>Download pre-made probes or create your own.  Found at: http://www.mathfactcafe.com/</t>
        </r>
      </text>
    </comment>
    <comment ref="A66" authorId="1" shapeId="0" xr:uid="{00000000-0006-0000-0600-000012000000}">
      <text>
        <r>
          <rPr>
            <b/>
            <sz val="8"/>
            <color indexed="81"/>
            <rFont val="Tahoma"/>
            <family val="2"/>
          </rPr>
          <t>Jim Wright's website.  Contains free probes and links to other sources of probes for multiple areas.  Found at: http://www.interventioncentral.org/htmdocs/interventions/cbmwarehouse.php</t>
        </r>
      </text>
    </comment>
    <comment ref="A67" authorId="1" shapeId="0" xr:uid="{00000000-0006-0000-0600-000013000000}">
      <text>
        <r>
          <rPr>
            <b/>
            <sz val="8"/>
            <color indexed="81"/>
            <rFont val="Tahoma"/>
            <family val="2"/>
          </rPr>
          <t>Probes accessible with participation fee.  Found at: www.aimsweb.com</t>
        </r>
      </text>
    </comment>
    <comment ref="A68" authorId="1" shapeId="0" xr:uid="{00000000-0006-0000-0600-000014000000}">
      <text>
        <r>
          <rPr>
            <b/>
            <sz val="8"/>
            <color indexed="81"/>
            <rFont val="Tahoma"/>
            <family val="2"/>
          </rPr>
          <t>Joe Witt's webpage containing probes and information on multiple subject areas for fee.  Found at: http://www.isteep.com/</t>
        </r>
      </text>
    </comment>
    <comment ref="A69" authorId="1" shapeId="0" xr:uid="{00000000-0006-0000-0600-000015000000}">
      <text>
        <r>
          <rPr>
            <b/>
            <sz val="8"/>
            <color indexed="81"/>
            <rFont val="Tahoma"/>
            <family val="2"/>
          </rPr>
          <t>District problem-solving team site has probes for multiple areas.  Found at: http://www.davis.k12.ut.us/studentserv/LCMTFrames.htm</t>
        </r>
      </text>
    </comment>
    <comment ref="A70" authorId="1" shapeId="0" xr:uid="{00000000-0006-0000-0600-000016000000}">
      <text>
        <r>
          <rPr>
            <b/>
            <sz val="8"/>
            <color indexed="81"/>
            <rFont val="Tahoma"/>
            <family val="2"/>
          </rPr>
          <t>RTI website that contains information on screening and progress monitoring tools in areas of reading and math.  Found at: http://www.rti4success.org/index.php?option=com_content&amp;task=view&amp;id=20&amp;Itemid=71</t>
        </r>
      </text>
    </comment>
    <comment ref="A71" authorId="1" shapeId="0" xr:uid="{00000000-0006-0000-0600-000017000000}">
      <text>
        <r>
          <rPr>
            <b/>
            <sz val="8"/>
            <color indexed="81"/>
            <rFont val="Tahoma"/>
            <family val="2"/>
          </rPr>
          <t>Contains probes for basic math computation as well as concepts and applications for grades 1-6.  Please see: Monitoring Basic Skills Progress: Basic Math Manual (Fuchs, L. S., Hamlett, C. L., &amp; Fuchs, D., 1999).</t>
        </r>
      </text>
    </comment>
    <comment ref="A74" authorId="1" shapeId="0" xr:uid="{00000000-0006-0000-0600-000018000000}">
      <text>
        <r>
          <rPr>
            <b/>
            <sz val="8"/>
            <color indexed="81"/>
            <rFont val="Tahoma"/>
            <family val="2"/>
          </rPr>
          <t>National Center on Response to Intervention chart of information on diagnostic tools for various academic areas.  Found at: http://www.rti4success.org/chart/progressMonitoring/progressmonitoringtoolschart.htm#</t>
        </r>
      </text>
    </comment>
    <comment ref="A75" authorId="1" shapeId="0" xr:uid="{00000000-0006-0000-0600-000019000000}">
      <text>
        <r>
          <rPr>
            <b/>
            <sz val="8"/>
            <color indexed="81"/>
            <rFont val="Tahoma"/>
            <family val="2"/>
          </rPr>
          <t>A Survey Level Assessment (SLA) is done by providing three probes at each grade level until highest instructional level found based on median score.  Students should receive intervention at their instructional level and be progress-monitored on instructional level.  For more information and SLA forms, please see "The ABC's of CBM: A Practical Guide to Curriculum-Based Measurement" (Hosp, M. K., Hosp, J. L., &amp; Howell, K. W., 2007, The Guilford Press).  Also accessible from Davis School District website: http://www.davis.k12.ut.us/sped/slaframes.htm</t>
        </r>
      </text>
    </comment>
    <comment ref="A76" authorId="1" shapeId="0" xr:uid="{00000000-0006-0000-0600-00001A000000}">
      <text>
        <r>
          <rPr>
            <b/>
            <sz val="8"/>
            <color indexed="81"/>
            <rFont val="Tahoma"/>
            <family val="2"/>
          </rPr>
          <t>Instructional sort based on student fluidity and accuracy with suggested recommendations of next steps.  Contained in Information section at bottom of tab.  Originally developed for reading, it has been applied here to math as a source to provide direction in intervention development.  More research needed in this area.</t>
        </r>
      </text>
    </comment>
    <comment ref="A77" authorId="1" shapeId="0" xr:uid="{00000000-0006-0000-0600-00001B000000}">
      <text>
        <r>
          <rPr>
            <b/>
            <sz val="8"/>
            <color indexed="81"/>
            <rFont val="Tahoma"/>
            <family val="2"/>
          </rPr>
          <t>A Can't/Won't Do Assessment is done to determine whether a student has a skill deficit, a motivational issue, or both.  A student is offered an incentive if he/she can beat their score on the same probe administered at the benchmark.  If they beat their score by at least 15-20% (the low score of 15% is used as the cutoff in CBM Focus) it indicates a motivational issue.  If they don't beat their score by that much and are still below benchmark, it indicates a skill deficit.  If they beat their score by 15-20% and are still below benchmark, it indicates both a skill deficit and motivational issue.  The result indicates whether you should target the skill deficit, motivation, or both in the intervention that you put in place.  Please see: "One-Minute Academic Functional Assessment and Interventions: 'Can't' Do It...or 'Won't' Do it?" (Witt, J., &amp; Beck, R., 1999, Sorpis West).</t>
        </r>
      </text>
    </comment>
    <comment ref="A78" authorId="1" shapeId="0" xr:uid="{00000000-0006-0000-0600-00001C000000}">
      <text>
        <r>
          <rPr>
            <b/>
            <sz val="8"/>
            <color indexed="81"/>
            <rFont val="Tahoma"/>
            <family val="2"/>
          </rPr>
          <t>Probes, found in Information section of this tab, that contain math problems placed in order of skills.  Students identified as at-risk can be given these probes to identify where their specific skill deficits are.  They can also be given to a whole class to allow a teacher to identify the number of students that understand the math concepts.</t>
        </r>
      </text>
    </comment>
    <comment ref="A81" authorId="1" shapeId="0" xr:uid="{00000000-0006-0000-0600-00001D000000}">
      <text>
        <r>
          <rPr>
            <b/>
            <sz val="8"/>
            <color indexed="81"/>
            <rFont val="Tahoma"/>
            <family val="2"/>
          </rPr>
          <t>Amanda VanDerHeyden's website on Scientifically Based Research.  Found at: http://www.gosbr.net/</t>
        </r>
      </text>
    </comment>
    <comment ref="A82" authorId="1" shapeId="0" xr:uid="{00000000-0006-0000-0600-00001E000000}">
      <text>
        <r>
          <rPr>
            <b/>
            <sz val="8"/>
            <color indexed="81"/>
            <rFont val="Tahoma"/>
            <family val="2"/>
          </rPr>
          <t>Ed.gov website with intervention ideas.  Found at: http://dww.ed.gov/index.cfm</t>
        </r>
      </text>
    </comment>
    <comment ref="A83" authorId="1" shapeId="0" xr:uid="{00000000-0006-0000-0600-00001F000000}">
      <text>
        <r>
          <rPr>
            <b/>
            <sz val="8"/>
            <color indexed="81"/>
            <rFont val="Tahoma"/>
            <family val="2"/>
          </rPr>
          <t>Contains intervention ideas for various academic areas.  Please see: Pre-Referral Intervention Manual, 3rd Edition (McCarney, S. B., &amp; Wunderlich, K. C., 2006, Hawthorne).</t>
        </r>
      </text>
    </comment>
    <comment ref="A84" authorId="1" shapeId="0" xr:uid="{00000000-0006-0000-0600-000020000000}">
      <text>
        <r>
          <rPr>
            <b/>
            <sz val="8"/>
            <color indexed="81"/>
            <rFont val="Tahoma"/>
            <family val="2"/>
          </rPr>
          <t>Contains intervention ideas and necessary materials.  Please see: One Minute Academic Functional Assessment and Interventions (Witt, J., &amp; Beck, R., 1999, Sopris West).</t>
        </r>
      </text>
    </comment>
    <comment ref="A85" authorId="1" shapeId="0" xr:uid="{00000000-0006-0000-0600-000021000000}">
      <text>
        <r>
          <rPr>
            <b/>
            <sz val="8"/>
            <color indexed="81"/>
            <rFont val="Tahoma"/>
            <family val="2"/>
          </rPr>
          <t>Contains academic and behavioral interventions for classwide and individual use.  Please see: Effective School Interventions: Strategies for Enhancing Academic Achievement and Social Competence (Rathvon, N., 1999, The Guilford Press).</t>
        </r>
      </text>
    </comment>
    <comment ref="A86" authorId="1" shapeId="0" xr:uid="{00000000-0006-0000-0600-000022000000}">
      <text>
        <r>
          <rPr>
            <b/>
            <sz val="8"/>
            <color indexed="81"/>
            <rFont val="Tahoma"/>
            <family val="2"/>
          </rPr>
          <t>Jim Wright's website with various intervention ideas for multiple subject areas.  Found at: www.interventioncentral.com</t>
        </r>
      </text>
    </comment>
    <comment ref="A89" authorId="1" shapeId="0" xr:uid="{00000000-0006-0000-0600-000023000000}">
      <text>
        <r>
          <rPr>
            <b/>
            <sz val="8"/>
            <color indexed="81"/>
            <rFont val="Tahoma"/>
            <family val="2"/>
          </rPr>
          <t>Jim Wright's website with information and materials for CBM.  Found at:
http://www.interventioncentral.org/htmdocs/interventions/cbmwarehouse.php</t>
        </r>
      </text>
    </comment>
    <comment ref="A90" authorId="1" shapeId="0" xr:uid="{00000000-0006-0000-0600-000024000000}">
      <text>
        <r>
          <rPr>
            <b/>
            <sz val="8"/>
            <color indexed="81"/>
            <rFont val="Tahoma"/>
            <family val="2"/>
          </rPr>
          <t>National Center on Response to Intervention website, with information on CBM.  Found at: 
http://www.rti4success.org/index.php?option=com_content&amp;task=view&amp;id=1172&amp;Itemid=150</t>
        </r>
      </text>
    </comment>
    <comment ref="A91" authorId="1" shapeId="0" xr:uid="{00000000-0006-0000-0600-000025000000}">
      <text>
        <r>
          <rPr>
            <b/>
            <sz val="8"/>
            <color indexed="81"/>
            <rFont val="Tahoma"/>
            <family val="2"/>
          </rPr>
          <t>Basic information on Curriculum-Based Measurement.  Please see: The ABCs of CBM: A Practical Guide to Curriculum-Based Measurement (Hosp, M. K., Hosp, J. L., &amp; Howell, K. W., 2007, The Guilford Press).</t>
        </r>
      </text>
    </comment>
    <comment ref="A92" authorId="1" shapeId="0" xr:uid="{00000000-0006-0000-0600-000026000000}">
      <text>
        <r>
          <rPr>
            <b/>
            <sz val="8"/>
            <color indexed="81"/>
            <rFont val="Tahoma"/>
            <family val="2"/>
          </rPr>
          <t>Contains probes for basic math computation as well as concepts and applications for grades 1-6.  Please see: Monitoring Basic Skills Progress: Basic Math Manual (Fuchs, L. S., Hamlett, C. L., &amp; Fuchs, D., 1999).</t>
        </r>
      </text>
    </comment>
    <comment ref="A94" authorId="3" shapeId="0" xr:uid="{00000000-0006-0000-0600-000027000000}">
      <text>
        <r>
          <rPr>
            <b/>
            <sz val="8"/>
            <color indexed="81"/>
            <rFont val="Tahoma"/>
            <family val="2"/>
          </rPr>
          <t>Adapted from reading sort (see Reading - Research).  Same principals applied to math.</t>
        </r>
      </text>
    </comment>
    <comment ref="A127" authorId="3" shapeId="0" xr:uid="{00000000-0006-0000-0600-000028000000}">
      <text>
        <r>
          <rPr>
            <b/>
            <sz val="8"/>
            <color indexed="81"/>
            <rFont val="Tahoma"/>
            <family val="2"/>
          </rPr>
          <t>Can't/Won't Do Instructions from Donna Gilbertson, USU.</t>
        </r>
      </text>
    </comment>
    <comment ref="A158" authorId="1" shapeId="0" xr:uid="{00000000-0006-0000-0600-000029000000}">
      <text>
        <r>
          <rPr>
            <b/>
            <sz val="8"/>
            <color indexed="81"/>
            <rFont val="Tahoma"/>
            <family val="2"/>
          </rPr>
          <t>Double click on desired probe to open.  Allows you to identify specific skill in which student(s) is struggling.</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Devin Healey</author>
  </authors>
  <commentList>
    <comment ref="D2" authorId="0" shapeId="0" xr:uid="{00000000-0006-0000-0900-000001000000}">
      <text>
        <r>
          <rPr>
            <b/>
            <sz val="8"/>
            <color indexed="81"/>
            <rFont val="Tahoma"/>
            <family val="2"/>
          </rPr>
          <t>Enter student scores for Benchmark 1 below (administered to all students).</t>
        </r>
      </text>
    </comment>
    <comment ref="E2" authorId="0" shapeId="0" xr:uid="{00000000-0006-0000-0900-000002000000}">
      <text>
        <r>
          <rPr>
            <b/>
            <sz val="8"/>
            <color indexed="81"/>
            <rFont val="Tahoma"/>
            <family val="2"/>
          </rPr>
          <t>Enter # of errors committed if this data is collected.</t>
        </r>
      </text>
    </comment>
    <comment ref="F2" authorId="0" shapeId="0" xr:uid="{00000000-0006-0000-0900-000003000000}">
      <text>
        <r>
          <rPr>
            <b/>
            <sz val="8"/>
            <color indexed="81"/>
            <rFont val="Tahoma"/>
            <family val="2"/>
          </rPr>
          <t>Enter Benchmark score for class (see "Standards" in "Writing - Research").</t>
        </r>
      </text>
    </comment>
    <comment ref="K2" authorId="0" shapeId="0" xr:uid="{00000000-0006-0000-0900-000004000000}">
      <text>
        <r>
          <rPr>
            <b/>
            <sz val="8"/>
            <color indexed="81"/>
            <rFont val="Tahoma"/>
            <family val="2"/>
          </rPr>
          <t>Four Quadrant Instructional Sort (see "Diagnostics" in "Writing - Research").</t>
        </r>
      </text>
    </comment>
    <comment ref="L2" authorId="0" shapeId="0" xr:uid="{00000000-0006-0000-0900-000005000000}">
      <text>
        <r>
          <rPr>
            <b/>
            <sz val="8"/>
            <color indexed="81"/>
            <rFont val="Tahoma"/>
            <family val="2"/>
          </rPr>
          <t>Enter second cutoff score to differentiate between "Some Risk" and "At Risk" (see "Standards" in "Writing - Research").</t>
        </r>
      </text>
    </comment>
    <comment ref="M2" authorId="0" shapeId="0" xr:uid="{00000000-0006-0000-0900-000006000000}">
      <text>
        <r>
          <rPr>
            <b/>
            <sz val="8"/>
            <color indexed="81"/>
            <rFont val="Tahoma"/>
            <family val="2"/>
          </rPr>
          <t>Level of risk: "Low Risk," "Some Risk," or "At Risk" based on Benchmark 1 Line and Benchmark 1 Risk Line standards entered (see "Standards" in "Writing - Research").</t>
        </r>
      </text>
    </comment>
    <comment ref="N2" authorId="0" shapeId="0" xr:uid="{00000000-0006-0000-0900-000007000000}">
      <text>
        <r>
          <rPr>
            <b/>
            <sz val="8"/>
            <color indexed="81"/>
            <rFont val="Tahoma"/>
            <family val="2"/>
          </rPr>
          <t>Enter 'X' as visual reminder to focus on student for diagnostics and possible intervention.</t>
        </r>
      </text>
    </comment>
    <comment ref="O2" authorId="0" shapeId="0" xr:uid="{00000000-0006-0000-0900-000008000000}">
      <text>
        <r>
          <rPr>
            <b/>
            <sz val="8"/>
            <color indexed="81"/>
            <rFont val="Tahoma"/>
            <family val="2"/>
          </rPr>
          <t>Enter score from Can't/Won't Do assessment if this data is collected (see "Diagnostics" on "Writing - Research").</t>
        </r>
      </text>
    </comment>
    <comment ref="Q2" authorId="0" shapeId="0" xr:uid="{00000000-0006-0000-0900-000009000000}">
      <text>
        <r>
          <rPr>
            <b/>
            <sz val="8"/>
            <color indexed="81"/>
            <rFont val="Tahoma"/>
            <family val="2"/>
          </rPr>
          <t>Area of deficit based on Can't/Won't Do assessment (motivation, skill, or motivation &amp; skill).  Intervention should target deficit area.</t>
        </r>
      </text>
    </comment>
    <comment ref="R2" authorId="0" shapeId="0" xr:uid="{00000000-0006-0000-0900-00000A000000}">
      <text>
        <r>
          <rPr>
            <b/>
            <sz val="8"/>
            <color indexed="81"/>
            <rFont val="Tahoma"/>
            <family val="2"/>
          </rPr>
          <t>Enter instruction/grade level at which student performs, if can be determined.</t>
        </r>
      </text>
    </comment>
    <comment ref="S2" authorId="0" shapeId="0" xr:uid="{00000000-0006-0000-0900-00000B000000}">
      <text>
        <r>
          <rPr>
            <b/>
            <sz val="8"/>
            <color indexed="81"/>
            <rFont val="Tahoma"/>
            <family val="2"/>
          </rPr>
          <t>Enter median score from instructional level determined.</t>
        </r>
      </text>
    </comment>
    <comment ref="T2" authorId="0" shapeId="0" xr:uid="{00000000-0006-0000-0900-00000C000000}">
      <text>
        <r>
          <rPr>
            <b/>
            <sz val="8"/>
            <color indexed="81"/>
            <rFont val="Tahoma"/>
            <family val="2"/>
          </rPr>
          <t>Enter other useful diagnostic information, such as specific writing skill deficit (see "Diagnostics" on "Writing - Research").</t>
        </r>
      </text>
    </comment>
    <comment ref="U2" authorId="0" shapeId="0" xr:uid="{00000000-0006-0000-0900-00000D000000}">
      <text>
        <r>
          <rPr>
            <b/>
            <sz val="8"/>
            <color indexed="81"/>
            <rFont val="Tahoma"/>
            <family val="2"/>
          </rPr>
          <t>Provide brief description of intervention(s) and date(s) started.  Displays on progress monitoring graph (see "Interventions" on "Writing - Research").</t>
        </r>
      </text>
    </comment>
    <comment ref="V2" authorId="0" shapeId="0" xr:uid="{00000000-0006-0000-0900-00000E000000}">
      <text>
        <r>
          <rPr>
            <b/>
            <sz val="8"/>
            <color indexed="81"/>
            <rFont val="Tahoma"/>
            <family val="2"/>
          </rPr>
          <t>Enter grade level at which student will be progress monitored. Otherwise graph defaults to grade level.</t>
        </r>
      </text>
    </comment>
    <comment ref="W2" authorId="0" shapeId="0" xr:uid="{00000000-0006-0000-0900-00000F000000}">
      <text>
        <r>
          <rPr>
            <b/>
            <sz val="8"/>
            <color indexed="81"/>
            <rFont val="Tahoma"/>
            <family val="2"/>
          </rPr>
          <t>Enter skill on which student will be progress monitored. Otherwise graph defaults to benchmark skill.</t>
        </r>
      </text>
    </comment>
    <comment ref="X2" authorId="0" shapeId="0" xr:uid="{00000000-0006-0000-0900-000010000000}">
      <text>
        <r>
          <rPr>
            <b/>
            <sz val="8"/>
            <color indexed="81"/>
            <rFont val="Tahoma"/>
            <family val="2"/>
          </rPr>
          <t>Enter goal for progress monitoring. Otherwise graph defaults to Benchmark 2 as goal on graph.</t>
        </r>
      </text>
    </comment>
    <comment ref="Y2" authorId="0" shapeId="0" xr:uid="{00000000-0006-0000-0900-000011000000}">
      <text>
        <r>
          <rPr>
            <b/>
            <sz val="8"/>
            <color indexed="81"/>
            <rFont val="Tahoma"/>
            <family val="2"/>
          </rPr>
          <t>Enter weekly growth rate goal (see "Writing - Research"). Defaults to weekly growth.  Adjust as needed.</t>
        </r>
      </text>
    </comment>
    <comment ref="Z2" authorId="0" shapeId="0" xr:uid="{00000000-0006-0000-0900-000012000000}">
      <text>
        <r>
          <rPr>
            <b/>
            <sz val="8"/>
            <color indexed="81"/>
            <rFont val="Tahoma"/>
            <family val="2"/>
          </rPr>
          <t>Defaults to score entered in Instructional Level Score, then Can't/Won't Do, then Benchmark 1. Or enter other baseline, if desired.</t>
        </r>
      </text>
    </comment>
    <comment ref="AA2" authorId="0" shapeId="0" xr:uid="{00000000-0006-0000-0900-000013000000}">
      <text>
        <r>
          <rPr>
            <b/>
            <sz val="8"/>
            <color indexed="81"/>
            <rFont val="Tahoma"/>
            <family val="2"/>
          </rPr>
          <t>Enter progress monitoring (PM) data.  Set up for weekly PM.  If collecting data on schedule other than that, adjust dates and growth goal accordingly.</t>
        </r>
      </text>
    </comment>
    <comment ref="AP2" authorId="0" shapeId="0" xr:uid="{00000000-0006-0000-0900-000014000000}">
      <text>
        <r>
          <rPr>
            <b/>
            <sz val="8"/>
            <color indexed="81"/>
            <rFont val="Tahoma"/>
            <family val="2"/>
          </rPr>
          <t>Enter student scores for Benchmark 2 below (administered to all students).</t>
        </r>
      </text>
    </comment>
    <comment ref="AQ2" authorId="0" shapeId="0" xr:uid="{00000000-0006-0000-0900-000015000000}">
      <text>
        <r>
          <rPr>
            <b/>
            <sz val="8"/>
            <color indexed="81"/>
            <rFont val="Tahoma"/>
            <family val="2"/>
          </rPr>
          <t>Enter # of errors committed if this data is collected.</t>
        </r>
      </text>
    </comment>
    <comment ref="AR2" authorId="0" shapeId="0" xr:uid="{00000000-0006-0000-0900-000016000000}">
      <text>
        <r>
          <rPr>
            <b/>
            <sz val="8"/>
            <color indexed="81"/>
            <rFont val="Tahoma"/>
            <family val="2"/>
          </rPr>
          <t>Enter Benchmark score for class (see "Standards" in "Writing - Research").</t>
        </r>
      </text>
    </comment>
    <comment ref="AW2" authorId="0" shapeId="0" xr:uid="{00000000-0006-0000-0900-000017000000}">
      <text>
        <r>
          <rPr>
            <b/>
            <sz val="8"/>
            <color indexed="81"/>
            <rFont val="Tahoma"/>
            <family val="2"/>
          </rPr>
          <t>Four Quadrant Instructional Sort (see "Diagnostics" in "Writing - Research").</t>
        </r>
      </text>
    </comment>
    <comment ref="AX2" authorId="0" shapeId="0" xr:uid="{00000000-0006-0000-0900-000018000000}">
      <text>
        <r>
          <rPr>
            <b/>
            <sz val="8"/>
            <color indexed="81"/>
            <rFont val="Tahoma"/>
            <family val="2"/>
          </rPr>
          <t>Enter second cutoff score to differentiate between "Some Risk" and "At Risk" (see "Standards" in "Writing - Research").</t>
        </r>
      </text>
    </comment>
    <comment ref="AY2" authorId="0" shapeId="0" xr:uid="{00000000-0006-0000-0900-000019000000}">
      <text>
        <r>
          <rPr>
            <b/>
            <sz val="8"/>
            <color indexed="81"/>
            <rFont val="Tahoma"/>
            <family val="2"/>
          </rPr>
          <t>Level of risk: "Low Risk," "Some Risk," or "At Risk" based on Benchmark 2 Line and Benchmark 2 Risk Line standards entered (see "Standards" in "Writing - Research").</t>
        </r>
      </text>
    </comment>
    <comment ref="AZ2" authorId="0" shapeId="0" xr:uid="{00000000-0006-0000-0900-00001A000000}">
      <text>
        <r>
          <rPr>
            <b/>
            <sz val="8"/>
            <color indexed="81"/>
            <rFont val="Tahoma"/>
            <family val="2"/>
          </rPr>
          <t>Enter 'X' as visual reminder to focus on student for diagnostics and possible intervention.</t>
        </r>
      </text>
    </comment>
    <comment ref="BA2" authorId="0" shapeId="0" xr:uid="{00000000-0006-0000-0900-00001B000000}">
      <text>
        <r>
          <rPr>
            <b/>
            <sz val="8"/>
            <color indexed="81"/>
            <rFont val="Tahoma"/>
            <family val="2"/>
          </rPr>
          <t>Enter score from Can't/Won't Do assessment if this data is collected (see "Diagnostics" on "Writing - Research").</t>
        </r>
      </text>
    </comment>
    <comment ref="BC2" authorId="0" shapeId="0" xr:uid="{00000000-0006-0000-0900-00001C000000}">
      <text>
        <r>
          <rPr>
            <b/>
            <sz val="8"/>
            <color indexed="81"/>
            <rFont val="Tahoma"/>
            <family val="2"/>
          </rPr>
          <t>Area of deficit based on Can't/Won't Do assessment (motivation, skill, or motivation &amp; skill).  Intervention should target deficit area.</t>
        </r>
      </text>
    </comment>
    <comment ref="BD2" authorId="0" shapeId="0" xr:uid="{00000000-0006-0000-0900-00001D000000}">
      <text>
        <r>
          <rPr>
            <b/>
            <sz val="8"/>
            <color indexed="81"/>
            <rFont val="Tahoma"/>
            <family val="2"/>
          </rPr>
          <t>Enter instruction/grade level at which student performs, if can be determined.</t>
        </r>
      </text>
    </comment>
    <comment ref="BE2" authorId="0" shapeId="0" xr:uid="{00000000-0006-0000-0900-00001E000000}">
      <text>
        <r>
          <rPr>
            <b/>
            <sz val="8"/>
            <color indexed="81"/>
            <rFont val="Tahoma"/>
            <family val="2"/>
          </rPr>
          <t>Enter median score from instructional level determined.</t>
        </r>
      </text>
    </comment>
    <comment ref="BF2" authorId="0" shapeId="0" xr:uid="{00000000-0006-0000-0900-00001F000000}">
      <text>
        <r>
          <rPr>
            <b/>
            <sz val="8"/>
            <color indexed="81"/>
            <rFont val="Tahoma"/>
            <family val="2"/>
          </rPr>
          <t>Enter other useful diagnostic information, such as specific writing skill deficit (see "Diagnostics" on "Writing - Research").</t>
        </r>
      </text>
    </comment>
    <comment ref="BG2" authorId="0" shapeId="0" xr:uid="{00000000-0006-0000-0900-000020000000}">
      <text>
        <r>
          <rPr>
            <b/>
            <sz val="8"/>
            <color indexed="81"/>
            <rFont val="Tahoma"/>
            <family val="2"/>
          </rPr>
          <t>Provide brief description of intervention(s) and date(s) started.  Displays on progress monitoring graph (see "Interventions" on "Writing - Research").</t>
        </r>
      </text>
    </comment>
    <comment ref="BH2" authorId="0" shapeId="0" xr:uid="{00000000-0006-0000-0900-000021000000}">
      <text>
        <r>
          <rPr>
            <b/>
            <sz val="8"/>
            <color indexed="81"/>
            <rFont val="Tahoma"/>
            <family val="2"/>
          </rPr>
          <t>Enter grade level at which student will be progress monitored. Otherwise graph defaults to grade level.</t>
        </r>
      </text>
    </comment>
    <comment ref="BI2" authorId="0" shapeId="0" xr:uid="{00000000-0006-0000-0900-000022000000}">
      <text>
        <r>
          <rPr>
            <b/>
            <sz val="8"/>
            <color indexed="81"/>
            <rFont val="Tahoma"/>
            <family val="2"/>
          </rPr>
          <t>Enter skill on which student will be progress monitored. Otherwise graph defaults to benchmark skill.</t>
        </r>
      </text>
    </comment>
    <comment ref="BJ2" authorId="0" shapeId="0" xr:uid="{00000000-0006-0000-0900-000023000000}">
      <text>
        <r>
          <rPr>
            <b/>
            <sz val="8"/>
            <color indexed="81"/>
            <rFont val="Tahoma"/>
            <family val="2"/>
          </rPr>
          <t>Enter goal for progress monitoring. Otherwise graph defaults to Benchmark 3 as goal on graph.</t>
        </r>
      </text>
    </comment>
    <comment ref="BK2" authorId="0" shapeId="0" xr:uid="{00000000-0006-0000-0900-000024000000}">
      <text>
        <r>
          <rPr>
            <b/>
            <sz val="8"/>
            <color indexed="81"/>
            <rFont val="Tahoma"/>
            <family val="2"/>
          </rPr>
          <t>Enter weekly growth rate goal (see "Writing - Research"). Defaults to weekly growth.  Adjust as needed.</t>
        </r>
      </text>
    </comment>
    <comment ref="BL2" authorId="0" shapeId="0" xr:uid="{00000000-0006-0000-0900-000025000000}">
      <text>
        <r>
          <rPr>
            <b/>
            <sz val="8"/>
            <color indexed="81"/>
            <rFont val="Tahoma"/>
            <family val="2"/>
          </rPr>
          <t>Defaults to score entered in Instructional Level Score, then Can't/Won't Do, then Benchmark 2. Or enter other baseline, if desired.</t>
        </r>
      </text>
    </comment>
    <comment ref="BM2" authorId="0" shapeId="0" xr:uid="{00000000-0006-0000-0900-000026000000}">
      <text>
        <r>
          <rPr>
            <b/>
            <sz val="8"/>
            <color indexed="81"/>
            <rFont val="Tahoma"/>
            <family val="2"/>
          </rPr>
          <t>Enter progress monitoring (PM) data.  Set up for weekly PM.  If collecting data on schedule other than that, adjust dates and growth goal accordingly.</t>
        </r>
      </text>
    </comment>
    <comment ref="CB2" authorId="0" shapeId="0" xr:uid="{00000000-0006-0000-0900-000027000000}">
      <text>
        <r>
          <rPr>
            <b/>
            <sz val="8"/>
            <color indexed="81"/>
            <rFont val="Tahoma"/>
            <family val="2"/>
          </rPr>
          <t>Enter student scores for Benchmark 3 below (administered to all students).</t>
        </r>
      </text>
    </comment>
    <comment ref="CC2" authorId="0" shapeId="0" xr:uid="{00000000-0006-0000-0900-000028000000}">
      <text>
        <r>
          <rPr>
            <b/>
            <sz val="8"/>
            <color indexed="81"/>
            <rFont val="Tahoma"/>
            <family val="2"/>
          </rPr>
          <t>Enter # of errors committed if this data is collected.</t>
        </r>
      </text>
    </comment>
    <comment ref="CD2" authorId="0" shapeId="0" xr:uid="{00000000-0006-0000-0900-000029000000}">
      <text>
        <r>
          <rPr>
            <b/>
            <sz val="8"/>
            <color indexed="81"/>
            <rFont val="Tahoma"/>
            <family val="2"/>
          </rPr>
          <t>Enter Benchmark score for class (see "Standards" in "Writing - Research").</t>
        </r>
      </text>
    </comment>
    <comment ref="CI2" authorId="0" shapeId="0" xr:uid="{00000000-0006-0000-0900-00002A000000}">
      <text>
        <r>
          <rPr>
            <b/>
            <sz val="8"/>
            <color indexed="81"/>
            <rFont val="Tahoma"/>
            <family val="2"/>
          </rPr>
          <t>Four Quadrant Instructional Sort (see "Diagnostics" in "Writing - Research").</t>
        </r>
      </text>
    </comment>
    <comment ref="CJ2" authorId="0" shapeId="0" xr:uid="{00000000-0006-0000-0900-00002B000000}">
      <text>
        <r>
          <rPr>
            <b/>
            <sz val="8"/>
            <color indexed="81"/>
            <rFont val="Tahoma"/>
            <family val="2"/>
          </rPr>
          <t>Enter second cutoff score to differentiate between "Some Risk" and "At Risk" (see "Standards" in "Writing - Research").</t>
        </r>
      </text>
    </comment>
    <comment ref="CK2" authorId="0" shapeId="0" xr:uid="{00000000-0006-0000-0900-00002C000000}">
      <text>
        <r>
          <rPr>
            <b/>
            <sz val="8"/>
            <color indexed="81"/>
            <rFont val="Tahoma"/>
            <family val="2"/>
          </rPr>
          <t>Level of risk: "Low Risk," "Some Risk," or "At Risk" based on Benchmark 3 Line and Benchmark 3 Risk Line standards entered (see "Standards" in "Writing - Research").</t>
        </r>
      </text>
    </comment>
    <comment ref="CL2" authorId="0" shapeId="0" xr:uid="{00000000-0006-0000-0900-00002D000000}">
      <text>
        <r>
          <rPr>
            <b/>
            <sz val="8"/>
            <color indexed="81"/>
            <rFont val="Tahoma"/>
            <family val="2"/>
          </rPr>
          <t>Enter 'X' as visual reminder to focus on student for diagnostics and possible intervention.</t>
        </r>
      </text>
    </comment>
    <comment ref="CM2" authorId="0" shapeId="0" xr:uid="{00000000-0006-0000-0900-00002E000000}">
      <text>
        <r>
          <rPr>
            <b/>
            <sz val="8"/>
            <color indexed="81"/>
            <rFont val="Tahoma"/>
            <family val="2"/>
          </rPr>
          <t>Enter score from Can't/Won't Do assessment if this data is collected (see "Diagnostics" on "Writing - Research").</t>
        </r>
      </text>
    </comment>
    <comment ref="CO2" authorId="0" shapeId="0" xr:uid="{00000000-0006-0000-0900-00002F000000}">
      <text>
        <r>
          <rPr>
            <b/>
            <sz val="8"/>
            <color indexed="81"/>
            <rFont val="Tahoma"/>
            <family val="2"/>
          </rPr>
          <t>Area of deficit based on Can't/Won't Do assessment (motivation, skill, or motivation &amp; skill).  Intervention should target deficit area.</t>
        </r>
      </text>
    </comment>
    <comment ref="CP2" authorId="0" shapeId="0" xr:uid="{00000000-0006-0000-0900-000030000000}">
      <text>
        <r>
          <rPr>
            <b/>
            <sz val="8"/>
            <color indexed="81"/>
            <rFont val="Tahoma"/>
            <family val="2"/>
          </rPr>
          <t>Enter instruction/grade level at which student performs, if can be determined.</t>
        </r>
      </text>
    </comment>
    <comment ref="CQ2" authorId="0" shapeId="0" xr:uid="{00000000-0006-0000-0900-000031000000}">
      <text>
        <r>
          <rPr>
            <b/>
            <sz val="8"/>
            <color indexed="81"/>
            <rFont val="Tahoma"/>
            <family val="2"/>
          </rPr>
          <t>Enter median score from instructional level determined.</t>
        </r>
      </text>
    </comment>
    <comment ref="CR2" authorId="0" shapeId="0" xr:uid="{00000000-0006-0000-0900-000032000000}">
      <text>
        <r>
          <rPr>
            <b/>
            <sz val="8"/>
            <color indexed="81"/>
            <rFont val="Tahoma"/>
            <family val="2"/>
          </rPr>
          <t>Enter other useful diagnostic information, such as specific writing skill deficit (see "Diagnostics" on "Writing - Research").</t>
        </r>
      </text>
    </comment>
    <comment ref="CS2" authorId="0" shapeId="0" xr:uid="{00000000-0006-0000-0900-000033000000}">
      <text>
        <r>
          <rPr>
            <b/>
            <sz val="8"/>
            <color indexed="81"/>
            <rFont val="Tahoma"/>
            <family val="2"/>
          </rPr>
          <t>Provide brief description of intervention(s) and date(s) started.  Displays on progress monitoring graph (see "Interventions" on "Writing - Research").</t>
        </r>
      </text>
    </comment>
    <comment ref="CT2" authorId="0" shapeId="0" xr:uid="{00000000-0006-0000-0900-000034000000}">
      <text>
        <r>
          <rPr>
            <b/>
            <sz val="8"/>
            <color indexed="81"/>
            <rFont val="Tahoma"/>
            <family val="2"/>
          </rPr>
          <t>Enter grade level at which student will be progress monitored. Otherwise graph defaults to grade level.</t>
        </r>
      </text>
    </comment>
    <comment ref="CU2" authorId="0" shapeId="0" xr:uid="{00000000-0006-0000-0900-000035000000}">
      <text>
        <r>
          <rPr>
            <b/>
            <sz val="8"/>
            <color indexed="81"/>
            <rFont val="Tahoma"/>
            <family val="2"/>
          </rPr>
          <t>Enter skill on which student will be progress monitored. Otherwise graph defaults to benchmark skill.</t>
        </r>
      </text>
    </comment>
    <comment ref="CV2" authorId="0" shapeId="0" xr:uid="{00000000-0006-0000-0900-000036000000}">
      <text>
        <r>
          <rPr>
            <b/>
            <sz val="8"/>
            <color indexed="81"/>
            <rFont val="Tahoma"/>
            <family val="2"/>
          </rPr>
          <t>Enter goal for progress monitoring. Otherwise graph defaults to Benchmark 3 as goal on graph.</t>
        </r>
      </text>
    </comment>
    <comment ref="CW2" authorId="0" shapeId="0" xr:uid="{00000000-0006-0000-0900-000037000000}">
      <text>
        <r>
          <rPr>
            <b/>
            <sz val="8"/>
            <color indexed="81"/>
            <rFont val="Tahoma"/>
            <family val="2"/>
          </rPr>
          <t>Enter weekly growth rate goal (see "Writing - Research"). Defaults to weekly growth.  Adjust as needed.</t>
        </r>
      </text>
    </comment>
    <comment ref="CX2" authorId="0" shapeId="0" xr:uid="{00000000-0006-0000-0900-000038000000}">
      <text>
        <r>
          <rPr>
            <b/>
            <sz val="8"/>
            <color indexed="81"/>
            <rFont val="Tahoma"/>
            <family val="2"/>
          </rPr>
          <t>Defaults to score entered in Instructional Level Score, then Can't/Won't Do, then Benchmark 3. Or enter other baseline, if desired.</t>
        </r>
      </text>
    </comment>
    <comment ref="CY2" authorId="0" shapeId="0" xr:uid="{00000000-0006-0000-0900-000039000000}">
      <text>
        <r>
          <rPr>
            <b/>
            <sz val="8"/>
            <color indexed="81"/>
            <rFont val="Tahoma"/>
            <family val="2"/>
          </rPr>
          <t>Enter progress monitoring (PM) data.  Set up for weekly PM.  If collecting data on schedule other than that, adjust dates and growth goal accordingly.</t>
        </r>
      </text>
    </comment>
    <comment ref="A3" authorId="0" shapeId="0" xr:uid="{00000000-0006-0000-0900-00003A000000}">
      <text>
        <r>
          <rPr>
            <b/>
            <sz val="8"/>
            <color indexed="81"/>
            <rFont val="Tahoma"/>
            <family val="2"/>
          </rPr>
          <t>Enter Teacher Name.</t>
        </r>
      </text>
    </comment>
    <comment ref="B3" authorId="0" shapeId="0" xr:uid="{00000000-0006-0000-0900-00003B000000}">
      <text>
        <r>
          <rPr>
            <b/>
            <sz val="8"/>
            <color indexed="81"/>
            <rFont val="Tahoma"/>
            <family val="2"/>
          </rPr>
          <t xml:space="preserve">Enter grade level (enter "5" for 5th Grade).  </t>
        </r>
      </text>
    </comment>
    <comment ref="C3" authorId="0" shapeId="0" xr:uid="{00000000-0006-0000-0900-00003C000000}">
      <text>
        <r>
          <rPr>
            <b/>
            <sz val="8"/>
            <color indexed="81"/>
            <rFont val="Tahoma"/>
            <family val="2"/>
          </rPr>
          <t>Enter pertinent student info below (e.g., IEP, 504, etc.).</t>
        </r>
      </text>
    </comment>
    <comment ref="D3" authorId="0" shapeId="0" xr:uid="{00000000-0006-0000-0900-00003D000000}">
      <text>
        <r>
          <rPr>
            <b/>
            <sz val="8"/>
            <color indexed="81"/>
            <rFont val="Tahoma"/>
            <family val="2"/>
          </rPr>
          <t xml:space="preserve">Enter date of Benchmark 1. </t>
        </r>
      </text>
    </comment>
    <comment ref="AP3" authorId="0" shapeId="0" xr:uid="{00000000-0006-0000-0900-00003E000000}">
      <text>
        <r>
          <rPr>
            <b/>
            <sz val="8"/>
            <color indexed="81"/>
            <rFont val="Tahoma"/>
            <family val="2"/>
          </rPr>
          <t xml:space="preserve">Enter date of Benchmark 2. </t>
        </r>
      </text>
    </comment>
    <comment ref="CB3" authorId="0" shapeId="0" xr:uid="{00000000-0006-0000-0900-00003F000000}">
      <text>
        <r>
          <rPr>
            <b/>
            <sz val="8"/>
            <color indexed="81"/>
            <rFont val="Tahoma"/>
            <family val="2"/>
          </rPr>
          <t xml:space="preserve">Enter date of Benchmark 3. </t>
        </r>
      </text>
    </comment>
    <comment ref="A4" authorId="0" shapeId="0" xr:uid="{00000000-0006-0000-0900-000040000000}">
      <text>
        <r>
          <rPr>
            <b/>
            <sz val="8"/>
            <color indexed="81"/>
            <rFont val="Tahoma"/>
            <family val="2"/>
          </rPr>
          <t>Enter all student names or ID #s below (to be displayed on graphs).</t>
        </r>
      </text>
    </comment>
    <comment ref="B4" authorId="0" shapeId="0" xr:uid="{00000000-0006-0000-0900-000041000000}">
      <text>
        <r>
          <rPr>
            <b/>
            <sz val="8"/>
            <color indexed="81"/>
            <rFont val="Tahoma"/>
            <family val="2"/>
          </rPr>
          <t>Enter student grade below, if different from default grade.</t>
        </r>
      </text>
    </comment>
    <comment ref="D4" authorId="0" shapeId="0" xr:uid="{00000000-0006-0000-0900-000042000000}">
      <text>
        <r>
          <rPr>
            <b/>
            <sz val="8"/>
            <color indexed="81"/>
            <rFont val="Tahoma"/>
            <family val="2"/>
          </rPr>
          <t>Enter area of measurement: TWW (Total Words Written), WSC (Words Spelled Correctly), CWS (Correct Writing Sequences), etc.</t>
        </r>
      </text>
    </comment>
    <comment ref="AA4" authorId="0" shapeId="0" xr:uid="{00000000-0006-0000-0900-000043000000}">
      <text>
        <r>
          <rPr>
            <b/>
            <sz val="8"/>
            <color indexed="81"/>
            <rFont val="Tahoma"/>
            <family val="2"/>
          </rPr>
          <t>Enter start date of progress monitoring.  Subsequent dates default to weekly schedule.</t>
        </r>
      </text>
    </comment>
    <comment ref="AP4" authorId="0" shapeId="0" xr:uid="{00000000-0006-0000-0900-000044000000}">
      <text>
        <r>
          <rPr>
            <b/>
            <sz val="8"/>
            <color indexed="81"/>
            <rFont val="Tahoma"/>
            <family val="2"/>
          </rPr>
          <t>Enter area of measurement: TWW (Total Words Written), WSC (Words Spelled Correctly), CWS (Correct Writing Sequences), etc.</t>
        </r>
      </text>
    </comment>
    <comment ref="BM4" authorId="0" shapeId="0" xr:uid="{00000000-0006-0000-0900-000045000000}">
      <text>
        <r>
          <rPr>
            <b/>
            <sz val="8"/>
            <color indexed="81"/>
            <rFont val="Tahoma"/>
            <family val="2"/>
          </rPr>
          <t>Enter start date of progress monitoring.  Subsequent dates default to weekly schedule.</t>
        </r>
      </text>
    </comment>
    <comment ref="CB4" authorId="0" shapeId="0" xr:uid="{00000000-0006-0000-0900-000046000000}">
      <text>
        <r>
          <rPr>
            <b/>
            <sz val="8"/>
            <color indexed="81"/>
            <rFont val="Tahoma"/>
            <family val="2"/>
          </rPr>
          <t>Enter area of measurement: TWW (Total Words Written), WSC (Words Spelled Correctly), CWS (Correct Writing Sequences), etc.</t>
        </r>
      </text>
    </comment>
    <comment ref="CY4" authorId="0" shapeId="0" xr:uid="{00000000-0006-0000-0900-000047000000}">
      <text>
        <r>
          <rPr>
            <b/>
            <sz val="8"/>
            <color indexed="81"/>
            <rFont val="Tahoma"/>
            <family val="2"/>
          </rPr>
          <t>Enter start date of progress monitoring.  Subsequent dates default to weekly schedule.</t>
        </r>
      </text>
    </comment>
    <comment ref="N40" authorId="0" shapeId="0" xr:uid="{00000000-0006-0000-0900-000048000000}">
      <text>
        <r>
          <rPr>
            <b/>
            <sz val="8"/>
            <color indexed="81"/>
            <rFont val="Tahoma"/>
            <family val="2"/>
          </rPr>
          <t>Number of students to be targeted for diagnostics and potentially progress monitoring.</t>
        </r>
      </text>
    </comment>
    <comment ref="U40" authorId="0" shapeId="0" xr:uid="{00000000-0006-0000-0900-000049000000}">
      <text>
        <r>
          <rPr>
            <b/>
            <sz val="8"/>
            <color indexed="81"/>
            <rFont val="Tahoma"/>
            <family val="2"/>
          </rPr>
          <t>Number of students with intervention.</t>
        </r>
      </text>
    </comment>
    <comment ref="AA40" authorId="0" shapeId="0" xr:uid="{00000000-0006-0000-0900-00004A000000}">
      <text>
        <r>
          <rPr>
            <b/>
            <sz val="8"/>
            <color indexed="81"/>
            <rFont val="Tahoma"/>
            <family val="2"/>
          </rPr>
          <t>Number of students being monitored.</t>
        </r>
      </text>
    </comment>
    <comment ref="AZ40" authorId="0" shapeId="0" xr:uid="{00000000-0006-0000-0900-00004B000000}">
      <text>
        <r>
          <rPr>
            <b/>
            <sz val="8"/>
            <color indexed="81"/>
            <rFont val="Tahoma"/>
            <family val="2"/>
          </rPr>
          <t>Number of students to be targeted for diagnostics and potentially progress monitoring.</t>
        </r>
      </text>
    </comment>
    <comment ref="BG40" authorId="0" shapeId="0" xr:uid="{00000000-0006-0000-0900-00004C000000}">
      <text>
        <r>
          <rPr>
            <b/>
            <sz val="8"/>
            <color indexed="81"/>
            <rFont val="Tahoma"/>
            <family val="2"/>
          </rPr>
          <t>Number of students with intervention.</t>
        </r>
      </text>
    </comment>
    <comment ref="BM40" authorId="0" shapeId="0" xr:uid="{00000000-0006-0000-0900-00004D000000}">
      <text>
        <r>
          <rPr>
            <b/>
            <sz val="8"/>
            <color indexed="81"/>
            <rFont val="Tahoma"/>
            <family val="2"/>
          </rPr>
          <t>Number of students being monitored.</t>
        </r>
      </text>
    </comment>
    <comment ref="CL40" authorId="0" shapeId="0" xr:uid="{00000000-0006-0000-0900-00004E000000}">
      <text>
        <r>
          <rPr>
            <b/>
            <sz val="8"/>
            <color indexed="81"/>
            <rFont val="Tahoma"/>
            <family val="2"/>
          </rPr>
          <t>Number of students to be targeted for diagnostics and potentially progress monitoring.</t>
        </r>
      </text>
    </comment>
    <comment ref="CS40" authorId="0" shapeId="0" xr:uid="{00000000-0006-0000-0900-00004F000000}">
      <text>
        <r>
          <rPr>
            <b/>
            <sz val="8"/>
            <color indexed="81"/>
            <rFont val="Tahoma"/>
            <family val="2"/>
          </rPr>
          <t>Number of students with intervention.</t>
        </r>
      </text>
    </comment>
    <comment ref="CY40" authorId="0" shapeId="0" xr:uid="{00000000-0006-0000-0900-000050000000}">
      <text>
        <r>
          <rPr>
            <b/>
            <sz val="8"/>
            <color indexed="81"/>
            <rFont val="Tahoma"/>
            <family val="2"/>
          </rPr>
          <t>Number of students being monitored.</t>
        </r>
      </text>
    </comment>
    <comment ref="A43" authorId="0" shapeId="0" xr:uid="{00000000-0006-0000-0900-000051000000}">
      <text>
        <r>
          <rPr>
            <b/>
            <sz val="8"/>
            <color indexed="81"/>
            <rFont val="Tahoma"/>
            <family val="2"/>
          </rPr>
          <t>Calculate and enter Grade Level Averages, if obtained, in boxes on this row below Benchmark Scores and Errors columns. Used for local comparison.</t>
        </r>
      </text>
    </comment>
    <comment ref="A44" authorId="0" shapeId="0" xr:uid="{00000000-0006-0000-0900-000052000000}">
      <text>
        <r>
          <rPr>
            <b/>
            <sz val="8"/>
            <color indexed="81"/>
            <rFont val="Tahoma"/>
            <family val="2"/>
          </rPr>
          <t>Enter local avg (e.g., district, state avg, etc.), if available, in boxes on this row below Benchmark Scores and Errors columns. Used for local comparison.</t>
        </r>
      </text>
    </comment>
    <comment ref="A84" authorId="0" shapeId="0" xr:uid="{00000000-0006-0000-0900-000053000000}">
      <text>
        <r>
          <rPr>
            <b/>
            <sz val="8"/>
            <color indexed="81"/>
            <rFont val="Tahoma"/>
            <family val="2"/>
          </rPr>
          <t>Rows below contain formulas that calculate data for graphs.  If you want to edit these, you will need to unprotect this sheet.  Caution as graphs are linked to formulas in these cells.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DSD</author>
    <author>Devin Healey</author>
    <author>TESTING</author>
  </authors>
  <commentList>
    <comment ref="A6" authorId="0" shapeId="0" xr:uid="{00000000-0006-0000-0A00-000001000000}">
      <text>
        <r>
          <rPr>
            <b/>
            <sz val="8"/>
            <color indexed="81"/>
            <rFont val="Tahoma"/>
            <family val="2"/>
          </rPr>
          <t>AIMSWEB.com (2008 update).  Please see: The ABCs of CBM: A Practical Guide to Curriculum-Based Measurement (Hosp, M. K., Hosp, J. L., &amp; Howell, K. W., 2007, The Guilford Press).</t>
        </r>
      </text>
    </comment>
    <comment ref="G6" authorId="0" shapeId="0" xr:uid="{00000000-0006-0000-0A00-000002000000}">
      <text>
        <r>
          <rPr>
            <b/>
            <sz val="8"/>
            <color indexed="81"/>
            <rFont val="Tahoma"/>
            <family val="2"/>
          </rPr>
          <t>AIMSWEB.com Growth Table.  Written Expression - Total Words Written Multi-Year Aggregate.  2006-2007 School Year.  Found at: http://www.projectspot.org/Assessment%20Tools/AIMSweb%20Norms.pdf</t>
        </r>
      </text>
    </comment>
    <comment ref="N6" authorId="1" shapeId="0" xr:uid="{00000000-0006-0000-0A00-000003000000}">
      <text>
        <r>
          <rPr>
            <b/>
            <sz val="8"/>
            <color indexed="81"/>
            <rFont val="Tahoma"/>
            <family val="2"/>
          </rPr>
          <t>Chart in which you can enter local norms (district, state, etc.) to allow for local comparison/standards.</t>
        </r>
      </text>
    </comment>
    <comment ref="T6" authorId="1" shapeId="0" xr:uid="{00000000-0006-0000-0A00-000004000000}">
      <text>
        <r>
          <rPr>
            <b/>
            <sz val="8"/>
            <color indexed="81"/>
            <rFont val="Tahoma"/>
            <family val="2"/>
          </rPr>
          <t>Chart in which you can enter local norms (district, state, etc.) to allow for local comparison/standards.</t>
        </r>
      </text>
    </comment>
    <comment ref="C7" authorId="0" shapeId="0" xr:uid="{00000000-0006-0000-0A00-000005000000}">
      <text>
        <r>
          <rPr>
            <b/>
            <sz val="8"/>
            <color indexed="81"/>
            <rFont val="Tahoma"/>
            <family val="2"/>
          </rPr>
          <t>Correct Writing Sequences/3 minutes (different than Words Spelled Correctly).</t>
        </r>
      </text>
    </comment>
    <comment ref="I7" authorId="0" shapeId="0" xr:uid="{00000000-0006-0000-0A00-000006000000}">
      <text>
        <r>
          <rPr>
            <b/>
            <sz val="8"/>
            <color indexed="81"/>
            <rFont val="Tahoma"/>
            <family val="2"/>
          </rPr>
          <t>Total Words Written/3 minutes (regardless of correct spelling).</t>
        </r>
      </text>
    </comment>
    <comment ref="L7" authorId="1" shapeId="0" xr:uid="{00000000-0006-0000-0A00-000007000000}">
      <text>
        <r>
          <rPr>
            <b/>
            <sz val="8"/>
            <color indexed="81"/>
            <rFont val="Tahoma"/>
            <family val="2"/>
          </rPr>
          <t>Rate of Improvement.  ROI is Spring Score minus Fall Score (or Winter minus Fall) divided by 36 weeks (or 18 weeks).</t>
        </r>
      </text>
    </comment>
    <comment ref="A51" authorId="1" shapeId="0" xr:uid="{00000000-0006-0000-0A00-000008000000}">
      <text>
        <r>
          <rPr>
            <b/>
            <sz val="8"/>
            <color indexed="81"/>
            <rFont val="Tahoma"/>
            <family val="2"/>
          </rPr>
          <t>Probes accessible with participation fee.  Found at: www.aimsweb.com</t>
        </r>
      </text>
    </comment>
    <comment ref="A52" authorId="1" shapeId="0" xr:uid="{00000000-0006-0000-0A00-000009000000}">
      <text>
        <r>
          <rPr>
            <b/>
            <sz val="8"/>
            <color indexed="81"/>
            <rFont val="Tahoma"/>
            <family val="2"/>
          </rPr>
          <t>Jim Wright's website.  Contains free probes and links to other sources of probes for multiple areas.  Found at: http://www.interventioncentral.org/htmdocs/interventions/cbmwarehouse.php</t>
        </r>
      </text>
    </comment>
    <comment ref="A53" authorId="1" shapeId="0" xr:uid="{00000000-0006-0000-0A00-00000A000000}">
      <text>
        <r>
          <rPr>
            <b/>
            <sz val="8"/>
            <color indexed="81"/>
            <rFont val="Tahoma"/>
            <family val="2"/>
          </rPr>
          <t>Contains story starters for primary, intermediate, and advanced levels.  Please see: Monitoring Basic Skills Progress: Basic Math Manual (Fuchs, L. S., Hamlett, C. L., &amp; Fuchs, D., 1999).</t>
        </r>
      </text>
    </comment>
    <comment ref="A56" authorId="1" shapeId="0" xr:uid="{00000000-0006-0000-0A00-00000B000000}">
      <text>
        <r>
          <rPr>
            <b/>
            <sz val="8"/>
            <color indexed="81"/>
            <rFont val="Tahoma"/>
            <family val="2"/>
          </rPr>
          <t>National Center on Response to Intervention chart of information on diagnostic tools for various academic areas.  Found at: http://www.rti4success.org/chart/progressMonitoring/progressmonitoringtoolschart.htm#</t>
        </r>
      </text>
    </comment>
    <comment ref="A57" authorId="1" shapeId="0" xr:uid="{00000000-0006-0000-0A00-00000C000000}">
      <text>
        <r>
          <rPr>
            <b/>
            <sz val="8"/>
            <color indexed="81"/>
            <rFont val="Tahoma"/>
            <family val="2"/>
          </rPr>
          <t>A Survey Level Assessment (SLA) is done by providing three probes at each grade level until highest instructional level found based on median score.  Students should receive intervention at their instructional level and be progress-monitored on instructional level.  There is limited research on SLAs with writing but the principles can be applied to find an appropriate instructional level for a student.</t>
        </r>
      </text>
    </comment>
    <comment ref="A58" authorId="1" shapeId="0" xr:uid="{00000000-0006-0000-0A00-00000D000000}">
      <text>
        <r>
          <rPr>
            <b/>
            <sz val="8"/>
            <color indexed="81"/>
            <rFont val="Tahoma"/>
            <family val="2"/>
          </rPr>
          <t>Instructional sort based on student fluidity and accuracy with suggested recommendations of next steps.  Contained in Information section at bottom of tab.  Originally developed for reading, it has been applied here to writing as a source to provide direction in intervention development.  More research needed in this area.</t>
        </r>
      </text>
    </comment>
    <comment ref="A59" authorId="1" shapeId="0" xr:uid="{00000000-0006-0000-0A00-00000E000000}">
      <text>
        <r>
          <rPr>
            <b/>
            <sz val="8"/>
            <color indexed="81"/>
            <rFont val="Tahoma"/>
            <family val="2"/>
          </rPr>
          <t>A Can't/Won't Do Assessment is done to determine whether a student has a skill deficit, a motivational issue, or both.  A student is offered an incentive if he/she can beat their score on the same probe administered at the benchmark.  If they beat their score by at least 15-20% (the low score of 15% is used as the cutoff in CBM Focus) it indicates a motivational issue.  If they don't beat their score by that much and are still below benchmark, it indicates a skill deficit.  If they beat their score by 15-20% and are still below benchmark, it indicates both a skill deficit and motivational issue.  The result indicates whether you should target the skill deficit, motivation, or both in the intervention that you put in place.  Please see: "One-Minute Academic Functional Assessment and Interventions: 'Can't' Do It...or 'Won't' Do it?" (Witt, J., &amp; Beck, R., 1999, Sorpis West).</t>
        </r>
      </text>
    </comment>
    <comment ref="A62" authorId="1" shapeId="0" xr:uid="{00000000-0006-0000-0A00-00000F000000}">
      <text>
        <r>
          <rPr>
            <b/>
            <sz val="8"/>
            <color indexed="81"/>
            <rFont val="Tahoma"/>
            <family val="2"/>
          </rPr>
          <t>Amanda VanDerHeyden's website on Scientifically Based Research.  Found at: http://www.gosbr.net/</t>
        </r>
      </text>
    </comment>
    <comment ref="A63" authorId="1" shapeId="0" xr:uid="{00000000-0006-0000-0A00-000010000000}">
      <text>
        <r>
          <rPr>
            <b/>
            <sz val="8"/>
            <color indexed="81"/>
            <rFont val="Tahoma"/>
            <family val="2"/>
          </rPr>
          <t>Ed.gov website with intervention ideas.  Found at: http://dww.ed.gov/index.cfm</t>
        </r>
      </text>
    </comment>
    <comment ref="A64" authorId="1" shapeId="0" xr:uid="{00000000-0006-0000-0A00-000011000000}">
      <text>
        <r>
          <rPr>
            <b/>
            <sz val="8"/>
            <color indexed="81"/>
            <rFont val="Tahoma"/>
            <family val="2"/>
          </rPr>
          <t>Contains intervention ideas for various academic areas.  Please see: Pre-Referral Intervention Manual, 3rd Edition (McCarney, S. B., &amp; Wunderlich, K. C., 2006, Hawthorne).</t>
        </r>
      </text>
    </comment>
    <comment ref="A65" authorId="1" shapeId="0" xr:uid="{00000000-0006-0000-0A00-000012000000}">
      <text>
        <r>
          <rPr>
            <b/>
            <sz val="8"/>
            <color indexed="81"/>
            <rFont val="Tahoma"/>
            <family val="2"/>
          </rPr>
          <t>Contains intervention ideas and necessary materials.  Please see: One Minute Academic Functional Assessment and Interventions (Witt, J., &amp; Beck, R., 1999, Sopris West).</t>
        </r>
      </text>
    </comment>
    <comment ref="A66" authorId="1" shapeId="0" xr:uid="{00000000-0006-0000-0A00-000013000000}">
      <text>
        <r>
          <rPr>
            <b/>
            <sz val="8"/>
            <color indexed="81"/>
            <rFont val="Tahoma"/>
            <family val="2"/>
          </rPr>
          <t>Contains academic and behavioral interventions for classwide and individual use.  Please see: Effective School Interventions: Strategies for Enhancing Academic Achievement and Social Competence (Rathvon, N., 1999, The Guilford Press).</t>
        </r>
      </text>
    </comment>
    <comment ref="A67" authorId="1" shapeId="0" xr:uid="{00000000-0006-0000-0A00-000014000000}">
      <text>
        <r>
          <rPr>
            <b/>
            <sz val="8"/>
            <color indexed="81"/>
            <rFont val="Tahoma"/>
            <family val="2"/>
          </rPr>
          <t>Jim Wright's website with various intervention ideas for multiple subject areas.  Found at: www.interventioncentral.com</t>
        </r>
      </text>
    </comment>
    <comment ref="A70" authorId="1" shapeId="0" xr:uid="{00000000-0006-0000-0A00-000015000000}">
      <text>
        <r>
          <rPr>
            <b/>
            <sz val="8"/>
            <color indexed="81"/>
            <rFont val="Tahoma"/>
            <family val="2"/>
          </rPr>
          <t>Jim Wright's website with information and materials for CBM.  Found at:
http://www.interventioncentral.org/htmdocs/interventions/cbmwarehouse.php</t>
        </r>
      </text>
    </comment>
    <comment ref="A71" authorId="1" shapeId="0" xr:uid="{00000000-0006-0000-0A00-000016000000}">
      <text>
        <r>
          <rPr>
            <b/>
            <sz val="8"/>
            <color indexed="81"/>
            <rFont val="Tahoma"/>
            <family val="2"/>
          </rPr>
          <t>National Center on Response to Intervention website, with information on CBM.  Found at: 
http://www.rti4success.org/index.php?option=com_content&amp;task=view&amp;id=1172&amp;Itemid=150</t>
        </r>
      </text>
    </comment>
    <comment ref="A72" authorId="1" shapeId="0" xr:uid="{00000000-0006-0000-0A00-000017000000}">
      <text>
        <r>
          <rPr>
            <b/>
            <sz val="8"/>
            <color indexed="81"/>
            <rFont val="Tahoma"/>
            <family val="2"/>
          </rPr>
          <t>Basic information on Curriculum-Based Measurement.  Please see: The ABCs of CBM: A Practical Guide to Curriculum-Based Measurement (Hosp, M. K., Hosp, J. L., &amp; Howell, K. W., 2007, The Guilford Press).</t>
        </r>
      </text>
    </comment>
    <comment ref="A74" authorId="2" shapeId="0" xr:uid="{00000000-0006-0000-0A00-000018000000}">
      <text>
        <r>
          <rPr>
            <b/>
            <sz val="8"/>
            <color indexed="81"/>
            <rFont val="Tahoma"/>
            <family val="2"/>
          </rPr>
          <t>Adapted from reading sort (see Reading - Research).  Same principals applied to writing.</t>
        </r>
      </text>
    </comment>
    <comment ref="A107" authorId="2" shapeId="0" xr:uid="{00000000-0006-0000-0A00-000019000000}">
      <text>
        <r>
          <rPr>
            <b/>
            <sz val="8"/>
            <color indexed="81"/>
            <rFont val="Tahoma"/>
            <family val="2"/>
          </rPr>
          <t>Can't/Won't Do Instructions.  Originally from Donna Gilbertson, USU for reading and math.  Adopted for writing.</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Devin Healey</author>
  </authors>
  <commentList>
    <comment ref="D2" authorId="0" shapeId="0" xr:uid="{00000000-0006-0000-0D00-000001000000}">
      <text>
        <r>
          <rPr>
            <b/>
            <sz val="8"/>
            <color indexed="81"/>
            <rFont val="Tahoma"/>
            <family val="2"/>
          </rPr>
          <t>Enter student scores for Benchmark 1 below (administered to all students).</t>
        </r>
      </text>
    </comment>
    <comment ref="E2" authorId="0" shapeId="0" xr:uid="{00000000-0006-0000-0D00-000002000000}">
      <text>
        <r>
          <rPr>
            <b/>
            <sz val="8"/>
            <color indexed="81"/>
            <rFont val="Tahoma"/>
            <family val="2"/>
          </rPr>
          <t>Enter # of errors committed if this data is collected.</t>
        </r>
      </text>
    </comment>
    <comment ref="F2" authorId="0" shapeId="0" xr:uid="{00000000-0006-0000-0D00-000003000000}">
      <text>
        <r>
          <rPr>
            <b/>
            <sz val="8"/>
            <color indexed="81"/>
            <rFont val="Tahoma"/>
            <family val="2"/>
          </rPr>
          <t>Enter Benchmark score for class (see "Standards" in "Spelling - Research").</t>
        </r>
      </text>
    </comment>
    <comment ref="K2" authorId="0" shapeId="0" xr:uid="{00000000-0006-0000-0D00-000004000000}">
      <text>
        <r>
          <rPr>
            <b/>
            <sz val="8"/>
            <color indexed="81"/>
            <rFont val="Tahoma"/>
            <family val="2"/>
          </rPr>
          <t>Four Quadrant Instructional Sort (see "Diagnostics" in "Spelling - Research").</t>
        </r>
      </text>
    </comment>
    <comment ref="L2" authorId="0" shapeId="0" xr:uid="{00000000-0006-0000-0D00-000005000000}">
      <text>
        <r>
          <rPr>
            <b/>
            <sz val="8"/>
            <color indexed="81"/>
            <rFont val="Tahoma"/>
            <family val="2"/>
          </rPr>
          <t>Enter second cutoff score to differentiate between "Some Risk" and "At Risk" (see "Standards" in "Spelling - Research").</t>
        </r>
      </text>
    </comment>
    <comment ref="M2" authorId="0" shapeId="0" xr:uid="{00000000-0006-0000-0D00-000006000000}">
      <text>
        <r>
          <rPr>
            <b/>
            <sz val="8"/>
            <color indexed="81"/>
            <rFont val="Tahoma"/>
            <family val="2"/>
          </rPr>
          <t>Level of risk: "Low Risk," "Some Risk," or "At Risk" based on Benchmark 1 Line and Benchmark 1 Risk Line standards entered (see "Standards" in "Spelling - Research").</t>
        </r>
      </text>
    </comment>
    <comment ref="N2" authorId="0" shapeId="0" xr:uid="{00000000-0006-0000-0D00-000007000000}">
      <text>
        <r>
          <rPr>
            <b/>
            <sz val="8"/>
            <color indexed="81"/>
            <rFont val="Tahoma"/>
            <family val="2"/>
          </rPr>
          <t>Enter 'X' as visual reminder to focus on student for diagnostics and possible intervention.</t>
        </r>
      </text>
    </comment>
    <comment ref="O2" authorId="0" shapeId="0" xr:uid="{00000000-0006-0000-0D00-000008000000}">
      <text>
        <r>
          <rPr>
            <b/>
            <sz val="8"/>
            <color indexed="81"/>
            <rFont val="Tahoma"/>
            <family val="2"/>
          </rPr>
          <t>Enter score from Can't/Won't Do assessment if this data is collected (see "Diagnostics" on "Spelling - Research").</t>
        </r>
      </text>
    </comment>
    <comment ref="Q2" authorId="0" shapeId="0" xr:uid="{00000000-0006-0000-0D00-000009000000}">
      <text>
        <r>
          <rPr>
            <b/>
            <sz val="8"/>
            <color indexed="81"/>
            <rFont val="Tahoma"/>
            <family val="2"/>
          </rPr>
          <t>Area of deficit based on Can't/Won't Do assessment (motivation, skill, or motivation &amp; skill).  Intervention should target deficit area.</t>
        </r>
      </text>
    </comment>
    <comment ref="R2" authorId="0" shapeId="0" xr:uid="{00000000-0006-0000-0D00-00000A000000}">
      <text>
        <r>
          <rPr>
            <b/>
            <sz val="8"/>
            <color indexed="81"/>
            <rFont val="Tahoma"/>
            <family val="2"/>
          </rPr>
          <t>Enter instruction/grade level at which student performs, if can be determined.</t>
        </r>
      </text>
    </comment>
    <comment ref="S2" authorId="0" shapeId="0" xr:uid="{00000000-0006-0000-0D00-00000B000000}">
      <text>
        <r>
          <rPr>
            <b/>
            <sz val="8"/>
            <color indexed="81"/>
            <rFont val="Tahoma"/>
            <family val="2"/>
          </rPr>
          <t>Enter median score from instructional level determined.</t>
        </r>
      </text>
    </comment>
    <comment ref="T2" authorId="0" shapeId="0" xr:uid="{00000000-0006-0000-0D00-00000C000000}">
      <text>
        <r>
          <rPr>
            <b/>
            <sz val="8"/>
            <color indexed="81"/>
            <rFont val="Tahoma"/>
            <family val="2"/>
          </rPr>
          <t>Enter other useful diagnostic information, such as specific spelling skill deficit (see "Diagnostics" on "Spelling - Research").</t>
        </r>
      </text>
    </comment>
    <comment ref="U2" authorId="0" shapeId="0" xr:uid="{00000000-0006-0000-0D00-00000D000000}">
      <text>
        <r>
          <rPr>
            <b/>
            <sz val="8"/>
            <color indexed="81"/>
            <rFont val="Tahoma"/>
            <family val="2"/>
          </rPr>
          <t>Provide brief description of intervention(s) and date(s) started.  Displays on progress monitoring graph (see "Interventions" on "Spelling - Research").</t>
        </r>
      </text>
    </comment>
    <comment ref="V2" authorId="0" shapeId="0" xr:uid="{00000000-0006-0000-0D00-00000E000000}">
      <text>
        <r>
          <rPr>
            <b/>
            <sz val="8"/>
            <color indexed="81"/>
            <rFont val="Tahoma"/>
            <family val="2"/>
          </rPr>
          <t>Enter grade level at which student will be progress monitored. Otherwise graph defaults to grade level.</t>
        </r>
      </text>
    </comment>
    <comment ref="W2" authorId="0" shapeId="0" xr:uid="{00000000-0006-0000-0D00-00000F000000}">
      <text>
        <r>
          <rPr>
            <b/>
            <sz val="8"/>
            <color indexed="81"/>
            <rFont val="Tahoma"/>
            <family val="2"/>
          </rPr>
          <t>Enter skill on which student will be progress monitored. Otherwise graph defaults to benchmark skill.</t>
        </r>
      </text>
    </comment>
    <comment ref="X2" authorId="0" shapeId="0" xr:uid="{00000000-0006-0000-0D00-000010000000}">
      <text>
        <r>
          <rPr>
            <b/>
            <sz val="8"/>
            <color indexed="81"/>
            <rFont val="Tahoma"/>
            <family val="2"/>
          </rPr>
          <t>Enter goal for progress monitoring. Otherwise graph defaults to Benchmark 2 as goal on graph.</t>
        </r>
      </text>
    </comment>
    <comment ref="Y2" authorId="0" shapeId="0" xr:uid="{00000000-0006-0000-0D00-000011000000}">
      <text>
        <r>
          <rPr>
            <b/>
            <sz val="8"/>
            <color indexed="81"/>
            <rFont val="Tahoma"/>
            <family val="2"/>
          </rPr>
          <t>Enter weekly growth rate goal (see "Spelling - Research"). Defaults to weekly growth.  Adjust as needed.</t>
        </r>
      </text>
    </comment>
    <comment ref="Z2" authorId="0" shapeId="0" xr:uid="{00000000-0006-0000-0D00-000012000000}">
      <text>
        <r>
          <rPr>
            <b/>
            <sz val="8"/>
            <color indexed="81"/>
            <rFont val="Tahoma"/>
            <family val="2"/>
          </rPr>
          <t>Defaults to score entered in Instructional Level Score, then Can't/Won't Do, then Benchmark 1. Or enter other baseline, if desired.</t>
        </r>
      </text>
    </comment>
    <comment ref="AA2" authorId="0" shapeId="0" xr:uid="{00000000-0006-0000-0D00-000013000000}">
      <text>
        <r>
          <rPr>
            <b/>
            <sz val="8"/>
            <color indexed="81"/>
            <rFont val="Tahoma"/>
            <family val="2"/>
          </rPr>
          <t>Enter progress monitoring (PM) data.  Set up for weekly PM.  If collecting data on schedule other than that, adjust dates and growth goal accordingly.</t>
        </r>
      </text>
    </comment>
    <comment ref="AP2" authorId="0" shapeId="0" xr:uid="{00000000-0006-0000-0D00-000014000000}">
      <text>
        <r>
          <rPr>
            <b/>
            <sz val="8"/>
            <color indexed="81"/>
            <rFont val="Tahoma"/>
            <family val="2"/>
          </rPr>
          <t>Enter student scores for Benchmark 2 below (administered to all students).</t>
        </r>
      </text>
    </comment>
    <comment ref="AQ2" authorId="0" shapeId="0" xr:uid="{00000000-0006-0000-0D00-000015000000}">
      <text>
        <r>
          <rPr>
            <b/>
            <sz val="8"/>
            <color indexed="81"/>
            <rFont val="Tahoma"/>
            <family val="2"/>
          </rPr>
          <t>Enter # of errors committed if this data is collected.</t>
        </r>
      </text>
    </comment>
    <comment ref="AR2" authorId="0" shapeId="0" xr:uid="{00000000-0006-0000-0D00-000016000000}">
      <text>
        <r>
          <rPr>
            <b/>
            <sz val="8"/>
            <color indexed="81"/>
            <rFont val="Tahoma"/>
            <family val="2"/>
          </rPr>
          <t>Enter Benchmark score for class (see "Standards" in "Spelling - Research").</t>
        </r>
      </text>
    </comment>
    <comment ref="AW2" authorId="0" shapeId="0" xr:uid="{00000000-0006-0000-0D00-000017000000}">
      <text>
        <r>
          <rPr>
            <b/>
            <sz val="8"/>
            <color indexed="81"/>
            <rFont val="Tahoma"/>
            <family val="2"/>
          </rPr>
          <t>Four Quadrant Instructional Sort (see "Diagnostics" in "Spelling - Research").</t>
        </r>
      </text>
    </comment>
    <comment ref="AX2" authorId="0" shapeId="0" xr:uid="{00000000-0006-0000-0D00-000018000000}">
      <text>
        <r>
          <rPr>
            <b/>
            <sz val="8"/>
            <color indexed="81"/>
            <rFont val="Tahoma"/>
            <family val="2"/>
          </rPr>
          <t>Enter second cutoff score to differentiate between "Some Risk" and "At Risk" (see "Standards" in "Spelling - Research").</t>
        </r>
      </text>
    </comment>
    <comment ref="AY2" authorId="0" shapeId="0" xr:uid="{00000000-0006-0000-0D00-000019000000}">
      <text>
        <r>
          <rPr>
            <b/>
            <sz val="8"/>
            <color indexed="81"/>
            <rFont val="Tahoma"/>
            <family val="2"/>
          </rPr>
          <t>Level of risk: "Low Risk," "Some Risk," or "At Risk" based on Benchmark 2 Line and Benchmark 2 Risk Line standards entered (see "Standards" in "Spelling - Research").</t>
        </r>
      </text>
    </comment>
    <comment ref="AZ2" authorId="0" shapeId="0" xr:uid="{00000000-0006-0000-0D00-00001A000000}">
      <text>
        <r>
          <rPr>
            <b/>
            <sz val="8"/>
            <color indexed="81"/>
            <rFont val="Tahoma"/>
            <family val="2"/>
          </rPr>
          <t>Enter 'X' as visual reminder to focus on student for diagnostics and possible intervention.</t>
        </r>
      </text>
    </comment>
    <comment ref="BA2" authorId="0" shapeId="0" xr:uid="{00000000-0006-0000-0D00-00001B000000}">
      <text>
        <r>
          <rPr>
            <b/>
            <sz val="8"/>
            <color indexed="81"/>
            <rFont val="Tahoma"/>
            <family val="2"/>
          </rPr>
          <t>Enter score from Can't/Won't Do assessment if this data is collected (see "Diagnostics" on "Spelling - Research").</t>
        </r>
      </text>
    </comment>
    <comment ref="BC2" authorId="0" shapeId="0" xr:uid="{00000000-0006-0000-0D00-00001C000000}">
      <text>
        <r>
          <rPr>
            <b/>
            <sz val="8"/>
            <color indexed="81"/>
            <rFont val="Tahoma"/>
            <family val="2"/>
          </rPr>
          <t>Area of deficit based on Can't/Won't Do assessment (motivation, skill, or motivation &amp; skill).  Intervention should target deficit area.</t>
        </r>
      </text>
    </comment>
    <comment ref="BD2" authorId="0" shapeId="0" xr:uid="{00000000-0006-0000-0D00-00001D000000}">
      <text>
        <r>
          <rPr>
            <b/>
            <sz val="8"/>
            <color indexed="81"/>
            <rFont val="Tahoma"/>
            <family val="2"/>
          </rPr>
          <t>Enter instruction/grade level at which student performs, if can be determined.</t>
        </r>
      </text>
    </comment>
    <comment ref="BE2" authorId="0" shapeId="0" xr:uid="{00000000-0006-0000-0D00-00001E000000}">
      <text>
        <r>
          <rPr>
            <b/>
            <sz val="8"/>
            <color indexed="81"/>
            <rFont val="Tahoma"/>
            <family val="2"/>
          </rPr>
          <t>Enter median score from instructional level determined.</t>
        </r>
      </text>
    </comment>
    <comment ref="BF2" authorId="0" shapeId="0" xr:uid="{00000000-0006-0000-0D00-00001F000000}">
      <text>
        <r>
          <rPr>
            <b/>
            <sz val="8"/>
            <color indexed="81"/>
            <rFont val="Tahoma"/>
            <family val="2"/>
          </rPr>
          <t>Enter other useful diagnostic information, such as specific spelling skill deficit (see "Diagnostics" on "Spelling - Research").</t>
        </r>
      </text>
    </comment>
    <comment ref="BG2" authorId="0" shapeId="0" xr:uid="{00000000-0006-0000-0D00-000020000000}">
      <text>
        <r>
          <rPr>
            <b/>
            <sz val="8"/>
            <color indexed="81"/>
            <rFont val="Tahoma"/>
            <family val="2"/>
          </rPr>
          <t>Provide brief description of intervention(s) and date(s) started.  Displays on progress monitoring graph (see "Interventions" on "Spelling - Research").</t>
        </r>
      </text>
    </comment>
    <comment ref="BH2" authorId="0" shapeId="0" xr:uid="{00000000-0006-0000-0D00-000021000000}">
      <text>
        <r>
          <rPr>
            <b/>
            <sz val="8"/>
            <color indexed="81"/>
            <rFont val="Tahoma"/>
            <family val="2"/>
          </rPr>
          <t>Enter grade level at which student will be progress monitored. Otherwise graph defaults to grade level.</t>
        </r>
      </text>
    </comment>
    <comment ref="BI2" authorId="0" shapeId="0" xr:uid="{00000000-0006-0000-0D00-000022000000}">
      <text>
        <r>
          <rPr>
            <b/>
            <sz val="8"/>
            <color indexed="81"/>
            <rFont val="Tahoma"/>
            <family val="2"/>
          </rPr>
          <t>Enter skill on which student will be progress monitored. Otherwise graph defaults to benchmark skill.</t>
        </r>
      </text>
    </comment>
    <comment ref="BJ2" authorId="0" shapeId="0" xr:uid="{00000000-0006-0000-0D00-000023000000}">
      <text>
        <r>
          <rPr>
            <b/>
            <sz val="8"/>
            <color indexed="81"/>
            <rFont val="Tahoma"/>
            <family val="2"/>
          </rPr>
          <t>Enter goal for progress monitoring. Otherwise graph defaults to Benchmark 3 as goal on graph.</t>
        </r>
      </text>
    </comment>
    <comment ref="BK2" authorId="0" shapeId="0" xr:uid="{00000000-0006-0000-0D00-000024000000}">
      <text>
        <r>
          <rPr>
            <b/>
            <sz val="8"/>
            <color indexed="81"/>
            <rFont val="Tahoma"/>
            <family val="2"/>
          </rPr>
          <t>Enter weekly growth rate goal (see "Spelling - Research"). Defaults to weekly growth.  Adjust as needed.</t>
        </r>
      </text>
    </comment>
    <comment ref="BL2" authorId="0" shapeId="0" xr:uid="{00000000-0006-0000-0D00-000025000000}">
      <text>
        <r>
          <rPr>
            <b/>
            <sz val="8"/>
            <color indexed="81"/>
            <rFont val="Tahoma"/>
            <family val="2"/>
          </rPr>
          <t>Defaults to score entered in Instructional Level Score, then Can't/Won't Do, then Benchmark 2. Or enter other baseline, if desired.</t>
        </r>
      </text>
    </comment>
    <comment ref="BM2" authorId="0" shapeId="0" xr:uid="{00000000-0006-0000-0D00-000026000000}">
      <text>
        <r>
          <rPr>
            <b/>
            <sz val="8"/>
            <color indexed="81"/>
            <rFont val="Tahoma"/>
            <family val="2"/>
          </rPr>
          <t>Enter progress monitoring (PM) data.  Set up for weekly PM.  If collecting data on schedule other than that, adjust dates and growth goal accordingly.</t>
        </r>
      </text>
    </comment>
    <comment ref="CB2" authorId="0" shapeId="0" xr:uid="{00000000-0006-0000-0D00-000027000000}">
      <text>
        <r>
          <rPr>
            <b/>
            <sz val="8"/>
            <color indexed="81"/>
            <rFont val="Tahoma"/>
            <family val="2"/>
          </rPr>
          <t>Enter student scores for Benchmark 3 below (administered to all students).</t>
        </r>
      </text>
    </comment>
    <comment ref="CC2" authorId="0" shapeId="0" xr:uid="{00000000-0006-0000-0D00-000028000000}">
      <text>
        <r>
          <rPr>
            <b/>
            <sz val="8"/>
            <color indexed="81"/>
            <rFont val="Tahoma"/>
            <family val="2"/>
          </rPr>
          <t>Enter # of errors committed if this data is collected.</t>
        </r>
      </text>
    </comment>
    <comment ref="CD2" authorId="0" shapeId="0" xr:uid="{00000000-0006-0000-0D00-000029000000}">
      <text>
        <r>
          <rPr>
            <b/>
            <sz val="8"/>
            <color indexed="81"/>
            <rFont val="Tahoma"/>
            <family val="2"/>
          </rPr>
          <t>Enter Benchmark score for class (see "Standards" in "Spelling - Research").</t>
        </r>
      </text>
    </comment>
    <comment ref="CI2" authorId="0" shapeId="0" xr:uid="{00000000-0006-0000-0D00-00002A000000}">
      <text>
        <r>
          <rPr>
            <b/>
            <sz val="8"/>
            <color indexed="81"/>
            <rFont val="Tahoma"/>
            <family val="2"/>
          </rPr>
          <t>Four Quadrant Instructional Sort (see "Diagnostics" in "Spelling - Research").</t>
        </r>
      </text>
    </comment>
    <comment ref="CJ2" authorId="0" shapeId="0" xr:uid="{00000000-0006-0000-0D00-00002B000000}">
      <text>
        <r>
          <rPr>
            <b/>
            <sz val="8"/>
            <color indexed="81"/>
            <rFont val="Tahoma"/>
            <family val="2"/>
          </rPr>
          <t>Enter second cutoff score to differentiate between "Some Risk" and "At Risk" (see "Standards" in "Spelling - Research").</t>
        </r>
      </text>
    </comment>
    <comment ref="CK2" authorId="0" shapeId="0" xr:uid="{00000000-0006-0000-0D00-00002C000000}">
      <text>
        <r>
          <rPr>
            <b/>
            <sz val="8"/>
            <color indexed="81"/>
            <rFont val="Tahoma"/>
            <family val="2"/>
          </rPr>
          <t>Level of risk: "Low Risk," "Some Risk," or "At Risk" based on Benchmark 3 Line and Benchmark 3 Risk Line standards entered (see "Standards" in "Spelling - Research").</t>
        </r>
      </text>
    </comment>
    <comment ref="CL2" authorId="0" shapeId="0" xr:uid="{00000000-0006-0000-0D00-00002D000000}">
      <text>
        <r>
          <rPr>
            <b/>
            <sz val="8"/>
            <color indexed="81"/>
            <rFont val="Tahoma"/>
            <family val="2"/>
          </rPr>
          <t>Enter 'X' as visual reminder to focus on student for diagnostics and possible intervention.</t>
        </r>
      </text>
    </comment>
    <comment ref="CM2" authorId="0" shapeId="0" xr:uid="{00000000-0006-0000-0D00-00002E000000}">
      <text>
        <r>
          <rPr>
            <b/>
            <sz val="8"/>
            <color indexed="81"/>
            <rFont val="Tahoma"/>
            <family val="2"/>
          </rPr>
          <t>Enter score from Can't/Won't Do assessment if this data is collected (see "Diagnostics" on "Spelling - Research").</t>
        </r>
      </text>
    </comment>
    <comment ref="CO2" authorId="0" shapeId="0" xr:uid="{00000000-0006-0000-0D00-00002F000000}">
      <text>
        <r>
          <rPr>
            <b/>
            <sz val="8"/>
            <color indexed="81"/>
            <rFont val="Tahoma"/>
            <family val="2"/>
          </rPr>
          <t>Area of deficit based on Can't/Won't Do assessment (motivation, skill, or motivation &amp; skill).  Intervention should target deficit area.</t>
        </r>
      </text>
    </comment>
    <comment ref="CP2" authorId="0" shapeId="0" xr:uid="{00000000-0006-0000-0D00-000030000000}">
      <text>
        <r>
          <rPr>
            <b/>
            <sz val="8"/>
            <color indexed="81"/>
            <rFont val="Tahoma"/>
            <family val="2"/>
          </rPr>
          <t>Enter instruction/grade level at which student performs, if can be determined.</t>
        </r>
      </text>
    </comment>
    <comment ref="CQ2" authorId="0" shapeId="0" xr:uid="{00000000-0006-0000-0D00-000031000000}">
      <text>
        <r>
          <rPr>
            <b/>
            <sz val="8"/>
            <color indexed="81"/>
            <rFont val="Tahoma"/>
            <family val="2"/>
          </rPr>
          <t>Enter median score from instructional level determined.</t>
        </r>
      </text>
    </comment>
    <comment ref="CR2" authorId="0" shapeId="0" xr:uid="{00000000-0006-0000-0D00-000032000000}">
      <text>
        <r>
          <rPr>
            <b/>
            <sz val="8"/>
            <color indexed="81"/>
            <rFont val="Tahoma"/>
            <family val="2"/>
          </rPr>
          <t>Enter other useful diagnostic information, such as specific spelling skill deficit (see "Diagnostics" on "Spelling - Research").</t>
        </r>
      </text>
    </comment>
    <comment ref="CS2" authorId="0" shapeId="0" xr:uid="{00000000-0006-0000-0D00-000033000000}">
      <text>
        <r>
          <rPr>
            <b/>
            <sz val="8"/>
            <color indexed="81"/>
            <rFont val="Tahoma"/>
            <family val="2"/>
          </rPr>
          <t>Provide brief description of intervention(s) and date(s) started.  Displays on progress monitoring graph (see "Interventions" on "Spelling - Research").</t>
        </r>
      </text>
    </comment>
    <comment ref="CT2" authorId="0" shapeId="0" xr:uid="{00000000-0006-0000-0D00-000034000000}">
      <text>
        <r>
          <rPr>
            <b/>
            <sz val="8"/>
            <color indexed="81"/>
            <rFont val="Tahoma"/>
            <family val="2"/>
          </rPr>
          <t>Enter grade level at which student will be progress monitored. Otherwise graph defaults to grade level.</t>
        </r>
      </text>
    </comment>
    <comment ref="CU2" authorId="0" shapeId="0" xr:uid="{00000000-0006-0000-0D00-000035000000}">
      <text>
        <r>
          <rPr>
            <b/>
            <sz val="8"/>
            <color indexed="81"/>
            <rFont val="Tahoma"/>
            <family val="2"/>
          </rPr>
          <t>Enter skill on which student will be progress monitored. Otherwise graph defaults to benchmark skill.</t>
        </r>
      </text>
    </comment>
    <comment ref="CV2" authorId="0" shapeId="0" xr:uid="{00000000-0006-0000-0D00-000036000000}">
      <text>
        <r>
          <rPr>
            <b/>
            <sz val="8"/>
            <color indexed="81"/>
            <rFont val="Tahoma"/>
            <family val="2"/>
          </rPr>
          <t>Enter goal for progress monitoring. Otherwise graph defaults to Benchmark 3 as goal on graph.</t>
        </r>
      </text>
    </comment>
    <comment ref="CW2" authorId="0" shapeId="0" xr:uid="{00000000-0006-0000-0D00-000037000000}">
      <text>
        <r>
          <rPr>
            <b/>
            <sz val="8"/>
            <color indexed="81"/>
            <rFont val="Tahoma"/>
            <family val="2"/>
          </rPr>
          <t>Enter weekly growth rate goal (see "Spelling - Research"). Defaults to weekly growth.  Adjust as needed.</t>
        </r>
      </text>
    </comment>
    <comment ref="CX2" authorId="0" shapeId="0" xr:uid="{00000000-0006-0000-0D00-000038000000}">
      <text>
        <r>
          <rPr>
            <b/>
            <sz val="8"/>
            <color indexed="81"/>
            <rFont val="Tahoma"/>
            <family val="2"/>
          </rPr>
          <t>Defaults to score entered in Instructional Level Score, then Can't/Won't Do, then Benchmark 3. Or enter other baseline, if desired.</t>
        </r>
      </text>
    </comment>
    <comment ref="CY2" authorId="0" shapeId="0" xr:uid="{00000000-0006-0000-0D00-000039000000}">
      <text>
        <r>
          <rPr>
            <b/>
            <sz val="8"/>
            <color indexed="81"/>
            <rFont val="Tahoma"/>
            <family val="2"/>
          </rPr>
          <t>Enter progress monitoring (PM) data.  Set up for weekly PM.  If collecting data on schedule other than that, adjust dates and growth goal accordingly.</t>
        </r>
      </text>
    </comment>
    <comment ref="A3" authorId="0" shapeId="0" xr:uid="{00000000-0006-0000-0D00-00003A000000}">
      <text>
        <r>
          <rPr>
            <b/>
            <sz val="8"/>
            <color indexed="81"/>
            <rFont val="Tahoma"/>
            <family val="2"/>
          </rPr>
          <t>Enter Teacher Name.</t>
        </r>
      </text>
    </comment>
    <comment ref="B3" authorId="0" shapeId="0" xr:uid="{00000000-0006-0000-0D00-00003B000000}">
      <text>
        <r>
          <rPr>
            <b/>
            <sz val="8"/>
            <color indexed="81"/>
            <rFont val="Tahoma"/>
            <family val="2"/>
          </rPr>
          <t xml:space="preserve">Enter grade level (enter "5" for 5th Grade).  </t>
        </r>
      </text>
    </comment>
    <comment ref="C3" authorId="0" shapeId="0" xr:uid="{00000000-0006-0000-0D00-00003C000000}">
      <text>
        <r>
          <rPr>
            <b/>
            <sz val="8"/>
            <color indexed="81"/>
            <rFont val="Tahoma"/>
            <family val="2"/>
          </rPr>
          <t>Enter pertinent student info below (e.g., IEP, 504, etc.).</t>
        </r>
      </text>
    </comment>
    <comment ref="D3" authorId="0" shapeId="0" xr:uid="{00000000-0006-0000-0D00-00003D000000}">
      <text>
        <r>
          <rPr>
            <b/>
            <sz val="8"/>
            <color indexed="81"/>
            <rFont val="Tahoma"/>
            <family val="2"/>
          </rPr>
          <t xml:space="preserve">Enter date of Benchmark 1. </t>
        </r>
      </text>
    </comment>
    <comment ref="AP3" authorId="0" shapeId="0" xr:uid="{00000000-0006-0000-0D00-00003E000000}">
      <text>
        <r>
          <rPr>
            <b/>
            <sz val="8"/>
            <color indexed="81"/>
            <rFont val="Tahoma"/>
            <family val="2"/>
          </rPr>
          <t xml:space="preserve">Enter date of Benchmark 2. </t>
        </r>
      </text>
    </comment>
    <comment ref="CB3" authorId="0" shapeId="0" xr:uid="{00000000-0006-0000-0D00-00003F000000}">
      <text>
        <r>
          <rPr>
            <b/>
            <sz val="8"/>
            <color indexed="81"/>
            <rFont val="Tahoma"/>
            <family val="2"/>
          </rPr>
          <t xml:space="preserve">Enter date of Benchmark 3. </t>
        </r>
      </text>
    </comment>
    <comment ref="A4" authorId="0" shapeId="0" xr:uid="{00000000-0006-0000-0D00-000040000000}">
      <text>
        <r>
          <rPr>
            <b/>
            <sz val="8"/>
            <color indexed="81"/>
            <rFont val="Tahoma"/>
            <family val="2"/>
          </rPr>
          <t>Enter all student names or ID #s below (to be displayed on graphs).</t>
        </r>
      </text>
    </comment>
    <comment ref="B4" authorId="0" shapeId="0" xr:uid="{00000000-0006-0000-0D00-000041000000}">
      <text>
        <r>
          <rPr>
            <b/>
            <sz val="8"/>
            <color indexed="81"/>
            <rFont val="Tahoma"/>
            <family val="2"/>
          </rPr>
          <t>Enter student grade below, if different from default grade.</t>
        </r>
      </text>
    </comment>
    <comment ref="D4" authorId="0" shapeId="0" xr:uid="{00000000-0006-0000-0D00-000042000000}">
      <text>
        <r>
          <rPr>
            <b/>
            <sz val="8"/>
            <color indexed="81"/>
            <rFont val="Tahoma"/>
            <family val="2"/>
          </rPr>
          <t>Enter area of measurement: CLS (Correct Letter Sequence), WSC (Words Spelled Correctly), etc.</t>
        </r>
      </text>
    </comment>
    <comment ref="AA4" authorId="0" shapeId="0" xr:uid="{00000000-0006-0000-0D00-000043000000}">
      <text>
        <r>
          <rPr>
            <b/>
            <sz val="8"/>
            <color indexed="81"/>
            <rFont val="Tahoma"/>
            <family val="2"/>
          </rPr>
          <t>Enter start date of progress monitoring.  Subsequent dates default to weekly schedule.</t>
        </r>
      </text>
    </comment>
    <comment ref="AP4" authorId="0" shapeId="0" xr:uid="{00000000-0006-0000-0D00-000044000000}">
      <text>
        <r>
          <rPr>
            <b/>
            <sz val="8"/>
            <color indexed="81"/>
            <rFont val="Tahoma"/>
            <family val="2"/>
          </rPr>
          <t>Enter area of measurement: CLS (Correct Letter Sequence), WSC (Words Spelled Correctly), etc.</t>
        </r>
      </text>
    </comment>
    <comment ref="BM4" authorId="0" shapeId="0" xr:uid="{00000000-0006-0000-0D00-000045000000}">
      <text>
        <r>
          <rPr>
            <b/>
            <sz val="8"/>
            <color indexed="81"/>
            <rFont val="Tahoma"/>
            <family val="2"/>
          </rPr>
          <t>Enter start date of progress monitoring.  Subsequent dates default to weekly schedule.</t>
        </r>
      </text>
    </comment>
    <comment ref="CB4" authorId="0" shapeId="0" xr:uid="{00000000-0006-0000-0D00-000046000000}">
      <text>
        <r>
          <rPr>
            <b/>
            <sz val="8"/>
            <color indexed="81"/>
            <rFont val="Tahoma"/>
            <family val="2"/>
          </rPr>
          <t>Enter area of measurement: CLS (Correct Letter Sequence), WSC (Words Spelled Correctly), etc.</t>
        </r>
      </text>
    </comment>
    <comment ref="CY4" authorId="0" shapeId="0" xr:uid="{00000000-0006-0000-0D00-000047000000}">
      <text>
        <r>
          <rPr>
            <b/>
            <sz val="8"/>
            <color indexed="81"/>
            <rFont val="Tahoma"/>
            <family val="2"/>
          </rPr>
          <t>Enter start date of progress monitoring.  Subsequent dates default to weekly schedule.</t>
        </r>
      </text>
    </comment>
    <comment ref="N40" authorId="0" shapeId="0" xr:uid="{00000000-0006-0000-0D00-000048000000}">
      <text>
        <r>
          <rPr>
            <b/>
            <sz val="8"/>
            <color indexed="81"/>
            <rFont val="Tahoma"/>
            <family val="2"/>
          </rPr>
          <t>Number of students to be targeted for diagnostics and potentially progress monitoring.</t>
        </r>
      </text>
    </comment>
    <comment ref="U40" authorId="0" shapeId="0" xr:uid="{00000000-0006-0000-0D00-000049000000}">
      <text>
        <r>
          <rPr>
            <b/>
            <sz val="8"/>
            <color indexed="81"/>
            <rFont val="Tahoma"/>
            <family val="2"/>
          </rPr>
          <t>Number of students with intervention.</t>
        </r>
      </text>
    </comment>
    <comment ref="AA40" authorId="0" shapeId="0" xr:uid="{00000000-0006-0000-0D00-00004A000000}">
      <text>
        <r>
          <rPr>
            <b/>
            <sz val="8"/>
            <color indexed="81"/>
            <rFont val="Tahoma"/>
            <family val="2"/>
          </rPr>
          <t>Number of students being monitored.</t>
        </r>
      </text>
    </comment>
    <comment ref="AZ40" authorId="0" shapeId="0" xr:uid="{00000000-0006-0000-0D00-00004B000000}">
      <text>
        <r>
          <rPr>
            <b/>
            <sz val="8"/>
            <color indexed="81"/>
            <rFont val="Tahoma"/>
            <family val="2"/>
          </rPr>
          <t>Number of students to be targeted for diagnostics and potentially progress monitoring.</t>
        </r>
      </text>
    </comment>
    <comment ref="BG40" authorId="0" shapeId="0" xr:uid="{00000000-0006-0000-0D00-00004C000000}">
      <text>
        <r>
          <rPr>
            <b/>
            <sz val="8"/>
            <color indexed="81"/>
            <rFont val="Tahoma"/>
            <family val="2"/>
          </rPr>
          <t>Number of students with intervention.</t>
        </r>
      </text>
    </comment>
    <comment ref="BM40" authorId="0" shapeId="0" xr:uid="{00000000-0006-0000-0D00-00004D000000}">
      <text>
        <r>
          <rPr>
            <b/>
            <sz val="8"/>
            <color indexed="81"/>
            <rFont val="Tahoma"/>
            <family val="2"/>
          </rPr>
          <t>Number of students being monitored.</t>
        </r>
      </text>
    </comment>
    <comment ref="CL40" authorId="0" shapeId="0" xr:uid="{00000000-0006-0000-0D00-00004E000000}">
      <text>
        <r>
          <rPr>
            <b/>
            <sz val="8"/>
            <color indexed="81"/>
            <rFont val="Tahoma"/>
            <family val="2"/>
          </rPr>
          <t>Number of students to be targeted for diagnostics and potentially progress monitoring.</t>
        </r>
      </text>
    </comment>
    <comment ref="CS40" authorId="0" shapeId="0" xr:uid="{00000000-0006-0000-0D00-00004F000000}">
      <text>
        <r>
          <rPr>
            <b/>
            <sz val="8"/>
            <color indexed="81"/>
            <rFont val="Tahoma"/>
            <family val="2"/>
          </rPr>
          <t>Number of students with intervention.</t>
        </r>
      </text>
    </comment>
    <comment ref="CY40" authorId="0" shapeId="0" xr:uid="{00000000-0006-0000-0D00-000050000000}">
      <text>
        <r>
          <rPr>
            <b/>
            <sz val="8"/>
            <color indexed="81"/>
            <rFont val="Tahoma"/>
            <family val="2"/>
          </rPr>
          <t>Number of students being monitored.</t>
        </r>
      </text>
    </comment>
    <comment ref="A43" authorId="0" shapeId="0" xr:uid="{00000000-0006-0000-0D00-000051000000}">
      <text>
        <r>
          <rPr>
            <b/>
            <sz val="8"/>
            <color indexed="81"/>
            <rFont val="Tahoma"/>
            <family val="2"/>
          </rPr>
          <t>Calculate and enter Grade Level Averages, if obtained, in boxes on this row below Benchmark Scores and Errors columns. Used for local comparison.</t>
        </r>
      </text>
    </comment>
    <comment ref="A44" authorId="0" shapeId="0" xr:uid="{00000000-0006-0000-0D00-000052000000}">
      <text>
        <r>
          <rPr>
            <b/>
            <sz val="8"/>
            <color indexed="81"/>
            <rFont val="Tahoma"/>
            <family val="2"/>
          </rPr>
          <t>Enter local avg (e.g., district, state avg, etc.), if available, in boxes on this row below Benchmark Scores and Errors columns. Used for local comparison.</t>
        </r>
      </text>
    </comment>
    <comment ref="A84" authorId="0" shapeId="0" xr:uid="{00000000-0006-0000-0D00-000053000000}">
      <text>
        <r>
          <rPr>
            <b/>
            <sz val="8"/>
            <color indexed="81"/>
            <rFont val="Tahoma"/>
            <family val="2"/>
          </rPr>
          <t>Rows below contain formulas that calculate data for graphs.  If you want to edit these, you will need to unprotect this sheet.  Caution as graphs are linked to formulas in these cells.</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DSD</author>
    <author>TESTING</author>
    <author>Devin Healey</author>
  </authors>
  <commentList>
    <comment ref="A6" authorId="0" shapeId="0" xr:uid="{00000000-0006-0000-0E00-000001000000}">
      <text>
        <r>
          <rPr>
            <b/>
            <sz val="8"/>
            <color indexed="81"/>
            <rFont val="Tahoma"/>
            <family val="2"/>
          </rPr>
          <t>AIMSWEB.com (2008 update).  Please see: The ABCs of CBM: A Practical Guide to Curriculum-Based Measurement (Hosp, M. K., Hosp, J. L., &amp; Howell, K. W., 2007, The Guilford Press).</t>
        </r>
      </text>
    </comment>
    <comment ref="G6" authorId="1" shapeId="0" xr:uid="{00000000-0006-0000-0E00-000002000000}">
      <text>
        <r>
          <rPr>
            <b/>
            <sz val="8"/>
            <color indexed="81"/>
            <rFont val="Tahoma"/>
            <family val="2"/>
          </rPr>
          <t>Fuchs, Fuchs, Hamlett, Walz, and Germann (1993).  Based on full year, then prorated for weeks, so use with caution.  Please see: The ABCs of CBM: A Practical Guide to Curriculum-Based Measurement (Hosp, M. K., Hosp, J. L., &amp; Howell, K. W., 2007, The Guilford Press).</t>
        </r>
      </text>
    </comment>
    <comment ref="K6" authorId="2" shapeId="0" xr:uid="{00000000-0006-0000-0E00-000003000000}">
      <text>
        <r>
          <rPr>
            <b/>
            <sz val="8"/>
            <color indexed="81"/>
            <rFont val="Tahoma"/>
            <family val="2"/>
          </rPr>
          <t>Chart in which you can enter local norms (district, state, etc.) to allow for local comparison/standards.</t>
        </r>
      </text>
    </comment>
    <comment ref="Q6" authorId="2" shapeId="0" xr:uid="{00000000-0006-0000-0E00-000004000000}">
      <text>
        <r>
          <rPr>
            <b/>
            <sz val="8"/>
            <color indexed="81"/>
            <rFont val="Tahoma"/>
            <family val="2"/>
          </rPr>
          <t>Chart in which you can enter local norms (district, state, etc.) to allow for local comparison/standards.</t>
        </r>
      </text>
    </comment>
    <comment ref="C7" authorId="2" shapeId="0" xr:uid="{00000000-0006-0000-0E00-000005000000}">
      <text>
        <r>
          <rPr>
            <b/>
            <sz val="8"/>
            <color indexed="81"/>
            <rFont val="Tahoma"/>
            <family val="2"/>
          </rPr>
          <t>Correct Letter Sequences (CLS)/ 2 minutes.</t>
        </r>
      </text>
    </comment>
    <comment ref="H7" authorId="2" shapeId="0" xr:uid="{00000000-0006-0000-0E00-000006000000}">
      <text>
        <r>
          <rPr>
            <b/>
            <sz val="8"/>
            <color indexed="81"/>
            <rFont val="Tahoma"/>
            <family val="2"/>
          </rPr>
          <t>Correct Letter Sequences (CLS)/ 2 minutes.</t>
        </r>
      </text>
    </comment>
    <comment ref="A51" authorId="2" shapeId="0" xr:uid="{00000000-0006-0000-0E00-000007000000}">
      <text>
        <r>
          <rPr>
            <b/>
            <sz val="8"/>
            <color indexed="81"/>
            <rFont val="Tahoma"/>
            <family val="2"/>
          </rPr>
          <t>Probes accessible with participation fee.  Found at: www.aimsweb.com</t>
        </r>
      </text>
    </comment>
    <comment ref="A52" authorId="2" shapeId="0" xr:uid="{00000000-0006-0000-0E00-000008000000}">
      <text>
        <r>
          <rPr>
            <b/>
            <sz val="8"/>
            <color indexed="81"/>
            <rFont val="Tahoma"/>
            <family val="2"/>
          </rPr>
          <t>Jim Wright's website.  Contains free probes and links to other sources of probes for multiple areas.  Found at: http://www.interventioncentral.org/htmdocs/interventions/cbmwarehouse.php</t>
        </r>
      </text>
    </comment>
    <comment ref="A53" authorId="2" shapeId="0" xr:uid="{00000000-0006-0000-0E00-000009000000}">
      <text>
        <r>
          <rPr>
            <b/>
            <sz val="8"/>
            <color indexed="81"/>
            <rFont val="Tahoma"/>
            <family val="2"/>
          </rPr>
          <t>Provides information on how to create your own probes.  Please see: The ABCs of CBM: A Practical Guide to Curriculum-Based Measurement (Hosp, M. K., Hosp, J. L., &amp; Howell, K. W., 2007, The Guilford Press).</t>
        </r>
      </text>
    </comment>
    <comment ref="A56" authorId="2" shapeId="0" xr:uid="{00000000-0006-0000-0E00-00000A000000}">
      <text>
        <r>
          <rPr>
            <b/>
            <sz val="8"/>
            <color indexed="81"/>
            <rFont val="Tahoma"/>
            <family val="2"/>
          </rPr>
          <t>Instructional sort based on student fluidity and accuracy with suggested recommendations of next steps.  Contained in Information section at bottom of tab.  Originally developed for reading, it has been applied here to writing as a source to provide direction in intervention development.  More research needed in this area.</t>
        </r>
      </text>
    </comment>
    <comment ref="A57" authorId="2" shapeId="0" xr:uid="{00000000-0006-0000-0E00-00000B000000}">
      <text>
        <r>
          <rPr>
            <b/>
            <sz val="8"/>
            <color indexed="81"/>
            <rFont val="Tahoma"/>
            <family val="2"/>
          </rPr>
          <t>A Can't/Won't Do Assessment is done to determine whether a student has a skill deficit, a motivational issue, or both.  A student is offered an incentive if he/she can beat their score on the same probe administered at the benchmark.  If they beat their score by at least 15-20% (the low score of 15% is used as the cutoff in CBM Focus) it indicates a motivational issue.  If they don't beat their score by that much and are still below benchmark, it indicates a skill deficit.  If they beat their score by 15-20% and are still below benchmark, it indicates both a skill deficit and motivational issue.  The result indicates whether you should target the skill deficit, motivation, or both in the intervention that you put in place.  Please see: "One-Minute Academic Functional Assessment and Interventions: 'Can't' Do It...or 'Won't' Do it?" (Witt, J., &amp; Beck, R., 1999, Sorpis West).</t>
        </r>
      </text>
    </comment>
    <comment ref="A60" authorId="2" shapeId="0" xr:uid="{00000000-0006-0000-0E00-00000C000000}">
      <text>
        <r>
          <rPr>
            <b/>
            <sz val="8"/>
            <color indexed="81"/>
            <rFont val="Tahoma"/>
            <family val="2"/>
          </rPr>
          <t>Amanda VanDerHeyden's website on Scientifically Based Research.  Found at: http://www.gosbr.net/</t>
        </r>
      </text>
    </comment>
    <comment ref="A61" authorId="2" shapeId="0" xr:uid="{00000000-0006-0000-0E00-00000D000000}">
      <text>
        <r>
          <rPr>
            <b/>
            <sz val="8"/>
            <color indexed="81"/>
            <rFont val="Tahoma"/>
            <family val="2"/>
          </rPr>
          <t>Ed.gov website with intervention ideas.  Found at: http://dww.ed.gov/index.cfm</t>
        </r>
      </text>
    </comment>
    <comment ref="A62" authorId="2" shapeId="0" xr:uid="{00000000-0006-0000-0E00-00000E000000}">
      <text>
        <r>
          <rPr>
            <b/>
            <sz val="8"/>
            <color indexed="81"/>
            <rFont val="Tahoma"/>
            <family val="2"/>
          </rPr>
          <t>Contains intervention ideas for various academic areas.  Please see: Pre-Referral Intervention Manual, 3rd Edition (McCarney, S. B., &amp; Wunderlich, K. C., 2006, Hawthorne).</t>
        </r>
      </text>
    </comment>
    <comment ref="A63" authorId="2" shapeId="0" xr:uid="{00000000-0006-0000-0E00-00000F000000}">
      <text>
        <r>
          <rPr>
            <b/>
            <sz val="8"/>
            <color indexed="81"/>
            <rFont val="Tahoma"/>
            <family val="2"/>
          </rPr>
          <t>Contains intervention ideas and necessary materials.  Please see: One Minute Academic Functional Assessment and Interventions (Witt, J., &amp; Beck, R., 1999, Sopris West).</t>
        </r>
      </text>
    </comment>
    <comment ref="A64" authorId="2" shapeId="0" xr:uid="{00000000-0006-0000-0E00-000010000000}">
      <text>
        <r>
          <rPr>
            <b/>
            <sz val="8"/>
            <color indexed="81"/>
            <rFont val="Tahoma"/>
            <family val="2"/>
          </rPr>
          <t>Contains academic and behavioral interventions for classwide and individual use.  Please see: Effective School Interventions: Strategies for Enhancing Academic Achievement and Social Competence (Rathvon, N., 1999, The Guilford Press).</t>
        </r>
      </text>
    </comment>
    <comment ref="A65" authorId="2" shapeId="0" xr:uid="{00000000-0006-0000-0E00-000011000000}">
      <text>
        <r>
          <rPr>
            <b/>
            <sz val="8"/>
            <color indexed="81"/>
            <rFont val="Tahoma"/>
            <family val="2"/>
          </rPr>
          <t>Jim Wright's website with various intervention ideas for multiple subject areas.  Found at: www.interventioncentral.com</t>
        </r>
      </text>
    </comment>
    <comment ref="A68" authorId="2" shapeId="0" xr:uid="{00000000-0006-0000-0E00-000012000000}">
      <text>
        <r>
          <rPr>
            <b/>
            <sz val="8"/>
            <color indexed="81"/>
            <rFont val="Tahoma"/>
            <family val="2"/>
          </rPr>
          <t>Jim Wright's website with information and materials for CBM.  Found at:
http://www.interventioncentral.org/htmdocs/interventions/cbmwarehouse.php</t>
        </r>
      </text>
    </comment>
    <comment ref="A69" authorId="2" shapeId="0" xr:uid="{00000000-0006-0000-0E00-000013000000}">
      <text>
        <r>
          <rPr>
            <b/>
            <sz val="8"/>
            <color indexed="81"/>
            <rFont val="Tahoma"/>
            <family val="2"/>
          </rPr>
          <t>National Center on Response to Intervention website, with information on CBM.  Found at: 
http://www.rti4success.org/index.php?option=com_content&amp;task=view&amp;id=1172&amp;Itemid=150</t>
        </r>
      </text>
    </comment>
    <comment ref="A70" authorId="2" shapeId="0" xr:uid="{00000000-0006-0000-0E00-000014000000}">
      <text>
        <r>
          <rPr>
            <b/>
            <sz val="8"/>
            <color indexed="81"/>
            <rFont val="Tahoma"/>
            <family val="2"/>
          </rPr>
          <t>Basic information on Curriculum-Based Measurement.  Please see: The ABCs of CBM: A Practical Guide to Curriculum-Based Measurement (Hosp, M. K., Hosp, J. L., &amp; Howell, K. W., 2007, The Guilford Press).</t>
        </r>
      </text>
    </comment>
    <comment ref="A72" authorId="1" shapeId="0" xr:uid="{00000000-0006-0000-0E00-000015000000}">
      <text>
        <r>
          <rPr>
            <b/>
            <sz val="8"/>
            <color indexed="81"/>
            <rFont val="Tahoma"/>
            <family val="2"/>
          </rPr>
          <t>Adapted from reading sort (see Reading - Research).  Same principals applied to spelling.</t>
        </r>
      </text>
    </comment>
    <comment ref="A105" authorId="1" shapeId="0" xr:uid="{00000000-0006-0000-0E00-000016000000}">
      <text>
        <r>
          <rPr>
            <b/>
            <sz val="8"/>
            <color indexed="81"/>
            <rFont val="Tahoma"/>
            <family val="2"/>
          </rPr>
          <t>Can't/Won't Do Instructions from Donna Gilbertson, USU.</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Devin Healey</author>
  </authors>
  <commentList>
    <comment ref="D2" authorId="0" shapeId="0" xr:uid="{00000000-0006-0000-1100-000001000000}">
      <text>
        <r>
          <rPr>
            <b/>
            <sz val="8"/>
            <color indexed="81"/>
            <rFont val="Tahoma"/>
            <family val="2"/>
          </rPr>
          <t>Enter student scores for Benchmark 1 below (administered to all students).</t>
        </r>
      </text>
    </comment>
    <comment ref="E2" authorId="0" shapeId="0" xr:uid="{00000000-0006-0000-1100-000002000000}">
      <text>
        <r>
          <rPr>
            <b/>
            <sz val="8"/>
            <color indexed="81"/>
            <rFont val="Tahoma"/>
            <family val="2"/>
          </rPr>
          <t>Enter # of errors committed if this data is collected.</t>
        </r>
      </text>
    </comment>
    <comment ref="F2" authorId="0" shapeId="0" xr:uid="{00000000-0006-0000-1100-000003000000}">
      <text>
        <r>
          <rPr>
            <b/>
            <sz val="8"/>
            <color indexed="81"/>
            <rFont val="Tahoma"/>
            <family val="2"/>
          </rPr>
          <t>Enter Benchmark score for class.</t>
        </r>
      </text>
    </comment>
    <comment ref="K2" authorId="0" shapeId="0" xr:uid="{00000000-0006-0000-1100-000004000000}">
      <text>
        <r>
          <rPr>
            <b/>
            <sz val="8"/>
            <color indexed="81"/>
            <rFont val="Tahoma"/>
            <family val="2"/>
          </rPr>
          <t>Four Quadrant Instructional Sort.</t>
        </r>
      </text>
    </comment>
    <comment ref="L2" authorId="0" shapeId="0" xr:uid="{00000000-0006-0000-1100-000005000000}">
      <text>
        <r>
          <rPr>
            <b/>
            <sz val="8"/>
            <color indexed="81"/>
            <rFont val="Tahoma"/>
            <family val="2"/>
          </rPr>
          <t>Enter second cutoff score to differentiate between "Some Risk" and "At Risk".</t>
        </r>
      </text>
    </comment>
    <comment ref="M2" authorId="0" shapeId="0" xr:uid="{00000000-0006-0000-1100-000006000000}">
      <text>
        <r>
          <rPr>
            <b/>
            <sz val="8"/>
            <color indexed="81"/>
            <rFont val="Tahoma"/>
            <family val="2"/>
          </rPr>
          <t>Level of risk: "Low Risk," "Some Risk," or "At Risk" based on Benchmark 1 Line and Benchmark 1 Risk Line standards entered.</t>
        </r>
      </text>
    </comment>
    <comment ref="N2" authorId="0" shapeId="0" xr:uid="{00000000-0006-0000-1100-000007000000}">
      <text>
        <r>
          <rPr>
            <b/>
            <sz val="8"/>
            <color indexed="81"/>
            <rFont val="Tahoma"/>
            <family val="2"/>
          </rPr>
          <t>Enter 'X' as visual reminder to focus on student for diagnostics and possible intervention.</t>
        </r>
      </text>
    </comment>
    <comment ref="O2" authorId="0" shapeId="0" xr:uid="{00000000-0006-0000-1100-000008000000}">
      <text>
        <r>
          <rPr>
            <b/>
            <sz val="8"/>
            <color indexed="81"/>
            <rFont val="Tahoma"/>
            <family val="2"/>
          </rPr>
          <t>Enter score from Can't/Won't Do assessment if this data is collected.</t>
        </r>
      </text>
    </comment>
    <comment ref="Q2" authorId="0" shapeId="0" xr:uid="{00000000-0006-0000-1100-000009000000}">
      <text>
        <r>
          <rPr>
            <b/>
            <sz val="8"/>
            <color indexed="81"/>
            <rFont val="Tahoma"/>
            <family val="2"/>
          </rPr>
          <t>Area of deficit based on Can't/Won't Do assessment (motivation, skill, or motivation &amp; skill).  Intervention should target deficit area.</t>
        </r>
      </text>
    </comment>
    <comment ref="R2" authorId="0" shapeId="0" xr:uid="{00000000-0006-0000-1100-00000A000000}">
      <text>
        <r>
          <rPr>
            <b/>
            <sz val="8"/>
            <color indexed="81"/>
            <rFont val="Tahoma"/>
            <family val="2"/>
          </rPr>
          <t>Enter instruction/grade level at which student performs, if can be determined.</t>
        </r>
      </text>
    </comment>
    <comment ref="S2" authorId="0" shapeId="0" xr:uid="{00000000-0006-0000-1100-00000B000000}">
      <text>
        <r>
          <rPr>
            <b/>
            <sz val="8"/>
            <color indexed="81"/>
            <rFont val="Tahoma"/>
            <family val="2"/>
          </rPr>
          <t>Enter median score from instructional level determined.</t>
        </r>
      </text>
    </comment>
    <comment ref="T2" authorId="0" shapeId="0" xr:uid="{00000000-0006-0000-1100-00000C000000}">
      <text>
        <r>
          <rPr>
            <b/>
            <sz val="8"/>
            <color indexed="81"/>
            <rFont val="Tahoma"/>
            <family val="2"/>
          </rPr>
          <t>Enter other useful diagnostic information, such as specific skill deficit.</t>
        </r>
      </text>
    </comment>
    <comment ref="U2" authorId="0" shapeId="0" xr:uid="{00000000-0006-0000-1100-00000D000000}">
      <text>
        <r>
          <rPr>
            <b/>
            <sz val="8"/>
            <color indexed="81"/>
            <rFont val="Tahoma"/>
            <family val="2"/>
          </rPr>
          <t>Provide brief description of intervention(s) and date(s) started.  Displays on progress monitoring graph.</t>
        </r>
      </text>
    </comment>
    <comment ref="V2" authorId="0" shapeId="0" xr:uid="{00000000-0006-0000-1100-00000E000000}">
      <text>
        <r>
          <rPr>
            <b/>
            <sz val="8"/>
            <color indexed="81"/>
            <rFont val="Tahoma"/>
            <family val="2"/>
          </rPr>
          <t>Enter grade level at which student will be progress monitored. Otherwise graph defaults to grade level.</t>
        </r>
      </text>
    </comment>
    <comment ref="W2" authorId="0" shapeId="0" xr:uid="{00000000-0006-0000-1100-00000F000000}">
      <text>
        <r>
          <rPr>
            <b/>
            <sz val="8"/>
            <color indexed="81"/>
            <rFont val="Tahoma"/>
            <family val="2"/>
          </rPr>
          <t>Enter skill on which student will be progress monitored. Otherwise graph defaults to benchmark skill.</t>
        </r>
      </text>
    </comment>
    <comment ref="X2" authorId="0" shapeId="0" xr:uid="{00000000-0006-0000-1100-000010000000}">
      <text>
        <r>
          <rPr>
            <b/>
            <sz val="8"/>
            <color indexed="81"/>
            <rFont val="Tahoma"/>
            <family val="2"/>
          </rPr>
          <t>Enter goal for progress monitoring. Otherwise graph defaults to Benchmark 2 as goal on graph.</t>
        </r>
      </text>
    </comment>
    <comment ref="Y2" authorId="0" shapeId="0" xr:uid="{00000000-0006-0000-1100-000011000000}">
      <text>
        <r>
          <rPr>
            <b/>
            <sz val="8"/>
            <color indexed="81"/>
            <rFont val="Tahoma"/>
            <family val="2"/>
          </rPr>
          <t>Enter weekly growth rate goal. Defaults to weekly growth.  Adjust as needed.</t>
        </r>
      </text>
    </comment>
    <comment ref="Z2" authorId="0" shapeId="0" xr:uid="{00000000-0006-0000-1100-000012000000}">
      <text>
        <r>
          <rPr>
            <b/>
            <sz val="8"/>
            <color indexed="81"/>
            <rFont val="Tahoma"/>
            <family val="2"/>
          </rPr>
          <t>Defaults to score entered in Instructional Level Score, then Can't/Won't Do, then Benchmark 1. Or enter other baseline, if desired.</t>
        </r>
      </text>
    </comment>
    <comment ref="AA2" authorId="0" shapeId="0" xr:uid="{00000000-0006-0000-1100-000013000000}">
      <text>
        <r>
          <rPr>
            <b/>
            <sz val="8"/>
            <color indexed="81"/>
            <rFont val="Tahoma"/>
            <family val="2"/>
          </rPr>
          <t>Enter progress monitoring (PM) data.  Set up for weekly PM.  If collecting data on schedule other than that, adjust dates and growth goal accordingly.</t>
        </r>
      </text>
    </comment>
    <comment ref="AP2" authorId="0" shapeId="0" xr:uid="{00000000-0006-0000-1100-000014000000}">
      <text>
        <r>
          <rPr>
            <b/>
            <sz val="8"/>
            <color indexed="81"/>
            <rFont val="Tahoma"/>
            <family val="2"/>
          </rPr>
          <t>Enter student scores for Benchmark 2 below (administered to all students).</t>
        </r>
      </text>
    </comment>
    <comment ref="AQ2" authorId="0" shapeId="0" xr:uid="{00000000-0006-0000-1100-000015000000}">
      <text>
        <r>
          <rPr>
            <b/>
            <sz val="8"/>
            <color indexed="81"/>
            <rFont val="Tahoma"/>
            <family val="2"/>
          </rPr>
          <t>Enter # of errors committed if this data is collected.</t>
        </r>
      </text>
    </comment>
    <comment ref="AR2" authorId="0" shapeId="0" xr:uid="{00000000-0006-0000-1100-000016000000}">
      <text>
        <r>
          <rPr>
            <b/>
            <sz val="8"/>
            <color indexed="81"/>
            <rFont val="Tahoma"/>
            <family val="2"/>
          </rPr>
          <t>Enter Benchmark score for class.</t>
        </r>
      </text>
    </comment>
    <comment ref="AW2" authorId="0" shapeId="0" xr:uid="{00000000-0006-0000-1100-000017000000}">
      <text>
        <r>
          <rPr>
            <b/>
            <sz val="8"/>
            <color indexed="81"/>
            <rFont val="Tahoma"/>
            <family val="2"/>
          </rPr>
          <t>Four Quadrant Instructional Sort.</t>
        </r>
      </text>
    </comment>
    <comment ref="AX2" authorId="0" shapeId="0" xr:uid="{00000000-0006-0000-1100-000018000000}">
      <text>
        <r>
          <rPr>
            <b/>
            <sz val="8"/>
            <color indexed="81"/>
            <rFont val="Tahoma"/>
            <family val="2"/>
          </rPr>
          <t>Enter second cutoff score to differentiate between "Some Risk" and "At Risk".</t>
        </r>
      </text>
    </comment>
    <comment ref="AY2" authorId="0" shapeId="0" xr:uid="{00000000-0006-0000-1100-000019000000}">
      <text>
        <r>
          <rPr>
            <b/>
            <sz val="8"/>
            <color indexed="81"/>
            <rFont val="Tahoma"/>
            <family val="2"/>
          </rPr>
          <t>Level of risk: "Low Risk," "Some Risk," or "At Risk" based on Benchmark 2 Line and Benchmark 2 Risk Line standards entered.</t>
        </r>
      </text>
    </comment>
    <comment ref="AZ2" authorId="0" shapeId="0" xr:uid="{00000000-0006-0000-1100-00001A000000}">
      <text>
        <r>
          <rPr>
            <b/>
            <sz val="8"/>
            <color indexed="81"/>
            <rFont val="Tahoma"/>
            <family val="2"/>
          </rPr>
          <t>Enter 'X' as visual reminder to focus on student for diagnostics and possible intervention.</t>
        </r>
      </text>
    </comment>
    <comment ref="BA2" authorId="0" shapeId="0" xr:uid="{00000000-0006-0000-1100-00001B000000}">
      <text>
        <r>
          <rPr>
            <b/>
            <sz val="8"/>
            <color indexed="81"/>
            <rFont val="Tahoma"/>
            <family val="2"/>
          </rPr>
          <t>Enter score from Can't/Won't Do assessment if this data is collected.</t>
        </r>
      </text>
    </comment>
    <comment ref="BC2" authorId="0" shapeId="0" xr:uid="{00000000-0006-0000-1100-00001C000000}">
      <text>
        <r>
          <rPr>
            <b/>
            <sz val="8"/>
            <color indexed="81"/>
            <rFont val="Tahoma"/>
            <family val="2"/>
          </rPr>
          <t>Area of deficit based on Can't/Won't Do assessment (motivation, skill, or motivation &amp; skill).  Intervention should target deficit area.</t>
        </r>
      </text>
    </comment>
    <comment ref="BD2" authorId="0" shapeId="0" xr:uid="{00000000-0006-0000-1100-00001D000000}">
      <text>
        <r>
          <rPr>
            <b/>
            <sz val="8"/>
            <color indexed="81"/>
            <rFont val="Tahoma"/>
            <family val="2"/>
          </rPr>
          <t>Enter instruction/grade level at which student performs, if can be determined.</t>
        </r>
      </text>
    </comment>
    <comment ref="BE2" authorId="0" shapeId="0" xr:uid="{00000000-0006-0000-1100-00001E000000}">
      <text>
        <r>
          <rPr>
            <b/>
            <sz val="8"/>
            <color indexed="81"/>
            <rFont val="Tahoma"/>
            <family val="2"/>
          </rPr>
          <t>Enter median score from instructional level determined.</t>
        </r>
      </text>
    </comment>
    <comment ref="BF2" authorId="0" shapeId="0" xr:uid="{00000000-0006-0000-1100-00001F000000}">
      <text>
        <r>
          <rPr>
            <b/>
            <sz val="8"/>
            <color indexed="81"/>
            <rFont val="Tahoma"/>
            <family val="2"/>
          </rPr>
          <t>Enter other useful diagnostic information, such as specific skill deficit.</t>
        </r>
      </text>
    </comment>
    <comment ref="BG2" authorId="0" shapeId="0" xr:uid="{00000000-0006-0000-1100-000020000000}">
      <text>
        <r>
          <rPr>
            <b/>
            <sz val="8"/>
            <color indexed="81"/>
            <rFont val="Tahoma"/>
            <family val="2"/>
          </rPr>
          <t>Provide brief description of intervention(s) and date(s) started.  Displays on progress monitoring graph.</t>
        </r>
      </text>
    </comment>
    <comment ref="BH2" authorId="0" shapeId="0" xr:uid="{00000000-0006-0000-1100-000021000000}">
      <text>
        <r>
          <rPr>
            <b/>
            <sz val="8"/>
            <color indexed="81"/>
            <rFont val="Tahoma"/>
            <family val="2"/>
          </rPr>
          <t>Enter grade level at which student will be progress monitored. Otherwise graph defaults to grade level.</t>
        </r>
      </text>
    </comment>
    <comment ref="BI2" authorId="0" shapeId="0" xr:uid="{00000000-0006-0000-1100-000022000000}">
      <text>
        <r>
          <rPr>
            <b/>
            <sz val="8"/>
            <color indexed="81"/>
            <rFont val="Tahoma"/>
            <family val="2"/>
          </rPr>
          <t>Enter skill on which student will be progress monitored. Otherwise graph defaults to benchmark skill.</t>
        </r>
      </text>
    </comment>
    <comment ref="BJ2" authorId="0" shapeId="0" xr:uid="{00000000-0006-0000-1100-000023000000}">
      <text>
        <r>
          <rPr>
            <b/>
            <sz val="8"/>
            <color indexed="81"/>
            <rFont val="Tahoma"/>
            <family val="2"/>
          </rPr>
          <t>Enter goal for progress monitoring. Otherwise graph defaults to Benchmark 3 as goal on graph.</t>
        </r>
      </text>
    </comment>
    <comment ref="BK2" authorId="0" shapeId="0" xr:uid="{00000000-0006-0000-1100-000024000000}">
      <text>
        <r>
          <rPr>
            <b/>
            <sz val="8"/>
            <color indexed="81"/>
            <rFont val="Tahoma"/>
            <family val="2"/>
          </rPr>
          <t>Enter weekly growth rate goal. Defaults to weekly growth.  Adjust as needed.</t>
        </r>
      </text>
    </comment>
    <comment ref="BL2" authorId="0" shapeId="0" xr:uid="{00000000-0006-0000-1100-000025000000}">
      <text>
        <r>
          <rPr>
            <b/>
            <sz val="8"/>
            <color indexed="81"/>
            <rFont val="Tahoma"/>
            <family val="2"/>
          </rPr>
          <t>Defaults to score entered in Instructional Level Score, then Can't/Won't Do, then Benchmark 2. Or enter other baseline, if desired.</t>
        </r>
      </text>
    </comment>
    <comment ref="BM2" authorId="0" shapeId="0" xr:uid="{00000000-0006-0000-1100-000026000000}">
      <text>
        <r>
          <rPr>
            <b/>
            <sz val="8"/>
            <color indexed="81"/>
            <rFont val="Tahoma"/>
            <family val="2"/>
          </rPr>
          <t>Enter progress monitoring (PM) data.  Set up for weekly PM.  If collecting data on schedule other than that, adjust dates and growth goal accordingly.</t>
        </r>
      </text>
    </comment>
    <comment ref="CB2" authorId="0" shapeId="0" xr:uid="{00000000-0006-0000-1100-000027000000}">
      <text>
        <r>
          <rPr>
            <b/>
            <sz val="8"/>
            <color indexed="81"/>
            <rFont val="Tahoma"/>
            <family val="2"/>
          </rPr>
          <t>Enter student scores for Benchmark 3 below (administered to all students).</t>
        </r>
      </text>
    </comment>
    <comment ref="CC2" authorId="0" shapeId="0" xr:uid="{00000000-0006-0000-1100-000028000000}">
      <text>
        <r>
          <rPr>
            <b/>
            <sz val="8"/>
            <color indexed="81"/>
            <rFont val="Tahoma"/>
            <family val="2"/>
          </rPr>
          <t>Enter # of errors committed if this data is collected.</t>
        </r>
      </text>
    </comment>
    <comment ref="CD2" authorId="0" shapeId="0" xr:uid="{00000000-0006-0000-1100-000029000000}">
      <text>
        <r>
          <rPr>
            <b/>
            <sz val="8"/>
            <color indexed="81"/>
            <rFont val="Tahoma"/>
            <family val="2"/>
          </rPr>
          <t>Enter Benchmark score for class.</t>
        </r>
      </text>
    </comment>
    <comment ref="CI2" authorId="0" shapeId="0" xr:uid="{00000000-0006-0000-1100-00002A000000}">
      <text>
        <r>
          <rPr>
            <b/>
            <sz val="8"/>
            <color indexed="81"/>
            <rFont val="Tahoma"/>
            <family val="2"/>
          </rPr>
          <t>Four Quadrant Instructional Sort.</t>
        </r>
      </text>
    </comment>
    <comment ref="CJ2" authorId="0" shapeId="0" xr:uid="{00000000-0006-0000-1100-00002B000000}">
      <text>
        <r>
          <rPr>
            <b/>
            <sz val="8"/>
            <color indexed="81"/>
            <rFont val="Tahoma"/>
            <family val="2"/>
          </rPr>
          <t>Enter second cutoff score to differentiate between "Some Risk" and "At Risk".</t>
        </r>
      </text>
    </comment>
    <comment ref="CK2" authorId="0" shapeId="0" xr:uid="{00000000-0006-0000-1100-00002C000000}">
      <text>
        <r>
          <rPr>
            <b/>
            <sz val="8"/>
            <color indexed="81"/>
            <rFont val="Tahoma"/>
            <family val="2"/>
          </rPr>
          <t>Level of risk: "Low Risk," "Some Risk," or "At Risk" based on Benchmark 3 Line and Benchmark 3 Risk Line standards entered.</t>
        </r>
      </text>
    </comment>
    <comment ref="CL2" authorId="0" shapeId="0" xr:uid="{00000000-0006-0000-1100-00002D000000}">
      <text>
        <r>
          <rPr>
            <b/>
            <sz val="8"/>
            <color indexed="81"/>
            <rFont val="Tahoma"/>
            <family val="2"/>
          </rPr>
          <t>Enter 'X' as visual reminder to focus on student for diagnostics and possible intervention.</t>
        </r>
      </text>
    </comment>
    <comment ref="CM2" authorId="0" shapeId="0" xr:uid="{00000000-0006-0000-1100-00002E000000}">
      <text>
        <r>
          <rPr>
            <b/>
            <sz val="8"/>
            <color indexed="81"/>
            <rFont val="Tahoma"/>
            <family val="2"/>
          </rPr>
          <t>Enter score from Can't/Won't Do assessment if this data is collected.</t>
        </r>
      </text>
    </comment>
    <comment ref="CO2" authorId="0" shapeId="0" xr:uid="{00000000-0006-0000-1100-00002F000000}">
      <text>
        <r>
          <rPr>
            <b/>
            <sz val="8"/>
            <color indexed="81"/>
            <rFont val="Tahoma"/>
            <family val="2"/>
          </rPr>
          <t>Area of deficit based on Can't/Won't Do assessment (motivation, skill, or motivation &amp; skill).  Intervention should target deficit area.</t>
        </r>
      </text>
    </comment>
    <comment ref="CP2" authorId="0" shapeId="0" xr:uid="{00000000-0006-0000-1100-000030000000}">
      <text>
        <r>
          <rPr>
            <b/>
            <sz val="8"/>
            <color indexed="81"/>
            <rFont val="Tahoma"/>
            <family val="2"/>
          </rPr>
          <t>Enter instruction/grade level at which student performs, if can be determined.</t>
        </r>
      </text>
    </comment>
    <comment ref="CQ2" authorId="0" shapeId="0" xr:uid="{00000000-0006-0000-1100-000031000000}">
      <text>
        <r>
          <rPr>
            <b/>
            <sz val="8"/>
            <color indexed="81"/>
            <rFont val="Tahoma"/>
            <family val="2"/>
          </rPr>
          <t>Enter median score from instructional level determined.</t>
        </r>
      </text>
    </comment>
    <comment ref="CR2" authorId="0" shapeId="0" xr:uid="{00000000-0006-0000-1100-000032000000}">
      <text>
        <r>
          <rPr>
            <b/>
            <sz val="8"/>
            <color indexed="81"/>
            <rFont val="Tahoma"/>
            <family val="2"/>
          </rPr>
          <t>Enter other useful diagnostic information, such as specific skill deficit.</t>
        </r>
      </text>
    </comment>
    <comment ref="CS2" authorId="0" shapeId="0" xr:uid="{00000000-0006-0000-1100-000033000000}">
      <text>
        <r>
          <rPr>
            <b/>
            <sz val="8"/>
            <color indexed="81"/>
            <rFont val="Tahoma"/>
            <family val="2"/>
          </rPr>
          <t>Provide brief description of intervention(s) and date(s) started.  Displays on progress monitoring graph.</t>
        </r>
      </text>
    </comment>
    <comment ref="CT2" authorId="0" shapeId="0" xr:uid="{00000000-0006-0000-1100-000034000000}">
      <text>
        <r>
          <rPr>
            <b/>
            <sz val="8"/>
            <color indexed="81"/>
            <rFont val="Tahoma"/>
            <family val="2"/>
          </rPr>
          <t>Enter grade level at which student will be progress monitored. Otherwise graph defaults to grade level.</t>
        </r>
      </text>
    </comment>
    <comment ref="CU2" authorId="0" shapeId="0" xr:uid="{00000000-0006-0000-1100-000035000000}">
      <text>
        <r>
          <rPr>
            <b/>
            <sz val="8"/>
            <color indexed="81"/>
            <rFont val="Tahoma"/>
            <family val="2"/>
          </rPr>
          <t>Enter skill on which student will be progress monitored. Otherwise graph defaults to benchmark skill.</t>
        </r>
      </text>
    </comment>
    <comment ref="CV2" authorId="0" shapeId="0" xr:uid="{00000000-0006-0000-1100-000036000000}">
      <text>
        <r>
          <rPr>
            <b/>
            <sz val="8"/>
            <color indexed="81"/>
            <rFont val="Tahoma"/>
            <family val="2"/>
          </rPr>
          <t>Enter goal for progress monitoring. Otherwise graph defaults to Benchmark 3 as goal on graph.</t>
        </r>
      </text>
    </comment>
    <comment ref="CW2" authorId="0" shapeId="0" xr:uid="{00000000-0006-0000-1100-000037000000}">
      <text>
        <r>
          <rPr>
            <b/>
            <sz val="8"/>
            <color indexed="81"/>
            <rFont val="Tahoma"/>
            <family val="2"/>
          </rPr>
          <t>Enter weekly growth rate goal. Defaults to weekly growth.  Adjust as needed.</t>
        </r>
      </text>
    </comment>
    <comment ref="CX2" authorId="0" shapeId="0" xr:uid="{00000000-0006-0000-1100-000038000000}">
      <text>
        <r>
          <rPr>
            <b/>
            <sz val="8"/>
            <color indexed="81"/>
            <rFont val="Tahoma"/>
            <family val="2"/>
          </rPr>
          <t>Defaults to score entered in Instructional Level Score, then Can't/Won't Do, then Benchmark 3. Or enter other baseline, if desired.</t>
        </r>
      </text>
    </comment>
    <comment ref="CY2" authorId="0" shapeId="0" xr:uid="{00000000-0006-0000-1100-000039000000}">
      <text>
        <r>
          <rPr>
            <b/>
            <sz val="8"/>
            <color indexed="81"/>
            <rFont val="Tahoma"/>
            <family val="2"/>
          </rPr>
          <t>Enter progress monitoring (PM) data.  Set up for weekly PM.  If collecting data on schedule other than that, adjust dates and growth goal accordingly.</t>
        </r>
      </text>
    </comment>
    <comment ref="A3" authorId="0" shapeId="0" xr:uid="{00000000-0006-0000-1100-00003A000000}">
      <text>
        <r>
          <rPr>
            <b/>
            <sz val="8"/>
            <color indexed="81"/>
            <rFont val="Tahoma"/>
            <family val="2"/>
          </rPr>
          <t>Enter Teacher Name.</t>
        </r>
      </text>
    </comment>
    <comment ref="B3" authorId="0" shapeId="0" xr:uid="{00000000-0006-0000-1100-00003B000000}">
      <text>
        <r>
          <rPr>
            <b/>
            <sz val="8"/>
            <color indexed="81"/>
            <rFont val="Tahoma"/>
            <family val="2"/>
          </rPr>
          <t xml:space="preserve">Enter grade level (enter "5" for 5th Grade).  </t>
        </r>
      </text>
    </comment>
    <comment ref="C3" authorId="0" shapeId="0" xr:uid="{00000000-0006-0000-1100-00003C000000}">
      <text>
        <r>
          <rPr>
            <b/>
            <sz val="8"/>
            <color indexed="81"/>
            <rFont val="Tahoma"/>
            <family val="2"/>
          </rPr>
          <t>Enter pertinent student info below (e.g., IEP, 504, etc.).</t>
        </r>
      </text>
    </comment>
    <comment ref="D3" authorId="0" shapeId="0" xr:uid="{00000000-0006-0000-1100-00003D000000}">
      <text>
        <r>
          <rPr>
            <b/>
            <sz val="8"/>
            <color indexed="81"/>
            <rFont val="Tahoma"/>
            <family val="2"/>
          </rPr>
          <t xml:space="preserve">Enter date of Benchmark 1. </t>
        </r>
      </text>
    </comment>
    <comment ref="AP3" authorId="0" shapeId="0" xr:uid="{00000000-0006-0000-1100-00003E000000}">
      <text>
        <r>
          <rPr>
            <b/>
            <sz val="8"/>
            <color indexed="81"/>
            <rFont val="Tahoma"/>
            <family val="2"/>
          </rPr>
          <t xml:space="preserve">Enter date of Benchmark 2. </t>
        </r>
      </text>
    </comment>
    <comment ref="CB3" authorId="0" shapeId="0" xr:uid="{00000000-0006-0000-1100-00003F000000}">
      <text>
        <r>
          <rPr>
            <b/>
            <sz val="8"/>
            <color indexed="81"/>
            <rFont val="Tahoma"/>
            <family val="2"/>
          </rPr>
          <t xml:space="preserve">Enter date of Benchmark 3. </t>
        </r>
      </text>
    </comment>
    <comment ref="A4" authorId="0" shapeId="0" xr:uid="{00000000-0006-0000-1100-000040000000}">
      <text>
        <r>
          <rPr>
            <b/>
            <sz val="8"/>
            <color indexed="81"/>
            <rFont val="Tahoma"/>
            <family val="2"/>
          </rPr>
          <t>Enter all student names or ID #s below (to be displayed on graphs).</t>
        </r>
      </text>
    </comment>
    <comment ref="B4" authorId="0" shapeId="0" xr:uid="{00000000-0006-0000-1100-000041000000}">
      <text>
        <r>
          <rPr>
            <b/>
            <sz val="8"/>
            <color indexed="81"/>
            <rFont val="Tahoma"/>
            <family val="2"/>
          </rPr>
          <t>Enter student grade below, if different from default grade.</t>
        </r>
      </text>
    </comment>
    <comment ref="D4" authorId="0" shapeId="0" xr:uid="{00000000-0006-0000-1100-000042000000}">
      <text>
        <r>
          <rPr>
            <b/>
            <sz val="8"/>
            <color indexed="81"/>
            <rFont val="Tahoma"/>
            <family val="2"/>
          </rPr>
          <t>Enter area of measurement for academic subject/skill.</t>
        </r>
      </text>
    </comment>
    <comment ref="AA4" authorId="0" shapeId="0" xr:uid="{00000000-0006-0000-1100-000043000000}">
      <text>
        <r>
          <rPr>
            <b/>
            <sz val="8"/>
            <color indexed="81"/>
            <rFont val="Tahoma"/>
            <family val="2"/>
          </rPr>
          <t>Enter start date of progress monitoring.  Subsequent dates default to weekly schedule.</t>
        </r>
      </text>
    </comment>
    <comment ref="AP4" authorId="0" shapeId="0" xr:uid="{00000000-0006-0000-1100-000044000000}">
      <text>
        <r>
          <rPr>
            <b/>
            <sz val="8"/>
            <color indexed="81"/>
            <rFont val="Tahoma"/>
            <family val="2"/>
          </rPr>
          <t>Enter area of measurement for academic subject/skill.</t>
        </r>
      </text>
    </comment>
    <comment ref="BM4" authorId="0" shapeId="0" xr:uid="{00000000-0006-0000-1100-000045000000}">
      <text>
        <r>
          <rPr>
            <b/>
            <sz val="8"/>
            <color indexed="81"/>
            <rFont val="Tahoma"/>
            <family val="2"/>
          </rPr>
          <t>Enter start date of progress monitoring.  Subsequent dates default to weekly schedule.</t>
        </r>
      </text>
    </comment>
    <comment ref="CB4" authorId="0" shapeId="0" xr:uid="{00000000-0006-0000-1100-000046000000}">
      <text>
        <r>
          <rPr>
            <b/>
            <sz val="8"/>
            <color indexed="81"/>
            <rFont val="Tahoma"/>
            <family val="2"/>
          </rPr>
          <t>Enter area of measurement for academic subject/skill</t>
        </r>
      </text>
    </comment>
    <comment ref="CY4" authorId="0" shapeId="0" xr:uid="{00000000-0006-0000-1100-000047000000}">
      <text>
        <r>
          <rPr>
            <b/>
            <sz val="8"/>
            <color indexed="81"/>
            <rFont val="Tahoma"/>
            <family val="2"/>
          </rPr>
          <t>Enter start date of progress monitoring.  Subsequent dates default to weekly schedule.</t>
        </r>
      </text>
    </comment>
    <comment ref="N40" authorId="0" shapeId="0" xr:uid="{00000000-0006-0000-1100-000048000000}">
      <text>
        <r>
          <rPr>
            <b/>
            <sz val="8"/>
            <color indexed="81"/>
            <rFont val="Tahoma"/>
            <family val="2"/>
          </rPr>
          <t>Number of students to be targeted for diagnostics and potentially progress monitoring.</t>
        </r>
      </text>
    </comment>
    <comment ref="U40" authorId="0" shapeId="0" xr:uid="{00000000-0006-0000-1100-000049000000}">
      <text>
        <r>
          <rPr>
            <b/>
            <sz val="8"/>
            <color indexed="81"/>
            <rFont val="Tahoma"/>
            <family val="2"/>
          </rPr>
          <t>Number of students with intervention.</t>
        </r>
      </text>
    </comment>
    <comment ref="AA40" authorId="0" shapeId="0" xr:uid="{00000000-0006-0000-1100-00004A000000}">
      <text>
        <r>
          <rPr>
            <b/>
            <sz val="8"/>
            <color indexed="81"/>
            <rFont val="Tahoma"/>
            <family val="2"/>
          </rPr>
          <t>Number of students being monitored.</t>
        </r>
      </text>
    </comment>
    <comment ref="AZ40" authorId="0" shapeId="0" xr:uid="{00000000-0006-0000-1100-00004B000000}">
      <text>
        <r>
          <rPr>
            <b/>
            <sz val="8"/>
            <color indexed="81"/>
            <rFont val="Tahoma"/>
            <family val="2"/>
          </rPr>
          <t>Number of students to be targeted for diagnostics and potentially progress monitoring.</t>
        </r>
      </text>
    </comment>
    <comment ref="BG40" authorId="0" shapeId="0" xr:uid="{00000000-0006-0000-1100-00004C000000}">
      <text>
        <r>
          <rPr>
            <b/>
            <sz val="8"/>
            <color indexed="81"/>
            <rFont val="Tahoma"/>
            <family val="2"/>
          </rPr>
          <t>Number of students with intervention.</t>
        </r>
      </text>
    </comment>
    <comment ref="BM40" authorId="0" shapeId="0" xr:uid="{00000000-0006-0000-1100-00004D000000}">
      <text>
        <r>
          <rPr>
            <b/>
            <sz val="8"/>
            <color indexed="81"/>
            <rFont val="Tahoma"/>
            <family val="2"/>
          </rPr>
          <t>Number of students being monitored.</t>
        </r>
      </text>
    </comment>
    <comment ref="CL40" authorId="0" shapeId="0" xr:uid="{00000000-0006-0000-1100-00004E000000}">
      <text>
        <r>
          <rPr>
            <b/>
            <sz val="8"/>
            <color indexed="81"/>
            <rFont val="Tahoma"/>
            <family val="2"/>
          </rPr>
          <t>Number of students to be targeted for diagnostics and potentially progress monitoring.</t>
        </r>
      </text>
    </comment>
    <comment ref="CS40" authorId="0" shapeId="0" xr:uid="{00000000-0006-0000-1100-00004F000000}">
      <text>
        <r>
          <rPr>
            <b/>
            <sz val="8"/>
            <color indexed="81"/>
            <rFont val="Tahoma"/>
            <family val="2"/>
          </rPr>
          <t>Number of students with intervention.</t>
        </r>
      </text>
    </comment>
    <comment ref="CY40" authorId="0" shapeId="0" xr:uid="{00000000-0006-0000-1100-000050000000}">
      <text>
        <r>
          <rPr>
            <b/>
            <sz val="8"/>
            <color indexed="81"/>
            <rFont val="Tahoma"/>
            <family val="2"/>
          </rPr>
          <t>Number of students being monitored.</t>
        </r>
      </text>
    </comment>
    <comment ref="A43" authorId="0" shapeId="0" xr:uid="{00000000-0006-0000-1100-000051000000}">
      <text>
        <r>
          <rPr>
            <b/>
            <sz val="8"/>
            <color indexed="81"/>
            <rFont val="Tahoma"/>
            <family val="2"/>
          </rPr>
          <t>Calculate and enter Grade Level Averages, if obtained, in boxes on this row below Benchmark Scores and Errors columns. Used for local comparison.</t>
        </r>
      </text>
    </comment>
    <comment ref="A44" authorId="0" shapeId="0" xr:uid="{00000000-0006-0000-1100-000052000000}">
      <text>
        <r>
          <rPr>
            <b/>
            <sz val="8"/>
            <color indexed="81"/>
            <rFont val="Tahoma"/>
            <family val="2"/>
          </rPr>
          <t>Enter local avg (e.g., district, state avg, etc.), if available, in boxes on this row below Benchmark Scores and Errors columns. Used for local comparison.</t>
        </r>
      </text>
    </comment>
    <comment ref="A84" authorId="0" shapeId="0" xr:uid="{00000000-0006-0000-1100-000053000000}">
      <text>
        <r>
          <rPr>
            <b/>
            <sz val="8"/>
            <color indexed="81"/>
            <rFont val="Tahoma"/>
            <family val="2"/>
          </rPr>
          <t>Rows below contain formulas that calculate data for graphs.  If you want to edit these, you will need to unprotect this sheet.  Caution as graphs are linked to formulas in these cells.</t>
        </r>
      </text>
    </comment>
  </commentList>
</comments>
</file>

<file path=xl/sharedStrings.xml><?xml version="1.0" encoding="utf-8"?>
<sst xmlns="http://schemas.openxmlformats.org/spreadsheetml/2006/main" count="3657" uniqueCount="409">
  <si>
    <t>Quadrant</t>
  </si>
  <si>
    <t>Accurate, Slow</t>
  </si>
  <si>
    <t>Inaccurate, Slow</t>
  </si>
  <si>
    <t>Fall</t>
  </si>
  <si>
    <t>Winter</t>
  </si>
  <si>
    <t>Spring</t>
  </si>
  <si>
    <t>Realistic</t>
  </si>
  <si>
    <t>Ambitious</t>
  </si>
  <si>
    <t>Placement</t>
  </si>
  <si>
    <t>Four Quadrant Instructional Sort</t>
  </si>
  <si>
    <t>Accurate and Fluid Reader</t>
  </si>
  <si>
    <t>Accurate and Slow Reader (lack of automaticity)</t>
  </si>
  <si>
    <t>Inaccurate and Slow Reader</t>
  </si>
  <si>
    <t>Inaccurate and Fluid Reader</t>
  </si>
  <si>
    <t xml:space="preserve">Question: Are student’s comprehension and vocabulary skills on grade level?
If yes, continue to provide strong initial instruction (Tier 1).  If no, determine instructional needs in the areas of comprehension and/or vocabulary skills.
Plan for Intervention:
• Direct Instruction on monitoring for meaning
• Direct Instruction on determining main ideas
• Direct Instruction on summarizing
• Direction Instruction on specific words and word learning strategies
Monitoring Tool: class wide assessments, retell, strategy use, and vocabulary knowledge as needed
</t>
  </si>
  <si>
    <t>Question: What is their instructional level?
Plan for Intervention:
• Go to problem-solving team to get specific interventions and problem solve
• Direct Instruction on automaticity at the word, phrase, sentence, and passage level – Do not ignore making meaning
• Repeated and assisted reading of passages
• Direct Instruction on grouping words to make meaning, pacing and attention to punctuation
• Use both narrative and informational texts
• Direct Instruct using comprehension focus
Monitoring Tool: progress monitoring and graphing of oral reading fluency at least once a week.  Graph both accuracy and fluency.</t>
  </si>
  <si>
    <t>%</t>
  </si>
  <si>
    <t>STANDARDS</t>
  </si>
  <si>
    <t>INTERVENTIONS</t>
  </si>
  <si>
    <t>PROBES</t>
  </si>
  <si>
    <t>INFORMATION</t>
  </si>
  <si>
    <t>Risk</t>
  </si>
  <si>
    <t>0-90</t>
  </si>
  <si>
    <t>91-121</t>
  </si>
  <si>
    <t>122+</t>
  </si>
  <si>
    <t>0-102</t>
  </si>
  <si>
    <t>103-135</t>
  </si>
  <si>
    <t>114-146</t>
  </si>
  <si>
    <t>147+</t>
  </si>
  <si>
    <t>0-113</t>
  </si>
  <si>
    <t>136+</t>
  </si>
  <si>
    <t>0-97</t>
  </si>
  <si>
    <t>0-109</t>
  </si>
  <si>
    <t>0-119</t>
  </si>
  <si>
    <t>98-126</t>
  </si>
  <si>
    <t>110-136</t>
  </si>
  <si>
    <t>120-146</t>
  </si>
  <si>
    <t>127+</t>
  </si>
  <si>
    <t>137+</t>
  </si>
  <si>
    <t>0-103</t>
  </si>
  <si>
    <t>Student</t>
  </si>
  <si>
    <t>Class Avg (Mean)</t>
  </si>
  <si>
    <t>Grade</t>
  </si>
  <si>
    <t>Frustration</t>
  </si>
  <si>
    <t>Insructional</t>
  </si>
  <si>
    <t>Mastery</t>
  </si>
  <si>
    <t>Instructional</t>
  </si>
  <si>
    <t>Percentile</t>
  </si>
  <si>
    <t>Grade Avg</t>
  </si>
  <si>
    <t>20-40</t>
  </si>
  <si>
    <t>PM 1</t>
  </si>
  <si>
    <t>PM 2</t>
  </si>
  <si>
    <t>PM 3</t>
  </si>
  <si>
    <t>PM 4</t>
  </si>
  <si>
    <t>PM 5</t>
  </si>
  <si>
    <t>PM 6</t>
  </si>
  <si>
    <t>PM 7</t>
  </si>
  <si>
    <t>PM 8</t>
  </si>
  <si>
    <t>PM 9</t>
  </si>
  <si>
    <t>PM 10</t>
  </si>
  <si>
    <t>PM 11</t>
  </si>
  <si>
    <t>PM 12</t>
  </si>
  <si>
    <t>PM 13</t>
  </si>
  <si>
    <t>PM 14</t>
  </si>
  <si>
    <t>PM 15</t>
  </si>
  <si>
    <t>Baseline</t>
  </si>
  <si>
    <t>Intervention</t>
  </si>
  <si>
    <t>Errors</t>
  </si>
  <si>
    <t>1-2</t>
  </si>
  <si>
    <t>3-6</t>
  </si>
  <si>
    <t>&lt;40</t>
  </si>
  <si>
    <t>40-60</t>
  </si>
  <si>
    <t>&gt;60</t>
  </si>
  <si>
    <t>ORF</t>
  </si>
  <si>
    <t>&lt;70</t>
  </si>
  <si>
    <t>70-100</t>
  </si>
  <si>
    <t>&gt;100</t>
  </si>
  <si>
    <t>&gt;4</t>
  </si>
  <si>
    <t>&lt;5</t>
  </si>
  <si>
    <t>&gt;6</t>
  </si>
  <si>
    <t>&lt;7</t>
  </si>
  <si>
    <t>-</t>
  </si>
  <si>
    <t>Reading</t>
  </si>
  <si>
    <t>Math</t>
  </si>
  <si>
    <t>Writing</t>
  </si>
  <si>
    <t>Weekly Rate</t>
  </si>
  <si>
    <t>Growth Goal</t>
  </si>
  <si>
    <t>GOALS</t>
  </si>
  <si>
    <t>Benchmark 1 Line</t>
  </si>
  <si>
    <t>Benchmark 2 Line</t>
  </si>
  <si>
    <t>Benchmark 3 Line</t>
  </si>
  <si>
    <t>% of Errors</t>
  </si>
  <si>
    <t>Max Error Line</t>
  </si>
  <si>
    <t>Grand Total</t>
  </si>
  <si>
    <t>Fluency Category</t>
  </si>
  <si>
    <t>Accuracy Category</t>
  </si>
  <si>
    <t>Norms for LSF - AIMSweb</t>
  </si>
  <si>
    <t>Other DIBELS Benchmarks and Indicators</t>
  </si>
  <si>
    <t>Status</t>
  </si>
  <si>
    <t>Initial Sound Fluency</t>
  </si>
  <si>
    <t>8+</t>
  </si>
  <si>
    <t>4-7</t>
  </si>
  <si>
    <t>0-4</t>
  </si>
  <si>
    <t>0-9</t>
  </si>
  <si>
    <t>10-24</t>
  </si>
  <si>
    <t>25+</t>
  </si>
  <si>
    <t>Letter Naming Fluency</t>
  </si>
  <si>
    <t>1</t>
  </si>
  <si>
    <t>0-1</t>
  </si>
  <si>
    <t>2-7</t>
  </si>
  <si>
    <t>27+</t>
  </si>
  <si>
    <t>15-26</t>
  </si>
  <si>
    <t>0-14</t>
  </si>
  <si>
    <t>29-39</t>
  </si>
  <si>
    <t>0-28</t>
  </si>
  <si>
    <t>37+</t>
  </si>
  <si>
    <t>25-36</t>
  </si>
  <si>
    <t>0-24</t>
  </si>
  <si>
    <t>Phoneme Segmentation Fluency</t>
  </si>
  <si>
    <t>18+</t>
  </si>
  <si>
    <t>7-17</t>
  </si>
  <si>
    <t>0-16</t>
  </si>
  <si>
    <t>35+</t>
  </si>
  <si>
    <t>10-34</t>
  </si>
  <si>
    <t>Established</t>
  </si>
  <si>
    <t>Emerging</t>
  </si>
  <si>
    <t>Deficit</t>
  </si>
  <si>
    <t>Nonsense Word Fluency</t>
  </si>
  <si>
    <t>13+</t>
  </si>
  <si>
    <t>5-12</t>
  </si>
  <si>
    <t>15-24</t>
  </si>
  <si>
    <t>24+</t>
  </si>
  <si>
    <t>13-23</t>
  </si>
  <si>
    <t>0-12</t>
  </si>
  <si>
    <t>50+</t>
  </si>
  <si>
    <t>30-49</t>
  </si>
  <si>
    <t>0-29</t>
  </si>
  <si>
    <t>Benchmarks for WIF</t>
  </si>
  <si>
    <t>DIBELS</t>
  </si>
  <si>
    <t>AIMSweb</t>
  </si>
  <si>
    <t>HOME</t>
  </si>
  <si>
    <t>Class Standard Deviation</t>
  </si>
  <si>
    <t>Can't/Won't Do Assessment</t>
  </si>
  <si>
    <t>Benchmark 1 Scores</t>
  </si>
  <si>
    <t>Benchmark 2 Scores</t>
  </si>
  <si>
    <t>Benchmark 3 Scores</t>
  </si>
  <si>
    <t>WINTER</t>
  </si>
  <si>
    <t>SPRING</t>
  </si>
  <si>
    <t>Intervention Central</t>
  </si>
  <si>
    <t>Qaulitative Reading Inventory</t>
  </si>
  <si>
    <t>FCRR Diagnostic Measures</t>
  </si>
  <si>
    <t xml:space="preserve">Question: If cued to do best reading, does student’s accuracy improve? If student is cued by a table tap after each error, does student self-correct 90-100% of the time?
Plan for Intervention:
• Table tap when student makes an error.  This will help the student read more carefully and accurately.
• Challenge student to read a portion of the text aloud with 2 or less errors.
• Teach student to adjust rate of reading to type of text and purpose for reading
Monitoring Tool: progress monitoring and graphing of oral reading fluency at least once a week.  Graph both accuracy and fluency; expect a change in accuracy before fluency.
</t>
  </si>
  <si>
    <t>Accurate, Fluid</t>
  </si>
  <si>
    <t>Inaccurate, Fluid</t>
  </si>
  <si>
    <t>Count</t>
  </si>
  <si>
    <t>Class Avg (Median)</t>
  </si>
  <si>
    <t>Local Avg</t>
  </si>
  <si>
    <t>Student Info</t>
  </si>
  <si>
    <t>PM Level</t>
  </si>
  <si>
    <t>Screening</t>
  </si>
  <si>
    <t>Risk Level</t>
  </si>
  <si>
    <t>Progress Monitor</t>
  </si>
  <si>
    <t>At Risk</t>
  </si>
  <si>
    <t>Low Risk</t>
  </si>
  <si>
    <t>Some Risk</t>
  </si>
  <si>
    <t>Focus</t>
  </si>
  <si>
    <t>Additional Diagnostics</t>
  </si>
  <si>
    <t>Can't/Won't Do % Incr.</t>
  </si>
  <si>
    <t>Deficit Area</t>
  </si>
  <si>
    <t>PM      Skill</t>
  </si>
  <si>
    <t>PM   Goal</t>
  </si>
  <si>
    <t>BACK TO TITLE</t>
  </si>
  <si>
    <t>Diagnostics</t>
  </si>
  <si>
    <t>Can't/Won't Do</t>
  </si>
  <si>
    <t>Benchmarks for Math CBM</t>
  </si>
  <si>
    <t>Norms for Math CBM</t>
  </si>
  <si>
    <t>CD</t>
  </si>
  <si>
    <t>1-3</t>
  </si>
  <si>
    <t>&lt;20</t>
  </si>
  <si>
    <t>&gt;8</t>
  </si>
  <si>
    <t>3-7</t>
  </si>
  <si>
    <t>&lt;3</t>
  </si>
  <si>
    <t>Weekly Growth Rates for Math CD</t>
  </si>
  <si>
    <t>Weekly MAZE Growth Rates</t>
  </si>
  <si>
    <t>11-26</t>
  </si>
  <si>
    <t>0-10</t>
  </si>
  <si>
    <t>13-29</t>
  </si>
  <si>
    <t>30+</t>
  </si>
  <si>
    <t>14-32</t>
  </si>
  <si>
    <t>0-13</t>
  </si>
  <si>
    <t>33+</t>
  </si>
  <si>
    <t>14-24</t>
  </si>
  <si>
    <t>16-27</t>
  </si>
  <si>
    <t>17-30</t>
  </si>
  <si>
    <t>17-27</t>
  </si>
  <si>
    <t>19-30</t>
  </si>
  <si>
    <t>20-33</t>
  </si>
  <si>
    <t>28+</t>
  </si>
  <si>
    <t>31+</t>
  </si>
  <si>
    <t>0-15</t>
  </si>
  <si>
    <t>34+</t>
  </si>
  <si>
    <t>0-17</t>
  </si>
  <si>
    <t>0-18</t>
  </si>
  <si>
    <t>Computation Time Limits</t>
  </si>
  <si>
    <t>Correct Digits (CD)</t>
  </si>
  <si>
    <t>Monitoring Basic Skills Progress (MBSP)</t>
  </si>
  <si>
    <t>Concepts &amp; Applications Time Limits</t>
  </si>
  <si>
    <t>Time Limit</t>
  </si>
  <si>
    <t>2 minutes</t>
  </si>
  <si>
    <t>3 minutes</t>
  </si>
  <si>
    <t>5 minutes</t>
  </si>
  <si>
    <t>6 minutes</t>
  </si>
  <si>
    <t>8 minutes</t>
  </si>
  <si>
    <t>7 minutes</t>
  </si>
  <si>
    <t>0-112</t>
  </si>
  <si>
    <t>0-121</t>
  </si>
  <si>
    <t>104-126</t>
  </si>
  <si>
    <t>113-136</t>
  </si>
  <si>
    <t>122-146</t>
  </si>
  <si>
    <t>Oral Reading Fluency (ORF)</t>
  </si>
  <si>
    <t>DIAGNOSTICS</t>
  </si>
  <si>
    <t>0-7</t>
  </si>
  <si>
    <t>8-19</t>
  </si>
  <si>
    <t>20+</t>
  </si>
  <si>
    <t>40+</t>
  </si>
  <si>
    <t>0-19</t>
  </si>
  <si>
    <t>44+</t>
  </si>
  <si>
    <t>26-43</t>
  </si>
  <si>
    <t>0-25</t>
  </si>
  <si>
    <t>68+</t>
  </si>
  <si>
    <t>52-67</t>
  </si>
  <si>
    <t>0-51</t>
  </si>
  <si>
    <t>90+</t>
  </si>
  <si>
    <t>70-89</t>
  </si>
  <si>
    <t>0-69</t>
  </si>
  <si>
    <t>Medium Risk</t>
  </si>
  <si>
    <t>High Risk</t>
  </si>
  <si>
    <t>77+</t>
  </si>
  <si>
    <t>53-76</t>
  </si>
  <si>
    <t>0-52</t>
  </si>
  <si>
    <t>92+</t>
  </si>
  <si>
    <t>67-91</t>
  </si>
  <si>
    <t>0-66</t>
  </si>
  <si>
    <t>110+</t>
  </si>
  <si>
    <t>80-109</t>
  </si>
  <si>
    <t>0-79</t>
  </si>
  <si>
    <t>93+</t>
  </si>
  <si>
    <t>71-92</t>
  </si>
  <si>
    <t>0-70</t>
  </si>
  <si>
    <t>105+</t>
  </si>
  <si>
    <t>83-104</t>
  </si>
  <si>
    <t>0-82</t>
  </si>
  <si>
    <t>118+</t>
  </si>
  <si>
    <t>96-117</t>
  </si>
  <si>
    <t>0-95</t>
  </si>
  <si>
    <t>104+</t>
  </si>
  <si>
    <t>81-103</t>
  </si>
  <si>
    <t>0-80</t>
  </si>
  <si>
    <t>115+</t>
  </si>
  <si>
    <t>94-114</t>
  </si>
  <si>
    <t>0-93</t>
  </si>
  <si>
    <t>124+</t>
  </si>
  <si>
    <t>103-123</t>
  </si>
  <si>
    <t>109+</t>
  </si>
  <si>
    <t>83-108</t>
  </si>
  <si>
    <t>120+</t>
  </si>
  <si>
    <t>99-119</t>
  </si>
  <si>
    <t>0-98</t>
  </si>
  <si>
    <t>125+</t>
  </si>
  <si>
    <t>104-124</t>
  </si>
  <si>
    <t>Florida Maze Risk Levels - Secondary</t>
  </si>
  <si>
    <t>Florida ORF Risk Levels - Secondary</t>
  </si>
  <si>
    <t>DIBELS ORF Benchmarks &amp; Risk Indicators</t>
  </si>
  <si>
    <t>Maze</t>
  </si>
  <si>
    <t>Deno &amp; Mirkin Benchmarks for ORF</t>
  </si>
  <si>
    <t>Weekly Growth Rates for ORF</t>
  </si>
  <si>
    <t>Norms for ORF - AIMSweb</t>
  </si>
  <si>
    <t>Norms for ORF - Hasbrouck &amp; Tindal</t>
  </si>
  <si>
    <t>Norms for Maze - AIMSweb</t>
  </si>
  <si>
    <t>Benchmarks for LSF</t>
  </si>
  <si>
    <t>Benchmark</t>
  </si>
  <si>
    <t>K</t>
  </si>
  <si>
    <t>Letter Sound Fluency (LSF) and Word Identification Fluency (WIF)</t>
  </si>
  <si>
    <t>Question: What is their instructional level?
Plan for Intervention:
• Go to problem-solving team to get specific interventions and problem solve
• Provide student with repeated practice of skill deficit area to improve automaticity
Monitoring Tool: progress monitoring and graphing of General Outcome Measure (skills from curriculum for year) at least once a week. Expect a change in accuracy before fluency.</t>
  </si>
  <si>
    <t>Question: What are the missing math skills? What is their instructional level?
Plan for Intervention:
• Go to problem-solving team to get specific interventions and problem solve
• Direct Instruction on missing computation skills
• Work on fluency for math skill needed at independent level
Monitoring Tool: progress monitoring and graphing of General Outcome Measure (skills from curriculum for year) at least once a week. Expect a change in accuracy before fluency.</t>
  </si>
  <si>
    <t>Survey Level Assessment</t>
  </si>
  <si>
    <t>Primary Spelling Inventory</t>
  </si>
  <si>
    <t>Elementary Spelling Inventory</t>
  </si>
  <si>
    <t>Upper Spelling Inventory</t>
  </si>
  <si>
    <t>I've DIBEL'd, Now What?</t>
  </si>
  <si>
    <t>GoSBR.net</t>
  </si>
  <si>
    <t>Pre-Referral Intervention Manual</t>
  </si>
  <si>
    <t>Davis School District</t>
  </si>
  <si>
    <t>One Minute Functional Assessments</t>
  </si>
  <si>
    <t>FCRR Interventions</t>
  </si>
  <si>
    <t>Effective School Interventions</t>
  </si>
  <si>
    <t>The ABC's of CBM</t>
  </si>
  <si>
    <t>Doing What Works</t>
  </si>
  <si>
    <t>CBM Warehouse</t>
  </si>
  <si>
    <t>National Center on RTI</t>
  </si>
  <si>
    <t>Scripted Instructions on Can't/Won't Do Assessment - Reading</t>
  </si>
  <si>
    <t>Joe Witt Reading</t>
  </si>
  <si>
    <t>The Savvy Teacher's Guide</t>
  </si>
  <si>
    <t>Six-Minute Solution</t>
  </si>
  <si>
    <t>Teaching Reading Sourcebook</t>
  </si>
  <si>
    <t>Benchmark 1 Risk Line</t>
  </si>
  <si>
    <t>Benchmark 2 Risk Line</t>
  </si>
  <si>
    <t>Benchmark 3 Risk Line</t>
  </si>
  <si>
    <t>READING</t>
  </si>
  <si>
    <t>MATH</t>
  </si>
  <si>
    <t>PALS</t>
  </si>
  <si>
    <t>3</t>
  </si>
  <si>
    <t>5</t>
  </si>
  <si>
    <t>Question: What are the missing math skills? What is their instructional level?
Plan for Intervention:
• Go to problem-solving team to get specific interventions and problem solve
• Direct Instruction on missing math skills
• Provide student with repeated practice of skill deficit area
Monitoring Tool: progress monitoring and graphing of General Outcome Measure (skills from curriculum for year) at least once a week. Expect a change in accuracy before fluency.</t>
  </si>
  <si>
    <t>Question: Is student's performance on grade level?
If yes, continue to provide strong initial instruction (Tier 1).  If no, determine instructional needs in the skill areas needed.
Plan for Intervention:
• Direct Instruction on skill deficit area
• Provide student with repeated practice and opportunities to respond in any skill deficit area
Monitoring Tool: class wide benchmarks, and in specific skills, as needed</t>
  </si>
  <si>
    <t>Scripted Instructions on Can't/Won't Do Assessment - Math</t>
  </si>
  <si>
    <t>4</t>
  </si>
  <si>
    <t>6</t>
  </si>
  <si>
    <t>Computation Norms - Correct Digits</t>
  </si>
  <si>
    <t>Computation Norms - Correct Problems</t>
  </si>
  <si>
    <t>Math Fact Cafe</t>
  </si>
  <si>
    <t>CORE Phonics Survey</t>
  </si>
  <si>
    <t>Student Progress Monitoring</t>
  </si>
  <si>
    <t>STEEP</t>
  </si>
  <si>
    <t>MBSP</t>
  </si>
  <si>
    <t>National Center on RTI Chart</t>
  </si>
  <si>
    <t>Four Quadrant Instructional Sort - Math</t>
  </si>
  <si>
    <t>Four Quadrant Instructional Sort - Reading</t>
  </si>
  <si>
    <t>Question: What are the missing decoding skills and/or sight words? What is their instructional level?
Plan for Intervention:
• Go to problem-solving team to get specific interventions and problem solve
• Direct Instruction on missing decoding skills
• Direct Instruction on missing sight words
• Work on applying skills to connected text at instructional level
• Work on fluent reading at independent level
Monitoring Tool: progress monitoring and graphing of oral reading fluency at least once a week.  Graph both accuracy and fluency; expect a change in accuracy before fluency.</t>
  </si>
  <si>
    <t>Accurate and Fluid</t>
  </si>
  <si>
    <t>Inaccurate and Fluid</t>
  </si>
  <si>
    <t>Accurate and Slow (lack of automaticity)</t>
  </si>
  <si>
    <t>Inaccurate and Slow</t>
  </si>
  <si>
    <r>
      <t xml:space="preserve">1. Greet student. </t>
    </r>
    <r>
      <rPr>
        <b/>
        <sz val="11"/>
        <color theme="1"/>
        <rFont val="Calibri"/>
        <family val="2"/>
        <scheme val="minor"/>
      </rPr>
      <t>“We’re going to do some reading today.”</t>
    </r>
    <r>
      <rPr>
        <sz val="11"/>
        <color theme="1"/>
        <rFont val="Calibri"/>
        <family val="2"/>
        <scheme val="minor"/>
      </rPr>
      <t xml:space="preserve">
2. </t>
    </r>
    <r>
      <rPr>
        <b/>
        <sz val="11"/>
        <color theme="1"/>
        <rFont val="Calibri"/>
        <family val="2"/>
        <scheme val="minor"/>
      </rPr>
      <t xml:space="preserve">“The last time you read this story, you read __ words correctly. Today, I’m going to give you an opportunity to read this story again. If you can read more words this time than you did last time, then you can pick anything you like from the treasure chest.” </t>
    </r>
    <r>
      <rPr>
        <sz val="11"/>
        <color theme="1"/>
        <rFont val="Calibri"/>
        <family val="2"/>
        <scheme val="minor"/>
      </rPr>
      <t xml:space="preserve">Show student the treasure chest. Allow student to briefly sample items in the treasure chest.
3. Ask the student </t>
    </r>
    <r>
      <rPr>
        <b/>
        <sz val="11"/>
        <color theme="1"/>
        <rFont val="Calibri"/>
        <family val="2"/>
        <scheme val="minor"/>
      </rPr>
      <t>“Do you see anything in there that you would like to earn?”</t>
    </r>
    <r>
      <rPr>
        <sz val="11"/>
        <color theme="1"/>
        <rFont val="Calibri"/>
        <family val="2"/>
        <scheme val="minor"/>
      </rPr>
      <t xml:space="preserve"> If the student does not seem excited about any of the items in the treasure chest, you may offer free time, outside time, visit with favorite teacher, or get the student to nominate something reasonable.
4.</t>
    </r>
    <r>
      <rPr>
        <b/>
        <sz val="11"/>
        <color theme="1"/>
        <rFont val="Calibri"/>
        <family val="2"/>
        <scheme val="minor"/>
      </rPr>
      <t xml:space="preserve"> “When I say ‘start,’ begin reading aloud at the top of the page. Read across the page </t>
    </r>
    <r>
      <rPr>
        <sz val="11"/>
        <color theme="1"/>
        <rFont val="Calibri"/>
        <family val="2"/>
        <scheme val="minor"/>
      </rPr>
      <t xml:space="preserve">(demonstrate by pointing). </t>
    </r>
    <r>
      <rPr>
        <b/>
        <sz val="11"/>
        <color theme="1"/>
        <rFont val="Calibri"/>
        <family val="2"/>
        <scheme val="minor"/>
      </rPr>
      <t>Try to read each word. If you come to a word that you do not know, I will tell it to you. The goal is for you to read as many words as you can correctly in one minute. Be sure to do your best reading. Do you have any questions?”</t>
    </r>
    <r>
      <rPr>
        <sz val="11"/>
        <color theme="1"/>
        <rFont val="Calibri"/>
        <family val="2"/>
        <scheme val="minor"/>
      </rPr>
      <t xml:space="preserve">
5. </t>
    </r>
    <r>
      <rPr>
        <b/>
        <sz val="11"/>
        <color theme="1"/>
        <rFont val="Calibri"/>
        <family val="2"/>
        <scheme val="minor"/>
      </rPr>
      <t>“Start.”</t>
    </r>
    <r>
      <rPr>
        <sz val="11"/>
        <color theme="1"/>
        <rFont val="Calibri"/>
        <family val="2"/>
        <scheme val="minor"/>
      </rPr>
      <t xml:space="preserve"> Allow the student to read for one minute. Follow along on your copy, marking the words that are read incorrectly. If the student pauses on a word, wait only three seconds, tell the student the word, and move on.
6. At the end of one minute, </t>
    </r>
    <r>
      <rPr>
        <b/>
        <sz val="11"/>
        <color theme="1"/>
        <rFont val="Calibri"/>
        <family val="2"/>
        <scheme val="minor"/>
      </rPr>
      <t>“Stop reading.”</t>
    </r>
    <r>
      <rPr>
        <sz val="11"/>
        <color theme="1"/>
        <rFont val="Calibri"/>
        <family val="2"/>
        <scheme val="minor"/>
      </rPr>
      <t xml:space="preserve"> Draw a vertical line after the last word read. Thank the student for reading. 
7. Count number of words read correctly and number of errors. Errors are words that are not pronounced correctly and include skipped words, mispronounced words, substitutions, and words that you have to tell the student. Additions (i.e., words the student adds to the story) or repetitions are not counted as errors. If student exceeded goal, deliver reward.
8. If the student improved at least 15-20% it was a motivational issue.  If not, it’s a skills deficit.</t>
    </r>
  </si>
  <si>
    <r>
      <t xml:space="preserve">1. Greet student. </t>
    </r>
    <r>
      <rPr>
        <b/>
        <sz val="11"/>
        <color theme="1"/>
        <rFont val="Calibri"/>
        <family val="2"/>
        <scheme val="minor"/>
      </rPr>
      <t xml:space="preserve">“We’re going to do some math today.”
</t>
    </r>
    <r>
      <rPr>
        <sz val="11"/>
        <color theme="1"/>
        <rFont val="Calibri"/>
        <family val="2"/>
        <scheme val="minor"/>
      </rPr>
      <t xml:space="preserve">
2. </t>
    </r>
    <r>
      <rPr>
        <b/>
        <sz val="11"/>
        <color theme="1"/>
        <rFont val="Calibri"/>
        <family val="2"/>
        <scheme val="minor"/>
      </rPr>
      <t>“The last time you did this math worksheet, you scored ___ digits correct.”</t>
    </r>
    <r>
      <rPr>
        <sz val="11"/>
        <color theme="1"/>
        <rFont val="Calibri"/>
        <family val="2"/>
        <scheme val="minor"/>
      </rPr>
      <t xml:space="preserve">
3. </t>
    </r>
    <r>
      <rPr>
        <b/>
        <sz val="11"/>
        <color theme="1"/>
        <rFont val="Calibri"/>
        <family val="2"/>
        <scheme val="minor"/>
      </rPr>
      <t>“Today, I’m going to give you an opportunity to do this worksheet again. If you can beat your score, then you can pick anything you like from the treasure chest.”</t>
    </r>
    <r>
      <rPr>
        <sz val="11"/>
        <color theme="1"/>
        <rFont val="Calibri"/>
        <family val="2"/>
        <scheme val="minor"/>
      </rPr>
      <t xml:space="preserve"> Show student the treasure chest. Allow student to briefly sample items in the treasure chest.
4. Ask the student </t>
    </r>
    <r>
      <rPr>
        <b/>
        <sz val="11"/>
        <color theme="1"/>
        <rFont val="Calibri"/>
        <family val="2"/>
        <scheme val="minor"/>
      </rPr>
      <t>“Do you see anything in there that you would like to earn?”</t>
    </r>
    <r>
      <rPr>
        <sz val="11"/>
        <color theme="1"/>
        <rFont val="Calibri"/>
        <family val="2"/>
        <scheme val="minor"/>
      </rPr>
      <t xml:space="preserve"> If the student does not seem excited about any of the items in the treasure chest, offer free time, outside time, visit with favorite teacher, or ask the student to nominate something reasonable.
5. </t>
    </r>
    <r>
      <rPr>
        <b/>
        <sz val="11"/>
        <color theme="1"/>
        <rFont val="Calibri"/>
        <family val="2"/>
        <scheme val="minor"/>
      </rPr>
      <t>“This is a math worksheet. All of the problems are    (addition, subtraction, multiplication, division, etc.). When I say ‘start,’ you may begin answering the problems. Start on the first problem on the left on the top row (point). Work across and then go to the next row. Do you have any questions?”</t>
    </r>
    <r>
      <rPr>
        <sz val="11"/>
        <color theme="1"/>
        <rFont val="Calibri"/>
        <family val="2"/>
        <scheme val="minor"/>
      </rPr>
      <t xml:space="preserve">
6. Set timer for two minutes. </t>
    </r>
    <r>
      <rPr>
        <b/>
        <sz val="11"/>
        <color theme="1"/>
        <rFont val="Calibri"/>
        <family val="2"/>
        <scheme val="minor"/>
      </rPr>
      <t>“Start.”</t>
    </r>
    <r>
      <rPr>
        <sz val="11"/>
        <color theme="1"/>
        <rFont val="Calibri"/>
        <family val="2"/>
        <scheme val="minor"/>
      </rPr>
      <t xml:space="preserve"> Wait 2 minutes. 
7. Monitor student performance to ensure that the student works the problems in rows and does not skip around or answer only the easy problems.
8. When timer rings say </t>
    </r>
    <r>
      <rPr>
        <b/>
        <sz val="11"/>
        <color theme="1"/>
        <rFont val="Calibri"/>
        <family val="2"/>
        <scheme val="minor"/>
      </rPr>
      <t>“Stop.”</t>
    </r>
    <r>
      <rPr>
        <sz val="11"/>
        <color theme="1"/>
        <rFont val="Calibri"/>
        <family val="2"/>
        <scheme val="minor"/>
      </rPr>
      <t xml:space="preserve">
9. Count the number of digits correct. If the student increased his/her score by one digit or more, allow student to select something from the treasure chest. If the student did not increase his/her score by one digit or more, do not allow the student to make a selection from the treasure chest. 
10. If the student improved at least 15-20% it was a motivational issue.  If not, it’s a skills deficit.</t>
    </r>
  </si>
  <si>
    <t>Skill Deficit Probes</t>
  </si>
  <si>
    <t>Add to Subtract</t>
  </si>
  <si>
    <t>Add to Decimal</t>
  </si>
  <si>
    <t>Add to Multiply</t>
  </si>
  <si>
    <t>WRITING</t>
  </si>
  <si>
    <t>Instructional Level</t>
  </si>
  <si>
    <t>Instructional Level Score</t>
  </si>
  <si>
    <t>Instrucional Level</t>
  </si>
  <si>
    <t>SPELLING</t>
  </si>
  <si>
    <t>Fall (CLS)</t>
  </si>
  <si>
    <t>Winter (CLS)</t>
  </si>
  <si>
    <t>Spring (CLS)</t>
  </si>
  <si>
    <t>Norms for Spelling CBM</t>
  </si>
  <si>
    <t>Spelling</t>
  </si>
  <si>
    <t>Blank</t>
  </si>
  <si>
    <t>FAQs</t>
  </si>
  <si>
    <t>FREQUENTLY ASKED QUESTIONS</t>
  </si>
  <si>
    <t>BLANK</t>
  </si>
  <si>
    <t>Norms for Writing CBM - CWS</t>
  </si>
  <si>
    <t>Norms for Writing CBM - TWW</t>
  </si>
  <si>
    <t>ROI</t>
  </si>
  <si>
    <t>Four Quadrant Instructional Sort - Writing</t>
  </si>
  <si>
    <t>Question: What are the missing writing skills? What is their instructional level?
Plan for Intervention:
• Go to problem-solving team to get specific interventions and problem solve
• Direct Instruction on missing writing skills
• Provide student with repeated practice of skill deficit area
Monitoring Tool: progress monitoring and graphing of General Outcome Measure (skills from curriculum for year) at least once a week. Expect a change in accuracy before fluency.</t>
  </si>
  <si>
    <t>Question: What are the missing writing skills? What is their instructional level?
Plan for Intervention:
• Go to problem-solving team to get specific interventions and problem solve
• Direct Instruction on missing writing skills
• Work on fluency for writing skill needed at independent level
Monitoring Tool: progress monitoring and graphing of General Outcome Measure (skills from curriculum for year) at least once a week. Expect a change in accuracy before fluency.</t>
  </si>
  <si>
    <t>Scripted Instructions on Can't/Won't Do Assessment - Writing</t>
  </si>
  <si>
    <r>
      <t xml:space="preserve">1. Greet student. </t>
    </r>
    <r>
      <rPr>
        <b/>
        <sz val="11"/>
        <color theme="1"/>
        <rFont val="Calibri"/>
        <family val="2"/>
        <scheme val="minor"/>
      </rPr>
      <t xml:space="preserve">“We’re going to do some writing today.”
</t>
    </r>
    <r>
      <rPr>
        <sz val="11"/>
        <color theme="1"/>
        <rFont val="Calibri"/>
        <family val="2"/>
        <scheme val="minor"/>
      </rPr>
      <t xml:space="preserve">
2. </t>
    </r>
    <r>
      <rPr>
        <b/>
        <sz val="11"/>
        <color theme="1"/>
        <rFont val="Calibri"/>
        <family val="2"/>
        <scheme val="minor"/>
      </rPr>
      <t>“The last time you did this writing worksheet, you wrote ____ words correctly.”</t>
    </r>
    <r>
      <rPr>
        <sz val="11"/>
        <color theme="1"/>
        <rFont val="Calibri"/>
        <family val="2"/>
        <scheme val="minor"/>
      </rPr>
      <t xml:space="preserve">
3. </t>
    </r>
    <r>
      <rPr>
        <b/>
        <sz val="11"/>
        <color theme="1"/>
        <rFont val="Calibri"/>
        <family val="2"/>
        <scheme val="minor"/>
      </rPr>
      <t>“Today, I’m going to give you an opportunity to write another story. If you can beat your score, then you can pick anything you like from the treasure chest.”</t>
    </r>
    <r>
      <rPr>
        <sz val="11"/>
        <color theme="1"/>
        <rFont val="Calibri"/>
        <family val="2"/>
        <scheme val="minor"/>
      </rPr>
      <t xml:space="preserve"> Show student the treasure chest. Allow student to briefly sample items in the treasure chest.
4. Ask the student </t>
    </r>
    <r>
      <rPr>
        <b/>
        <sz val="11"/>
        <color theme="1"/>
        <rFont val="Calibri"/>
        <family val="2"/>
        <scheme val="minor"/>
      </rPr>
      <t>“Do you see anything in there that you would like to earn?”</t>
    </r>
    <r>
      <rPr>
        <sz val="11"/>
        <color theme="1"/>
        <rFont val="Calibri"/>
        <family val="2"/>
        <scheme val="minor"/>
      </rPr>
      <t xml:space="preserve"> If the student does not seem excited about any of the items in the treasure chest, offer free time, outside time, visit with favorite teacher, or ask the student to nominate something reasonable.
5. </t>
    </r>
    <r>
      <rPr>
        <b/>
        <sz val="11"/>
        <color theme="1"/>
        <rFont val="Calibri"/>
        <family val="2"/>
        <scheme val="minor"/>
      </rPr>
      <t xml:space="preserve">“This is a writing task. You will be writing a story using this sentence:"  _________  </t>
    </r>
    <r>
      <rPr>
        <sz val="11"/>
        <color theme="1"/>
        <rFont val="Calibri"/>
        <family val="2"/>
        <scheme val="minor"/>
      </rPr>
      <t xml:space="preserve">(story starter).  </t>
    </r>
    <r>
      <rPr>
        <b/>
        <sz val="11"/>
        <color theme="1"/>
        <rFont val="Calibri"/>
        <family val="2"/>
        <scheme val="minor"/>
      </rPr>
      <t xml:space="preserve">"You will have one minute to think about what you want to write about.  Don't begin writing until I tell you to start.  Are there any questions?" </t>
    </r>
    <r>
      <rPr>
        <sz val="11"/>
        <color theme="1"/>
        <rFont val="Calibri"/>
        <family val="2"/>
        <scheme val="minor"/>
      </rPr>
      <t xml:space="preserve">  Give them a minute to think about their story.  
6. Set timer for 3 minutes. </t>
    </r>
    <r>
      <rPr>
        <b/>
        <sz val="11"/>
        <color theme="1"/>
        <rFont val="Calibri"/>
        <family val="2"/>
        <scheme val="minor"/>
      </rPr>
      <t>“Start.”</t>
    </r>
    <r>
      <rPr>
        <sz val="11"/>
        <color theme="1"/>
        <rFont val="Calibri"/>
        <family val="2"/>
        <scheme val="minor"/>
      </rPr>
      <t xml:space="preserve"> Wait 3 minutes. 
7. Monitor student performance to ensure that the student continues to write.  If they stop, prompt them to keep writing.
8. When timer rings say </t>
    </r>
    <r>
      <rPr>
        <b/>
        <sz val="11"/>
        <color theme="1"/>
        <rFont val="Calibri"/>
        <family val="2"/>
        <scheme val="minor"/>
      </rPr>
      <t>“Stop.”</t>
    </r>
    <r>
      <rPr>
        <sz val="11"/>
        <color theme="1"/>
        <rFont val="Calibri"/>
        <family val="2"/>
        <scheme val="minor"/>
      </rPr>
      <t xml:space="preserve">
9. Calculate their score using the measure used on the previous probe (Total Words Written, Correct Writing Sequences, etc.). If the student increased his/her score by one point or more, allow student to select something from the treasure chest. If the student did not increase his/her score by one point or more, do not allow the student to make a selection from the treasure chest. 
10. If the student improved at least 15-20% it was a motivational issue.  If not, it’s a skills deficit.</t>
    </r>
  </si>
  <si>
    <t>Weekly Growth Rates for Spelling: CLS</t>
  </si>
  <si>
    <t>4-12</t>
  </si>
  <si>
    <t>41-80</t>
  </si>
  <si>
    <t>&gt;81</t>
  </si>
  <si>
    <t>&gt;41</t>
  </si>
  <si>
    <t>21-40</t>
  </si>
  <si>
    <t>2-3</t>
  </si>
  <si>
    <t>4-5</t>
  </si>
  <si>
    <t>&lt;14</t>
  </si>
  <si>
    <t>14-31</t>
  </si>
  <si>
    <t>&gt;31</t>
  </si>
  <si>
    <t>&gt;24</t>
  </si>
  <si>
    <t>24-19</t>
  </si>
  <si>
    <t>&gt;49</t>
  </si>
  <si>
    <t>Four Quadrant Instructional Sort - Spelling</t>
  </si>
  <si>
    <t>Question: What are the missing spelling skills? What is their instructional level?
Plan for Intervention:
• Go to problem-solving team to get specific interventions and problem solve
• Direct Instruction on missing spelling skills
• Provide student with repeated practice of skill deficit area
Monitoring Tool: progress monitoring and graphing of General Outcome Measure (skills from curriculum for year) at least once a week. Expect a change in accuracy before fluency.</t>
  </si>
  <si>
    <t>Question: What are the missing writing skills? What is their instructional level?
Plan for Intervention:
• Go to problem-solving team to get specific interventions and problem solve
• Direct Instruction on missing spelling skills
• Work on fluency for spelling skill needed at independent level
Monitoring Tool: progress monitoring and graphing of General Outcome Measure (skills from curriculum for year) at least once a week. Expect a change in accuracy before fluency.</t>
  </si>
  <si>
    <t>Scripted Instructions on Can't/Won't Do Assessment - Spelling</t>
  </si>
  <si>
    <r>
      <t xml:space="preserve">1. Greet student. </t>
    </r>
    <r>
      <rPr>
        <b/>
        <sz val="11"/>
        <color theme="1"/>
        <rFont val="Calibri"/>
        <family val="2"/>
        <scheme val="minor"/>
      </rPr>
      <t xml:space="preserve">“We’re going to do some spelling today.”
</t>
    </r>
    <r>
      <rPr>
        <sz val="11"/>
        <color theme="1"/>
        <rFont val="Calibri"/>
        <family val="2"/>
        <scheme val="minor"/>
      </rPr>
      <t xml:space="preserve">
2. </t>
    </r>
    <r>
      <rPr>
        <b/>
        <sz val="11"/>
        <color theme="1"/>
        <rFont val="Calibri"/>
        <family val="2"/>
        <scheme val="minor"/>
      </rPr>
      <t>“The last time you did this spelling task, you got a score of _______.”</t>
    </r>
    <r>
      <rPr>
        <sz val="11"/>
        <color theme="1"/>
        <rFont val="Calibri"/>
        <family val="2"/>
        <scheme val="minor"/>
      </rPr>
      <t xml:space="preserve">
3. </t>
    </r>
    <r>
      <rPr>
        <b/>
        <sz val="11"/>
        <color theme="1"/>
        <rFont val="Calibri"/>
        <family val="2"/>
        <scheme val="minor"/>
      </rPr>
      <t>“Today, I’m going to give you an opportunity to do this worksheet again. If you can beat your score, then you can pick anything you like from the treasure chest.”</t>
    </r>
    <r>
      <rPr>
        <sz val="11"/>
        <color theme="1"/>
        <rFont val="Calibri"/>
        <family val="2"/>
        <scheme val="minor"/>
      </rPr>
      <t xml:space="preserve"> Show student the treasure chest. Allow student to briefly sample items in the treasure chest.
4. Ask the student </t>
    </r>
    <r>
      <rPr>
        <b/>
        <sz val="11"/>
        <color theme="1"/>
        <rFont val="Calibri"/>
        <family val="2"/>
        <scheme val="minor"/>
      </rPr>
      <t>“Do you see anything in there that you would like to earn?”</t>
    </r>
    <r>
      <rPr>
        <sz val="11"/>
        <color theme="1"/>
        <rFont val="Calibri"/>
        <family val="2"/>
        <scheme val="minor"/>
      </rPr>
      <t xml:space="preserve"> If the student does not seem excited about any of the items in the treasure chest, offer free time, outside time, visit with favorite teacher, or ask the student to nominate something reasonable.
5. </t>
    </r>
    <r>
      <rPr>
        <b/>
        <sz val="11"/>
        <color theme="1"/>
        <rFont val="Calibri"/>
        <family val="2"/>
        <scheme val="minor"/>
      </rPr>
      <t xml:space="preserve">“This is a spelling task. I am going to read some words to you.  I want you to write the words on the sheet in front of you.  Write the first word on the first line, the second word on the second line, and so on.  I'll give you 10 seconds to spell each word" </t>
    </r>
    <r>
      <rPr>
        <sz val="11"/>
        <color theme="1"/>
        <rFont val="Calibri"/>
        <family val="2"/>
        <scheme val="minor"/>
      </rPr>
      <t>(10 seconds for grades 1-2, 7 seconds for grades 3+).  "</t>
    </r>
    <r>
      <rPr>
        <b/>
        <sz val="11"/>
        <color theme="1"/>
        <rFont val="Calibri"/>
        <family val="2"/>
        <scheme val="minor"/>
      </rPr>
      <t>When I say the next word, try to write it, even if you haven't finished the last one.  Are there any questions?"</t>
    </r>
    <r>
      <rPr>
        <sz val="11"/>
        <color theme="1"/>
        <rFont val="Calibri"/>
        <family val="2"/>
        <scheme val="minor"/>
      </rPr>
      <t xml:space="preserve">
6. Set timer for two minutes.  Say the first word and start timer set for two minutes.  Say each word twice.  Use homonyms in a sentence.  Say a new word every 7 seconds (10 seconds for grades 3+). 
7. Monitor student performance to ensure that the student attempts the next word said rather than falling behind.
8. When timer rings say </t>
    </r>
    <r>
      <rPr>
        <b/>
        <sz val="11"/>
        <color theme="1"/>
        <rFont val="Calibri"/>
        <family val="2"/>
        <scheme val="minor"/>
      </rPr>
      <t>“Stop.”</t>
    </r>
    <r>
      <rPr>
        <sz val="11"/>
        <color theme="1"/>
        <rFont val="Calibri"/>
        <family val="2"/>
        <scheme val="minor"/>
      </rPr>
      <t xml:space="preserve">
9. Calculate their score using the measure used on the previous probe (Correct Letter Sequences, etc.). If the student increased his/her score by one point or more, allow student to select something from the treasure chest. If the student did not increase his/her score by one point or more, do not allow the student to make a selection from the treasure chest. 
10. If the student improved at least 15-20% it was a motivational issue.  If not, it’s a skills deficit.</t>
    </r>
  </si>
  <si>
    <t>Local Norms</t>
  </si>
  <si>
    <t>What should I do if one or more of my Benchmark Graphs is not showing the Benchmark line at the appropriate level?</t>
  </si>
  <si>
    <t>Look at your data sheet and make sure you have the appropriate Benchmark number entered in the corresponding cell.  Remember that the Progress Monitoring graphs are set to show the Benchmark for the upcoming Benchmark.  For example, the Fall Progress Monitoring Graph for a student displays the Winter Benchmark as a goal.  The exception to this is the Spring Progress Monitoring graph which displays the Spring Benchmark line.</t>
  </si>
  <si>
    <t>The data is not displaying in the graph like I want it to.  What should I do?</t>
  </si>
  <si>
    <t>Make sure that the data that is supposed to be displayed is correctly entered in the corresponding cell on the data sheet.  If you type in data in a cell but don’t hit your “enter” button, or arrow to another cell, sometimes the data is not recorded in that cell.</t>
  </si>
  <si>
    <t>What standard should I use for my Benchmark?</t>
  </si>
  <si>
    <t>What growth rates should be used?</t>
  </si>
  <si>
    <t>It is recommended that you use the ambitions growth rates for those students who are below benchmark.  The realistic growth rates generally approximate the average growth rate for students in their grade.  Ambitious growth rates are recommended as a standard of growth to help the students close the gap between themselves and the benchmark and the remainder of the students, whereas a realistic growth rates would not close the gap.</t>
  </si>
  <si>
    <t>A vertical line is already present on the progress-monitoring charts indicating the beginning of an intervention.  If you change interventions, this can be indicated on the chart by copying the vertical line and pasting it at the date when the new intervention is begun.</t>
  </si>
  <si>
    <t>What if I am Progress-Monitoring on a schedule other than a weekly schedule?</t>
  </si>
  <si>
    <t>Why are the Benchmark lines on the progress-monitoring graphs different colors?</t>
  </si>
  <si>
    <t>How do I use CBM Focus across multiple years?</t>
  </si>
  <si>
    <t>Can I sort students in an order other than the one in which I entered their data?</t>
  </si>
  <si>
    <t>The benchmark goal lines represent the goal you want the student to reach.  It automatically assumes the next trimester's benchmark as a goal and is color coded to represent that next period (e.g., the Winter Benchmark line on the Fall graph is blue).  Since there is no Summer Benchmark score, the Spring Benchmark goal assumes the Spring Benchmark score.  While these scores are assumed, you can enter your own goal that you select in place of these by entering in a score in the PM Goal column.</t>
  </si>
  <si>
    <t>What do the different colors of charts and cells represent?</t>
  </si>
  <si>
    <t>What is the purpose of the Blank worksheets?</t>
  </si>
  <si>
    <t>CBM Focus is a stand-alone file.  It does not have a database that will store data in the background from previous years.  I would recommend naming each file by teacher name and the school year that the data represent and keeping an electronic copy on your computer or server.  Then a teacher could go to a previous year for easy reference if so desired.</t>
  </si>
  <si>
    <t>How can CBM Focus be used schoolwide?</t>
  </si>
  <si>
    <t>In order to sort rows, you first have to unprotect the sheet.  To do this, go to the "Review" header on the menu ribbon, then select "Unprotect Sheet."  It will ask for a password, which is "focus".  This password is also found on the CBM Focus title tab as a reminder.  You are then able to sort.  First, select the rows you want to sort by clicking on the number left of the top row you want to include.  Then drag your cursor down to the row number for the last row you want included (an alternative to dragging is to select the first row, release the mouse button, go to the last row number, hold down the shift button and select that last row number).  Then go to "Data" on the menu ribbon, select sort, and a sort box will come up.  Sort by the column you want to sort by (e.g., Column A is student name).  Make sure the box at the top right corner of this box indicating your selection has headers is not checked.  Select "OK" and it will sort those entire rows based on the column you selected.  If it is not sorting the data for the whole row, you may not have selected the entire row by clicking those numbers and may have mistakenly just selected a single column of cells.</t>
  </si>
  <si>
    <t>The blank worksheet allows for you to track data in any area that you would like.  This could include an academic area that is not already included or any other area such as speech and language skills, social skills, etc.  You can enter the Research tab to include research for that given area.</t>
  </si>
  <si>
    <t>How do I show when an intervention began or ended on the individual Progress-Monitoring graph?</t>
  </si>
  <si>
    <t>The data sheet, Benchmark Graphs, and Progress-Monitoring graphs are color coded to serve as a visual reminder of the data they represent.  Orange represents the Fall trimester,  Blue represents Winter, and Green represents Spring.</t>
  </si>
  <si>
    <t>Each teacher should have their own copy of CBM Focus, identified in the file name with their name and school year.  A school could store all teachers' files, organized by grade, on a shared drive.  This can be set up so that any given teacher can only access their own file, but some individuals (such as administrators, school psychologists, school counselors, instructional coaches, etc.) could have access to every teacher's file.  These privileges could be set up by your school's technology specialist.  It is possible to then have a separate Excel file that pulls all of the class data (the averages and totals found below the data cells of each data sheet) and can aggregate the data into one file.  Caution must be taken however because a formula that automatically pulls from any given file may be invalidated if a teacher moves their file or changes the title of it.</t>
  </si>
  <si>
    <t>What is the reason for having local norms and how are they used in CBM Focus?</t>
  </si>
  <si>
    <t>This is up to you and your school team.  Included on the Research tab are a number of citations of benchmarks and norms from various resources that can be used as your Screening/Benchmark standard.  You may also elect to develop your own local norms or use other norms or benchmarks in the literature.  I would just recommend that you are consistent across classes in a grade and across years, as much as possible, in order to be able to better compare numbers across classes and years.  Your district or school may also want to select a standard that is used by the whole Local Education Agency to be able to better compare student performance across locations and time.  For more information on developing norms please see the website link “Part 3” (approximately 4:00 into the segment) or refer to “Implementing Response-to-Intervention in Elementary and Secondary Schools” (Burns &amp; Gibbons, 2008).  If using the norms provided, I would recommend using the 25th% as the standard as this represents the lower-end of the “average” range on the bell curve distribution.  DIBELS uses the 40th percentile as the cutoff for students being in the "Some Risk" category and the 20th percentile for "At Risk."</t>
  </si>
  <si>
    <t>Local norms (e.g., state, district norms) can be a valuable point for student comparison.  They have the advantage of representing local students which may be a more appropriate comparison.  However, they may not be ideal if your local norms are significantly lower than national norms as performance at this standard would still represent performance below national norms.  If data are collected representing local norms, it can be entered into the blank norms charts that have been included on the "Research" tab under each measurement area (e.g., "Reading").  Then if you wanted to use local norms, you can refer to the local norms table and enter the appropriate data on the data sheet.</t>
  </si>
  <si>
    <t>If you are collecting progress-monitoring data less than weekly, you can simply enter the start date at the top of the first progress-monitoring week and then enter the progress-monitoring data in the appropriate cells (e.g., every other cell for every other week).  If you are collecting data more than once per week, you need to match your dates along the top with the periods of progress-monitoring data collection.  With any non-weekly schedule of data collection, you need to make sure your growth rate goal (column immediately before the progress monitoring section) matches your monitoring schedule.  It is set up to create a goal based on a weekly schedule.  So if you are collecting data only twice a month, your weekly growth rate goal does not need to be changed as it will display the growth rate accurately on the graph and spread out the actual data collection points appropriately.  If you are collecting progress-monitoring more frequently than weekly, you need to adjust your growth rate goal appropriately.  If collecting data twice per week, you would want to cut in half the weekly growth rate goal (e.g., a weekly growth rate goal of two words per week should be entered as a “1” so that each data point equals one unit – word, digit, etc. - better, and thus equals two per week).  If you are collecting data on a schedule that will require more than 15 sessions, you may want to use Progress Monitoring Focus, available at www.cbmfocus.com.</t>
  </si>
  <si>
    <t>How can I benchmark and/or progress-monitor a student on more than one skill?</t>
  </si>
  <si>
    <t>It is recommended and CBM Focus is set up so that benchmarking be done on one skill.  The idea of benchmarking is to have a quick snapshot of all your students from which you can identify students for further support.  As all students are being benchmarked, this should be a process that requires minimal resources.  Once students are identified, you can do more in-depth diagnostic analysis of the student(s).  The same idea can be applied to progress-monitoring.  The progres-monitoring should be one skill that represents progress in the given academic area.  For example Oral Reading Fluency is a flagshipskill representing overall reading performance for most students in the elementary grades.  If you would like to progress-monitor students on more than one skill, you are referred to Progress Monitoring Focus, also available at www.cbmfocus.com.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</si>
</sst>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m/d/yy;@"/>
  </numFmts>
  <fonts count="28" x14ac:knownFonts="1">
    <font>
      <sz val="11"/>
      <color theme="1"/>
      <name val="Calibri"/>
      <family val="2"/>
      <scheme val="minor"/>
    </font>
    <font>
      <b/>
      <sz val="8"/>
      <color indexed="81"/>
      <name val="Tahoma"/>
      <family val="2"/>
    </font>
    <font>
      <b/>
      <sz val="11"/>
      <color indexed="8"/>
      <name val="Calibri"/>
      <family val="2"/>
    </font>
    <font>
      <sz val="8"/>
      <name val="Calibri"/>
      <family val="2"/>
    </font>
    <font>
      <b/>
      <sz val="11"/>
      <color indexed="8"/>
      <name val="Calibri"/>
      <family val="2"/>
    </font>
    <font>
      <b/>
      <sz val="22"/>
      <color indexed="8"/>
      <name val="Calibri"/>
      <family val="2"/>
    </font>
    <font>
      <b/>
      <sz val="11"/>
      <color theme="1"/>
      <name val="Calibri"/>
      <family val="2"/>
      <scheme val="minor"/>
    </font>
    <font>
      <u/>
      <sz val="11"/>
      <color indexed="12"/>
      <name val="Calibri"/>
      <family val="2"/>
    </font>
    <font>
      <b/>
      <i/>
      <sz val="26"/>
      <color indexed="8"/>
      <name val="Arial"/>
      <family val="2"/>
    </font>
    <font>
      <b/>
      <i/>
      <sz val="26"/>
      <name val="Arial"/>
      <family val="2"/>
    </font>
    <font>
      <sz val="11"/>
      <color indexed="8"/>
      <name val="Calibri"/>
      <family val="2"/>
    </font>
    <font>
      <sz val="11"/>
      <color theme="0"/>
      <name val="Calibri"/>
      <family val="2"/>
      <scheme val="minor"/>
    </font>
    <font>
      <b/>
      <sz val="18"/>
      <color theme="1"/>
      <name val="Calibri"/>
      <family val="2"/>
      <scheme val="minor"/>
    </font>
    <font>
      <b/>
      <u/>
      <sz val="18"/>
      <color theme="1"/>
      <name val="Calibri"/>
      <family val="2"/>
      <scheme val="minor"/>
    </font>
    <font>
      <b/>
      <sz val="16"/>
      <color theme="0"/>
      <name val="Calibri"/>
      <family val="2"/>
      <scheme val="minor"/>
    </font>
    <font>
      <sz val="18"/>
      <color theme="1"/>
      <name val="Calibri"/>
      <family val="2"/>
      <scheme val="minor"/>
    </font>
    <font>
      <b/>
      <sz val="12"/>
      <color theme="0"/>
      <name val="Calibri"/>
      <family val="2"/>
      <scheme val="minor"/>
    </font>
    <font>
      <sz val="12"/>
      <color theme="1"/>
      <name val="Calibri"/>
      <family val="2"/>
      <scheme val="minor"/>
    </font>
    <font>
      <sz val="12"/>
      <color theme="0"/>
      <name val="Calibri"/>
      <family val="2"/>
      <scheme val="minor"/>
    </font>
    <font>
      <b/>
      <u/>
      <sz val="18"/>
      <color theme="6"/>
      <name val="Calibri"/>
      <family val="2"/>
    </font>
    <font>
      <b/>
      <u/>
      <sz val="18"/>
      <color theme="4"/>
      <name val="Calibri"/>
      <family val="2"/>
    </font>
    <font>
      <sz val="8"/>
      <name val="Verdana"/>
      <family val="2"/>
    </font>
    <font>
      <b/>
      <u/>
      <sz val="18"/>
      <color rgb="FFFF0000"/>
      <name val="Calibri"/>
      <family val="2"/>
    </font>
    <font>
      <sz val="11"/>
      <color theme="1"/>
      <name val="Calibri"/>
      <family val="2"/>
    </font>
    <font>
      <b/>
      <sz val="18"/>
      <color theme="1"/>
      <name val="Calibri"/>
      <family val="2"/>
    </font>
    <font>
      <i/>
      <sz val="11"/>
      <color theme="1"/>
      <name val="Calibri"/>
      <family val="2"/>
    </font>
    <font>
      <b/>
      <sz val="11"/>
      <color theme="1"/>
      <name val="Calibri"/>
      <family val="2"/>
    </font>
    <font>
      <u/>
      <sz val="11"/>
      <color theme="1"/>
      <name val="Calibri"/>
      <family val="2"/>
      <scheme val="minor"/>
    </font>
  </fonts>
  <fills count="45">
    <fill>
      <patternFill patternType="none"/>
    </fill>
    <fill>
      <patternFill patternType="gray125"/>
    </fill>
    <fill>
      <patternFill patternType="solid">
        <fgColor indexed="55"/>
        <bgColor indexed="64"/>
      </patternFill>
    </fill>
    <fill>
      <patternFill patternType="solid">
        <fgColor indexed="9"/>
      </patternFill>
    </fill>
    <fill>
      <patternFill patternType="solid">
        <fgColor theme="9" tint="0.59996337778862885"/>
        <bgColor indexed="64"/>
      </patternFill>
    </fill>
    <fill>
      <patternFill patternType="solid">
        <fgColor theme="8" tint="0.59996337778862885"/>
        <bgColor indexed="64"/>
      </patternFill>
    </fill>
    <fill>
      <patternFill patternType="solid">
        <fgColor theme="6" tint="0.59996337778862885"/>
        <bgColor indexed="64"/>
      </patternFill>
    </fill>
    <fill>
      <gradientFill degree="90">
        <stop position="0">
          <color theme="0"/>
        </stop>
        <stop position="1">
          <color theme="9" tint="0.59999389629810485"/>
        </stop>
      </gradientFill>
    </fill>
    <fill>
      <patternFill patternType="solid">
        <fgColor rgb="FFFFFF66"/>
        <bgColor indexed="64"/>
      </patternFill>
    </fill>
    <fill>
      <patternFill patternType="solid">
        <fgColor rgb="FFCCECFF"/>
        <bgColor indexed="64"/>
      </patternFill>
    </fill>
    <fill>
      <patternFill patternType="solid">
        <fgColor rgb="FF99CCFF"/>
        <bgColor indexed="64"/>
      </patternFill>
    </fill>
    <fill>
      <patternFill patternType="solid">
        <fgColor rgb="FF6699FF"/>
        <bgColor indexed="64"/>
      </patternFill>
    </fill>
    <fill>
      <patternFill patternType="solid">
        <fgColor rgb="FF3366FF"/>
        <bgColor indexed="64"/>
      </patternFill>
    </fill>
    <fill>
      <patternFill patternType="solid">
        <fgColor rgb="FFFFFFCC"/>
        <bgColor indexed="64"/>
      </patternFill>
    </fill>
    <fill>
      <patternFill patternType="solid">
        <fgColor rgb="FFFFFF99"/>
        <bgColor indexed="64"/>
      </patternFill>
    </fill>
    <fill>
      <patternFill patternType="solid">
        <fgColor rgb="FFFF0000"/>
        <bgColor indexed="64"/>
      </patternFill>
    </fill>
    <fill>
      <patternFill patternType="solid">
        <fgColor rgb="FFFFFF00"/>
        <bgColor indexed="64"/>
      </patternFill>
    </fill>
    <fill>
      <patternFill patternType="solid">
        <fgColor rgb="FF0070C0"/>
        <bgColor indexed="64"/>
      </patternFill>
    </fill>
    <fill>
      <patternFill patternType="solid">
        <fgColor theme="1" tint="4.9989318521683403E-2"/>
        <bgColor indexed="64"/>
      </patternFill>
    </fill>
    <fill>
      <patternFill patternType="solid">
        <fgColor rgb="FF969696"/>
        <bgColor indexed="64"/>
      </patternFill>
    </fill>
    <fill>
      <patternFill patternType="solid">
        <fgColor rgb="FFFFC000"/>
        <bgColor indexed="64"/>
      </patternFill>
    </fill>
    <fill>
      <patternFill patternType="solid">
        <fgColor rgb="FF33CC33"/>
        <bgColor indexed="64"/>
      </patternFill>
    </fill>
    <fill>
      <patternFill patternType="solid">
        <fgColor theme="0" tint="-0.14996795556505021"/>
        <bgColor auto="1"/>
      </patternFill>
    </fill>
    <fill>
      <patternFill patternType="solid">
        <fgColor theme="0" tint="-0.14996795556505021"/>
        <bgColor indexed="64"/>
      </patternFill>
    </fill>
    <fill>
      <patternFill patternType="solid">
        <fgColor rgb="FFCCFFCC"/>
        <bgColor indexed="64"/>
      </patternFill>
    </fill>
    <fill>
      <patternFill patternType="solid">
        <fgColor rgb="FF99FF99"/>
        <bgColor indexed="64"/>
      </patternFill>
    </fill>
    <fill>
      <patternFill patternType="solid">
        <fgColor rgb="FF66FF66"/>
        <bgColor indexed="64"/>
      </patternFill>
    </fill>
    <fill>
      <gradientFill degree="90">
        <stop position="0">
          <color rgb="FFCCFFCC"/>
        </stop>
        <stop position="1">
          <color rgb="FF33CC33"/>
        </stop>
      </gradientFill>
    </fill>
    <fill>
      <patternFill patternType="solid">
        <fgColor rgb="FF00B050"/>
        <bgColor indexed="64"/>
      </patternFill>
    </fill>
    <fill>
      <patternFill patternType="solid">
        <fgColor rgb="FF3333FF"/>
        <bgColor indexed="64"/>
      </patternFill>
    </fill>
    <fill>
      <patternFill patternType="solid">
        <fgColor rgb="FF0000FF"/>
        <bgColor indexed="64"/>
      </patternFill>
    </fill>
    <fill>
      <gradientFill degree="90">
        <stop position="0">
          <color rgb="FFFFFF99"/>
        </stop>
        <stop position="1">
          <color rgb="FFFFFF66"/>
        </stop>
      </gradientFill>
    </fill>
    <fill>
      <patternFill patternType="solid">
        <fgColor theme="0" tint="-0.499984740745262"/>
        <bgColor indexed="64"/>
      </patternFill>
    </fill>
    <fill>
      <patternFill patternType="solid">
        <fgColor theme="9" tint="0.59996337778862885"/>
        <bgColor indexed="65"/>
      </patternFill>
    </fill>
    <fill>
      <patternFill patternType="solid">
        <fgColor theme="9" tint="0.59996337778862885"/>
        <bgColor auto="1"/>
      </patternFill>
    </fill>
    <fill>
      <patternFill patternType="solid">
        <fgColor theme="1" tint="0.24994659260841701"/>
        <bgColor indexed="64"/>
      </patternFill>
    </fill>
    <fill>
      <patternFill patternType="solid">
        <fgColor theme="0"/>
        <bgColor indexed="64"/>
      </patternFill>
    </fill>
    <fill>
      <patternFill patternType="solid">
        <fgColor theme="0" tint="-4.9989318521683403E-2"/>
        <bgColor indexed="64"/>
      </patternFill>
    </fill>
    <fill>
      <gradientFill degree="90">
        <stop position="0">
          <color rgb="FFFFFF99"/>
        </stop>
        <stop position="1">
          <color rgb="FFCCFFCC"/>
        </stop>
      </gradientFill>
    </fill>
    <fill>
      <patternFill patternType="solid">
        <fgColor theme="4" tint="0.59999389629810485"/>
        <bgColor indexed="64"/>
      </patternFill>
    </fill>
    <fill>
      <patternFill patternType="solid">
        <fgColor theme="4" tint="0.59996337778862885"/>
        <bgColor indexed="64"/>
      </patternFill>
    </fill>
    <fill>
      <gradientFill degree="90">
        <stop position="0">
          <color rgb="FFFFFF66"/>
        </stop>
        <stop position="1">
          <color rgb="FFCCFFCC"/>
        </stop>
      </gradientFill>
    </fill>
    <fill>
      <gradientFill degree="90">
        <stop position="0">
          <color rgb="FF99FF99"/>
        </stop>
        <stop position="1">
          <color rgb="FF0000FF"/>
        </stop>
      </gradientFill>
    </fill>
    <fill>
      <gradientFill degree="90">
        <stop position="0">
          <color rgb="FF99FF99"/>
        </stop>
        <stop position="1">
          <color rgb="FF66FF66"/>
        </stop>
      </gradientFill>
    </fill>
    <fill>
      <patternFill patternType="solid">
        <fgColor theme="6" tint="0.59999389629810485"/>
        <bgColor indexed="64"/>
      </patternFill>
    </fill>
  </fills>
  <borders count="5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right/>
      <top/>
      <bottom style="thin">
        <color auto="1"/>
      </bottom>
      <diagonal/>
    </border>
    <border>
      <left style="thin">
        <color auto="1"/>
      </left>
      <right style="thin">
        <color auto="1"/>
      </right>
      <top style="thin">
        <color auto="1"/>
      </top>
      <bottom style="thin">
        <color auto="1"/>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ck">
        <color indexed="64"/>
      </right>
      <top/>
      <bottom/>
      <diagonal/>
    </border>
    <border>
      <left style="thin">
        <color auto="1"/>
      </left>
      <right style="thick">
        <color indexed="64"/>
      </right>
      <top style="thin">
        <color auto="1"/>
      </top>
      <bottom style="thin">
        <color auto="1"/>
      </bottom>
      <diagonal/>
    </border>
    <border>
      <left/>
      <right style="thin">
        <color auto="1"/>
      </right>
      <top/>
      <bottom/>
      <diagonal/>
    </border>
    <border>
      <left/>
      <right/>
      <top style="thin">
        <color auto="1"/>
      </top>
      <bottom style="thin">
        <color auto="1"/>
      </bottom>
      <diagonal/>
    </border>
    <border>
      <left style="thick">
        <color indexed="64"/>
      </left>
      <right style="thin">
        <color indexed="64"/>
      </right>
      <top style="thin">
        <color indexed="64"/>
      </top>
      <bottom style="thin">
        <color indexed="64"/>
      </bottom>
      <diagonal/>
    </border>
    <border>
      <left style="thick">
        <color indexed="64"/>
      </left>
      <right style="thin">
        <color indexed="64"/>
      </right>
      <top/>
      <bottom style="thin">
        <color indexed="64"/>
      </bottom>
      <diagonal/>
    </border>
    <border>
      <left style="thin">
        <color indexed="64"/>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style="thick">
        <color indexed="64"/>
      </left>
      <right style="thin">
        <color indexed="64"/>
      </right>
      <top style="thin">
        <color indexed="64"/>
      </top>
      <bottom style="thick">
        <color indexed="64"/>
      </bottom>
      <diagonal/>
    </border>
    <border>
      <left/>
      <right/>
      <top/>
      <bottom style="thick">
        <color indexed="64"/>
      </bottom>
      <diagonal/>
    </border>
    <border>
      <left style="thin">
        <color auto="1"/>
      </left>
      <right style="thick">
        <color indexed="64"/>
      </right>
      <top style="thin">
        <color auto="1"/>
      </top>
      <bottom style="thick">
        <color indexed="64"/>
      </bottom>
      <diagonal/>
    </border>
    <border>
      <left/>
      <right style="thin">
        <color indexed="64"/>
      </right>
      <top style="thin">
        <color indexed="64"/>
      </top>
      <bottom style="thick">
        <color indexed="64"/>
      </bottom>
      <diagonal/>
    </border>
    <border>
      <left/>
      <right/>
      <top style="thin">
        <color auto="1"/>
      </top>
      <bottom style="thick">
        <color indexed="64"/>
      </bottom>
      <diagonal/>
    </border>
    <border>
      <left style="thin">
        <color indexed="64"/>
      </left>
      <right/>
      <top/>
      <bottom style="thick">
        <color indexed="64"/>
      </bottom>
      <diagonal/>
    </border>
    <border>
      <left/>
      <right/>
      <top style="thick">
        <color auto="1"/>
      </top>
      <bottom/>
      <diagonal/>
    </border>
    <border>
      <left style="thick">
        <color auto="1"/>
      </left>
      <right/>
      <top style="thick">
        <color auto="1"/>
      </top>
      <bottom/>
      <diagonal/>
    </border>
    <border>
      <left/>
      <right style="thick">
        <color indexed="64"/>
      </right>
      <top style="thick">
        <color auto="1"/>
      </top>
      <bottom/>
      <diagonal/>
    </border>
    <border>
      <left style="thick">
        <color indexed="64"/>
      </left>
      <right/>
      <top/>
      <bottom/>
      <diagonal/>
    </border>
    <border>
      <left style="thin">
        <color auto="1"/>
      </left>
      <right style="thick">
        <color indexed="64"/>
      </right>
      <top/>
      <bottom style="thin">
        <color auto="1"/>
      </bottom>
      <diagonal/>
    </border>
    <border>
      <left/>
      <right style="thin">
        <color indexed="64"/>
      </right>
      <top/>
      <bottom style="thin">
        <color indexed="64"/>
      </bottom>
      <diagonal/>
    </border>
    <border>
      <left style="thick">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auto="1"/>
      </left>
      <right style="thick">
        <color indexed="64"/>
      </right>
      <top style="thin">
        <color auto="1"/>
      </top>
      <bottom/>
      <diagonal/>
    </border>
    <border>
      <left/>
      <right style="thin">
        <color auto="1"/>
      </right>
      <top/>
      <bottom style="thick">
        <color indexed="64"/>
      </bottom>
      <diagonal/>
    </border>
    <border>
      <left style="thick">
        <color auto="1"/>
      </left>
      <right/>
      <top/>
      <bottom style="thick">
        <color auto="1"/>
      </bottom>
      <diagonal/>
    </border>
    <border>
      <left/>
      <right style="thick">
        <color auto="1"/>
      </right>
      <top/>
      <bottom style="thick">
        <color auto="1"/>
      </bottom>
      <diagonal/>
    </border>
    <border>
      <left style="medium">
        <color theme="0"/>
      </left>
      <right/>
      <top style="medium">
        <color theme="0"/>
      </top>
      <bottom/>
      <diagonal/>
    </border>
    <border>
      <left/>
      <right style="medium">
        <color theme="0"/>
      </right>
      <top style="medium">
        <color theme="0"/>
      </top>
      <bottom/>
      <diagonal/>
    </border>
    <border>
      <left style="medium">
        <color theme="0"/>
      </left>
      <right/>
      <top/>
      <bottom style="medium">
        <color theme="0"/>
      </bottom>
      <diagonal/>
    </border>
    <border>
      <left/>
      <right style="medium">
        <color theme="0"/>
      </right>
      <top/>
      <bottom style="medium">
        <color theme="0"/>
      </bottom>
      <diagonal/>
    </border>
    <border>
      <left style="medium">
        <color theme="0"/>
      </left>
      <right/>
      <top style="medium">
        <color theme="0"/>
      </top>
      <bottom style="medium">
        <color theme="0"/>
      </bottom>
      <diagonal/>
    </border>
    <border>
      <left/>
      <right style="medium">
        <color theme="0"/>
      </right>
      <top style="medium">
        <color theme="0"/>
      </top>
      <bottom style="medium">
        <color theme="0"/>
      </bottom>
      <diagonal/>
    </border>
    <border>
      <left/>
      <right/>
      <top style="thin">
        <color indexed="64"/>
      </top>
      <bottom/>
      <diagonal/>
    </border>
    <border>
      <left style="thick">
        <color indexed="64"/>
      </left>
      <right/>
      <top/>
      <bottom style="thin">
        <color indexed="64"/>
      </bottom>
      <diagonal/>
    </border>
    <border>
      <left/>
      <right style="thick">
        <color indexed="64"/>
      </right>
      <top/>
      <bottom style="thin">
        <color auto="1"/>
      </bottom>
      <diagonal/>
    </border>
    <border>
      <left style="thick">
        <color auto="1"/>
      </left>
      <right/>
      <top style="thick">
        <color auto="1"/>
      </top>
      <bottom style="thin">
        <color auto="1"/>
      </bottom>
      <diagonal/>
    </border>
    <border>
      <left/>
      <right/>
      <top style="thick">
        <color auto="1"/>
      </top>
      <bottom style="thin">
        <color auto="1"/>
      </bottom>
      <diagonal/>
    </border>
    <border>
      <left/>
      <right style="thick">
        <color auto="1"/>
      </right>
      <top style="thick">
        <color auto="1"/>
      </top>
      <bottom style="thin">
        <color auto="1"/>
      </bottom>
      <diagonal/>
    </border>
    <border>
      <left style="thick">
        <color indexed="64"/>
      </left>
      <right/>
      <top style="thin">
        <color indexed="64"/>
      </top>
      <bottom style="thin">
        <color indexed="64"/>
      </bottom>
      <diagonal/>
    </border>
    <border>
      <left style="thick">
        <color indexed="64"/>
      </left>
      <right/>
      <top style="thin">
        <color indexed="64"/>
      </top>
      <bottom/>
      <diagonal/>
    </border>
    <border>
      <left/>
      <right style="thick">
        <color indexed="64"/>
      </right>
      <top style="thin">
        <color indexed="64"/>
      </top>
      <bottom/>
      <diagonal/>
    </border>
    <border>
      <left/>
      <right style="thin">
        <color indexed="64"/>
      </right>
      <top style="thin">
        <color indexed="64"/>
      </top>
      <bottom/>
      <diagonal/>
    </border>
    <border>
      <left style="thin">
        <color auto="1"/>
      </left>
      <right/>
      <top style="thin">
        <color auto="1"/>
      </top>
      <bottom/>
      <diagonal/>
    </border>
    <border>
      <left/>
      <right style="thick">
        <color indexed="64"/>
      </right>
      <top style="thin">
        <color auto="1"/>
      </top>
      <bottom style="thin">
        <color auto="1"/>
      </bottom>
      <diagonal/>
    </border>
    <border>
      <left/>
      <right/>
      <top style="medium">
        <color theme="0"/>
      </top>
      <bottom style="medium">
        <color theme="0"/>
      </bottom>
      <diagonal/>
    </border>
  </borders>
  <cellStyleXfs count="2">
    <xf numFmtId="0" fontId="0" fillId="0" borderId="0"/>
    <xf numFmtId="0" fontId="7" fillId="0" borderId="0" applyNumberFormat="0" applyFill="0" applyBorder="0" applyAlignment="0" applyProtection="0">
      <alignment vertical="top"/>
      <protection locked="0"/>
    </xf>
  </cellStyleXfs>
  <cellXfs count="670">
    <xf numFmtId="0" fontId="0" fillId="0" borderId="0" xfId="0"/>
    <xf numFmtId="0" fontId="0" fillId="4" borderId="1" xfId="0" applyFill="1" applyBorder="1" applyAlignment="1" applyProtection="1">
      <alignment horizontal="left"/>
      <protection locked="0"/>
    </xf>
    <xf numFmtId="0" fontId="0" fillId="6" borderId="1" xfId="0" applyFill="1" applyBorder="1" applyAlignment="1" applyProtection="1">
      <alignment horizontal="center"/>
      <protection locked="0"/>
    </xf>
    <xf numFmtId="0" fontId="0" fillId="6" borderId="1" xfId="0" applyFill="1" applyBorder="1" applyAlignment="1" applyProtection="1">
      <alignment horizontal="left"/>
      <protection locked="0"/>
    </xf>
    <xf numFmtId="0" fontId="0" fillId="0" borderId="0" xfId="0" applyBorder="1"/>
    <xf numFmtId="0" fontId="0" fillId="0" borderId="0" xfId="0" applyFill="1" applyBorder="1" applyAlignment="1" applyProtection="1"/>
    <xf numFmtId="0" fontId="11" fillId="0" borderId="0" xfId="0" applyFont="1" applyBorder="1" applyAlignment="1" applyProtection="1">
      <alignment shrinkToFit="1"/>
    </xf>
    <xf numFmtId="0" fontId="0" fillId="0" borderId="0" xfId="0" applyBorder="1" applyProtection="1"/>
    <xf numFmtId="0" fontId="0" fillId="0" borderId="0" xfId="0" applyBorder="1" applyAlignment="1" applyProtection="1"/>
    <xf numFmtId="49" fontId="5" fillId="0" borderId="0" xfId="0" applyNumberFormat="1" applyFont="1" applyFill="1" applyBorder="1" applyAlignment="1" applyProtection="1">
      <alignment horizontal="center"/>
    </xf>
    <xf numFmtId="0" fontId="5" fillId="0" borderId="0" xfId="0" applyNumberFormat="1" applyFont="1" applyFill="1" applyBorder="1" applyAlignment="1" applyProtection="1">
      <alignment horizontal="center"/>
    </xf>
    <xf numFmtId="0" fontId="0" fillId="0" borderId="0" xfId="0" applyNumberFormat="1" applyBorder="1" applyProtection="1"/>
    <xf numFmtId="49" fontId="0" fillId="0" borderId="0" xfId="0" applyNumberFormat="1" applyBorder="1" applyProtection="1"/>
    <xf numFmtId="1" fontId="0" fillId="4" borderId="1" xfId="0" applyNumberFormat="1" applyFill="1" applyBorder="1" applyAlignment="1" applyProtection="1">
      <alignment horizontal="center"/>
      <protection locked="0"/>
    </xf>
    <xf numFmtId="0" fontId="0" fillId="4" borderId="2" xfId="0" applyFill="1" applyBorder="1" applyAlignment="1" applyProtection="1">
      <alignment horizontal="center"/>
      <protection locked="0"/>
    </xf>
    <xf numFmtId="0" fontId="6" fillId="0" borderId="0" xfId="0" applyFont="1" applyBorder="1" applyProtection="1"/>
    <xf numFmtId="0" fontId="0" fillId="2" borderId="0" xfId="0" applyFill="1" applyBorder="1" applyAlignment="1" applyProtection="1">
      <alignment horizontal="center" wrapText="1"/>
    </xf>
    <xf numFmtId="0" fontId="0" fillId="2" borderId="0" xfId="0" applyFill="1" applyBorder="1" applyAlignment="1" applyProtection="1">
      <alignment horizontal="center"/>
    </xf>
    <xf numFmtId="9" fontId="0" fillId="8" borderId="0" xfId="0" applyNumberFormat="1" applyFill="1" applyBorder="1" applyAlignment="1" applyProtection="1">
      <alignment horizontal="center"/>
    </xf>
    <xf numFmtId="0" fontId="0" fillId="8" borderId="0" xfId="0" applyFill="1" applyBorder="1" applyAlignment="1" applyProtection="1">
      <alignment horizontal="center"/>
    </xf>
    <xf numFmtId="9" fontId="0" fillId="10" borderId="0" xfId="0" applyNumberFormat="1" applyFill="1" applyBorder="1" applyAlignment="1" applyProtection="1">
      <alignment horizontal="center"/>
    </xf>
    <xf numFmtId="0" fontId="0" fillId="10" borderId="0" xfId="0" applyFill="1" applyBorder="1" applyAlignment="1" applyProtection="1">
      <alignment horizontal="center"/>
    </xf>
    <xf numFmtId="0" fontId="0" fillId="11" borderId="0" xfId="0" applyFill="1" applyBorder="1" applyAlignment="1" applyProtection="1">
      <alignment horizontal="center"/>
    </xf>
    <xf numFmtId="0" fontId="0" fillId="12" borderId="0" xfId="0" applyFill="1" applyBorder="1" applyAlignment="1" applyProtection="1">
      <alignment horizontal="center"/>
    </xf>
    <xf numFmtId="0" fontId="0" fillId="0" borderId="0" xfId="0" applyBorder="1" applyAlignment="1" applyProtection="1">
      <alignment horizontal="left" vertical="top" wrapText="1"/>
    </xf>
    <xf numFmtId="2" fontId="0" fillId="14" borderId="0" xfId="0" applyNumberFormat="1" applyFill="1" applyBorder="1" applyAlignment="1" applyProtection="1">
      <alignment horizontal="center"/>
    </xf>
    <xf numFmtId="2" fontId="0" fillId="8" borderId="0" xfId="0" applyNumberFormat="1" applyFill="1" applyBorder="1" applyAlignment="1" applyProtection="1">
      <alignment horizontal="center"/>
    </xf>
    <xf numFmtId="0" fontId="10" fillId="7" borderId="0" xfId="0" applyFont="1" applyFill="1" applyBorder="1" applyAlignment="1" applyProtection="1">
      <alignment horizontal="center"/>
    </xf>
    <xf numFmtId="9" fontId="10" fillId="7" borderId="0" xfId="0" applyNumberFormat="1" applyFont="1" applyFill="1" applyBorder="1" applyAlignment="1" applyProtection="1">
      <alignment horizontal="center"/>
    </xf>
    <xf numFmtId="0" fontId="0" fillId="0" borderId="0" xfId="0" applyFont="1" applyBorder="1" applyAlignment="1" applyProtection="1">
      <alignment horizontal="left"/>
    </xf>
    <xf numFmtId="0" fontId="0" fillId="0" borderId="0" xfId="0" applyBorder="1" applyAlignment="1" applyProtection="1">
      <alignment horizontal="center"/>
    </xf>
    <xf numFmtId="0" fontId="0" fillId="0" borderId="0" xfId="0" applyBorder="1" applyAlignment="1" applyProtection="1">
      <alignment horizontal="left"/>
    </xf>
    <xf numFmtId="0" fontId="0" fillId="0" borderId="0" xfId="0" applyProtection="1"/>
    <xf numFmtId="0" fontId="0" fillId="0" borderId="0" xfId="0" applyAlignment="1" applyProtection="1">
      <alignment horizontal="left"/>
    </xf>
    <xf numFmtId="0" fontId="0" fillId="0" borderId="0" xfId="0" applyNumberFormat="1" applyProtection="1"/>
    <xf numFmtId="0" fontId="11" fillId="18" borderId="0" xfId="0" applyFont="1" applyFill="1" applyBorder="1" applyAlignment="1" applyProtection="1">
      <alignment horizontal="center"/>
    </xf>
    <xf numFmtId="0" fontId="0" fillId="0" borderId="0" xfId="0" applyFill="1" applyProtection="1"/>
    <xf numFmtId="0" fontId="0" fillId="0" borderId="0" xfId="0" applyBorder="1" applyProtection="1">
      <protection locked="0"/>
    </xf>
    <xf numFmtId="0" fontId="0" fillId="4" borderId="6" xfId="0" applyFill="1" applyBorder="1" applyAlignment="1" applyProtection="1">
      <alignment horizontal="center"/>
      <protection locked="0"/>
    </xf>
    <xf numFmtId="0" fontId="0" fillId="0" borderId="0" xfId="0" applyBorder="1" applyAlignment="1" applyProtection="1">
      <alignment horizontal="center"/>
    </xf>
    <xf numFmtId="0" fontId="0" fillId="4" borderId="5" xfId="0" applyFill="1" applyBorder="1" applyAlignment="1" applyProtection="1">
      <alignment horizontal="center"/>
      <protection locked="0"/>
    </xf>
    <xf numFmtId="0" fontId="0" fillId="4" borderId="10" xfId="0" applyFill="1" applyBorder="1" applyAlignment="1" applyProtection="1">
      <alignment horizontal="center"/>
      <protection locked="0"/>
    </xf>
    <xf numFmtId="0" fontId="0" fillId="0" borderId="0" xfId="0" applyNumberFormat="1" applyBorder="1" applyAlignment="1" applyProtection="1">
      <alignment horizontal="center"/>
    </xf>
    <xf numFmtId="1" fontId="0" fillId="4" borderId="5" xfId="0" applyNumberFormat="1" applyFill="1" applyBorder="1" applyAlignment="1" applyProtection="1">
      <alignment horizontal="center"/>
      <protection locked="0"/>
    </xf>
    <xf numFmtId="0" fontId="0" fillId="4" borderId="7" xfId="0" applyFill="1" applyBorder="1" applyAlignment="1" applyProtection="1">
      <alignment horizontal="center"/>
      <protection locked="0"/>
    </xf>
    <xf numFmtId="1" fontId="0" fillId="4" borderId="0" xfId="0" applyNumberFormat="1" applyFill="1" applyBorder="1" applyAlignment="1" applyProtection="1">
      <alignment horizontal="center"/>
      <protection locked="0"/>
    </xf>
    <xf numFmtId="0" fontId="0" fillId="0" borderId="0" xfId="0" applyFill="1" applyBorder="1" applyAlignment="1" applyProtection="1">
      <alignment horizontal="center"/>
    </xf>
    <xf numFmtId="0" fontId="0" fillId="0" borderId="0" xfId="0" applyFill="1" applyBorder="1" applyAlignment="1" applyProtection="1">
      <alignment horizontal="left"/>
    </xf>
    <xf numFmtId="0" fontId="0" fillId="22" borderId="6" xfId="0" applyFill="1" applyBorder="1" applyAlignment="1" applyProtection="1">
      <alignment horizontal="left"/>
      <protection locked="0"/>
    </xf>
    <xf numFmtId="0" fontId="0" fillId="22" borderId="2" xfId="0" applyFill="1" applyBorder="1" applyAlignment="1" applyProtection="1">
      <alignment horizontal="left"/>
      <protection locked="0"/>
    </xf>
    <xf numFmtId="0" fontId="0" fillId="4" borderId="10" xfId="0" applyFill="1" applyBorder="1" applyAlignment="1" applyProtection="1">
      <alignment horizontal="left"/>
      <protection locked="0"/>
    </xf>
    <xf numFmtId="0" fontId="0" fillId="22" borderId="16" xfId="0" applyFill="1" applyBorder="1" applyAlignment="1" applyProtection="1">
      <alignment horizontal="left"/>
      <protection locked="0"/>
    </xf>
    <xf numFmtId="1" fontId="0" fillId="4" borderId="15" xfId="0" applyNumberFormat="1" applyFill="1" applyBorder="1" applyAlignment="1" applyProtection="1">
      <alignment horizontal="center"/>
      <protection locked="0"/>
    </xf>
    <xf numFmtId="0" fontId="0" fillId="4" borderId="19" xfId="0" applyFill="1" applyBorder="1" applyAlignment="1" applyProtection="1">
      <alignment horizontal="center"/>
      <protection locked="0"/>
    </xf>
    <xf numFmtId="0" fontId="0" fillId="4" borderId="15" xfId="0" applyFill="1" applyBorder="1" applyAlignment="1" applyProtection="1">
      <alignment horizontal="center"/>
      <protection locked="0"/>
    </xf>
    <xf numFmtId="0" fontId="0" fillId="4" borderId="15" xfId="0" applyFill="1" applyBorder="1" applyAlignment="1" applyProtection="1">
      <alignment horizontal="left"/>
      <protection locked="0"/>
    </xf>
    <xf numFmtId="0" fontId="0" fillId="4" borderId="22" xfId="0" applyFill="1" applyBorder="1" applyAlignment="1" applyProtection="1">
      <alignment horizontal="center"/>
      <protection locked="0"/>
    </xf>
    <xf numFmtId="0" fontId="0" fillId="6" borderId="15" xfId="0" applyFill="1" applyBorder="1" applyAlignment="1" applyProtection="1">
      <alignment horizontal="center"/>
      <protection locked="0"/>
    </xf>
    <xf numFmtId="0" fontId="0" fillId="6" borderId="15" xfId="0" applyFill="1" applyBorder="1" applyAlignment="1" applyProtection="1">
      <alignment horizontal="left"/>
      <protection locked="0"/>
    </xf>
    <xf numFmtId="0" fontId="0" fillId="6" borderId="10" xfId="0" applyFill="1" applyBorder="1" applyAlignment="1" applyProtection="1">
      <alignment horizontal="center"/>
      <protection locked="0"/>
    </xf>
    <xf numFmtId="0" fontId="0" fillId="6" borderId="19" xfId="0" applyFill="1" applyBorder="1" applyAlignment="1" applyProtection="1">
      <alignment horizontal="center"/>
      <protection locked="0"/>
    </xf>
    <xf numFmtId="1" fontId="0" fillId="5" borderId="8" xfId="0" applyNumberFormat="1" applyFill="1" applyBorder="1" applyAlignment="1" applyProtection="1">
      <alignment horizontal="center"/>
      <protection locked="0"/>
    </xf>
    <xf numFmtId="0" fontId="6" fillId="0" borderId="0" xfId="0" applyFont="1" applyFill="1" applyAlignment="1" applyProtection="1">
      <alignment horizontal="right"/>
    </xf>
    <xf numFmtId="0" fontId="6" fillId="0" borderId="0" xfId="0" applyFont="1" applyFill="1" applyProtection="1"/>
    <xf numFmtId="0" fontId="0" fillId="6" borderId="5" xfId="0" applyFill="1" applyBorder="1" applyAlignment="1" applyProtection="1">
      <alignment horizontal="center"/>
      <protection locked="0"/>
    </xf>
    <xf numFmtId="0" fontId="0" fillId="0" borderId="0" xfId="0" applyFill="1" applyAlignment="1" applyProtection="1">
      <alignment horizontal="center"/>
    </xf>
    <xf numFmtId="0" fontId="0" fillId="0" borderId="0" xfId="0" applyNumberFormat="1" applyAlignment="1" applyProtection="1">
      <alignment horizontal="center"/>
    </xf>
    <xf numFmtId="0" fontId="6" fillId="0" borderId="0" xfId="0" applyFont="1" applyFill="1" applyAlignment="1" applyProtection="1">
      <alignment horizontal="center"/>
    </xf>
    <xf numFmtId="0" fontId="0" fillId="6" borderId="13" xfId="0" applyFill="1" applyBorder="1" applyAlignment="1" applyProtection="1">
      <alignment horizontal="center"/>
      <protection locked="0"/>
    </xf>
    <xf numFmtId="0" fontId="0" fillId="6" borderId="17" xfId="0" applyFill="1" applyBorder="1" applyAlignment="1" applyProtection="1">
      <alignment horizontal="center"/>
      <protection locked="0"/>
    </xf>
    <xf numFmtId="0" fontId="0" fillId="6" borderId="2" xfId="0" applyFill="1" applyBorder="1" applyAlignment="1" applyProtection="1">
      <alignment horizontal="center"/>
      <protection locked="0"/>
    </xf>
    <xf numFmtId="0" fontId="0" fillId="6" borderId="16" xfId="0" applyFill="1" applyBorder="1" applyAlignment="1" applyProtection="1">
      <alignment horizontal="center"/>
      <protection locked="0"/>
    </xf>
    <xf numFmtId="1" fontId="0" fillId="4" borderId="3" xfId="0" applyNumberFormat="1" applyFill="1" applyBorder="1" applyAlignment="1" applyProtection="1">
      <alignment horizontal="center"/>
      <protection locked="0"/>
    </xf>
    <xf numFmtId="0" fontId="0" fillId="4" borderId="27" xfId="0" applyFill="1" applyBorder="1" applyAlignment="1" applyProtection="1">
      <alignment horizontal="center"/>
      <protection locked="0"/>
    </xf>
    <xf numFmtId="0" fontId="0" fillId="4" borderId="28" xfId="0" applyFill="1" applyBorder="1" applyAlignment="1" applyProtection="1">
      <alignment horizontal="center"/>
      <protection locked="0"/>
    </xf>
    <xf numFmtId="0" fontId="0" fillId="4" borderId="3" xfId="0" applyFill="1" applyBorder="1" applyAlignment="1" applyProtection="1">
      <alignment horizontal="center"/>
      <protection locked="0"/>
    </xf>
    <xf numFmtId="0" fontId="0" fillId="4" borderId="3" xfId="0" applyFill="1" applyBorder="1" applyAlignment="1" applyProtection="1">
      <alignment horizontal="left"/>
      <protection locked="0"/>
    </xf>
    <xf numFmtId="0" fontId="0" fillId="4" borderId="27" xfId="0" applyFill="1" applyBorder="1" applyAlignment="1" applyProtection="1">
      <alignment horizontal="left"/>
      <protection locked="0"/>
    </xf>
    <xf numFmtId="0" fontId="0" fillId="6" borderId="14" xfId="0" applyFill="1" applyBorder="1" applyAlignment="1" applyProtection="1">
      <alignment horizontal="center"/>
      <protection locked="0"/>
    </xf>
    <xf numFmtId="0" fontId="0" fillId="6" borderId="3" xfId="0" applyFill="1" applyBorder="1" applyAlignment="1" applyProtection="1">
      <alignment horizontal="center"/>
      <protection locked="0"/>
    </xf>
    <xf numFmtId="0" fontId="0" fillId="6" borderId="6" xfId="0" applyFill="1" applyBorder="1" applyAlignment="1" applyProtection="1">
      <alignment horizontal="center"/>
      <protection locked="0"/>
    </xf>
    <xf numFmtId="0" fontId="0" fillId="6" borderId="3" xfId="0" applyFill="1" applyBorder="1" applyAlignment="1" applyProtection="1">
      <alignment horizontal="left"/>
      <protection locked="0"/>
    </xf>
    <xf numFmtId="0" fontId="0" fillId="6" borderId="6" xfId="0" applyFill="1" applyBorder="1" applyAlignment="1" applyProtection="1">
      <alignment horizontal="left"/>
      <protection locked="0"/>
    </xf>
    <xf numFmtId="0" fontId="0" fillId="6" borderId="27" xfId="0" applyFill="1" applyBorder="1" applyAlignment="1" applyProtection="1">
      <alignment horizontal="center"/>
      <protection locked="0"/>
    </xf>
    <xf numFmtId="0" fontId="0" fillId="0" borderId="26" xfId="0" applyFont="1" applyBorder="1" applyAlignment="1" applyProtection="1">
      <alignment horizontal="left"/>
    </xf>
    <xf numFmtId="0" fontId="0" fillId="0" borderId="26" xfId="0" applyBorder="1" applyProtection="1">
      <protection locked="0"/>
    </xf>
    <xf numFmtId="0" fontId="0" fillId="4" borderId="17" xfId="0" applyFill="1" applyBorder="1" applyAlignment="1" applyProtection="1">
      <alignment horizontal="center"/>
      <protection locked="0"/>
    </xf>
    <xf numFmtId="14" fontId="0" fillId="0" borderId="0" xfId="0" applyNumberFormat="1" applyBorder="1" applyProtection="1"/>
    <xf numFmtId="0" fontId="0" fillId="0" borderId="0" xfId="0" applyAlignment="1" applyProtection="1">
      <alignment horizontal="center"/>
    </xf>
    <xf numFmtId="0" fontId="0" fillId="4" borderId="4" xfId="0" applyNumberFormat="1" applyFill="1" applyBorder="1" applyAlignment="1" applyProtection="1">
      <alignment horizontal="center"/>
      <protection locked="0"/>
    </xf>
    <xf numFmtId="0" fontId="0" fillId="4" borderId="6" xfId="0" applyNumberFormat="1" applyFill="1" applyBorder="1" applyAlignment="1" applyProtection="1">
      <alignment horizontal="center"/>
      <protection locked="0"/>
    </xf>
    <xf numFmtId="0" fontId="0" fillId="4" borderId="12" xfId="0" applyNumberFormat="1" applyFill="1" applyBorder="1" applyAlignment="1" applyProtection="1">
      <alignment horizontal="center"/>
      <protection locked="0"/>
    </xf>
    <xf numFmtId="0" fontId="0" fillId="4" borderId="21" xfId="0" applyNumberFormat="1" applyFill="1" applyBorder="1" applyAlignment="1" applyProtection="1">
      <alignment horizontal="center"/>
      <protection locked="0"/>
    </xf>
    <xf numFmtId="0" fontId="0" fillId="4" borderId="22" xfId="0" applyNumberFormat="1" applyFill="1" applyBorder="1" applyAlignment="1" applyProtection="1">
      <alignment horizontal="center"/>
      <protection locked="0"/>
    </xf>
    <xf numFmtId="0" fontId="0" fillId="4" borderId="14" xfId="0" applyNumberFormat="1" applyFill="1" applyBorder="1" applyAlignment="1" applyProtection="1">
      <alignment horizontal="center"/>
      <protection locked="0"/>
    </xf>
    <xf numFmtId="0" fontId="0" fillId="4" borderId="13" xfId="0" applyNumberFormat="1" applyFill="1" applyBorder="1" applyAlignment="1" applyProtection="1">
      <alignment horizontal="center"/>
      <protection locked="0"/>
    </xf>
    <xf numFmtId="0" fontId="0" fillId="4" borderId="17" xfId="0" applyNumberFormat="1" applyFill="1" applyBorder="1" applyAlignment="1" applyProtection="1">
      <alignment horizontal="center"/>
      <protection locked="0"/>
    </xf>
    <xf numFmtId="0" fontId="0" fillId="0" borderId="0" xfId="0" applyNumberFormat="1" applyFill="1" applyAlignment="1" applyProtection="1">
      <alignment horizontal="center"/>
    </xf>
    <xf numFmtId="0" fontId="6" fillId="4" borderId="24" xfId="0" applyFont="1" applyFill="1" applyBorder="1" applyAlignment="1" applyProtection="1">
      <alignment horizontal="left"/>
    </xf>
    <xf numFmtId="0" fontId="6" fillId="4" borderId="25" xfId="0" applyFont="1" applyFill="1" applyBorder="1" applyAlignment="1" applyProtection="1">
      <alignment horizontal="center"/>
    </xf>
    <xf numFmtId="0" fontId="0" fillId="21" borderId="26" xfId="0" applyFill="1" applyBorder="1" applyProtection="1"/>
    <xf numFmtId="0" fontId="0" fillId="16" borderId="26" xfId="0" applyFill="1" applyBorder="1" applyAlignment="1" applyProtection="1">
      <alignment horizontal="left"/>
    </xf>
    <xf numFmtId="0" fontId="0" fillId="20" borderId="26" xfId="0" applyFill="1" applyBorder="1" applyAlignment="1" applyProtection="1">
      <alignment horizontal="left"/>
    </xf>
    <xf numFmtId="0" fontId="0" fillId="15" borderId="26" xfId="0" applyFill="1" applyBorder="1" applyAlignment="1" applyProtection="1">
      <alignment horizontal="left"/>
    </xf>
    <xf numFmtId="0" fontId="6" fillId="4" borderId="33" xfId="0" applyFont="1" applyFill="1" applyBorder="1" applyProtection="1"/>
    <xf numFmtId="0" fontId="6" fillId="4" borderId="34" xfId="0" applyFont="1" applyFill="1" applyBorder="1" applyAlignment="1" applyProtection="1">
      <alignment horizontal="center"/>
    </xf>
    <xf numFmtId="9" fontId="0" fillId="0" borderId="9" xfId="0" applyNumberFormat="1" applyBorder="1" applyAlignment="1" applyProtection="1">
      <alignment horizontal="center"/>
    </xf>
    <xf numFmtId="9" fontId="6" fillId="4" borderId="34" xfId="0" applyNumberFormat="1" applyFont="1" applyFill="1" applyBorder="1" applyAlignment="1" applyProtection="1">
      <alignment horizontal="center"/>
    </xf>
    <xf numFmtId="0" fontId="6" fillId="6" borderId="24" xfId="0" applyFont="1" applyFill="1" applyBorder="1" applyAlignment="1" applyProtection="1">
      <alignment horizontal="left"/>
    </xf>
    <xf numFmtId="0" fontId="6" fillId="6" borderId="25" xfId="0" applyFont="1" applyFill="1" applyBorder="1" applyAlignment="1" applyProtection="1">
      <alignment horizontal="center"/>
    </xf>
    <xf numFmtId="0" fontId="6" fillId="6" borderId="33" xfId="0" applyFont="1" applyFill="1" applyBorder="1" applyProtection="1"/>
    <xf numFmtId="0" fontId="6" fillId="6" borderId="34" xfId="0" applyFont="1" applyFill="1" applyBorder="1" applyAlignment="1" applyProtection="1">
      <alignment horizontal="center"/>
    </xf>
    <xf numFmtId="9" fontId="6" fillId="6" borderId="34" xfId="0" applyNumberFormat="1" applyFont="1" applyFill="1" applyBorder="1" applyAlignment="1" applyProtection="1">
      <alignment horizontal="center"/>
    </xf>
    <xf numFmtId="0" fontId="6" fillId="0" borderId="0" xfId="0" applyFont="1" applyFill="1" applyBorder="1" applyAlignment="1" applyProtection="1">
      <alignment horizontal="center"/>
    </xf>
    <xf numFmtId="0" fontId="2" fillId="0" borderId="41" xfId="0" applyFont="1" applyFill="1" applyBorder="1" applyAlignment="1" applyProtection="1">
      <alignment horizontal="center" vertical="center"/>
    </xf>
    <xf numFmtId="0" fontId="2" fillId="0" borderId="12" xfId="0" applyFont="1" applyFill="1" applyBorder="1" applyAlignment="1" applyProtection="1">
      <alignment horizontal="center" vertical="center"/>
    </xf>
    <xf numFmtId="0" fontId="10" fillId="34" borderId="29" xfId="0" applyNumberFormat="1" applyFont="1" applyFill="1" applyBorder="1" applyAlignment="1" applyProtection="1">
      <alignment horizontal="center"/>
      <protection locked="0"/>
    </xf>
    <xf numFmtId="0" fontId="10" fillId="34" borderId="30" xfId="0" applyFont="1" applyFill="1" applyBorder="1" applyAlignment="1" applyProtection="1">
      <alignment horizontal="center"/>
      <protection locked="0"/>
    </xf>
    <xf numFmtId="0" fontId="0" fillId="22" borderId="3" xfId="0" applyFill="1" applyBorder="1" applyAlignment="1" applyProtection="1">
      <alignment horizontal="left"/>
      <protection locked="0"/>
    </xf>
    <xf numFmtId="0" fontId="0" fillId="22" borderId="1" xfId="0" applyFill="1" applyBorder="1" applyAlignment="1" applyProtection="1">
      <alignment horizontal="left"/>
      <protection locked="0"/>
    </xf>
    <xf numFmtId="0" fontId="0" fillId="0" borderId="0" xfId="0" applyFont="1" applyFill="1" applyBorder="1" applyAlignment="1" applyProtection="1">
      <alignment horizontal="center"/>
    </xf>
    <xf numFmtId="0" fontId="10" fillId="0" borderId="11" xfId="0" applyFont="1" applyFill="1" applyBorder="1" applyAlignment="1" applyProtection="1">
      <alignment horizontal="center"/>
    </xf>
    <xf numFmtId="165" fontId="0" fillId="34" borderId="30" xfId="0" applyNumberFormat="1" applyFill="1" applyBorder="1" applyAlignment="1" applyProtection="1">
      <alignment horizontal="center"/>
      <protection locked="0"/>
    </xf>
    <xf numFmtId="165" fontId="0" fillId="34" borderId="30" xfId="0" applyNumberFormat="1" applyFont="1" applyFill="1" applyBorder="1" applyAlignment="1" applyProtection="1">
      <alignment horizontal="center"/>
      <protection locked="0"/>
    </xf>
    <xf numFmtId="165" fontId="0" fillId="34" borderId="31" xfId="0" applyNumberFormat="1" applyFont="1" applyFill="1" applyBorder="1" applyAlignment="1" applyProtection="1">
      <alignment horizontal="center"/>
      <protection locked="0"/>
    </xf>
    <xf numFmtId="0" fontId="2" fillId="0" borderId="0" xfId="0" applyFont="1" applyFill="1" applyBorder="1" applyProtection="1"/>
    <xf numFmtId="164" fontId="2" fillId="0" borderId="0" xfId="0" applyNumberFormat="1" applyFont="1" applyFill="1" applyBorder="1" applyAlignment="1" applyProtection="1">
      <alignment horizontal="center"/>
    </xf>
    <xf numFmtId="0" fontId="6" fillId="0" borderId="0" xfId="0" applyFont="1" applyFill="1" applyBorder="1" applyProtection="1"/>
    <xf numFmtId="0" fontId="6" fillId="0" borderId="0" xfId="0" applyFont="1" applyFill="1" applyBorder="1" applyAlignment="1" applyProtection="1">
      <alignment horizontal="left"/>
    </xf>
    <xf numFmtId="0" fontId="4" fillId="0" borderId="0" xfId="0" applyFont="1" applyFill="1" applyBorder="1" applyProtection="1"/>
    <xf numFmtId="0" fontId="4" fillId="0" borderId="0" xfId="0" applyFont="1" applyFill="1" applyBorder="1" applyAlignment="1" applyProtection="1">
      <alignment horizontal="center"/>
    </xf>
    <xf numFmtId="0" fontId="6" fillId="4" borderId="26" xfId="0" applyFont="1" applyFill="1" applyBorder="1" applyAlignment="1" applyProtection="1">
      <alignment horizontal="left"/>
    </xf>
    <xf numFmtId="0" fontId="6" fillId="4" borderId="9" xfId="0" applyFont="1" applyFill="1" applyBorder="1" applyAlignment="1" applyProtection="1">
      <alignment horizontal="center"/>
    </xf>
    <xf numFmtId="0" fontId="6" fillId="6" borderId="26" xfId="0" applyFont="1" applyFill="1" applyBorder="1" applyAlignment="1" applyProtection="1">
      <alignment horizontal="left"/>
    </xf>
    <xf numFmtId="0" fontId="6" fillId="6" borderId="9" xfId="0" applyFont="1" applyFill="1" applyBorder="1" applyAlignment="1" applyProtection="1">
      <alignment horizontal="center"/>
    </xf>
    <xf numFmtId="0" fontId="2" fillId="0" borderId="24" xfId="0" applyFont="1" applyFill="1" applyBorder="1" applyProtection="1"/>
    <xf numFmtId="0" fontId="2" fillId="0" borderId="23" xfId="0" applyFont="1" applyFill="1" applyBorder="1" applyProtection="1"/>
    <xf numFmtId="164" fontId="2" fillId="0" borderId="23" xfId="0" applyNumberFormat="1" applyFont="1" applyFill="1" applyBorder="1" applyAlignment="1" applyProtection="1">
      <alignment horizontal="center"/>
    </xf>
    <xf numFmtId="0" fontId="6" fillId="0" borderId="23" xfId="0" applyFont="1" applyFill="1" applyBorder="1" applyAlignment="1" applyProtection="1">
      <alignment horizontal="center"/>
    </xf>
    <xf numFmtId="0" fontId="6" fillId="0" borderId="23" xfId="0" applyFont="1" applyFill="1" applyBorder="1" applyProtection="1"/>
    <xf numFmtId="0" fontId="6" fillId="0" borderId="23" xfId="0" applyFont="1" applyFill="1" applyBorder="1" applyAlignment="1" applyProtection="1">
      <alignment horizontal="left"/>
    </xf>
    <xf numFmtId="0" fontId="6" fillId="0" borderId="25" xfId="0" applyFont="1" applyFill="1" applyBorder="1" applyAlignment="1" applyProtection="1">
      <alignment horizontal="center"/>
    </xf>
    <xf numFmtId="0" fontId="2" fillId="0" borderId="26" xfId="0" applyFont="1" applyFill="1" applyBorder="1" applyProtection="1"/>
    <xf numFmtId="0" fontId="6" fillId="0" borderId="9" xfId="0" applyFont="1" applyFill="1" applyBorder="1" applyAlignment="1" applyProtection="1">
      <alignment horizontal="center"/>
    </xf>
    <xf numFmtId="0" fontId="4" fillId="0" borderId="26" xfId="0" applyFont="1" applyFill="1" applyBorder="1" applyProtection="1"/>
    <xf numFmtId="0" fontId="0" fillId="0" borderId="9" xfId="0" applyFill="1" applyBorder="1" applyAlignment="1" applyProtection="1">
      <alignment horizontal="center"/>
    </xf>
    <xf numFmtId="0" fontId="2" fillId="0" borderId="33" xfId="0" applyFont="1" applyFill="1" applyBorder="1" applyProtection="1"/>
    <xf numFmtId="0" fontId="2" fillId="0" borderId="18" xfId="0" applyFont="1" applyFill="1" applyBorder="1" applyProtection="1"/>
    <xf numFmtId="0" fontId="4" fillId="0" borderId="18" xfId="0" applyFont="1" applyFill="1" applyBorder="1" applyAlignment="1" applyProtection="1">
      <alignment horizontal="center"/>
    </xf>
    <xf numFmtId="0" fontId="0" fillId="0" borderId="18" xfId="0" applyFill="1" applyBorder="1" applyAlignment="1" applyProtection="1">
      <alignment horizontal="center"/>
    </xf>
    <xf numFmtId="0" fontId="0" fillId="0" borderId="18" xfId="0" applyFill="1" applyBorder="1" applyAlignment="1" applyProtection="1">
      <alignment horizontal="left"/>
    </xf>
    <xf numFmtId="0" fontId="0" fillId="0" borderId="34" xfId="0" applyFill="1" applyBorder="1" applyAlignment="1" applyProtection="1">
      <alignment horizontal="center"/>
    </xf>
    <xf numFmtId="0" fontId="10" fillId="6" borderId="30" xfId="0" applyFont="1" applyFill="1" applyBorder="1" applyAlignment="1" applyProtection="1">
      <alignment horizontal="center"/>
      <protection locked="0"/>
    </xf>
    <xf numFmtId="0" fontId="0" fillId="22" borderId="6" xfId="0" applyFill="1" applyBorder="1" applyAlignment="1" applyProtection="1">
      <alignment horizontal="center"/>
      <protection locked="0"/>
    </xf>
    <xf numFmtId="0" fontId="0" fillId="22" borderId="0" xfId="0" applyFill="1" applyBorder="1" applyAlignment="1" applyProtection="1">
      <alignment horizontal="left"/>
    </xf>
    <xf numFmtId="0" fontId="0" fillId="0" borderId="0" xfId="0" applyAlignment="1">
      <alignment horizontal="center"/>
    </xf>
    <xf numFmtId="165" fontId="10" fillId="33" borderId="13" xfId="0" applyNumberFormat="1" applyFont="1" applyFill="1" applyBorder="1" applyAlignment="1" applyProtection="1">
      <alignment horizontal="center" vertical="top" wrapText="1"/>
      <protection locked="0"/>
    </xf>
    <xf numFmtId="49" fontId="6" fillId="23" borderId="1" xfId="0" applyNumberFormat="1" applyFont="1" applyFill="1" applyBorder="1" applyAlignment="1" applyProtection="1">
      <alignment horizontal="center" vertical="top" wrapText="1"/>
      <protection locked="0"/>
    </xf>
    <xf numFmtId="49" fontId="6" fillId="23" borderId="5" xfId="0" applyNumberFormat="1" applyFont="1" applyFill="1" applyBorder="1" applyAlignment="1" applyProtection="1">
      <alignment horizontal="center" vertical="top" wrapText="1"/>
      <protection locked="0"/>
    </xf>
    <xf numFmtId="0" fontId="2" fillId="3" borderId="42" xfId="0" applyFont="1" applyFill="1" applyBorder="1" applyAlignment="1" applyProtection="1">
      <alignment horizontal="center" vertical="top" wrapText="1"/>
    </xf>
    <xf numFmtId="165" fontId="10" fillId="6" borderId="13" xfId="0" applyNumberFormat="1" applyFont="1" applyFill="1" applyBorder="1" applyAlignment="1" applyProtection="1">
      <alignment horizontal="center" vertical="top" wrapText="1"/>
      <protection locked="0"/>
    </xf>
    <xf numFmtId="0" fontId="10" fillId="6" borderId="29" xfId="0" applyNumberFormat="1" applyFont="1" applyFill="1" applyBorder="1" applyAlignment="1" applyProtection="1">
      <alignment horizontal="center"/>
      <protection locked="0"/>
    </xf>
    <xf numFmtId="165" fontId="0" fillId="6" borderId="30" xfId="0" applyNumberFormat="1" applyFill="1" applyBorder="1" applyAlignment="1" applyProtection="1">
      <alignment horizontal="center"/>
      <protection locked="0"/>
    </xf>
    <xf numFmtId="165" fontId="0" fillId="6" borderId="30" xfId="0" applyNumberFormat="1" applyFont="1" applyFill="1" applyBorder="1" applyAlignment="1" applyProtection="1">
      <alignment horizontal="center"/>
      <protection locked="0"/>
    </xf>
    <xf numFmtId="165" fontId="0" fillId="6" borderId="31" xfId="0" applyNumberFormat="1" applyFont="1" applyFill="1" applyBorder="1" applyAlignment="1" applyProtection="1">
      <alignment horizontal="center"/>
      <protection locked="0"/>
    </xf>
    <xf numFmtId="0" fontId="7" fillId="0" borderId="0" xfId="1" applyAlignment="1" applyProtection="1"/>
    <xf numFmtId="0" fontId="18" fillId="35" borderId="0" xfId="0" applyFont="1" applyFill="1" applyProtection="1"/>
    <xf numFmtId="0" fontId="6" fillId="19" borderId="0" xfId="0" applyFont="1" applyFill="1" applyProtection="1"/>
    <xf numFmtId="0" fontId="0" fillId="19" borderId="0" xfId="0" applyFill="1" applyProtection="1"/>
    <xf numFmtId="49" fontId="0" fillId="2" borderId="26" xfId="0" applyNumberFormat="1" applyFill="1" applyBorder="1" applyProtection="1"/>
    <xf numFmtId="0" fontId="0" fillId="19" borderId="0" xfId="0" applyFill="1" applyBorder="1" applyAlignment="1" applyProtection="1">
      <alignment horizontal="center" wrapText="1"/>
    </xf>
    <xf numFmtId="0" fontId="0" fillId="2" borderId="9" xfId="0" applyFill="1" applyBorder="1" applyAlignment="1" applyProtection="1">
      <alignment horizontal="center" wrapText="1"/>
    </xf>
    <xf numFmtId="49" fontId="0" fillId="19" borderId="26" xfId="0" applyNumberFormat="1" applyFill="1" applyBorder="1" applyProtection="1"/>
    <xf numFmtId="0" fontId="0" fillId="2" borderId="9" xfId="0" applyFill="1" applyBorder="1" applyAlignment="1" applyProtection="1">
      <alignment horizontal="center"/>
    </xf>
    <xf numFmtId="0" fontId="0" fillId="14" borderId="26" xfId="0" applyFill="1" applyBorder="1" applyAlignment="1" applyProtection="1">
      <alignment horizontal="left"/>
    </xf>
    <xf numFmtId="49" fontId="0" fillId="14" borderId="0" xfId="0" quotePrefix="1" applyNumberFormat="1" applyFill="1" applyBorder="1" applyAlignment="1" applyProtection="1">
      <alignment horizontal="center"/>
    </xf>
    <xf numFmtId="49" fontId="0" fillId="14" borderId="0" xfId="0" applyNumberFormat="1" applyFill="1" applyBorder="1" applyAlignment="1" applyProtection="1">
      <alignment horizontal="center"/>
    </xf>
    <xf numFmtId="0" fontId="0" fillId="28" borderId="9" xfId="0" applyFill="1" applyBorder="1" applyAlignment="1" applyProtection="1">
      <alignment horizontal="center"/>
    </xf>
    <xf numFmtId="0" fontId="0" fillId="14" borderId="26" xfId="0" applyNumberFormat="1" applyFill="1" applyBorder="1" applyAlignment="1" applyProtection="1">
      <alignment horizontal="left"/>
    </xf>
    <xf numFmtId="9" fontId="0" fillId="14" borderId="0" xfId="0" applyNumberFormat="1" applyFill="1" applyBorder="1" applyAlignment="1" applyProtection="1">
      <alignment horizontal="center"/>
    </xf>
    <xf numFmtId="0" fontId="0" fillId="14" borderId="0" xfId="0" applyFill="1" applyBorder="1" applyAlignment="1" applyProtection="1">
      <alignment horizontal="center"/>
    </xf>
    <xf numFmtId="164" fontId="0" fillId="14" borderId="9" xfId="0" applyNumberFormat="1" applyFill="1" applyBorder="1" applyAlignment="1" applyProtection="1">
      <alignment horizontal="center"/>
    </xf>
    <xf numFmtId="0" fontId="0" fillId="14" borderId="9" xfId="0" applyFill="1" applyBorder="1" applyAlignment="1" applyProtection="1">
      <alignment horizontal="center"/>
    </xf>
    <xf numFmtId="0" fontId="0" fillId="14" borderId="26" xfId="0" applyFill="1" applyBorder="1" applyProtection="1"/>
    <xf numFmtId="0" fontId="0" fillId="16" borderId="9" xfId="0" applyFill="1" applyBorder="1" applyAlignment="1" applyProtection="1">
      <alignment horizontal="center"/>
    </xf>
    <xf numFmtId="49" fontId="0" fillId="14" borderId="26" xfId="0" applyNumberFormat="1" applyFill="1" applyBorder="1" applyAlignment="1" applyProtection="1">
      <alignment horizontal="left"/>
    </xf>
    <xf numFmtId="0" fontId="0" fillId="15" borderId="9" xfId="0" applyFill="1" applyBorder="1" applyAlignment="1" applyProtection="1">
      <alignment horizontal="center"/>
    </xf>
    <xf numFmtId="0" fontId="0" fillId="8" borderId="26" xfId="0" applyFill="1" applyBorder="1" applyAlignment="1" applyProtection="1">
      <alignment horizontal="left"/>
    </xf>
    <xf numFmtId="49" fontId="0" fillId="8" borderId="0" xfId="0" applyNumberFormat="1" applyFill="1" applyBorder="1" applyAlignment="1" applyProtection="1">
      <alignment horizontal="center"/>
    </xf>
    <xf numFmtId="0" fontId="0" fillId="8" borderId="26" xfId="0" applyFill="1" applyBorder="1" applyProtection="1"/>
    <xf numFmtId="0" fontId="0" fillId="8" borderId="26" xfId="0" applyNumberFormat="1" applyFill="1" applyBorder="1" applyAlignment="1" applyProtection="1">
      <alignment horizontal="left"/>
    </xf>
    <xf numFmtId="164" fontId="0" fillId="8" borderId="9" xfId="0" applyNumberFormat="1" applyFill="1" applyBorder="1" applyAlignment="1" applyProtection="1">
      <alignment horizontal="center"/>
    </xf>
    <xf numFmtId="0" fontId="0" fillId="8" borderId="9" xfId="0" applyFill="1" applyBorder="1" applyAlignment="1" applyProtection="1">
      <alignment horizontal="center"/>
    </xf>
    <xf numFmtId="0" fontId="0" fillId="24" borderId="26" xfId="0" applyFill="1" applyBorder="1" applyAlignment="1" applyProtection="1">
      <alignment horizontal="left"/>
    </xf>
    <xf numFmtId="49" fontId="0" fillId="24" borderId="0" xfId="0" applyNumberFormat="1" applyFill="1" applyBorder="1" applyAlignment="1" applyProtection="1">
      <alignment horizontal="center"/>
    </xf>
    <xf numFmtId="49" fontId="0" fillId="8" borderId="26" xfId="0" applyNumberFormat="1" applyFill="1" applyBorder="1" applyAlignment="1" applyProtection="1">
      <alignment horizontal="left"/>
    </xf>
    <xf numFmtId="0" fontId="0" fillId="24" borderId="26" xfId="0" applyFill="1" applyBorder="1" applyProtection="1"/>
    <xf numFmtId="0" fontId="0" fillId="25" borderId="26" xfId="0" applyFill="1" applyBorder="1" applyAlignment="1" applyProtection="1">
      <alignment horizontal="left"/>
    </xf>
    <xf numFmtId="49" fontId="0" fillId="25" borderId="0" xfId="0" applyNumberFormat="1" applyFill="1" applyBorder="1" applyAlignment="1" applyProtection="1">
      <alignment horizontal="center"/>
    </xf>
    <xf numFmtId="0" fontId="0" fillId="25" borderId="26" xfId="0" applyFill="1" applyBorder="1" applyProtection="1"/>
    <xf numFmtId="0" fontId="0" fillId="24" borderId="26" xfId="0" applyNumberFormat="1" applyFill="1" applyBorder="1" applyAlignment="1" applyProtection="1">
      <alignment horizontal="left"/>
    </xf>
    <xf numFmtId="9" fontId="0" fillId="24" borderId="0" xfId="0" applyNumberFormat="1" applyFill="1" applyBorder="1" applyAlignment="1" applyProtection="1">
      <alignment horizontal="center"/>
    </xf>
    <xf numFmtId="0" fontId="0" fillId="24" borderId="0" xfId="0" applyFill="1" applyBorder="1" applyAlignment="1" applyProtection="1">
      <alignment horizontal="center"/>
    </xf>
    <xf numFmtId="164" fontId="0" fillId="24" borderId="9" xfId="0" applyNumberFormat="1" applyFill="1" applyBorder="1" applyAlignment="1" applyProtection="1">
      <alignment horizontal="center"/>
    </xf>
    <xf numFmtId="0" fontId="0" fillId="24" borderId="9" xfId="0" applyFill="1" applyBorder="1" applyAlignment="1" applyProtection="1">
      <alignment horizontal="center"/>
    </xf>
    <xf numFmtId="49" fontId="0" fillId="24" borderId="26" xfId="0" applyNumberFormat="1" applyFill="1" applyBorder="1" applyAlignment="1" applyProtection="1">
      <alignment horizontal="left"/>
    </xf>
    <xf numFmtId="0" fontId="0" fillId="26" borderId="26" xfId="0" applyFill="1" applyBorder="1" applyAlignment="1" applyProtection="1">
      <alignment horizontal="left"/>
    </xf>
    <xf numFmtId="49" fontId="0" fillId="26" borderId="0" xfId="0" applyNumberFormat="1" applyFill="1" applyBorder="1" applyAlignment="1" applyProtection="1">
      <alignment horizontal="center"/>
    </xf>
    <xf numFmtId="0" fontId="0" fillId="26" borderId="26" xfId="0" applyFill="1" applyBorder="1" applyProtection="1"/>
    <xf numFmtId="0" fontId="0" fillId="21" borderId="26" xfId="0" applyFill="1" applyBorder="1" applyAlignment="1" applyProtection="1">
      <alignment horizontal="left"/>
    </xf>
    <xf numFmtId="49" fontId="0" fillId="21" borderId="0" xfId="0" applyNumberFormat="1" applyFill="1" applyBorder="1" applyAlignment="1" applyProtection="1">
      <alignment horizontal="center"/>
    </xf>
    <xf numFmtId="0" fontId="0" fillId="25" borderId="26" xfId="0" applyNumberFormat="1" applyFill="1" applyBorder="1" applyAlignment="1" applyProtection="1">
      <alignment horizontal="left"/>
    </xf>
    <xf numFmtId="9" fontId="0" fillId="25" borderId="0" xfId="0" applyNumberFormat="1" applyFill="1" applyBorder="1" applyAlignment="1" applyProtection="1">
      <alignment horizontal="center"/>
    </xf>
    <xf numFmtId="0" fontId="0" fillId="25" borderId="0" xfId="0" applyFill="1" applyBorder="1" applyAlignment="1" applyProtection="1">
      <alignment horizontal="center"/>
    </xf>
    <xf numFmtId="164" fontId="0" fillId="25" borderId="9" xfId="0" applyNumberFormat="1" applyFill="1" applyBorder="1" applyAlignment="1" applyProtection="1">
      <alignment horizontal="center"/>
    </xf>
    <xf numFmtId="0" fontId="0" fillId="25" borderId="9" xfId="0" applyFill="1" applyBorder="1" applyAlignment="1" applyProtection="1">
      <alignment horizontal="center"/>
    </xf>
    <xf numFmtId="49" fontId="0" fillId="25" borderId="26" xfId="0" applyNumberFormat="1" applyFill="1" applyBorder="1" applyAlignment="1" applyProtection="1">
      <alignment horizontal="left"/>
    </xf>
    <xf numFmtId="0" fontId="0" fillId="21" borderId="33" xfId="0" applyFill="1" applyBorder="1" applyProtection="1"/>
    <xf numFmtId="49" fontId="0" fillId="21" borderId="18" xfId="0" applyNumberFormat="1" applyFill="1" applyBorder="1" applyAlignment="1" applyProtection="1">
      <alignment horizontal="center"/>
    </xf>
    <xf numFmtId="49" fontId="0" fillId="0" borderId="0" xfId="0" applyNumberFormat="1" applyFill="1" applyBorder="1" applyAlignment="1" applyProtection="1"/>
    <xf numFmtId="0" fontId="0" fillId="26" borderId="26" xfId="0" applyNumberFormat="1" applyFill="1" applyBorder="1" applyAlignment="1" applyProtection="1">
      <alignment horizontal="left"/>
    </xf>
    <xf numFmtId="9" fontId="0" fillId="26" borderId="0" xfId="0" applyNumberFormat="1" applyFill="1" applyBorder="1" applyAlignment="1" applyProtection="1">
      <alignment horizontal="center"/>
    </xf>
    <xf numFmtId="0" fontId="0" fillId="26" borderId="0" xfId="0" applyFill="1" applyBorder="1" applyAlignment="1" applyProtection="1">
      <alignment horizontal="center"/>
    </xf>
    <xf numFmtId="164" fontId="0" fillId="26" borderId="9" xfId="0" applyNumberFormat="1" applyFill="1" applyBorder="1" applyAlignment="1" applyProtection="1">
      <alignment horizontal="center"/>
    </xf>
    <xf numFmtId="0" fontId="0" fillId="26" borderId="9" xfId="0" applyFill="1" applyBorder="1" applyAlignment="1" applyProtection="1">
      <alignment horizontal="center"/>
    </xf>
    <xf numFmtId="0" fontId="0" fillId="21" borderId="0" xfId="0" applyFill="1" applyBorder="1" applyAlignment="1" applyProtection="1">
      <alignment horizontal="center"/>
    </xf>
    <xf numFmtId="49" fontId="0" fillId="26" borderId="26" xfId="0" applyNumberFormat="1" applyFill="1" applyBorder="1" applyAlignment="1" applyProtection="1">
      <alignment horizontal="left"/>
    </xf>
    <xf numFmtId="0" fontId="0" fillId="9" borderId="26" xfId="0" applyFill="1" applyBorder="1" applyAlignment="1" applyProtection="1">
      <alignment horizontal="left"/>
    </xf>
    <xf numFmtId="0" fontId="0" fillId="9" borderId="0" xfId="0" applyFill="1" applyBorder="1" applyAlignment="1" applyProtection="1">
      <alignment horizontal="center"/>
    </xf>
    <xf numFmtId="0" fontId="0" fillId="9" borderId="26" xfId="0" applyFill="1" applyBorder="1" applyProtection="1"/>
    <xf numFmtId="0" fontId="0" fillId="21" borderId="26" xfId="0" applyNumberFormat="1" applyFill="1" applyBorder="1" applyAlignment="1" applyProtection="1">
      <alignment horizontal="left"/>
    </xf>
    <xf numFmtId="9" fontId="0" fillId="21" borderId="0" xfId="0" applyNumberFormat="1" applyFill="1" applyBorder="1" applyAlignment="1" applyProtection="1">
      <alignment horizontal="center"/>
    </xf>
    <xf numFmtId="164" fontId="0" fillId="21" borderId="9" xfId="0" applyNumberFormat="1" applyFill="1" applyBorder="1" applyAlignment="1" applyProtection="1">
      <alignment horizontal="center"/>
    </xf>
    <xf numFmtId="0" fontId="0" fillId="21" borderId="9" xfId="0" applyFill="1" applyBorder="1" applyAlignment="1" applyProtection="1">
      <alignment horizontal="center"/>
    </xf>
    <xf numFmtId="49" fontId="0" fillId="21" borderId="26" xfId="0" applyNumberFormat="1" applyFill="1" applyBorder="1" applyAlignment="1" applyProtection="1">
      <alignment horizontal="left"/>
    </xf>
    <xf numFmtId="0" fontId="0" fillId="10" borderId="26" xfId="0" applyFill="1" applyBorder="1" applyAlignment="1" applyProtection="1">
      <alignment horizontal="left"/>
    </xf>
    <xf numFmtId="0" fontId="0" fillId="10" borderId="26" xfId="0" applyFill="1" applyBorder="1" applyProtection="1"/>
    <xf numFmtId="0" fontId="0" fillId="11" borderId="26" xfId="0" applyFill="1" applyBorder="1" applyAlignment="1" applyProtection="1">
      <alignment horizontal="left"/>
    </xf>
    <xf numFmtId="0" fontId="0" fillId="9" borderId="26" xfId="0" applyNumberFormat="1" applyFill="1" applyBorder="1" applyAlignment="1" applyProtection="1">
      <alignment horizontal="left"/>
    </xf>
    <xf numFmtId="9" fontId="0" fillId="9" borderId="0" xfId="0" applyNumberFormat="1" applyFill="1" applyBorder="1" applyAlignment="1" applyProtection="1">
      <alignment horizontal="center"/>
    </xf>
    <xf numFmtId="164" fontId="0" fillId="9" borderId="9" xfId="0" applyNumberFormat="1" applyFill="1" applyBorder="1" applyAlignment="1" applyProtection="1">
      <alignment horizontal="center"/>
    </xf>
    <xf numFmtId="0" fontId="0" fillId="9" borderId="9" xfId="0" applyFill="1" applyBorder="1" applyAlignment="1" applyProtection="1">
      <alignment horizontal="center"/>
    </xf>
    <xf numFmtId="0" fontId="0" fillId="11" borderId="26" xfId="0" applyFill="1" applyBorder="1" applyProtection="1"/>
    <xf numFmtId="49" fontId="0" fillId="9" borderId="26" xfId="0" applyNumberFormat="1" applyFill="1" applyBorder="1" applyAlignment="1" applyProtection="1">
      <alignment horizontal="left"/>
    </xf>
    <xf numFmtId="0" fontId="0" fillId="12" borderId="26" xfId="0" applyFill="1" applyBorder="1" applyAlignment="1" applyProtection="1">
      <alignment horizontal="left"/>
    </xf>
    <xf numFmtId="0" fontId="0" fillId="12" borderId="26" xfId="0" applyFill="1" applyBorder="1" applyProtection="1"/>
    <xf numFmtId="0" fontId="0" fillId="10" borderId="26" xfId="0" applyNumberFormat="1" applyFill="1" applyBorder="1" applyAlignment="1" applyProtection="1">
      <alignment horizontal="left"/>
    </xf>
    <xf numFmtId="164" fontId="0" fillId="10" borderId="9" xfId="0" applyNumberFormat="1" applyFill="1" applyBorder="1" applyAlignment="1" applyProtection="1">
      <alignment horizontal="center"/>
    </xf>
    <xf numFmtId="0" fontId="0" fillId="10" borderId="9" xfId="0" applyFill="1" applyBorder="1" applyAlignment="1" applyProtection="1">
      <alignment horizontal="center"/>
    </xf>
    <xf numFmtId="0" fontId="0" fillId="29" borderId="26" xfId="0" applyFill="1" applyBorder="1" applyAlignment="1" applyProtection="1">
      <alignment horizontal="left"/>
    </xf>
    <xf numFmtId="0" fontId="0" fillId="29" borderId="0" xfId="0" applyFill="1" applyBorder="1" applyAlignment="1" applyProtection="1">
      <alignment horizontal="center"/>
    </xf>
    <xf numFmtId="49" fontId="0" fillId="10" borderId="26" xfId="0" applyNumberFormat="1" applyFill="1" applyBorder="1" applyAlignment="1" applyProtection="1">
      <alignment horizontal="left"/>
    </xf>
    <xf numFmtId="0" fontId="0" fillId="29" borderId="26" xfId="0" applyFill="1" applyBorder="1" applyProtection="1"/>
    <xf numFmtId="0" fontId="0" fillId="30" borderId="26" xfId="0" applyFill="1" applyBorder="1" applyAlignment="1" applyProtection="1">
      <alignment horizontal="left"/>
    </xf>
    <xf numFmtId="0" fontId="0" fillId="30" borderId="0" xfId="0" applyFill="1" applyBorder="1" applyAlignment="1" applyProtection="1">
      <alignment horizontal="center"/>
    </xf>
    <xf numFmtId="49" fontId="0" fillId="10" borderId="33" xfId="0" applyNumberFormat="1" applyFill="1" applyBorder="1" applyAlignment="1" applyProtection="1">
      <alignment horizontal="left"/>
    </xf>
    <xf numFmtId="9" fontId="0" fillId="10" borderId="18" xfId="0" applyNumberFormat="1" applyFill="1" applyBorder="1" applyAlignment="1" applyProtection="1">
      <alignment horizontal="center"/>
    </xf>
    <xf numFmtId="0" fontId="0" fillId="10" borderId="18" xfId="0" applyFill="1" applyBorder="1" applyAlignment="1" applyProtection="1">
      <alignment horizontal="center"/>
    </xf>
    <xf numFmtId="164" fontId="0" fillId="10" borderId="34" xfId="0" applyNumberFormat="1" applyFill="1" applyBorder="1" applyAlignment="1" applyProtection="1">
      <alignment horizontal="center"/>
    </xf>
    <xf numFmtId="0" fontId="0" fillId="10" borderId="34" xfId="0" applyFill="1" applyBorder="1" applyAlignment="1" applyProtection="1">
      <alignment horizontal="center"/>
    </xf>
    <xf numFmtId="0" fontId="0" fillId="30" borderId="26" xfId="0" applyFill="1" applyBorder="1" applyProtection="1"/>
    <xf numFmtId="0" fontId="0" fillId="0" borderId="0" xfId="0" applyFill="1" applyBorder="1" applyProtection="1"/>
    <xf numFmtId="0" fontId="0" fillId="30" borderId="33" xfId="0" applyFill="1" applyBorder="1" applyProtection="1"/>
    <xf numFmtId="0" fontId="0" fillId="30" borderId="18" xfId="0" applyFill="1" applyBorder="1" applyAlignment="1" applyProtection="1">
      <alignment horizontal="center"/>
    </xf>
    <xf numFmtId="0" fontId="0" fillId="15" borderId="34" xfId="0" applyFill="1" applyBorder="1" applyAlignment="1" applyProtection="1">
      <alignment horizontal="center"/>
    </xf>
    <xf numFmtId="49" fontId="0" fillId="2" borderId="26" xfId="0" applyNumberFormat="1" applyFill="1" applyBorder="1" applyAlignment="1" applyProtection="1">
      <alignment wrapText="1"/>
    </xf>
    <xf numFmtId="49" fontId="0" fillId="31" borderId="26" xfId="0" applyNumberFormat="1" applyFill="1" applyBorder="1" applyProtection="1"/>
    <xf numFmtId="0" fontId="0" fillId="31" borderId="0" xfId="0" applyFill="1" applyBorder="1" applyAlignment="1" applyProtection="1">
      <alignment horizontal="center"/>
    </xf>
    <xf numFmtId="49" fontId="0" fillId="31" borderId="0" xfId="0" applyNumberFormat="1" applyFill="1" applyBorder="1" applyAlignment="1" applyProtection="1">
      <alignment horizontal="center"/>
    </xf>
    <xf numFmtId="49" fontId="0" fillId="31" borderId="9" xfId="0" applyNumberFormat="1" applyFill="1" applyBorder="1" applyAlignment="1" applyProtection="1">
      <alignment horizontal="center"/>
    </xf>
    <xf numFmtId="2" fontId="0" fillId="14" borderId="9" xfId="0" applyNumberFormat="1" applyFill="1" applyBorder="1" applyAlignment="1" applyProtection="1">
      <alignment horizontal="center"/>
    </xf>
    <xf numFmtId="2" fontId="0" fillId="8" borderId="9" xfId="0" applyNumberFormat="1" applyFill="1" applyBorder="1" applyAlignment="1" applyProtection="1">
      <alignment horizontal="center"/>
    </xf>
    <xf numFmtId="2" fontId="0" fillId="24" borderId="0" xfId="0" applyNumberFormat="1" applyFill="1" applyBorder="1" applyAlignment="1" applyProtection="1">
      <alignment horizontal="center"/>
    </xf>
    <xf numFmtId="2" fontId="0" fillId="24" borderId="9" xfId="0" applyNumberFormat="1" applyFill="1" applyBorder="1" applyAlignment="1" applyProtection="1">
      <alignment horizontal="center"/>
    </xf>
    <xf numFmtId="49" fontId="0" fillId="27" borderId="26" xfId="0" applyNumberFormat="1" applyFill="1" applyBorder="1" applyProtection="1"/>
    <xf numFmtId="0" fontId="0" fillId="27" borderId="0" xfId="0" applyFill="1" applyBorder="1" applyAlignment="1" applyProtection="1">
      <alignment horizontal="center"/>
    </xf>
    <xf numFmtId="49" fontId="0" fillId="27" borderId="0" xfId="0" applyNumberFormat="1" applyFill="1" applyBorder="1" applyAlignment="1" applyProtection="1">
      <alignment horizontal="center"/>
    </xf>
    <xf numFmtId="49" fontId="0" fillId="27" borderId="9" xfId="0" applyNumberFormat="1" applyFill="1" applyBorder="1" applyAlignment="1" applyProtection="1">
      <alignment horizontal="center"/>
    </xf>
    <xf numFmtId="2" fontId="0" fillId="25" borderId="0" xfId="0" applyNumberFormat="1" applyFill="1" applyBorder="1" applyAlignment="1" applyProtection="1">
      <alignment horizontal="center"/>
    </xf>
    <xf numFmtId="2" fontId="0" fillId="25" borderId="9" xfId="0" applyNumberFormat="1" applyFill="1" applyBorder="1" applyAlignment="1" applyProtection="1">
      <alignment horizontal="center"/>
    </xf>
    <xf numFmtId="2" fontId="0" fillId="26" borderId="0" xfId="0" applyNumberFormat="1" applyFill="1" applyBorder="1" applyAlignment="1" applyProtection="1">
      <alignment horizontal="center"/>
    </xf>
    <xf numFmtId="2" fontId="0" fillId="26" borderId="9" xfId="0" applyNumberFormat="1" applyFill="1" applyBorder="1" applyAlignment="1" applyProtection="1">
      <alignment horizontal="center"/>
    </xf>
    <xf numFmtId="49" fontId="0" fillId="27" borderId="33" xfId="0" applyNumberFormat="1" applyFill="1" applyBorder="1" applyProtection="1"/>
    <xf numFmtId="0" fontId="0" fillId="27" borderId="18" xfId="0" applyFill="1" applyBorder="1" applyAlignment="1" applyProtection="1">
      <alignment horizontal="center"/>
    </xf>
    <xf numFmtId="49" fontId="0" fillId="27" borderId="18" xfId="0" applyNumberFormat="1" applyFill="1" applyBorder="1" applyAlignment="1" applyProtection="1">
      <alignment horizontal="center"/>
    </xf>
    <xf numFmtId="49" fontId="0" fillId="27" borderId="34" xfId="0" applyNumberFormat="1" applyFill="1" applyBorder="1" applyAlignment="1" applyProtection="1">
      <alignment horizontal="center"/>
    </xf>
    <xf numFmtId="0" fontId="0" fillId="21" borderId="33" xfId="0" applyFill="1" applyBorder="1" applyAlignment="1" applyProtection="1">
      <alignment horizontal="left"/>
    </xf>
    <xf numFmtId="2" fontId="0" fillId="21" borderId="18" xfId="0" applyNumberFormat="1" applyFill="1" applyBorder="1" applyAlignment="1" applyProtection="1">
      <alignment horizontal="center"/>
    </xf>
    <xf numFmtId="2" fontId="0" fillId="21" borderId="34" xfId="0" applyNumberFormat="1" applyFill="1" applyBorder="1" applyAlignment="1" applyProtection="1">
      <alignment horizontal="center"/>
    </xf>
    <xf numFmtId="164" fontId="0" fillId="0" borderId="0" xfId="0" applyNumberFormat="1" applyFill="1" applyBorder="1" applyAlignment="1" applyProtection="1">
      <alignment horizontal="center"/>
    </xf>
    <xf numFmtId="0" fontId="0" fillId="32" borderId="26" xfId="0" applyFill="1" applyBorder="1" applyProtection="1"/>
    <xf numFmtId="49" fontId="0" fillId="13" borderId="33" xfId="0" applyNumberFormat="1" applyFill="1" applyBorder="1" applyProtection="1"/>
    <xf numFmtId="0" fontId="0" fillId="13" borderId="26" xfId="0" applyNumberFormat="1" applyFill="1" applyBorder="1" applyAlignment="1" applyProtection="1">
      <alignment horizontal="left"/>
    </xf>
    <xf numFmtId="9" fontId="0" fillId="13" borderId="0" xfId="0" applyNumberFormat="1" applyFill="1" applyBorder="1" applyAlignment="1" applyProtection="1">
      <alignment horizontal="center"/>
    </xf>
    <xf numFmtId="0" fontId="0" fillId="13" borderId="0" xfId="0" applyFill="1" applyBorder="1" applyAlignment="1" applyProtection="1">
      <alignment horizontal="center"/>
    </xf>
    <xf numFmtId="0" fontId="0" fillId="13" borderId="9" xfId="0" applyFill="1" applyBorder="1" applyAlignment="1" applyProtection="1">
      <alignment horizontal="center"/>
    </xf>
    <xf numFmtId="49" fontId="0" fillId="0" borderId="0" xfId="0" applyNumberFormat="1" applyFill="1" applyBorder="1" applyProtection="1"/>
    <xf numFmtId="49" fontId="0" fillId="13" borderId="26" xfId="0" applyNumberFormat="1" applyFill="1" applyBorder="1" applyAlignment="1" applyProtection="1">
      <alignment horizontal="left"/>
    </xf>
    <xf numFmtId="0" fontId="0" fillId="14" borderId="33" xfId="0" applyNumberFormat="1" applyFill="1" applyBorder="1" applyAlignment="1" applyProtection="1">
      <alignment horizontal="left"/>
    </xf>
    <xf numFmtId="0" fontId="0" fillId="13" borderId="0" xfId="0" quotePrefix="1" applyFill="1" applyBorder="1" applyAlignment="1" applyProtection="1">
      <alignment horizontal="center"/>
    </xf>
    <xf numFmtId="0" fontId="6" fillId="0" borderId="0" xfId="0" applyFont="1" applyBorder="1" applyAlignment="1" applyProtection="1">
      <alignment horizontal="left"/>
    </xf>
    <xf numFmtId="49" fontId="0" fillId="14" borderId="33" xfId="0" applyNumberFormat="1" applyFill="1" applyBorder="1" applyAlignment="1" applyProtection="1">
      <alignment horizontal="left"/>
    </xf>
    <xf numFmtId="9" fontId="0" fillId="14" borderId="18" xfId="0" applyNumberFormat="1" applyFill="1" applyBorder="1" applyAlignment="1" applyProtection="1">
      <alignment horizontal="center"/>
    </xf>
    <xf numFmtId="0" fontId="0" fillId="14" borderId="18" xfId="0" applyFill="1" applyBorder="1" applyAlignment="1" applyProtection="1">
      <alignment horizontal="center"/>
    </xf>
    <xf numFmtId="0" fontId="0" fillId="14" borderId="34" xfId="0" applyFill="1" applyBorder="1" applyAlignment="1" applyProtection="1">
      <alignment horizontal="center"/>
    </xf>
    <xf numFmtId="49" fontId="0" fillId="19" borderId="0" xfId="0" applyNumberFormat="1" applyFill="1" applyBorder="1" applyProtection="1"/>
    <xf numFmtId="49" fontId="0" fillId="19" borderId="9" xfId="0" applyNumberFormat="1" applyFill="1" applyBorder="1" applyProtection="1"/>
    <xf numFmtId="49" fontId="0" fillId="13" borderId="26" xfId="0" applyNumberFormat="1" applyFill="1" applyBorder="1" applyProtection="1"/>
    <xf numFmtId="49" fontId="0" fillId="13" borderId="0" xfId="0" applyNumberFormat="1" applyFill="1" applyBorder="1" applyAlignment="1" applyProtection="1">
      <alignment horizontal="center"/>
    </xf>
    <xf numFmtId="0" fontId="0" fillId="13" borderId="26" xfId="0" applyNumberFormat="1" applyFill="1" applyBorder="1" applyProtection="1"/>
    <xf numFmtId="0" fontId="0" fillId="13" borderId="0" xfId="0" quotePrefix="1" applyNumberFormat="1" applyFill="1" applyBorder="1" applyAlignment="1" applyProtection="1">
      <alignment horizontal="center"/>
    </xf>
    <xf numFmtId="0" fontId="0" fillId="13" borderId="0" xfId="0" applyNumberFormat="1" applyFill="1" applyBorder="1" applyAlignment="1" applyProtection="1">
      <alignment horizontal="center"/>
    </xf>
    <xf numFmtId="49" fontId="0" fillId="28" borderId="9" xfId="0" applyNumberFormat="1" applyFill="1" applyBorder="1" applyAlignment="1" applyProtection="1">
      <alignment horizontal="center"/>
    </xf>
    <xf numFmtId="49" fontId="0" fillId="16" borderId="9" xfId="0" applyNumberFormat="1" applyFill="1" applyBorder="1" applyAlignment="1" applyProtection="1">
      <alignment horizontal="center"/>
    </xf>
    <xf numFmtId="49" fontId="0" fillId="13" borderId="18" xfId="0" applyNumberFormat="1" applyFill="1" applyBorder="1" applyAlignment="1" applyProtection="1">
      <alignment horizontal="center"/>
    </xf>
    <xf numFmtId="49" fontId="0" fillId="15" borderId="9" xfId="0" applyNumberFormat="1" applyFill="1" applyBorder="1" applyAlignment="1" applyProtection="1">
      <alignment horizontal="center"/>
    </xf>
    <xf numFmtId="0" fontId="0" fillId="14" borderId="26" xfId="0" applyNumberFormat="1" applyFill="1" applyBorder="1" applyProtection="1"/>
    <xf numFmtId="0" fontId="0" fillId="14" borderId="0" xfId="0" applyNumberFormat="1" applyFill="1" applyBorder="1" applyAlignment="1" applyProtection="1">
      <alignment horizontal="center"/>
    </xf>
    <xf numFmtId="1" fontId="0" fillId="14" borderId="0" xfId="0" applyNumberFormat="1" applyFill="1" applyBorder="1" applyAlignment="1" applyProtection="1">
      <alignment horizontal="center"/>
    </xf>
    <xf numFmtId="0" fontId="0" fillId="14" borderId="33" xfId="0" applyNumberFormat="1" applyFill="1" applyBorder="1" applyProtection="1"/>
    <xf numFmtId="0" fontId="0" fillId="14" borderId="18" xfId="0" applyNumberFormat="1" applyFill="1" applyBorder="1" applyAlignment="1" applyProtection="1">
      <alignment horizontal="center"/>
    </xf>
    <xf numFmtId="49" fontId="0" fillId="15" borderId="34" xfId="0" applyNumberFormat="1" applyFill="1" applyBorder="1" applyAlignment="1" applyProtection="1">
      <alignment horizontal="center"/>
    </xf>
    <xf numFmtId="49" fontId="0" fillId="14" borderId="26" xfId="0" applyNumberFormat="1" applyFill="1" applyBorder="1" applyProtection="1"/>
    <xf numFmtId="49" fontId="0" fillId="13" borderId="0" xfId="0" quotePrefix="1" applyNumberFormat="1" applyFill="1" applyBorder="1" applyAlignment="1" applyProtection="1">
      <alignment horizontal="center"/>
    </xf>
    <xf numFmtId="49" fontId="0" fillId="14" borderId="33" xfId="0" applyNumberFormat="1" applyFill="1" applyBorder="1" applyProtection="1"/>
    <xf numFmtId="49" fontId="0" fillId="14" borderId="18" xfId="0" applyNumberFormat="1" applyFill="1" applyBorder="1" applyAlignment="1" applyProtection="1">
      <alignment horizontal="center"/>
    </xf>
    <xf numFmtId="49" fontId="0" fillId="14" borderId="18" xfId="0" quotePrefix="1" applyNumberFormat="1" applyFill="1" applyBorder="1" applyAlignment="1" applyProtection="1">
      <alignment horizontal="center"/>
    </xf>
    <xf numFmtId="0" fontId="0" fillId="0" borderId="0" xfId="0" applyAlignment="1" applyProtection="1"/>
    <xf numFmtId="17" fontId="0" fillId="0" borderId="0" xfId="0" applyNumberFormat="1" applyProtection="1"/>
    <xf numFmtId="0" fontId="19" fillId="0" borderId="9" xfId="1" applyFont="1" applyBorder="1" applyAlignment="1" applyProtection="1">
      <alignment horizontal="center" vertical="center"/>
    </xf>
    <xf numFmtId="0" fontId="0" fillId="0" borderId="0" xfId="0" applyAlignment="1" applyProtection="1"/>
    <xf numFmtId="1" fontId="0" fillId="6" borderId="8" xfId="0" applyNumberFormat="1" applyFill="1" applyBorder="1" applyAlignment="1" applyProtection="1">
      <alignment horizontal="center"/>
      <protection locked="0"/>
    </xf>
    <xf numFmtId="1" fontId="0" fillId="0" borderId="9" xfId="0" applyNumberFormat="1" applyBorder="1" applyAlignment="1" applyProtection="1">
      <alignment horizontal="center"/>
    </xf>
    <xf numFmtId="0" fontId="4" fillId="4" borderId="5" xfId="0" applyFont="1" applyFill="1" applyBorder="1" applyAlignment="1" applyProtection="1">
      <alignment horizontal="center"/>
      <protection locked="0"/>
    </xf>
    <xf numFmtId="0" fontId="4" fillId="4" borderId="15" xfId="0" applyFont="1" applyFill="1" applyBorder="1" applyAlignment="1" applyProtection="1">
      <alignment horizontal="center"/>
      <protection locked="0"/>
    </xf>
    <xf numFmtId="0" fontId="0" fillId="2" borderId="0" xfId="0" applyFill="1" applyBorder="1" applyAlignment="1" applyProtection="1">
      <alignment horizontal="center" wrapText="1"/>
    </xf>
    <xf numFmtId="2" fontId="0" fillId="14" borderId="0" xfId="0" applyNumberFormat="1" applyFill="1" applyBorder="1" applyAlignment="1" applyProtection="1">
      <alignment horizontal="center"/>
    </xf>
    <xf numFmtId="2" fontId="0" fillId="8" borderId="0" xfId="0" applyNumberFormat="1" applyFill="1" applyBorder="1" applyAlignment="1" applyProtection="1">
      <alignment horizontal="center"/>
    </xf>
    <xf numFmtId="2" fontId="0" fillId="24" borderId="0" xfId="0" applyNumberFormat="1" applyFill="1" applyBorder="1" applyAlignment="1" applyProtection="1">
      <alignment horizontal="center"/>
    </xf>
    <xf numFmtId="2" fontId="0" fillId="25" borderId="0" xfId="0" applyNumberFormat="1" applyFill="1" applyBorder="1" applyAlignment="1" applyProtection="1">
      <alignment horizontal="center"/>
    </xf>
    <xf numFmtId="2" fontId="0" fillId="26" borderId="0" xfId="0" applyNumberFormat="1" applyFill="1" applyBorder="1" applyAlignment="1" applyProtection="1">
      <alignment horizontal="center"/>
    </xf>
    <xf numFmtId="2" fontId="0" fillId="21" borderId="18" xfId="0" applyNumberFormat="1" applyFill="1" applyBorder="1" applyAlignment="1" applyProtection="1">
      <alignment horizontal="center"/>
    </xf>
    <xf numFmtId="164" fontId="2" fillId="0" borderId="4" xfId="0" applyNumberFormat="1" applyFont="1" applyFill="1" applyBorder="1" applyAlignment="1" applyProtection="1">
      <alignment horizontal="center"/>
    </xf>
    <xf numFmtId="0" fontId="0" fillId="0" borderId="0" xfId="0" applyBorder="1" applyAlignment="1"/>
    <xf numFmtId="0" fontId="0" fillId="38" borderId="0" xfId="0" applyFill="1" applyBorder="1" applyAlignment="1" applyProtection="1">
      <alignment horizontal="center"/>
    </xf>
    <xf numFmtId="49" fontId="0" fillId="38" borderId="0" xfId="0" applyNumberFormat="1" applyFill="1" applyBorder="1" applyAlignment="1" applyProtection="1">
      <alignment horizontal="center"/>
    </xf>
    <xf numFmtId="49" fontId="0" fillId="38" borderId="26" xfId="0" applyNumberFormat="1" applyFill="1" applyBorder="1" applyProtection="1"/>
    <xf numFmtId="49" fontId="0" fillId="38" borderId="9" xfId="0" applyNumberFormat="1" applyFill="1" applyBorder="1" applyAlignment="1" applyProtection="1">
      <alignment horizontal="center"/>
    </xf>
    <xf numFmtId="0" fontId="0" fillId="21" borderId="0" xfId="0" applyNumberFormat="1" applyFill="1" applyBorder="1" applyAlignment="1" applyProtection="1">
      <alignment horizontal="center"/>
    </xf>
    <xf numFmtId="0" fontId="0" fillId="9" borderId="0" xfId="0" applyNumberFormat="1" applyFill="1" applyBorder="1" applyAlignment="1" applyProtection="1">
      <alignment horizontal="center"/>
    </xf>
    <xf numFmtId="0" fontId="0" fillId="10" borderId="0" xfId="0" applyNumberFormat="1" applyFill="1" applyBorder="1" applyAlignment="1" applyProtection="1">
      <alignment horizontal="center"/>
    </xf>
    <xf numFmtId="0" fontId="0" fillId="11" borderId="0" xfId="0" applyNumberFormat="1" applyFill="1" applyBorder="1" applyAlignment="1" applyProtection="1">
      <alignment horizontal="center"/>
    </xf>
    <xf numFmtId="0" fontId="0" fillId="12" borderId="0" xfId="0" applyNumberFormat="1" applyFill="1" applyBorder="1" applyAlignment="1" applyProtection="1">
      <alignment horizontal="center"/>
    </xf>
    <xf numFmtId="0" fontId="0" fillId="29" borderId="0" xfId="0" applyNumberFormat="1" applyFill="1" applyBorder="1" applyAlignment="1" applyProtection="1">
      <alignment horizontal="center"/>
    </xf>
    <xf numFmtId="0" fontId="0" fillId="30" borderId="0" xfId="0" applyNumberFormat="1" applyFill="1" applyBorder="1" applyAlignment="1" applyProtection="1">
      <alignment horizontal="center"/>
    </xf>
    <xf numFmtId="0" fontId="0" fillId="30" borderId="18" xfId="0" applyNumberFormat="1" applyFill="1" applyBorder="1" applyAlignment="1" applyProtection="1">
      <alignment horizontal="center"/>
    </xf>
    <xf numFmtId="0" fontId="0" fillId="21" borderId="0" xfId="0" quotePrefix="1" applyNumberFormat="1" applyFill="1" applyBorder="1" applyAlignment="1" applyProtection="1">
      <alignment horizontal="center"/>
    </xf>
    <xf numFmtId="0" fontId="0" fillId="0" borderId="0" xfId="0" applyNumberFormat="1" applyFill="1" applyBorder="1" applyAlignment="1" applyProtection="1">
      <alignment horizontal="left"/>
    </xf>
    <xf numFmtId="9" fontId="0" fillId="0" borderId="0" xfId="0" applyNumberFormat="1" applyFill="1" applyBorder="1" applyAlignment="1" applyProtection="1">
      <alignment horizontal="center"/>
    </xf>
    <xf numFmtId="1" fontId="0" fillId="0" borderId="0" xfId="0" applyNumberFormat="1" applyFill="1" applyBorder="1" applyAlignment="1" applyProtection="1">
      <alignment horizontal="left"/>
    </xf>
    <xf numFmtId="49" fontId="0" fillId="0" borderId="0" xfId="0" applyNumberFormat="1" applyFill="1" applyBorder="1" applyAlignment="1" applyProtection="1">
      <alignment horizontal="left"/>
    </xf>
    <xf numFmtId="1" fontId="0" fillId="14" borderId="26" xfId="0" applyNumberFormat="1" applyFill="1" applyBorder="1" applyAlignment="1" applyProtection="1">
      <alignment horizontal="left"/>
    </xf>
    <xf numFmtId="1" fontId="0" fillId="8" borderId="26" xfId="0" applyNumberFormat="1" applyFill="1" applyBorder="1" applyAlignment="1" applyProtection="1">
      <alignment horizontal="left"/>
    </xf>
    <xf numFmtId="49" fontId="0" fillId="21" borderId="33" xfId="0" applyNumberFormat="1" applyFill="1" applyBorder="1" applyAlignment="1" applyProtection="1">
      <alignment horizontal="left"/>
    </xf>
    <xf numFmtId="9" fontId="0" fillId="21" borderId="18" xfId="0" applyNumberFormat="1" applyFill="1" applyBorder="1" applyAlignment="1" applyProtection="1">
      <alignment horizontal="center"/>
    </xf>
    <xf numFmtId="0" fontId="0" fillId="21" borderId="18" xfId="0" applyFill="1" applyBorder="1" applyAlignment="1" applyProtection="1">
      <alignment horizontal="center"/>
    </xf>
    <xf numFmtId="0" fontId="0" fillId="21" borderId="34" xfId="0" applyFill="1" applyBorder="1" applyAlignment="1" applyProtection="1">
      <alignment horizontal="center"/>
    </xf>
    <xf numFmtId="0" fontId="7" fillId="0" borderId="0" xfId="1" applyAlignment="1" applyProtection="1"/>
    <xf numFmtId="2" fontId="0" fillId="26" borderId="0" xfId="0" applyNumberFormat="1" applyFill="1" applyBorder="1" applyAlignment="1" applyProtection="1">
      <alignment horizontal="center"/>
    </xf>
    <xf numFmtId="2" fontId="0" fillId="21" borderId="18" xfId="0" applyNumberFormat="1" applyFill="1" applyBorder="1" applyAlignment="1" applyProtection="1">
      <alignment horizontal="center"/>
    </xf>
    <xf numFmtId="0" fontId="0" fillId="2" borderId="0" xfId="0" applyFill="1" applyBorder="1" applyAlignment="1" applyProtection="1">
      <alignment horizontal="center" wrapText="1"/>
    </xf>
    <xf numFmtId="2" fontId="0" fillId="8" borderId="0" xfId="0" applyNumberFormat="1" applyFill="1" applyBorder="1" applyAlignment="1" applyProtection="1">
      <alignment horizontal="center"/>
    </xf>
    <xf numFmtId="2" fontId="0" fillId="25" borderId="0" xfId="0" applyNumberFormat="1" applyFill="1" applyBorder="1" applyAlignment="1" applyProtection="1">
      <alignment horizontal="center"/>
    </xf>
    <xf numFmtId="2" fontId="0" fillId="14" borderId="0" xfId="0" applyNumberFormat="1" applyFill="1" applyBorder="1" applyAlignment="1" applyProtection="1">
      <alignment horizontal="center"/>
    </xf>
    <xf numFmtId="0" fontId="0" fillId="39" borderId="28" xfId="0" applyFill="1" applyBorder="1" applyAlignment="1" applyProtection="1">
      <alignment horizontal="center"/>
      <protection locked="0"/>
    </xf>
    <xf numFmtId="0" fontId="0" fillId="39" borderId="1" xfId="0" applyFill="1" applyBorder="1" applyAlignment="1" applyProtection="1">
      <alignment horizontal="center"/>
      <protection locked="0"/>
    </xf>
    <xf numFmtId="0" fontId="0" fillId="39" borderId="15" xfId="0" applyFill="1" applyBorder="1" applyAlignment="1" applyProtection="1">
      <alignment horizontal="center"/>
      <protection locked="0"/>
    </xf>
    <xf numFmtId="165" fontId="10" fillId="39" borderId="13" xfId="0" applyNumberFormat="1" applyFont="1" applyFill="1" applyBorder="1" applyAlignment="1" applyProtection="1">
      <alignment horizontal="center" vertical="top" wrapText="1"/>
      <protection locked="0"/>
    </xf>
    <xf numFmtId="0" fontId="10" fillId="39" borderId="29" xfId="0" applyNumberFormat="1" applyFont="1" applyFill="1" applyBorder="1" applyAlignment="1" applyProtection="1">
      <alignment horizontal="center"/>
      <protection locked="0"/>
    </xf>
    <xf numFmtId="0" fontId="10" fillId="39" borderId="30" xfId="0" applyFont="1" applyFill="1" applyBorder="1" applyAlignment="1" applyProtection="1">
      <alignment horizontal="center"/>
      <protection locked="0"/>
    </xf>
    <xf numFmtId="0" fontId="0" fillId="39" borderId="3" xfId="0" applyFill="1" applyBorder="1" applyAlignment="1" applyProtection="1">
      <alignment horizontal="center"/>
      <protection locked="0"/>
    </xf>
    <xf numFmtId="0" fontId="0" fillId="39" borderId="27" xfId="0" applyFill="1" applyBorder="1" applyAlignment="1" applyProtection="1">
      <alignment horizontal="center"/>
      <protection locked="0"/>
    </xf>
    <xf numFmtId="0" fontId="0" fillId="39" borderId="10" xfId="0" applyFill="1" applyBorder="1" applyAlignment="1" applyProtection="1">
      <alignment horizontal="center"/>
      <protection locked="0"/>
    </xf>
    <xf numFmtId="0" fontId="0" fillId="39" borderId="7" xfId="0" applyFill="1" applyBorder="1" applyAlignment="1" applyProtection="1">
      <alignment horizontal="center"/>
      <protection locked="0"/>
    </xf>
    <xf numFmtId="0" fontId="0" fillId="39" borderId="19" xfId="0" applyFill="1" applyBorder="1" applyAlignment="1" applyProtection="1">
      <alignment horizontal="center"/>
      <protection locked="0"/>
    </xf>
    <xf numFmtId="0" fontId="0" fillId="39" borderId="20" xfId="0" applyFill="1" applyBorder="1" applyAlignment="1" applyProtection="1">
      <alignment horizontal="center"/>
      <protection locked="0"/>
    </xf>
    <xf numFmtId="0" fontId="6" fillId="39" borderId="33" xfId="0" applyFont="1" applyFill="1" applyBorder="1" applyProtection="1"/>
    <xf numFmtId="0" fontId="6" fillId="39" borderId="34" xfId="0" applyFont="1" applyFill="1" applyBorder="1" applyAlignment="1" applyProtection="1">
      <alignment horizontal="center"/>
    </xf>
    <xf numFmtId="0" fontId="6" fillId="39" borderId="24" xfId="0" applyFont="1" applyFill="1" applyBorder="1" applyAlignment="1" applyProtection="1">
      <alignment horizontal="left"/>
    </xf>
    <xf numFmtId="0" fontId="6" fillId="39" borderId="25" xfId="0" applyFont="1" applyFill="1" applyBorder="1" applyAlignment="1" applyProtection="1">
      <alignment horizontal="center"/>
    </xf>
    <xf numFmtId="9" fontId="6" fillId="39" borderId="34" xfId="0" applyNumberFormat="1" applyFont="1" applyFill="1" applyBorder="1" applyAlignment="1" applyProtection="1">
      <alignment horizontal="center"/>
    </xf>
    <xf numFmtId="0" fontId="6" fillId="39" borderId="26" xfId="0" applyFont="1" applyFill="1" applyBorder="1" applyAlignment="1" applyProtection="1">
      <alignment horizontal="left"/>
    </xf>
    <xf numFmtId="0" fontId="6" fillId="39" borderId="9" xfId="0" applyFont="1" applyFill="1" applyBorder="1" applyAlignment="1" applyProtection="1">
      <alignment horizontal="center"/>
    </xf>
    <xf numFmtId="0" fontId="0" fillId="39" borderId="3" xfId="0" applyFill="1" applyBorder="1" applyAlignment="1" applyProtection="1">
      <alignment horizontal="left"/>
      <protection locked="0"/>
    </xf>
    <xf numFmtId="0" fontId="0" fillId="39" borderId="27" xfId="0" applyFill="1" applyBorder="1" applyAlignment="1" applyProtection="1">
      <alignment horizontal="left"/>
      <protection locked="0"/>
    </xf>
    <xf numFmtId="0" fontId="0" fillId="39" borderId="6" xfId="0" applyFill="1" applyBorder="1" applyAlignment="1" applyProtection="1">
      <alignment horizontal="center"/>
      <protection locked="0"/>
    </xf>
    <xf numFmtId="0" fontId="0" fillId="39" borderId="5" xfId="0" applyFill="1" applyBorder="1" applyAlignment="1" applyProtection="1">
      <alignment horizontal="center"/>
      <protection locked="0"/>
    </xf>
    <xf numFmtId="0" fontId="0" fillId="39" borderId="1" xfId="0" applyFill="1" applyBorder="1" applyAlignment="1" applyProtection="1">
      <alignment horizontal="left"/>
      <protection locked="0"/>
    </xf>
    <xf numFmtId="0" fontId="0" fillId="39" borderId="10" xfId="0" applyFill="1" applyBorder="1" applyAlignment="1" applyProtection="1">
      <alignment horizontal="left"/>
      <protection locked="0"/>
    </xf>
    <xf numFmtId="0" fontId="0" fillId="39" borderId="2" xfId="0" applyFill="1" applyBorder="1" applyAlignment="1" applyProtection="1">
      <alignment horizontal="center"/>
      <protection locked="0"/>
    </xf>
    <xf numFmtId="0" fontId="0" fillId="39" borderId="15" xfId="0" applyFill="1" applyBorder="1" applyAlignment="1" applyProtection="1">
      <alignment horizontal="left"/>
      <protection locked="0"/>
    </xf>
    <xf numFmtId="0" fontId="0" fillId="39" borderId="17" xfId="0" applyFill="1" applyBorder="1" applyAlignment="1" applyProtection="1">
      <alignment horizontal="center"/>
      <protection locked="0"/>
    </xf>
    <xf numFmtId="0" fontId="0" fillId="39" borderId="16" xfId="0" applyFill="1" applyBorder="1" applyAlignment="1" applyProtection="1">
      <alignment horizontal="center"/>
      <protection locked="0"/>
    </xf>
    <xf numFmtId="165" fontId="0" fillId="39" borderId="30" xfId="0" applyNumberFormat="1" applyFill="1" applyBorder="1" applyAlignment="1" applyProtection="1">
      <alignment horizontal="center"/>
      <protection locked="0"/>
    </xf>
    <xf numFmtId="165" fontId="0" fillId="39" borderId="30" xfId="0" applyNumberFormat="1" applyFont="1" applyFill="1" applyBorder="1" applyAlignment="1" applyProtection="1">
      <alignment horizontal="center"/>
      <protection locked="0"/>
    </xf>
    <xf numFmtId="165" fontId="0" fillId="39" borderId="31" xfId="0" applyNumberFormat="1" applyFont="1" applyFill="1" applyBorder="1" applyAlignment="1" applyProtection="1">
      <alignment horizontal="center"/>
      <protection locked="0"/>
    </xf>
    <xf numFmtId="165" fontId="0" fillId="40" borderId="30" xfId="0" applyNumberFormat="1" applyFill="1" applyBorder="1" applyAlignment="1" applyProtection="1">
      <alignment horizontal="center"/>
      <protection locked="0"/>
    </xf>
    <xf numFmtId="165" fontId="0" fillId="40" borderId="30" xfId="0" applyNumberFormat="1" applyFont="1" applyFill="1" applyBorder="1" applyAlignment="1" applyProtection="1">
      <alignment horizontal="center"/>
      <protection locked="0"/>
    </xf>
    <xf numFmtId="165" fontId="0" fillId="40" borderId="31" xfId="0" applyNumberFormat="1" applyFont="1" applyFill="1" applyBorder="1" applyAlignment="1" applyProtection="1">
      <alignment horizontal="center"/>
      <protection locked="0"/>
    </xf>
    <xf numFmtId="0" fontId="0" fillId="40" borderId="3" xfId="0" applyFill="1" applyBorder="1" applyAlignment="1" applyProtection="1">
      <alignment horizontal="center"/>
      <protection locked="0"/>
    </xf>
    <xf numFmtId="0" fontId="0" fillId="40" borderId="6" xfId="0" applyFill="1" applyBorder="1" applyAlignment="1" applyProtection="1">
      <alignment horizontal="center"/>
      <protection locked="0"/>
    </xf>
    <xf numFmtId="0" fontId="0" fillId="40" borderId="1" xfId="0" applyFill="1" applyBorder="1" applyAlignment="1" applyProtection="1">
      <alignment horizontal="center"/>
      <protection locked="0"/>
    </xf>
    <xf numFmtId="0" fontId="0" fillId="40" borderId="2" xfId="0" applyFill="1" applyBorder="1" applyAlignment="1" applyProtection="1">
      <alignment horizontal="center"/>
      <protection locked="0"/>
    </xf>
    <xf numFmtId="0" fontId="0" fillId="40" borderId="15" xfId="0" applyFill="1" applyBorder="1" applyAlignment="1" applyProtection="1">
      <alignment horizontal="center"/>
      <protection locked="0"/>
    </xf>
    <xf numFmtId="0" fontId="0" fillId="40" borderId="16" xfId="0" applyFill="1" applyBorder="1" applyAlignment="1" applyProtection="1">
      <alignment horizontal="center"/>
      <protection locked="0"/>
    </xf>
    <xf numFmtId="0" fontId="2" fillId="3" borderId="0" xfId="0" applyFont="1" applyFill="1" applyBorder="1" applyAlignment="1" applyProtection="1">
      <alignment horizontal="center" vertical="top" wrapText="1"/>
    </xf>
    <xf numFmtId="0" fontId="0" fillId="0" borderId="9" xfId="0" applyBorder="1" applyAlignment="1" applyProtection="1">
      <alignment horizontal="center"/>
    </xf>
    <xf numFmtId="9" fontId="0" fillId="0" borderId="0" xfId="0" applyNumberFormat="1" applyFont="1" applyFill="1" applyBorder="1" applyAlignment="1" applyProtection="1">
      <alignment horizontal="left"/>
    </xf>
    <xf numFmtId="0" fontId="0" fillId="0" borderId="0" xfId="0" applyFill="1" applyBorder="1" applyAlignment="1" applyProtection="1">
      <alignment horizontal="center"/>
      <protection hidden="1"/>
    </xf>
    <xf numFmtId="9" fontId="0" fillId="0" borderId="18" xfId="0" applyNumberFormat="1" applyFont="1" applyFill="1" applyBorder="1" applyAlignment="1" applyProtection="1">
      <alignment horizontal="left"/>
    </xf>
    <xf numFmtId="0" fontId="0" fillId="0" borderId="18" xfId="0" applyFill="1" applyBorder="1" applyAlignment="1" applyProtection="1">
      <alignment horizontal="center"/>
      <protection hidden="1"/>
    </xf>
    <xf numFmtId="9" fontId="0" fillId="0" borderId="32" xfId="0" applyNumberFormat="1" applyFont="1" applyFill="1" applyBorder="1" applyAlignment="1" applyProtection="1">
      <alignment horizontal="left"/>
    </xf>
    <xf numFmtId="1" fontId="0" fillId="4" borderId="0" xfId="0" applyNumberFormat="1" applyFill="1" applyBorder="1" applyAlignment="1" applyProtection="1">
      <alignment horizontal="center"/>
    </xf>
    <xf numFmtId="1" fontId="0" fillId="5" borderId="8" xfId="0" applyNumberFormat="1" applyFill="1" applyBorder="1" applyAlignment="1" applyProtection="1">
      <alignment horizontal="center"/>
    </xf>
    <xf numFmtId="0" fontId="0" fillId="0" borderId="11" xfId="0" applyFill="1" applyBorder="1" applyAlignment="1" applyProtection="1">
      <alignment horizontal="center"/>
    </xf>
    <xf numFmtId="1" fontId="0" fillId="6" borderId="8" xfId="0" applyNumberFormat="1" applyFill="1" applyBorder="1" applyAlignment="1" applyProtection="1">
      <alignment horizontal="center"/>
    </xf>
    <xf numFmtId="9" fontId="0" fillId="0" borderId="18" xfId="0" applyNumberFormat="1" applyFill="1" applyBorder="1" applyAlignment="1" applyProtection="1">
      <alignment horizontal="center"/>
    </xf>
    <xf numFmtId="0" fontId="0" fillId="0" borderId="32" xfId="0" applyFill="1" applyBorder="1" applyAlignment="1" applyProtection="1">
      <alignment horizontal="center"/>
    </xf>
    <xf numFmtId="9" fontId="0" fillId="0" borderId="0" xfId="0" applyNumberFormat="1" applyFill="1" applyBorder="1" applyAlignment="1" applyProtection="1">
      <alignment horizontal="center"/>
      <protection hidden="1"/>
    </xf>
    <xf numFmtId="9" fontId="0" fillId="0" borderId="18" xfId="0" applyNumberFormat="1" applyFill="1" applyBorder="1" applyAlignment="1" applyProtection="1">
      <alignment horizontal="center"/>
      <protection hidden="1"/>
    </xf>
    <xf numFmtId="0" fontId="0" fillId="0" borderId="26" xfId="0" applyBorder="1" applyProtection="1"/>
    <xf numFmtId="0" fontId="0" fillId="0" borderId="0" xfId="0" applyAlignment="1" applyProtection="1"/>
    <xf numFmtId="0" fontId="2" fillId="3" borderId="0" xfId="0" applyFont="1" applyFill="1" applyBorder="1" applyAlignment="1" applyProtection="1">
      <alignment horizontal="center" vertical="top" wrapText="1"/>
    </xf>
    <xf numFmtId="0" fontId="0" fillId="0" borderId="0" xfId="0" applyAlignment="1" applyProtection="1">
      <alignment horizontal="center"/>
    </xf>
    <xf numFmtId="0" fontId="0" fillId="0" borderId="0" xfId="0" applyAlignment="1" applyProtection="1"/>
    <xf numFmtId="0" fontId="0" fillId="0" borderId="9" xfId="0" applyBorder="1" applyAlignment="1" applyProtection="1">
      <alignment horizontal="center"/>
    </xf>
    <xf numFmtId="0" fontId="22" fillId="0" borderId="23" xfId="1" applyFont="1" applyFill="1" applyBorder="1" applyAlignment="1" applyProtection="1">
      <alignment horizontal="left" vertical="center"/>
    </xf>
    <xf numFmtId="0" fontId="7" fillId="0" borderId="0" xfId="1" applyAlignment="1" applyProtection="1"/>
    <xf numFmtId="0" fontId="2" fillId="3" borderId="0" xfId="0" applyFont="1" applyFill="1" applyBorder="1" applyAlignment="1" applyProtection="1">
      <alignment horizontal="center" vertical="top" wrapText="1"/>
    </xf>
    <xf numFmtId="0" fontId="0" fillId="0" borderId="0" xfId="0" applyAlignment="1" applyProtection="1">
      <alignment horizontal="center"/>
    </xf>
    <xf numFmtId="0" fontId="0" fillId="0" borderId="9" xfId="0" applyBorder="1" applyAlignment="1" applyProtection="1">
      <alignment horizontal="center"/>
    </xf>
    <xf numFmtId="0" fontId="0" fillId="0" borderId="0" xfId="0" applyFill="1" applyBorder="1" applyAlignment="1">
      <alignment horizontal="center"/>
    </xf>
    <xf numFmtId="0" fontId="12" fillId="0" borderId="0" xfId="0" applyFont="1" applyBorder="1" applyAlignment="1" applyProtection="1">
      <alignment horizontal="left" vertical="center"/>
    </xf>
    <xf numFmtId="0" fontId="0" fillId="0" borderId="0" xfId="0" applyAlignment="1" applyProtection="1"/>
    <xf numFmtId="0" fontId="0" fillId="2" borderId="0" xfId="0" applyFill="1" applyBorder="1" applyAlignment="1" applyProtection="1">
      <alignment horizontal="center" wrapText="1"/>
    </xf>
    <xf numFmtId="49" fontId="2" fillId="0" borderId="0" xfId="0" applyNumberFormat="1" applyFont="1" applyFill="1" applyBorder="1" applyAlignment="1" applyProtection="1">
      <alignment horizontal="center"/>
    </xf>
    <xf numFmtId="0" fontId="0" fillId="0" borderId="0" xfId="0" applyFill="1" applyBorder="1" applyAlignment="1">
      <alignment horizontal="center"/>
    </xf>
    <xf numFmtId="2" fontId="0" fillId="8" borderId="0" xfId="0" applyNumberFormat="1" applyFill="1" applyBorder="1" applyAlignment="1" applyProtection="1">
      <alignment horizontal="center"/>
    </xf>
    <xf numFmtId="2" fontId="0" fillId="24" borderId="0" xfId="0" applyNumberFormat="1" applyFill="1" applyBorder="1" applyAlignment="1" applyProtection="1">
      <alignment horizontal="center"/>
    </xf>
    <xf numFmtId="2" fontId="0" fillId="25" borderId="0" xfId="0" applyNumberFormat="1" applyFill="1" applyBorder="1" applyAlignment="1" applyProtection="1">
      <alignment horizontal="center"/>
    </xf>
    <xf numFmtId="2" fontId="0" fillId="26" borderId="0" xfId="0" applyNumberFormat="1" applyFill="1" applyBorder="1" applyAlignment="1" applyProtection="1">
      <alignment horizontal="center"/>
    </xf>
    <xf numFmtId="2" fontId="0" fillId="21" borderId="18" xfId="0" applyNumberFormat="1" applyFill="1" applyBorder="1" applyAlignment="1" applyProtection="1">
      <alignment horizontal="center"/>
    </xf>
    <xf numFmtId="2" fontId="0" fillId="25" borderId="9" xfId="0" applyNumberFormat="1" applyFill="1" applyBorder="1" applyAlignment="1" applyProtection="1">
      <alignment horizontal="center"/>
    </xf>
    <xf numFmtId="2" fontId="0" fillId="26" borderId="9" xfId="0" applyNumberFormat="1" applyFill="1" applyBorder="1" applyAlignment="1" applyProtection="1">
      <alignment horizontal="center"/>
    </xf>
    <xf numFmtId="2" fontId="0" fillId="21" borderId="34" xfId="0" applyNumberFormat="1" applyFill="1" applyBorder="1" applyAlignment="1" applyProtection="1">
      <alignment horizontal="center"/>
    </xf>
    <xf numFmtId="0" fontId="0" fillId="2" borderId="9" xfId="0" applyFill="1" applyBorder="1" applyAlignment="1" applyProtection="1">
      <alignment horizontal="center" wrapText="1"/>
    </xf>
    <xf numFmtId="2" fontId="0" fillId="8" borderId="9" xfId="0" applyNumberFormat="1" applyFill="1" applyBorder="1" applyAlignment="1" applyProtection="1">
      <alignment horizontal="center"/>
    </xf>
    <xf numFmtId="2" fontId="0" fillId="24" borderId="9" xfId="0" applyNumberFormat="1" applyFill="1" applyBorder="1" applyAlignment="1" applyProtection="1">
      <alignment horizontal="center"/>
    </xf>
    <xf numFmtId="0" fontId="0" fillId="0" borderId="0" xfId="0" applyFill="1" applyBorder="1" applyAlignment="1" applyProtection="1">
      <alignment horizontal="center" wrapText="1"/>
    </xf>
    <xf numFmtId="49" fontId="0" fillId="0" borderId="0" xfId="0" applyNumberFormat="1" applyFill="1" applyBorder="1" applyAlignment="1" applyProtection="1">
      <alignment horizontal="center"/>
    </xf>
    <xf numFmtId="49" fontId="0" fillId="41" borderId="26" xfId="0" applyNumberFormat="1" applyFill="1" applyBorder="1" applyProtection="1"/>
    <xf numFmtId="0" fontId="0" fillId="41" borderId="0" xfId="0" applyFill="1" applyBorder="1" applyAlignment="1" applyProtection="1">
      <alignment horizontal="center"/>
    </xf>
    <xf numFmtId="49" fontId="0" fillId="41" borderId="9" xfId="0" applyNumberFormat="1" applyFill="1" applyBorder="1" applyAlignment="1" applyProtection="1">
      <alignment horizontal="center"/>
    </xf>
    <xf numFmtId="49" fontId="0" fillId="42" borderId="26" xfId="0" applyNumberFormat="1" applyFill="1" applyBorder="1" applyProtection="1"/>
    <xf numFmtId="0" fontId="0" fillId="42" borderId="0" xfId="0" applyFill="1" applyBorder="1" applyAlignment="1" applyProtection="1">
      <alignment horizontal="center"/>
    </xf>
    <xf numFmtId="49" fontId="0" fillId="42" borderId="0" xfId="0" applyNumberFormat="1" applyFill="1" applyBorder="1" applyAlignment="1" applyProtection="1">
      <alignment horizontal="center"/>
    </xf>
    <xf numFmtId="49" fontId="0" fillId="42" borderId="9" xfId="0" applyNumberFormat="1" applyFill="1" applyBorder="1" applyAlignment="1" applyProtection="1">
      <alignment horizontal="center"/>
    </xf>
    <xf numFmtId="49" fontId="0" fillId="42" borderId="33" xfId="0" applyNumberFormat="1" applyFill="1" applyBorder="1" applyProtection="1"/>
    <xf numFmtId="0" fontId="0" fillId="42" borderId="18" xfId="0" applyFill="1" applyBorder="1" applyAlignment="1" applyProtection="1">
      <alignment horizontal="center"/>
    </xf>
    <xf numFmtId="49" fontId="0" fillId="42" borderId="18" xfId="0" applyNumberFormat="1" applyFill="1" applyBorder="1" applyAlignment="1" applyProtection="1">
      <alignment horizontal="center"/>
    </xf>
    <xf numFmtId="49" fontId="0" fillId="42" borderId="34" xfId="0" applyNumberFormat="1" applyFill="1" applyBorder="1" applyAlignment="1" applyProtection="1">
      <alignment horizontal="center"/>
    </xf>
    <xf numFmtId="49" fontId="0" fillId="43" borderId="26" xfId="0" applyNumberFormat="1" applyFill="1" applyBorder="1" applyProtection="1"/>
    <xf numFmtId="0" fontId="0" fillId="43" borderId="0" xfId="0" applyFill="1" applyBorder="1" applyAlignment="1" applyProtection="1">
      <alignment horizontal="center"/>
    </xf>
    <xf numFmtId="49" fontId="0" fillId="43" borderId="9" xfId="0" applyNumberFormat="1" applyFill="1" applyBorder="1" applyAlignment="1" applyProtection="1">
      <alignment horizontal="center"/>
    </xf>
    <xf numFmtId="49" fontId="0" fillId="43" borderId="33" xfId="0" applyNumberFormat="1" applyFill="1" applyBorder="1" applyProtection="1"/>
    <xf numFmtId="0" fontId="0" fillId="43" borderId="18" xfId="0" applyFill="1" applyBorder="1" applyAlignment="1" applyProtection="1">
      <alignment horizontal="center"/>
    </xf>
    <xf numFmtId="49" fontId="0" fillId="43" borderId="34" xfId="0" applyNumberFormat="1" applyFill="1" applyBorder="1" applyAlignment="1" applyProtection="1">
      <alignment horizontal="center"/>
    </xf>
    <xf numFmtId="0" fontId="0" fillId="11" borderId="26" xfId="0" applyNumberFormat="1" applyFill="1" applyBorder="1" applyAlignment="1" applyProtection="1">
      <alignment horizontal="left"/>
    </xf>
    <xf numFmtId="9" fontId="0" fillId="11" borderId="0" xfId="0" applyNumberFormat="1" applyFill="1" applyBorder="1" applyAlignment="1" applyProtection="1">
      <alignment horizontal="center"/>
    </xf>
    <xf numFmtId="0" fontId="0" fillId="11" borderId="9" xfId="0" applyFill="1" applyBorder="1" applyAlignment="1" applyProtection="1">
      <alignment horizontal="center"/>
    </xf>
    <xf numFmtId="49" fontId="0" fillId="11" borderId="26" xfId="0" applyNumberFormat="1" applyFill="1" applyBorder="1" applyAlignment="1" applyProtection="1">
      <alignment horizontal="left"/>
    </xf>
    <xf numFmtId="0" fontId="0" fillId="12" borderId="26" xfId="0" applyNumberFormat="1" applyFill="1" applyBorder="1" applyAlignment="1" applyProtection="1">
      <alignment horizontal="left"/>
    </xf>
    <xf numFmtId="9" fontId="0" fillId="12" borderId="0" xfId="0" applyNumberFormat="1" applyFill="1" applyBorder="1" applyAlignment="1" applyProtection="1">
      <alignment horizontal="center"/>
    </xf>
    <xf numFmtId="0" fontId="0" fillId="12" borderId="9" xfId="0" applyFill="1" applyBorder="1" applyAlignment="1" applyProtection="1">
      <alignment horizontal="center"/>
    </xf>
    <xf numFmtId="49" fontId="0" fillId="12" borderId="26" xfId="0" applyNumberFormat="1" applyFill="1" applyBorder="1" applyAlignment="1" applyProtection="1">
      <alignment horizontal="left"/>
    </xf>
    <xf numFmtId="0" fontId="0" fillId="29" borderId="26" xfId="0" applyNumberFormat="1" applyFill="1" applyBorder="1" applyAlignment="1" applyProtection="1">
      <alignment horizontal="left"/>
    </xf>
    <xf numFmtId="9" fontId="0" fillId="29" borderId="0" xfId="0" applyNumberFormat="1" applyFill="1" applyBorder="1" applyAlignment="1" applyProtection="1">
      <alignment horizontal="center"/>
    </xf>
    <xf numFmtId="0" fontId="0" fillId="29" borderId="9" xfId="0" applyFill="1" applyBorder="1" applyAlignment="1" applyProtection="1">
      <alignment horizontal="center"/>
    </xf>
    <xf numFmtId="49" fontId="0" fillId="29" borderId="26" xfId="0" applyNumberFormat="1" applyFill="1" applyBorder="1" applyAlignment="1" applyProtection="1">
      <alignment horizontal="left"/>
    </xf>
    <xf numFmtId="0" fontId="0" fillId="30" borderId="26" xfId="0" applyNumberFormat="1" applyFill="1" applyBorder="1" applyAlignment="1" applyProtection="1">
      <alignment horizontal="left"/>
    </xf>
    <xf numFmtId="9" fontId="0" fillId="30" borderId="0" xfId="0" applyNumberFormat="1" applyFill="1" applyBorder="1" applyAlignment="1" applyProtection="1">
      <alignment horizontal="center"/>
    </xf>
    <xf numFmtId="0" fontId="0" fillId="30" borderId="9" xfId="0" applyFill="1" applyBorder="1" applyAlignment="1" applyProtection="1">
      <alignment horizontal="center"/>
    </xf>
    <xf numFmtId="49" fontId="0" fillId="30" borderId="26" xfId="0" applyNumberFormat="1" applyFill="1" applyBorder="1" applyAlignment="1" applyProtection="1">
      <alignment horizontal="left"/>
    </xf>
    <xf numFmtId="49" fontId="0" fillId="30" borderId="33" xfId="0" applyNumberFormat="1" applyFill="1" applyBorder="1" applyAlignment="1" applyProtection="1">
      <alignment horizontal="left"/>
    </xf>
    <xf numFmtId="9" fontId="0" fillId="30" borderId="18" xfId="0" applyNumberFormat="1" applyFill="1" applyBorder="1" applyAlignment="1" applyProtection="1">
      <alignment horizontal="center"/>
    </xf>
    <xf numFmtId="0" fontId="0" fillId="30" borderId="34" xfId="0" applyFill="1" applyBorder="1" applyAlignment="1" applyProtection="1">
      <alignment horizontal="center"/>
    </xf>
    <xf numFmtId="0" fontId="20" fillId="0" borderId="9" xfId="1" applyFont="1" applyBorder="1" applyAlignment="1" applyProtection="1">
      <alignment horizontal="center" vertical="center"/>
    </xf>
    <xf numFmtId="0" fontId="23" fillId="0" borderId="0" xfId="0" applyFont="1" applyAlignment="1" applyProtection="1"/>
    <xf numFmtId="0" fontId="23" fillId="0" borderId="0" xfId="0" applyFont="1" applyProtection="1"/>
    <xf numFmtId="0" fontId="26" fillId="0" borderId="0" xfId="0" applyNumberFormat="1" applyFont="1" applyAlignment="1" applyProtection="1">
      <alignment horizontal="left" vertical="top" wrapText="1"/>
    </xf>
    <xf numFmtId="0" fontId="26" fillId="0" borderId="0" xfId="0" applyFont="1" applyAlignment="1" applyProtection="1">
      <alignment horizontal="left" vertical="top" wrapText="1"/>
    </xf>
    <xf numFmtId="0" fontId="26" fillId="0" borderId="0" xfId="0" applyFont="1" applyAlignment="1" applyProtection="1">
      <alignment horizontal="left" vertical="top"/>
    </xf>
    <xf numFmtId="0" fontId="6" fillId="40" borderId="5" xfId="0" applyFont="1" applyFill="1" applyBorder="1" applyAlignment="1" applyProtection="1">
      <alignment horizontal="center"/>
      <protection locked="0"/>
    </xf>
    <xf numFmtId="0" fontId="6" fillId="40" borderId="15" xfId="0" applyFont="1" applyFill="1" applyBorder="1" applyAlignment="1" applyProtection="1">
      <alignment horizontal="center"/>
      <protection locked="0"/>
    </xf>
    <xf numFmtId="0" fontId="6" fillId="6" borderId="5" xfId="0" applyFont="1" applyFill="1" applyBorder="1" applyAlignment="1" applyProtection="1">
      <alignment horizontal="center"/>
      <protection locked="0"/>
    </xf>
    <xf numFmtId="0" fontId="6" fillId="6" borderId="15" xfId="0" applyFont="1" applyFill="1" applyBorder="1" applyAlignment="1" applyProtection="1">
      <alignment horizontal="center"/>
      <protection locked="0"/>
    </xf>
    <xf numFmtId="0" fontId="6" fillId="39" borderId="5" xfId="0" applyFont="1" applyFill="1" applyBorder="1" applyAlignment="1" applyProtection="1">
      <alignment horizontal="center"/>
      <protection locked="0"/>
    </xf>
    <xf numFmtId="0" fontId="6" fillId="39" borderId="15" xfId="0" applyFont="1" applyFill="1" applyBorder="1" applyAlignment="1" applyProtection="1">
      <alignment horizontal="center"/>
      <protection locked="0"/>
    </xf>
    <xf numFmtId="0" fontId="6" fillId="44" borderId="5" xfId="0" applyFont="1" applyFill="1" applyBorder="1" applyAlignment="1" applyProtection="1">
      <alignment horizontal="center"/>
      <protection locked="0"/>
    </xf>
    <xf numFmtId="0" fontId="6" fillId="44" borderId="15" xfId="0" applyFont="1" applyFill="1" applyBorder="1" applyAlignment="1" applyProtection="1">
      <alignment horizontal="center"/>
      <protection locked="0"/>
    </xf>
    <xf numFmtId="0" fontId="23" fillId="0" borderId="0" xfId="0" applyFont="1" applyAlignment="1" applyProtection="1">
      <alignment horizontal="left" vertical="top"/>
    </xf>
    <xf numFmtId="0" fontId="25" fillId="0" borderId="0" xfId="0" applyFont="1" applyAlignment="1" applyProtection="1">
      <alignment horizontal="left" vertical="top"/>
    </xf>
    <xf numFmtId="0" fontId="23" fillId="0" borderId="0" xfId="0" applyFont="1" applyAlignment="1" applyProtection="1">
      <alignment horizontal="left" vertical="top" wrapText="1"/>
    </xf>
    <xf numFmtId="0" fontId="23" fillId="0" borderId="0" xfId="0" applyFont="1" applyAlignment="1" applyProtection="1">
      <alignment wrapText="1"/>
    </xf>
    <xf numFmtId="0" fontId="9" fillId="15" borderId="0" xfId="1" applyFont="1" applyFill="1" applyBorder="1" applyAlignment="1" applyProtection="1">
      <alignment horizontal="center" vertical="center"/>
      <protection locked="0"/>
    </xf>
    <xf numFmtId="0" fontId="9" fillId="16" borderId="0" xfId="1" applyFont="1" applyFill="1" applyBorder="1" applyAlignment="1" applyProtection="1">
      <alignment horizontal="center" vertical="center"/>
      <protection locked="0"/>
    </xf>
    <xf numFmtId="0" fontId="9" fillId="17" borderId="0" xfId="1" applyFont="1" applyFill="1" applyBorder="1" applyAlignment="1" applyProtection="1">
      <alignment horizontal="center" vertical="center"/>
      <protection locked="0"/>
    </xf>
    <xf numFmtId="0" fontId="8" fillId="20" borderId="0" xfId="1" applyFont="1" applyFill="1" applyBorder="1" applyAlignment="1" applyProtection="1">
      <alignment horizontal="center" vertical="center"/>
      <protection locked="0"/>
    </xf>
    <xf numFmtId="0" fontId="8" fillId="21" borderId="0" xfId="1" applyFont="1" applyFill="1" applyBorder="1" applyAlignment="1" applyProtection="1">
      <alignment horizontal="center" vertical="center"/>
      <protection locked="0"/>
    </xf>
    <xf numFmtId="0" fontId="8" fillId="32" borderId="0" xfId="1" applyFont="1" applyFill="1" applyBorder="1" applyAlignment="1" applyProtection="1">
      <alignment horizontal="center" vertical="center"/>
      <protection locked="0"/>
    </xf>
    <xf numFmtId="0" fontId="4" fillId="3" borderId="0" xfId="0" applyFont="1" applyFill="1" applyBorder="1" applyAlignment="1" applyProtection="1">
      <alignment horizontal="center" vertical="top" wrapText="1"/>
    </xf>
    <xf numFmtId="0" fontId="4" fillId="3" borderId="4" xfId="0" applyFont="1" applyFill="1" applyBorder="1" applyAlignment="1" applyProtection="1">
      <alignment horizontal="center" vertical="top" wrapText="1"/>
    </xf>
    <xf numFmtId="0" fontId="4" fillId="3" borderId="9" xfId="0" applyFont="1" applyFill="1" applyBorder="1" applyAlignment="1" applyProtection="1">
      <alignment horizontal="center" vertical="top" wrapText="1"/>
    </xf>
    <xf numFmtId="0" fontId="4" fillId="3" borderId="43" xfId="0" applyFont="1" applyFill="1" applyBorder="1" applyAlignment="1" applyProtection="1">
      <alignment horizontal="center" vertical="top" wrapText="1"/>
    </xf>
    <xf numFmtId="0" fontId="2" fillId="3" borderId="0" xfId="0" applyFont="1" applyFill="1" applyBorder="1" applyAlignment="1" applyProtection="1">
      <alignment horizontal="center" vertical="top" wrapText="1"/>
    </xf>
    <xf numFmtId="0" fontId="0" fillId="0" borderId="0" xfId="0" applyAlignment="1" applyProtection="1">
      <alignment horizontal="center"/>
    </xf>
    <xf numFmtId="0" fontId="0" fillId="0" borderId="0" xfId="0" applyAlignment="1" applyProtection="1"/>
    <xf numFmtId="0" fontId="2" fillId="3" borderId="9" xfId="0" applyFont="1" applyFill="1" applyBorder="1" applyAlignment="1" applyProtection="1">
      <alignment horizontal="center" vertical="top" wrapText="1"/>
    </xf>
    <xf numFmtId="0" fontId="0" fillId="0" borderId="9" xfId="0" applyBorder="1" applyAlignment="1" applyProtection="1"/>
    <xf numFmtId="0" fontId="2" fillId="3" borderId="26" xfId="0" applyFont="1" applyFill="1" applyBorder="1" applyAlignment="1" applyProtection="1">
      <alignment horizontal="center" vertical="top" wrapText="1"/>
    </xf>
    <xf numFmtId="0" fontId="0" fillId="0" borderId="26" xfId="0" applyBorder="1" applyAlignment="1" applyProtection="1">
      <alignment horizontal="center"/>
    </xf>
    <xf numFmtId="0" fontId="2" fillId="3" borderId="4" xfId="0" applyFont="1" applyFill="1" applyBorder="1" applyAlignment="1" applyProtection="1">
      <alignment horizontal="center" vertical="top" wrapText="1"/>
    </xf>
    <xf numFmtId="0" fontId="0" fillId="0" borderId="9" xfId="0" applyBorder="1" applyAlignment="1" applyProtection="1">
      <alignment horizontal="center"/>
    </xf>
    <xf numFmtId="0" fontId="0" fillId="0" borderId="26" xfId="0" applyBorder="1" applyAlignment="1" applyProtection="1"/>
    <xf numFmtId="0" fontId="0" fillId="0" borderId="4" xfId="0" applyBorder="1" applyAlignment="1" applyProtection="1">
      <alignment horizontal="center" vertical="top" wrapText="1"/>
    </xf>
    <xf numFmtId="0" fontId="2" fillId="0" borderId="9" xfId="0" applyFont="1" applyFill="1" applyBorder="1" applyAlignment="1" applyProtection="1">
      <alignment horizontal="center"/>
    </xf>
    <xf numFmtId="0" fontId="15" fillId="0" borderId="23" xfId="0" applyFont="1" applyBorder="1" applyAlignment="1" applyProtection="1">
      <alignment horizontal="left" vertical="top"/>
    </xf>
    <xf numFmtId="0" fontId="0" fillId="0" borderId="4" xfId="0" applyBorder="1" applyAlignment="1" applyProtection="1">
      <alignment horizontal="left" vertical="top"/>
    </xf>
    <xf numFmtId="0" fontId="13" fillId="0" borderId="24" xfId="0" applyFont="1" applyFill="1" applyBorder="1" applyAlignment="1" applyProtection="1">
      <alignment horizontal="center"/>
    </xf>
    <xf numFmtId="0" fontId="27" fillId="0" borderId="23" xfId="0" applyFont="1" applyFill="1" applyBorder="1" applyAlignment="1" applyProtection="1">
      <alignment horizontal="center"/>
    </xf>
    <xf numFmtId="0" fontId="27" fillId="0" borderId="25" xfId="0" applyFont="1" applyFill="1" applyBorder="1" applyAlignment="1" applyProtection="1">
      <alignment horizontal="center"/>
    </xf>
    <xf numFmtId="0" fontId="27" fillId="0" borderId="23" xfId="0" applyFont="1" applyFill="1" applyBorder="1" applyAlignment="1" applyProtection="1"/>
    <xf numFmtId="0" fontId="27" fillId="0" borderId="25" xfId="0" applyFont="1" applyFill="1" applyBorder="1" applyAlignment="1" applyProtection="1"/>
    <xf numFmtId="0" fontId="13" fillId="0" borderId="23" xfId="0" applyFont="1" applyFill="1" applyBorder="1" applyAlignment="1" applyProtection="1">
      <alignment horizontal="center"/>
    </xf>
    <xf numFmtId="0" fontId="13" fillId="0" borderId="25" xfId="0" applyFont="1" applyFill="1" applyBorder="1" applyAlignment="1" applyProtection="1">
      <alignment horizontal="center"/>
    </xf>
    <xf numFmtId="0" fontId="13" fillId="0" borderId="23" xfId="0" applyFont="1" applyFill="1" applyBorder="1" applyAlignment="1" applyProtection="1"/>
    <xf numFmtId="0" fontId="13" fillId="0" borderId="25" xfId="0" applyFont="1" applyFill="1" applyBorder="1" applyAlignment="1" applyProtection="1"/>
    <xf numFmtId="49" fontId="2" fillId="0" borderId="24" xfId="0" applyNumberFormat="1" applyFont="1" applyBorder="1" applyAlignment="1" applyProtection="1">
      <alignment horizontal="center"/>
    </xf>
    <xf numFmtId="0" fontId="0" fillId="0" borderId="23" xfId="0" applyBorder="1" applyAlignment="1" applyProtection="1">
      <alignment horizontal="center"/>
    </xf>
    <xf numFmtId="0" fontId="0" fillId="0" borderId="25" xfId="0" applyBorder="1" applyAlignment="1" applyProtection="1">
      <alignment horizontal="center"/>
    </xf>
    <xf numFmtId="0" fontId="16" fillId="35" borderId="39" xfId="0" applyFont="1" applyFill="1" applyBorder="1" applyAlignment="1" applyProtection="1"/>
    <xf numFmtId="0" fontId="17" fillId="35" borderId="53" xfId="0" applyFont="1" applyFill="1" applyBorder="1" applyAlignment="1" applyProtection="1"/>
    <xf numFmtId="0" fontId="0" fillId="0" borderId="40" xfId="0" applyBorder="1" applyAlignment="1"/>
    <xf numFmtId="49" fontId="2" fillId="0" borderId="23" xfId="0" applyNumberFormat="1" applyFont="1" applyBorder="1" applyAlignment="1" applyProtection="1">
      <alignment horizontal="center"/>
    </xf>
    <xf numFmtId="0" fontId="6" fillId="21" borderId="47" xfId="0" applyFont="1" applyFill="1" applyBorder="1" applyAlignment="1" applyProtection="1"/>
    <xf numFmtId="0" fontId="6" fillId="21" borderId="12" xfId="0" applyFont="1" applyFill="1" applyBorder="1" applyAlignment="1" applyProtection="1"/>
    <xf numFmtId="0" fontId="6" fillId="21" borderId="7" xfId="0" applyFont="1" applyFill="1" applyBorder="1" applyAlignment="1" applyProtection="1"/>
    <xf numFmtId="0" fontId="6" fillId="20" borderId="5" xfId="0" applyFont="1" applyFill="1" applyBorder="1" applyAlignment="1" applyProtection="1"/>
    <xf numFmtId="0" fontId="6" fillId="20" borderId="10" xfId="0" applyFont="1" applyFill="1" applyBorder="1" applyAlignment="1" applyProtection="1"/>
    <xf numFmtId="49" fontId="2" fillId="0" borderId="25" xfId="0" applyNumberFormat="1" applyFont="1" applyBorder="1" applyAlignment="1" applyProtection="1">
      <alignment horizontal="center"/>
    </xf>
    <xf numFmtId="0" fontId="6" fillId="0" borderId="24" xfId="0" applyFont="1" applyBorder="1" applyAlignment="1" applyProtection="1">
      <alignment horizontal="center"/>
    </xf>
    <xf numFmtId="0" fontId="7" fillId="0" borderId="0" xfId="1" applyAlignment="1" applyProtection="1"/>
    <xf numFmtId="0" fontId="6" fillId="0" borderId="23" xfId="0" applyFont="1" applyBorder="1" applyAlignment="1" applyProtection="1">
      <alignment horizontal="center"/>
    </xf>
    <xf numFmtId="0" fontId="6" fillId="0" borderId="25" xfId="0" applyFont="1" applyBorder="1" applyAlignment="1" applyProtection="1">
      <alignment horizontal="center"/>
    </xf>
    <xf numFmtId="49" fontId="6" fillId="0" borderId="24" xfId="0" applyNumberFormat="1" applyFont="1" applyFill="1" applyBorder="1" applyAlignment="1" applyProtection="1">
      <alignment horizontal="center"/>
    </xf>
    <xf numFmtId="49" fontId="6" fillId="0" borderId="23" xfId="0" applyNumberFormat="1" applyFont="1" applyFill="1" applyBorder="1" applyAlignment="1" applyProtection="1">
      <alignment horizontal="center"/>
    </xf>
    <xf numFmtId="49" fontId="6" fillId="0" borderId="25" xfId="0" applyNumberFormat="1" applyFont="1" applyFill="1" applyBorder="1" applyAlignment="1" applyProtection="1">
      <alignment horizontal="center"/>
    </xf>
    <xf numFmtId="0" fontId="0" fillId="32" borderId="0" xfId="0" applyFill="1" applyBorder="1" applyAlignment="1" applyProtection="1">
      <alignment horizontal="center"/>
    </xf>
    <xf numFmtId="0" fontId="0" fillId="13" borderId="18" xfId="0" applyNumberFormat="1" applyFill="1" applyBorder="1" applyAlignment="1" applyProtection="1">
      <alignment horizontal="center"/>
    </xf>
    <xf numFmtId="0" fontId="0" fillId="0" borderId="34" xfId="0" applyNumberFormat="1" applyBorder="1" applyAlignment="1" applyProtection="1">
      <alignment horizontal="center"/>
    </xf>
    <xf numFmtId="0" fontId="0" fillId="14" borderId="18" xfId="0" applyNumberFormat="1" applyFill="1" applyBorder="1" applyAlignment="1" applyProtection="1">
      <alignment horizontal="center"/>
    </xf>
    <xf numFmtId="0" fontId="0" fillId="14" borderId="34" xfId="0" applyNumberFormat="1" applyFill="1" applyBorder="1" applyAlignment="1" applyProtection="1">
      <alignment horizontal="center"/>
    </xf>
    <xf numFmtId="0" fontId="7" fillId="0" borderId="0" xfId="1" applyBorder="1" applyAlignment="1" applyProtection="1">
      <alignment horizontal="left" vertical="center"/>
    </xf>
    <xf numFmtId="0" fontId="7" fillId="0" borderId="0" xfId="1" applyBorder="1" applyAlignment="1" applyProtection="1">
      <alignment vertical="center"/>
    </xf>
    <xf numFmtId="0" fontId="14" fillId="18" borderId="35" xfId="0" applyFont="1" applyFill="1" applyBorder="1" applyAlignment="1" applyProtection="1">
      <alignment horizontal="center" vertical="center"/>
    </xf>
    <xf numFmtId="0" fontId="14" fillId="18" borderId="36" xfId="0" applyFont="1" applyFill="1" applyBorder="1" applyAlignment="1" applyProtection="1">
      <alignment horizontal="center" vertical="center"/>
    </xf>
    <xf numFmtId="0" fontId="14" fillId="18" borderId="37" xfId="0" applyFont="1" applyFill="1" applyBorder="1" applyAlignment="1" applyProtection="1">
      <alignment horizontal="center" vertical="center"/>
    </xf>
    <xf numFmtId="0" fontId="14" fillId="18" borderId="38" xfId="0" applyFont="1" applyFill="1" applyBorder="1" applyAlignment="1" applyProtection="1">
      <alignment horizontal="center" vertical="center"/>
    </xf>
    <xf numFmtId="0" fontId="0" fillId="37" borderId="5" xfId="0" applyFill="1" applyBorder="1" applyAlignment="1" applyProtection="1">
      <alignment horizontal="left" vertical="top" wrapText="1"/>
    </xf>
    <xf numFmtId="0" fontId="0" fillId="37" borderId="10" xfId="0" applyFill="1" applyBorder="1" applyAlignment="1" applyProtection="1">
      <alignment horizontal="left" vertical="top" wrapText="1"/>
    </xf>
    <xf numFmtId="0" fontId="0" fillId="37" borderId="15" xfId="0" applyFill="1" applyBorder="1" applyAlignment="1" applyProtection="1">
      <alignment horizontal="left" vertical="top" wrapText="1"/>
    </xf>
    <xf numFmtId="0" fontId="0" fillId="37" borderId="19" xfId="0" applyFill="1" applyBorder="1" applyAlignment="1" applyProtection="1">
      <alignment horizontal="left" vertical="top" wrapText="1"/>
    </xf>
    <xf numFmtId="0" fontId="0" fillId="37" borderId="48" xfId="0" applyFill="1" applyBorder="1" applyAlignment="1" applyProtection="1">
      <alignment horizontal="left" vertical="top" wrapText="1"/>
    </xf>
    <xf numFmtId="0" fontId="0" fillId="37" borderId="41" xfId="0" applyFill="1" applyBorder="1" applyAlignment="1" applyProtection="1">
      <alignment horizontal="left" vertical="top" wrapText="1"/>
    </xf>
    <xf numFmtId="0" fontId="0" fillId="37" borderId="50" xfId="0" applyFill="1" applyBorder="1" applyAlignment="1" applyProtection="1">
      <alignment horizontal="left" vertical="top" wrapText="1"/>
    </xf>
    <xf numFmtId="0" fontId="0" fillId="37" borderId="26" xfId="0" applyFill="1" applyBorder="1" applyAlignment="1" applyProtection="1">
      <alignment horizontal="left" vertical="top" wrapText="1"/>
    </xf>
    <xf numFmtId="0" fontId="0" fillId="37" borderId="0" xfId="0" applyFill="1" applyBorder="1" applyAlignment="1" applyProtection="1">
      <alignment horizontal="left" vertical="top" wrapText="1"/>
    </xf>
    <xf numFmtId="0" fontId="0" fillId="37" borderId="11" xfId="0" applyFill="1" applyBorder="1" applyAlignment="1" applyProtection="1">
      <alignment horizontal="left" vertical="top" wrapText="1"/>
    </xf>
    <xf numFmtId="0" fontId="0" fillId="37" borderId="42" xfId="0" applyFill="1" applyBorder="1" applyAlignment="1" applyProtection="1">
      <alignment horizontal="left" vertical="top" wrapText="1"/>
    </xf>
    <xf numFmtId="0" fontId="0" fillId="37" borderId="4" xfId="0" applyFill="1" applyBorder="1" applyAlignment="1" applyProtection="1">
      <alignment horizontal="left" vertical="top" wrapText="1"/>
    </xf>
    <xf numFmtId="0" fontId="0" fillId="37" borderId="28" xfId="0" applyFill="1" applyBorder="1" applyAlignment="1" applyProtection="1">
      <alignment horizontal="left" vertical="top" wrapText="1"/>
    </xf>
    <xf numFmtId="0" fontId="6" fillId="16" borderId="47" xfId="0" applyFont="1" applyFill="1" applyBorder="1" applyAlignment="1" applyProtection="1"/>
    <xf numFmtId="0" fontId="6" fillId="16" borderId="12" xfId="0" applyFont="1" applyFill="1" applyBorder="1" applyAlignment="1" applyProtection="1"/>
    <xf numFmtId="0" fontId="6" fillId="16" borderId="7" xfId="0" applyFont="1" applyFill="1" applyBorder="1" applyAlignment="1" applyProtection="1"/>
    <xf numFmtId="0" fontId="6" fillId="15" borderId="5" xfId="0" applyFont="1" applyFill="1" applyBorder="1" applyAlignment="1" applyProtection="1"/>
    <xf numFmtId="0" fontId="6" fillId="15" borderId="10" xfId="0" applyFont="1" applyFill="1" applyBorder="1" applyAlignment="1" applyProtection="1"/>
    <xf numFmtId="0" fontId="0" fillId="37" borderId="33" xfId="0" applyFill="1" applyBorder="1" applyAlignment="1" applyProtection="1">
      <alignment horizontal="left" vertical="top" wrapText="1"/>
    </xf>
    <xf numFmtId="0" fontId="0" fillId="37" borderId="18" xfId="0" applyFill="1" applyBorder="1" applyAlignment="1" applyProtection="1">
      <alignment horizontal="left" vertical="top" wrapText="1"/>
    </xf>
    <xf numFmtId="0" fontId="0" fillId="37" borderId="32" xfId="0" applyFill="1" applyBorder="1" applyAlignment="1" applyProtection="1">
      <alignment horizontal="left" vertical="top" wrapText="1"/>
    </xf>
    <xf numFmtId="0" fontId="0" fillId="37" borderId="49" xfId="0" applyFill="1" applyBorder="1" applyAlignment="1" applyProtection="1">
      <alignment horizontal="left" vertical="top" wrapText="1"/>
    </xf>
    <xf numFmtId="0" fontId="0" fillId="37" borderId="9" xfId="0" applyFill="1" applyBorder="1" applyAlignment="1" applyProtection="1">
      <alignment horizontal="left" vertical="top" wrapText="1"/>
    </xf>
    <xf numFmtId="0" fontId="0" fillId="37" borderId="34" xfId="0" applyFill="1" applyBorder="1" applyAlignment="1" applyProtection="1">
      <alignment horizontal="left" vertical="top" wrapText="1"/>
    </xf>
    <xf numFmtId="0" fontId="6" fillId="36" borderId="44" xfId="0" applyFont="1" applyFill="1" applyBorder="1" applyAlignment="1" applyProtection="1">
      <alignment horizontal="center" vertical="center"/>
    </xf>
    <xf numFmtId="0" fontId="6" fillId="36" borderId="45" xfId="0" applyFont="1" applyFill="1" applyBorder="1" applyAlignment="1" applyProtection="1">
      <alignment horizontal="center" vertical="center"/>
    </xf>
    <xf numFmtId="0" fontId="6" fillId="36" borderId="46" xfId="0" applyFont="1" applyFill="1" applyBorder="1" applyAlignment="1" applyProtection="1">
      <alignment horizontal="center" vertical="center"/>
    </xf>
    <xf numFmtId="0" fontId="6" fillId="0" borderId="44" xfId="0" applyFont="1" applyBorder="1" applyAlignment="1" applyProtection="1">
      <alignment horizontal="center" vertical="center"/>
    </xf>
    <xf numFmtId="0" fontId="6" fillId="0" borderId="45" xfId="0" applyFont="1" applyBorder="1" applyAlignment="1" applyProtection="1">
      <alignment horizontal="center" vertical="center"/>
    </xf>
    <xf numFmtId="0" fontId="6" fillId="0" borderId="46" xfId="0" applyFont="1" applyBorder="1" applyAlignment="1" applyProtection="1">
      <alignment horizontal="center" vertical="center"/>
    </xf>
    <xf numFmtId="2" fontId="0" fillId="24" borderId="0" xfId="0" applyNumberFormat="1" applyFill="1" applyBorder="1" applyAlignment="1" applyProtection="1">
      <alignment horizontal="center"/>
    </xf>
    <xf numFmtId="0" fontId="0" fillId="0" borderId="9" xfId="0" applyBorder="1" applyAlignment="1">
      <alignment horizontal="center"/>
    </xf>
    <xf numFmtId="2" fontId="0" fillId="25" borderId="0" xfId="0" applyNumberFormat="1" applyFill="1" applyBorder="1" applyAlignment="1" applyProtection="1">
      <alignment horizontal="center"/>
    </xf>
    <xf numFmtId="0" fontId="0" fillId="25" borderId="9" xfId="0" applyFill="1" applyBorder="1" applyAlignment="1">
      <alignment horizontal="center"/>
    </xf>
    <xf numFmtId="2" fontId="0" fillId="26" borderId="0" xfId="0" applyNumberFormat="1" applyFill="1" applyBorder="1" applyAlignment="1" applyProtection="1">
      <alignment horizontal="center"/>
    </xf>
    <xf numFmtId="0" fontId="0" fillId="0" borderId="23" xfId="0" applyBorder="1" applyAlignment="1">
      <alignment horizontal="center"/>
    </xf>
    <xf numFmtId="0" fontId="0" fillId="0" borderId="25" xfId="0" applyBorder="1" applyAlignment="1">
      <alignment horizontal="center"/>
    </xf>
    <xf numFmtId="2" fontId="0" fillId="8" borderId="0" xfId="0" applyNumberFormat="1" applyFill="1" applyBorder="1" applyAlignment="1" applyProtection="1">
      <alignment horizontal="center"/>
    </xf>
    <xf numFmtId="0" fontId="0" fillId="8" borderId="9" xfId="0" applyFill="1" applyBorder="1" applyAlignment="1">
      <alignment horizontal="center"/>
    </xf>
    <xf numFmtId="2" fontId="0" fillId="14" borderId="0" xfId="0" applyNumberFormat="1" applyFill="1" applyBorder="1" applyAlignment="1" applyProtection="1">
      <alignment horizontal="center"/>
    </xf>
    <xf numFmtId="2" fontId="0" fillId="21" borderId="18" xfId="0" applyNumberFormat="1" applyFill="1" applyBorder="1" applyAlignment="1" applyProtection="1">
      <alignment horizontal="center"/>
    </xf>
    <xf numFmtId="0" fontId="0" fillId="0" borderId="34" xfId="0" applyBorder="1" applyAlignment="1">
      <alignment horizontal="center"/>
    </xf>
    <xf numFmtId="0" fontId="0" fillId="2" borderId="0" xfId="0" applyFill="1" applyBorder="1" applyAlignment="1" applyProtection="1">
      <alignment horizontal="center" wrapText="1"/>
    </xf>
    <xf numFmtId="0" fontId="0" fillId="0" borderId="9" xfId="0" applyBorder="1" applyAlignment="1">
      <alignment horizontal="center" wrapText="1"/>
    </xf>
    <xf numFmtId="0" fontId="6" fillId="16" borderId="47" xfId="0" applyFont="1" applyFill="1" applyBorder="1" applyAlignment="1" applyProtection="1">
      <alignment horizontal="center"/>
    </xf>
    <xf numFmtId="0" fontId="6" fillId="16" borderId="12" xfId="0" applyFont="1" applyFill="1" applyBorder="1" applyAlignment="1" applyProtection="1">
      <alignment horizontal="center"/>
    </xf>
    <xf numFmtId="0" fontId="6" fillId="16" borderId="7" xfId="0" applyFont="1" applyFill="1" applyBorder="1" applyAlignment="1" applyProtection="1">
      <alignment horizontal="center"/>
    </xf>
    <xf numFmtId="0" fontId="6" fillId="15" borderId="5" xfId="0" applyFont="1" applyFill="1" applyBorder="1" applyAlignment="1" applyProtection="1">
      <alignment horizontal="center"/>
    </xf>
    <xf numFmtId="0" fontId="6" fillId="15" borderId="10" xfId="0" applyFont="1" applyFill="1" applyBorder="1" applyAlignment="1" applyProtection="1">
      <alignment horizontal="center"/>
    </xf>
    <xf numFmtId="0" fontId="6" fillId="21" borderId="47" xfId="0" applyFont="1" applyFill="1" applyBorder="1" applyAlignment="1" applyProtection="1">
      <alignment horizontal="center"/>
    </xf>
    <xf numFmtId="0" fontId="6" fillId="21" borderId="12" xfId="0" applyFont="1" applyFill="1" applyBorder="1" applyAlignment="1" applyProtection="1">
      <alignment horizontal="center"/>
    </xf>
    <xf numFmtId="0" fontId="6" fillId="21" borderId="7" xfId="0" applyFont="1" applyFill="1" applyBorder="1" applyAlignment="1" applyProtection="1">
      <alignment horizontal="center"/>
    </xf>
    <xf numFmtId="0" fontId="6" fillId="20" borderId="5" xfId="0" applyFont="1" applyFill="1" applyBorder="1" applyAlignment="1" applyProtection="1">
      <alignment horizontal="center"/>
    </xf>
    <xf numFmtId="0" fontId="6" fillId="20" borderId="10" xfId="0" applyFont="1" applyFill="1" applyBorder="1" applyAlignment="1" applyProtection="1">
      <alignment horizontal="center"/>
    </xf>
    <xf numFmtId="0" fontId="6" fillId="0" borderId="44" xfId="0" applyFont="1" applyBorder="1" applyAlignment="1" applyProtection="1">
      <alignment horizontal="center"/>
    </xf>
    <xf numFmtId="0" fontId="6" fillId="0" borderId="45" xfId="0" applyFont="1" applyBorder="1" applyAlignment="1" applyProtection="1">
      <alignment horizontal="center"/>
    </xf>
    <xf numFmtId="0" fontId="6" fillId="0" borderId="46" xfId="0" applyFont="1" applyBorder="1" applyAlignment="1" applyProtection="1">
      <alignment horizontal="center"/>
    </xf>
    <xf numFmtId="0" fontId="0" fillId="19" borderId="48" xfId="0" applyFill="1" applyBorder="1" applyAlignment="1" applyProtection="1">
      <alignment horizontal="center" vertical="top"/>
    </xf>
    <xf numFmtId="0" fontId="0" fillId="19" borderId="50" xfId="0" applyFill="1" applyBorder="1" applyAlignment="1" applyProtection="1">
      <alignment horizontal="center" vertical="top"/>
    </xf>
    <xf numFmtId="0" fontId="0" fillId="19" borderId="26" xfId="0" applyFill="1" applyBorder="1" applyAlignment="1">
      <alignment vertical="top"/>
    </xf>
    <xf numFmtId="0" fontId="0" fillId="19" borderId="11" xfId="0" applyFill="1" applyBorder="1" applyAlignment="1">
      <alignment vertical="top"/>
    </xf>
    <xf numFmtId="0" fontId="0" fillId="19" borderId="33" xfId="0" applyFill="1" applyBorder="1" applyAlignment="1">
      <alignment vertical="top"/>
    </xf>
    <xf numFmtId="0" fontId="0" fillId="19" borderId="32" xfId="0" applyFill="1" applyBorder="1" applyAlignment="1">
      <alignment vertical="top"/>
    </xf>
    <xf numFmtId="0" fontId="0" fillId="19" borderId="51" xfId="0" applyFill="1" applyBorder="1" applyAlignment="1" applyProtection="1">
      <alignment horizontal="center" vertical="top"/>
    </xf>
    <xf numFmtId="0" fontId="0" fillId="19" borderId="8" xfId="0" applyFill="1" applyBorder="1" applyAlignment="1">
      <alignment vertical="top"/>
    </xf>
    <xf numFmtId="0" fontId="0" fillId="19" borderId="22" xfId="0" applyFill="1" applyBorder="1" applyAlignment="1">
      <alignment vertical="top"/>
    </xf>
    <xf numFmtId="0" fontId="0" fillId="19" borderId="49" xfId="0" applyFill="1" applyBorder="1" applyAlignment="1" applyProtection="1">
      <alignment horizontal="center" vertical="top"/>
    </xf>
    <xf numFmtId="0" fontId="0" fillId="19" borderId="9" xfId="0" applyFill="1" applyBorder="1" applyAlignment="1">
      <alignment vertical="top"/>
    </xf>
    <xf numFmtId="0" fontId="0" fillId="19" borderId="34" xfId="0" applyFill="1" applyBorder="1" applyAlignment="1">
      <alignment vertical="top"/>
    </xf>
    <xf numFmtId="0" fontId="0" fillId="0" borderId="33" xfId="0" applyBorder="1" applyAlignment="1"/>
    <xf numFmtId="0" fontId="0" fillId="0" borderId="18" xfId="0" applyBorder="1" applyAlignment="1"/>
    <xf numFmtId="0" fontId="0" fillId="0" borderId="34" xfId="0" applyBorder="1" applyAlignment="1"/>
    <xf numFmtId="0" fontId="0" fillId="0" borderId="26" xfId="0" applyBorder="1" applyAlignment="1"/>
    <xf numFmtId="0" fontId="0" fillId="0" borderId="0" xfId="0" applyBorder="1" applyAlignment="1"/>
    <xf numFmtId="0" fontId="0" fillId="0" borderId="9" xfId="0" applyBorder="1" applyAlignment="1"/>
    <xf numFmtId="0" fontId="0" fillId="37" borderId="51" xfId="0" applyFill="1" applyBorder="1" applyAlignment="1" applyProtection="1">
      <alignment horizontal="left" vertical="top" wrapText="1"/>
    </xf>
    <xf numFmtId="0" fontId="0" fillId="37" borderId="8" xfId="0" applyFill="1" applyBorder="1" applyAlignment="1" applyProtection="1">
      <alignment horizontal="left" vertical="top" wrapText="1"/>
    </xf>
    <xf numFmtId="0" fontId="0" fillId="37" borderId="6" xfId="0" applyFill="1" applyBorder="1" applyAlignment="1" applyProtection="1">
      <alignment horizontal="left" vertical="top" wrapText="1"/>
    </xf>
    <xf numFmtId="0" fontId="0" fillId="37" borderId="43" xfId="0" applyFill="1" applyBorder="1" applyAlignment="1" applyProtection="1">
      <alignment horizontal="left" vertical="top" wrapText="1"/>
    </xf>
    <xf numFmtId="0" fontId="6" fillId="15" borderId="2" xfId="0" applyFont="1" applyFill="1" applyBorder="1" applyAlignment="1" applyProtection="1">
      <alignment horizontal="center"/>
    </xf>
    <xf numFmtId="0" fontId="6" fillId="15" borderId="12" xfId="0" applyFont="1" applyFill="1" applyBorder="1" applyAlignment="1" applyProtection="1">
      <alignment horizontal="center"/>
    </xf>
    <xf numFmtId="0" fontId="6" fillId="15" borderId="52" xfId="0" applyFont="1" applyFill="1" applyBorder="1" applyAlignment="1" applyProtection="1">
      <alignment horizontal="center"/>
    </xf>
    <xf numFmtId="0" fontId="0" fillId="37" borderId="22" xfId="0" applyFill="1" applyBorder="1" applyAlignment="1" applyProtection="1">
      <alignment horizontal="left" vertical="top" wrapText="1"/>
    </xf>
    <xf numFmtId="0" fontId="6" fillId="20" borderId="2" xfId="0" applyFont="1" applyFill="1" applyBorder="1" applyAlignment="1" applyProtection="1">
      <alignment horizontal="center"/>
    </xf>
    <xf numFmtId="0" fontId="6" fillId="20" borderId="12" xfId="0" applyFont="1" applyFill="1" applyBorder="1" applyAlignment="1" applyProtection="1">
      <alignment horizontal="center"/>
    </xf>
    <xf numFmtId="0" fontId="6" fillId="20" borderId="52" xfId="0" applyFont="1" applyFill="1" applyBorder="1" applyAlignment="1" applyProtection="1">
      <alignment horizontal="center"/>
    </xf>
    <xf numFmtId="0" fontId="23" fillId="0" borderId="0" xfId="0" applyFont="1" applyAlignment="1" applyProtection="1">
      <alignment horizontal="left" vertical="top"/>
    </xf>
    <xf numFmtId="0" fontId="25" fillId="0" borderId="0" xfId="0" applyFont="1" applyProtection="1"/>
    <xf numFmtId="0" fontId="25" fillId="0" borderId="0" xfId="0" applyFont="1" applyAlignment="1" applyProtection="1">
      <alignment horizontal="left" vertical="top"/>
    </xf>
    <xf numFmtId="0" fontId="22" fillId="0" borderId="0" xfId="1" applyFont="1" applyFill="1" applyBorder="1" applyAlignment="1" applyProtection="1">
      <alignment horizontal="left" vertical="center"/>
      <protection locked="0"/>
    </xf>
    <xf numFmtId="0" fontId="24" fillId="0" borderId="0" xfId="0" applyFont="1" applyBorder="1" applyAlignment="1" applyProtection="1">
      <alignment horizontal="left" vertical="center"/>
    </xf>
    <xf numFmtId="0" fontId="23" fillId="0" borderId="0" xfId="0" applyFont="1" applyAlignment="1" applyProtection="1">
      <alignment horizontal="left" vertical="center"/>
    </xf>
  </cellXfs>
  <cellStyles count="2">
    <cellStyle name="Hyperlink" xfId="1" builtinId="8"/>
    <cellStyle name="Normal" xfId="0" builtinId="0"/>
  </cellStyles>
  <dxfs count="35">
    <dxf>
      <fill>
        <patternFill>
          <bgColor rgb="FF33CC33"/>
        </patternFill>
      </fill>
    </dxf>
    <dxf>
      <fill>
        <patternFill>
          <bgColor rgb="FFFFFF00"/>
        </patternFill>
      </fill>
    </dxf>
    <dxf>
      <fill>
        <patternFill>
          <bgColor rgb="FFFF0000"/>
        </patternFill>
      </fill>
    </dxf>
    <dxf>
      <font>
        <strike val="0"/>
      </font>
      <fill>
        <patternFill>
          <bgColor rgb="FF33CC33"/>
        </patternFill>
      </fill>
    </dxf>
    <dxf>
      <font>
        <strike val="0"/>
      </font>
      <fill>
        <patternFill>
          <bgColor rgb="FFFFFF00"/>
        </patternFill>
      </fill>
    </dxf>
    <dxf>
      <font>
        <strike val="0"/>
      </font>
      <fill>
        <patternFill>
          <bgColor rgb="FFFFC000"/>
        </patternFill>
      </fill>
    </dxf>
    <dxf>
      <font>
        <strike val="0"/>
      </font>
      <fill>
        <patternFill>
          <bgColor rgb="FFFF0000"/>
        </patternFill>
      </fill>
    </dxf>
    <dxf>
      <fill>
        <patternFill>
          <bgColor rgb="FF33CC33"/>
        </patternFill>
      </fill>
    </dxf>
    <dxf>
      <fill>
        <patternFill>
          <bgColor rgb="FFFFFF00"/>
        </patternFill>
      </fill>
    </dxf>
    <dxf>
      <fill>
        <patternFill>
          <bgColor rgb="FFFF0000"/>
        </patternFill>
      </fill>
    </dxf>
    <dxf>
      <font>
        <strike val="0"/>
      </font>
      <fill>
        <patternFill>
          <bgColor rgb="FF33CC33"/>
        </patternFill>
      </fill>
    </dxf>
    <dxf>
      <font>
        <strike val="0"/>
      </font>
      <fill>
        <patternFill>
          <bgColor rgb="FFFFFF00"/>
        </patternFill>
      </fill>
    </dxf>
    <dxf>
      <font>
        <strike val="0"/>
      </font>
      <fill>
        <patternFill>
          <bgColor rgb="FFFFC000"/>
        </patternFill>
      </fill>
    </dxf>
    <dxf>
      <font>
        <strike val="0"/>
      </font>
      <fill>
        <patternFill>
          <bgColor rgb="FFFF0000"/>
        </patternFill>
      </fill>
    </dxf>
    <dxf>
      <fill>
        <patternFill>
          <bgColor rgb="FF33CC33"/>
        </patternFill>
      </fill>
    </dxf>
    <dxf>
      <fill>
        <patternFill>
          <bgColor rgb="FFFFFF00"/>
        </patternFill>
      </fill>
    </dxf>
    <dxf>
      <fill>
        <patternFill>
          <bgColor rgb="FFFF0000"/>
        </patternFill>
      </fill>
    </dxf>
    <dxf>
      <font>
        <strike val="0"/>
      </font>
      <fill>
        <patternFill>
          <bgColor rgb="FF33CC33"/>
        </patternFill>
      </fill>
    </dxf>
    <dxf>
      <font>
        <strike val="0"/>
      </font>
      <fill>
        <patternFill>
          <bgColor rgb="FFFFFF00"/>
        </patternFill>
      </fill>
    </dxf>
    <dxf>
      <font>
        <strike val="0"/>
      </font>
      <fill>
        <patternFill>
          <bgColor rgb="FFFFC000"/>
        </patternFill>
      </fill>
    </dxf>
    <dxf>
      <font>
        <strike val="0"/>
      </font>
      <fill>
        <patternFill>
          <bgColor rgb="FFFF0000"/>
        </patternFill>
      </fill>
    </dxf>
    <dxf>
      <fill>
        <patternFill>
          <bgColor rgb="FF33CC33"/>
        </patternFill>
      </fill>
    </dxf>
    <dxf>
      <fill>
        <patternFill>
          <bgColor rgb="FFFFFF00"/>
        </patternFill>
      </fill>
    </dxf>
    <dxf>
      <fill>
        <patternFill>
          <bgColor rgb="FFFF0000"/>
        </patternFill>
      </fill>
    </dxf>
    <dxf>
      <font>
        <strike val="0"/>
      </font>
      <fill>
        <patternFill>
          <bgColor rgb="FF33CC33"/>
        </patternFill>
      </fill>
    </dxf>
    <dxf>
      <font>
        <strike val="0"/>
      </font>
      <fill>
        <patternFill>
          <bgColor rgb="FFFFFF00"/>
        </patternFill>
      </fill>
    </dxf>
    <dxf>
      <font>
        <strike val="0"/>
      </font>
      <fill>
        <patternFill>
          <bgColor rgb="FFFFC000"/>
        </patternFill>
      </fill>
    </dxf>
    <dxf>
      <font>
        <strike val="0"/>
      </font>
      <fill>
        <patternFill>
          <bgColor rgb="FFFF0000"/>
        </patternFill>
      </fill>
    </dxf>
    <dxf>
      <fill>
        <patternFill>
          <bgColor rgb="FF33CC33"/>
        </patternFill>
      </fill>
    </dxf>
    <dxf>
      <fill>
        <patternFill>
          <bgColor rgb="FFFFFF00"/>
        </patternFill>
      </fill>
    </dxf>
    <dxf>
      <fill>
        <patternFill>
          <bgColor rgb="FFFF0000"/>
        </patternFill>
      </fill>
    </dxf>
    <dxf>
      <font>
        <strike val="0"/>
      </font>
      <fill>
        <patternFill>
          <bgColor rgb="FF33CC33"/>
        </patternFill>
      </fill>
    </dxf>
    <dxf>
      <font>
        <strike val="0"/>
      </font>
      <fill>
        <patternFill>
          <bgColor rgb="FFFFFF00"/>
        </patternFill>
      </fill>
    </dxf>
    <dxf>
      <font>
        <strike val="0"/>
      </font>
      <fill>
        <patternFill>
          <bgColor rgb="FFFFC000"/>
        </patternFill>
      </fill>
    </dxf>
    <dxf>
      <font>
        <strike val="0"/>
      </font>
      <fill>
        <patternFill>
          <bgColor rgb="FFFF0000"/>
        </patternFill>
      </fill>
    </dxf>
  </dxfs>
  <tableStyles count="0" defaultTableStyle="TableStyleMedium9"/>
  <colors>
    <mruColors>
      <color rgb="FF33CC33"/>
      <color rgb="FF0000FF"/>
      <color rgb="FF3333FF"/>
      <color rgb="FF3366FF"/>
      <color rgb="FF6699FF"/>
      <color rgb="FF99CCFF"/>
      <color rgb="FFCCECFF"/>
      <color rgb="FF66FF66"/>
      <color rgb="FF99FF99"/>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100.xml.rels><?xml version="1.0" encoding="UTF-8" standalone="yes"?>
<Relationships xmlns="http://schemas.openxmlformats.org/package/2006/relationships"><Relationship Id="rId1" Type="http://schemas.openxmlformats.org/officeDocument/2006/relationships/chartUserShapes" Target="../drawings/drawing98.xml"/></Relationships>
</file>

<file path=xl/charts/_rels/chart101.xml.rels><?xml version="1.0" encoding="UTF-8" standalone="yes"?>
<Relationships xmlns="http://schemas.openxmlformats.org/package/2006/relationships"><Relationship Id="rId1" Type="http://schemas.openxmlformats.org/officeDocument/2006/relationships/chartUserShapes" Target="../drawings/drawing99.xml"/></Relationships>
</file>

<file path=xl/charts/_rels/chart102.xml.rels><?xml version="1.0" encoding="UTF-8" standalone="yes"?>
<Relationships xmlns="http://schemas.openxmlformats.org/package/2006/relationships"><Relationship Id="rId1" Type="http://schemas.openxmlformats.org/officeDocument/2006/relationships/chartUserShapes" Target="../drawings/drawing100.xml"/></Relationships>
</file>

<file path=xl/charts/_rels/chart103.xml.rels><?xml version="1.0" encoding="UTF-8" standalone="yes"?>
<Relationships xmlns="http://schemas.openxmlformats.org/package/2006/relationships"><Relationship Id="rId1" Type="http://schemas.openxmlformats.org/officeDocument/2006/relationships/chartUserShapes" Target="../drawings/drawing101.xml"/></Relationships>
</file>

<file path=xl/charts/_rels/chart104.xml.rels><?xml version="1.0" encoding="UTF-8" standalone="yes"?>
<Relationships xmlns="http://schemas.openxmlformats.org/package/2006/relationships"><Relationship Id="rId1" Type="http://schemas.openxmlformats.org/officeDocument/2006/relationships/chartUserShapes" Target="../drawings/drawing102.xml"/></Relationships>
</file>

<file path=xl/charts/_rels/chart105.xml.rels><?xml version="1.0" encoding="UTF-8" standalone="yes"?>
<Relationships xmlns="http://schemas.openxmlformats.org/package/2006/relationships"><Relationship Id="rId1" Type="http://schemas.openxmlformats.org/officeDocument/2006/relationships/chartUserShapes" Target="../drawings/drawing103.xml"/></Relationships>
</file>

<file path=xl/charts/_rels/chart106.xml.rels><?xml version="1.0" encoding="UTF-8" standalone="yes"?>
<Relationships xmlns="http://schemas.openxmlformats.org/package/2006/relationships"><Relationship Id="rId1" Type="http://schemas.openxmlformats.org/officeDocument/2006/relationships/chartUserShapes" Target="../drawings/drawing104.xml"/></Relationships>
</file>

<file path=xl/charts/_rels/chart107.xml.rels><?xml version="1.0" encoding="UTF-8" standalone="yes"?>
<Relationships xmlns="http://schemas.openxmlformats.org/package/2006/relationships"><Relationship Id="rId1" Type="http://schemas.openxmlformats.org/officeDocument/2006/relationships/chartUserShapes" Target="../drawings/drawing105.xml"/></Relationships>
</file>

<file path=xl/charts/_rels/chart108.xml.rels><?xml version="1.0" encoding="UTF-8" standalone="yes"?>
<Relationships xmlns="http://schemas.openxmlformats.org/package/2006/relationships"><Relationship Id="rId1" Type="http://schemas.openxmlformats.org/officeDocument/2006/relationships/chartUserShapes" Target="../drawings/drawing106.xml"/></Relationships>
</file>

<file path=xl/charts/_rels/chart109.xml.rels><?xml version="1.0" encoding="UTF-8" standalone="yes"?>
<Relationships xmlns="http://schemas.openxmlformats.org/package/2006/relationships"><Relationship Id="rId1" Type="http://schemas.openxmlformats.org/officeDocument/2006/relationships/chartUserShapes" Target="../drawings/drawing107.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110.xml.rels><?xml version="1.0" encoding="UTF-8" standalone="yes"?>
<Relationships xmlns="http://schemas.openxmlformats.org/package/2006/relationships"><Relationship Id="rId1" Type="http://schemas.openxmlformats.org/officeDocument/2006/relationships/chartUserShapes" Target="../drawings/drawing108.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_rels/chart121.xml.rels><?xml version="1.0" encoding="UTF-8" standalone="yes"?>
<Relationships xmlns="http://schemas.openxmlformats.org/package/2006/relationships"><Relationship Id="rId1" Type="http://schemas.openxmlformats.org/officeDocument/2006/relationships/chartUserShapes" Target="../drawings/drawing112.xml"/></Relationships>
</file>

<file path=xl/charts/_rels/chart122.xml.rels><?xml version="1.0" encoding="UTF-8" standalone="yes"?>
<Relationships xmlns="http://schemas.openxmlformats.org/package/2006/relationships"><Relationship Id="rId1" Type="http://schemas.openxmlformats.org/officeDocument/2006/relationships/chartUserShapes" Target="../drawings/drawing113.xml"/></Relationships>
</file>

<file path=xl/charts/_rels/chart123.xml.rels><?xml version="1.0" encoding="UTF-8" standalone="yes"?>
<Relationships xmlns="http://schemas.openxmlformats.org/package/2006/relationships"><Relationship Id="rId1" Type="http://schemas.openxmlformats.org/officeDocument/2006/relationships/chartUserShapes" Target="../drawings/drawing114.xml"/></Relationships>
</file>

<file path=xl/charts/_rels/chart124.xml.rels><?xml version="1.0" encoding="UTF-8" standalone="yes"?>
<Relationships xmlns="http://schemas.openxmlformats.org/package/2006/relationships"><Relationship Id="rId1" Type="http://schemas.openxmlformats.org/officeDocument/2006/relationships/chartUserShapes" Target="../drawings/drawing115.xml"/></Relationships>
</file>

<file path=xl/charts/_rels/chart125.xml.rels><?xml version="1.0" encoding="UTF-8" standalone="yes"?>
<Relationships xmlns="http://schemas.openxmlformats.org/package/2006/relationships"><Relationship Id="rId1" Type="http://schemas.openxmlformats.org/officeDocument/2006/relationships/chartUserShapes" Target="../drawings/drawing116.xml"/></Relationships>
</file>

<file path=xl/charts/_rels/chart126.xml.rels><?xml version="1.0" encoding="UTF-8" standalone="yes"?>
<Relationships xmlns="http://schemas.openxmlformats.org/package/2006/relationships"><Relationship Id="rId1" Type="http://schemas.openxmlformats.org/officeDocument/2006/relationships/chartUserShapes" Target="../drawings/drawing117.xml"/></Relationships>
</file>

<file path=xl/charts/_rels/chart127.xml.rels><?xml version="1.0" encoding="UTF-8" standalone="yes"?>
<Relationships xmlns="http://schemas.openxmlformats.org/package/2006/relationships"><Relationship Id="rId1" Type="http://schemas.openxmlformats.org/officeDocument/2006/relationships/chartUserShapes" Target="../drawings/drawing118.xml"/></Relationships>
</file>

<file path=xl/charts/_rels/chart128.xml.rels><?xml version="1.0" encoding="UTF-8" standalone="yes"?>
<Relationships xmlns="http://schemas.openxmlformats.org/package/2006/relationships"><Relationship Id="rId1" Type="http://schemas.openxmlformats.org/officeDocument/2006/relationships/chartUserShapes" Target="../drawings/drawing119.xml"/></Relationships>
</file>

<file path=xl/charts/_rels/chart129.xml.rels><?xml version="1.0" encoding="UTF-8" standalone="yes"?>
<Relationships xmlns="http://schemas.openxmlformats.org/package/2006/relationships"><Relationship Id="rId1" Type="http://schemas.openxmlformats.org/officeDocument/2006/relationships/chartUserShapes" Target="../drawings/drawing120.xml"/></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130.xml.rels><?xml version="1.0" encoding="UTF-8" standalone="yes"?>
<Relationships xmlns="http://schemas.openxmlformats.org/package/2006/relationships"><Relationship Id="rId1" Type="http://schemas.openxmlformats.org/officeDocument/2006/relationships/chartUserShapes" Target="../drawings/drawing121.xml"/></Relationships>
</file>

<file path=xl/charts/_rels/chart131.xml.rels><?xml version="1.0" encoding="UTF-8" standalone="yes"?>
<Relationships xmlns="http://schemas.openxmlformats.org/package/2006/relationships"><Relationship Id="rId1" Type="http://schemas.openxmlformats.org/officeDocument/2006/relationships/chartUserShapes" Target="../drawings/drawing122.xml"/></Relationships>
</file>

<file path=xl/charts/_rels/chart132.xml.rels><?xml version="1.0" encoding="UTF-8" standalone="yes"?>
<Relationships xmlns="http://schemas.openxmlformats.org/package/2006/relationships"><Relationship Id="rId1" Type="http://schemas.openxmlformats.org/officeDocument/2006/relationships/chartUserShapes" Target="../drawings/drawing123.xml"/></Relationships>
</file>

<file path=xl/charts/_rels/chart133.xml.rels><?xml version="1.0" encoding="UTF-8" standalone="yes"?>
<Relationships xmlns="http://schemas.openxmlformats.org/package/2006/relationships"><Relationship Id="rId1" Type="http://schemas.openxmlformats.org/officeDocument/2006/relationships/chartUserShapes" Target="../drawings/drawing124.xml"/></Relationships>
</file>

<file path=xl/charts/_rels/chart134.xml.rels><?xml version="1.0" encoding="UTF-8" standalone="yes"?>
<Relationships xmlns="http://schemas.openxmlformats.org/package/2006/relationships"><Relationship Id="rId1" Type="http://schemas.openxmlformats.org/officeDocument/2006/relationships/chartUserShapes" Target="../drawings/drawing125.xml"/></Relationships>
</file>

<file path=xl/charts/_rels/chart135.xml.rels><?xml version="1.0" encoding="UTF-8" standalone="yes"?>
<Relationships xmlns="http://schemas.openxmlformats.org/package/2006/relationships"><Relationship Id="rId1" Type="http://schemas.openxmlformats.org/officeDocument/2006/relationships/chartUserShapes" Target="../drawings/drawing126.xml"/></Relationships>
</file>

<file path=xl/charts/_rels/chart136.xml.rels><?xml version="1.0" encoding="UTF-8" standalone="yes"?>
<Relationships xmlns="http://schemas.openxmlformats.org/package/2006/relationships"><Relationship Id="rId1" Type="http://schemas.openxmlformats.org/officeDocument/2006/relationships/chartUserShapes" Target="../drawings/drawing127.xml"/></Relationships>
</file>

<file path=xl/charts/_rels/chart137.xml.rels><?xml version="1.0" encoding="UTF-8" standalone="yes"?>
<Relationships xmlns="http://schemas.openxmlformats.org/package/2006/relationships"><Relationship Id="rId1" Type="http://schemas.openxmlformats.org/officeDocument/2006/relationships/chartUserShapes" Target="../drawings/drawing128.xml"/></Relationships>
</file>

<file path=xl/charts/_rels/chart138.xml.rels><?xml version="1.0" encoding="UTF-8" standalone="yes"?>
<Relationships xmlns="http://schemas.openxmlformats.org/package/2006/relationships"><Relationship Id="rId1" Type="http://schemas.openxmlformats.org/officeDocument/2006/relationships/chartUserShapes" Target="../drawings/drawing129.xml"/></Relationships>
</file>

<file path=xl/charts/_rels/chart139.xml.rels><?xml version="1.0" encoding="UTF-8" standalone="yes"?>
<Relationships xmlns="http://schemas.openxmlformats.org/package/2006/relationships"><Relationship Id="rId1" Type="http://schemas.openxmlformats.org/officeDocument/2006/relationships/chartUserShapes" Target="../drawings/drawing130.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140.xml.rels><?xml version="1.0" encoding="UTF-8" standalone="yes"?>
<Relationships xmlns="http://schemas.openxmlformats.org/package/2006/relationships"><Relationship Id="rId1" Type="http://schemas.openxmlformats.org/officeDocument/2006/relationships/chartUserShapes" Target="../drawings/drawing131.xml"/></Relationships>
</file>

<file path=xl/charts/_rels/chart141.xml.rels><?xml version="1.0" encoding="UTF-8" standalone="yes"?>
<Relationships xmlns="http://schemas.openxmlformats.org/package/2006/relationships"><Relationship Id="rId1" Type="http://schemas.openxmlformats.org/officeDocument/2006/relationships/chartUserShapes" Target="../drawings/drawing132.xml"/></Relationships>
</file>

<file path=xl/charts/_rels/chart142.xml.rels><?xml version="1.0" encoding="UTF-8" standalone="yes"?>
<Relationships xmlns="http://schemas.openxmlformats.org/package/2006/relationships"><Relationship Id="rId1" Type="http://schemas.openxmlformats.org/officeDocument/2006/relationships/chartUserShapes" Target="../drawings/drawing133.xml"/></Relationships>
</file>

<file path=xl/charts/_rels/chart143.xml.rels><?xml version="1.0" encoding="UTF-8" standalone="yes"?>
<Relationships xmlns="http://schemas.openxmlformats.org/package/2006/relationships"><Relationship Id="rId1" Type="http://schemas.openxmlformats.org/officeDocument/2006/relationships/chartUserShapes" Target="../drawings/drawing134.xml"/></Relationships>
</file>

<file path=xl/charts/_rels/chart144.xml.rels><?xml version="1.0" encoding="UTF-8" standalone="yes"?>
<Relationships xmlns="http://schemas.openxmlformats.org/package/2006/relationships"><Relationship Id="rId1" Type="http://schemas.openxmlformats.org/officeDocument/2006/relationships/chartUserShapes" Target="../drawings/drawing135.xml"/></Relationships>
</file>

<file path=xl/charts/_rels/chart145.xml.rels><?xml version="1.0" encoding="UTF-8" standalone="yes"?>
<Relationships xmlns="http://schemas.openxmlformats.org/package/2006/relationships"><Relationship Id="rId1" Type="http://schemas.openxmlformats.org/officeDocument/2006/relationships/chartUserShapes" Target="../drawings/drawing136.xml"/></Relationships>
</file>

<file path=xl/charts/_rels/chart146.xml.rels><?xml version="1.0" encoding="UTF-8" standalone="yes"?>
<Relationships xmlns="http://schemas.openxmlformats.org/package/2006/relationships"><Relationship Id="rId1" Type="http://schemas.openxmlformats.org/officeDocument/2006/relationships/chartUserShapes" Target="../drawings/drawing137.xml"/></Relationships>
</file>

<file path=xl/charts/_rels/chart147.xml.rels><?xml version="1.0" encoding="UTF-8" standalone="yes"?>
<Relationships xmlns="http://schemas.openxmlformats.org/package/2006/relationships"><Relationship Id="rId1" Type="http://schemas.openxmlformats.org/officeDocument/2006/relationships/chartUserShapes" Target="../drawings/drawing138.xml"/></Relationships>
</file>

<file path=xl/charts/_rels/chart148.xml.rels><?xml version="1.0" encoding="UTF-8" standalone="yes"?>
<Relationships xmlns="http://schemas.openxmlformats.org/package/2006/relationships"><Relationship Id="rId1" Type="http://schemas.openxmlformats.org/officeDocument/2006/relationships/chartUserShapes" Target="../drawings/drawing139.xml"/></Relationships>
</file>

<file path=xl/charts/_rels/chart149.xml.rels><?xml version="1.0" encoding="UTF-8" standalone="yes"?>
<Relationships xmlns="http://schemas.openxmlformats.org/package/2006/relationships"><Relationship Id="rId1" Type="http://schemas.openxmlformats.org/officeDocument/2006/relationships/chartUserShapes" Target="../drawings/drawing140.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150.xml.rels><?xml version="1.0" encoding="UTF-8" standalone="yes"?>
<Relationships xmlns="http://schemas.openxmlformats.org/package/2006/relationships"><Relationship Id="rId1" Type="http://schemas.openxmlformats.org/officeDocument/2006/relationships/chartUserShapes" Target="../drawings/drawing141.xml"/></Relationships>
</file>

<file path=xl/charts/_rels/chart151.xml.rels><?xml version="1.0" encoding="UTF-8" standalone="yes"?>
<Relationships xmlns="http://schemas.openxmlformats.org/package/2006/relationships"><Relationship Id="rId1" Type="http://schemas.openxmlformats.org/officeDocument/2006/relationships/chartUserShapes" Target="../drawings/drawing142.xml"/></Relationships>
</file>

<file path=xl/charts/_rels/chart152.xml.rels><?xml version="1.0" encoding="UTF-8" standalone="yes"?>
<Relationships xmlns="http://schemas.openxmlformats.org/package/2006/relationships"><Relationship Id="rId1" Type="http://schemas.openxmlformats.org/officeDocument/2006/relationships/chartUserShapes" Target="../drawings/drawing143.xml"/></Relationships>
</file>

<file path=xl/charts/_rels/chart153.xml.rels><?xml version="1.0" encoding="UTF-8" standalone="yes"?>
<Relationships xmlns="http://schemas.openxmlformats.org/package/2006/relationships"><Relationship Id="rId1" Type="http://schemas.openxmlformats.org/officeDocument/2006/relationships/chartUserShapes" Target="../drawings/drawing144.xml"/></Relationships>
</file>

<file path=xl/charts/_rels/chart154.xml.rels><?xml version="1.0" encoding="UTF-8" standalone="yes"?>
<Relationships xmlns="http://schemas.openxmlformats.org/package/2006/relationships"><Relationship Id="rId1" Type="http://schemas.openxmlformats.org/officeDocument/2006/relationships/chartUserShapes" Target="../drawings/drawing145.xml"/></Relationships>
</file>

<file path=xl/charts/_rels/chart155.xml.rels><?xml version="1.0" encoding="UTF-8" standalone="yes"?>
<Relationships xmlns="http://schemas.openxmlformats.org/package/2006/relationships"><Relationship Id="rId1" Type="http://schemas.openxmlformats.org/officeDocument/2006/relationships/chartUserShapes" Target="../drawings/drawing146.xml"/></Relationships>
</file>

<file path=xl/charts/_rels/chart156.xml.rels><?xml version="1.0" encoding="UTF-8" standalone="yes"?>
<Relationships xmlns="http://schemas.openxmlformats.org/package/2006/relationships"><Relationship Id="rId1" Type="http://schemas.openxmlformats.org/officeDocument/2006/relationships/chartUserShapes" Target="../drawings/drawing147.xml"/></Relationships>
</file>

<file path=xl/charts/_rels/chart157.xml.rels><?xml version="1.0" encoding="UTF-8" standalone="yes"?>
<Relationships xmlns="http://schemas.openxmlformats.org/package/2006/relationships"><Relationship Id="rId1" Type="http://schemas.openxmlformats.org/officeDocument/2006/relationships/chartUserShapes" Target="../drawings/drawing148.xml"/></Relationships>
</file>

<file path=xl/charts/_rels/chart158.xml.rels><?xml version="1.0" encoding="UTF-8" standalone="yes"?>
<Relationships xmlns="http://schemas.openxmlformats.org/package/2006/relationships"><Relationship Id="rId1" Type="http://schemas.openxmlformats.org/officeDocument/2006/relationships/chartUserShapes" Target="../drawings/drawing149.xml"/></Relationships>
</file>

<file path=xl/charts/_rels/chart159.xml.rels><?xml version="1.0" encoding="UTF-8" standalone="yes"?>
<Relationships xmlns="http://schemas.openxmlformats.org/package/2006/relationships"><Relationship Id="rId1" Type="http://schemas.openxmlformats.org/officeDocument/2006/relationships/chartUserShapes" Target="../drawings/drawing150.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160.xml.rels><?xml version="1.0" encoding="UTF-8" standalone="yes"?>
<Relationships xmlns="http://schemas.openxmlformats.org/package/2006/relationships"><Relationship Id="rId1" Type="http://schemas.openxmlformats.org/officeDocument/2006/relationships/chartUserShapes" Target="../drawings/drawing151.xml"/></Relationships>
</file>

<file path=xl/charts/_rels/chart161.xml.rels><?xml version="1.0" encoding="UTF-8" standalone="yes"?>
<Relationships xmlns="http://schemas.openxmlformats.org/package/2006/relationships"><Relationship Id="rId1" Type="http://schemas.openxmlformats.org/officeDocument/2006/relationships/chartUserShapes" Target="../drawings/drawing152.xml"/></Relationships>
</file>

<file path=xl/charts/_rels/chart162.xml.rels><?xml version="1.0" encoding="UTF-8" standalone="yes"?>
<Relationships xmlns="http://schemas.openxmlformats.org/package/2006/relationships"><Relationship Id="rId1" Type="http://schemas.openxmlformats.org/officeDocument/2006/relationships/chartUserShapes" Target="../drawings/drawing153.xml"/></Relationships>
</file>

<file path=xl/charts/_rels/chart163.xml.rels><?xml version="1.0" encoding="UTF-8" standalone="yes"?>
<Relationships xmlns="http://schemas.openxmlformats.org/package/2006/relationships"><Relationship Id="rId1" Type="http://schemas.openxmlformats.org/officeDocument/2006/relationships/chartUserShapes" Target="../drawings/drawing154.xml"/></Relationships>
</file>

<file path=xl/charts/_rels/chart164.xml.rels><?xml version="1.0" encoding="UTF-8" standalone="yes"?>
<Relationships xmlns="http://schemas.openxmlformats.org/package/2006/relationships"><Relationship Id="rId1" Type="http://schemas.openxmlformats.org/officeDocument/2006/relationships/chartUserShapes" Target="../drawings/drawing155.xml"/></Relationships>
</file>

<file path=xl/charts/_rels/chart165.xml.rels><?xml version="1.0" encoding="UTF-8" standalone="yes"?>
<Relationships xmlns="http://schemas.openxmlformats.org/package/2006/relationships"><Relationship Id="rId1" Type="http://schemas.openxmlformats.org/officeDocument/2006/relationships/chartUserShapes" Target="../drawings/drawing156.xml"/></Relationships>
</file>

<file path=xl/charts/_rels/chart166.xml.rels><?xml version="1.0" encoding="UTF-8" standalone="yes"?>
<Relationships xmlns="http://schemas.openxmlformats.org/package/2006/relationships"><Relationship Id="rId1" Type="http://schemas.openxmlformats.org/officeDocument/2006/relationships/chartUserShapes" Target="../drawings/drawing157.xml"/></Relationships>
</file>

<file path=xl/charts/_rels/chart167.xml.rels><?xml version="1.0" encoding="UTF-8" standalone="yes"?>
<Relationships xmlns="http://schemas.openxmlformats.org/package/2006/relationships"><Relationship Id="rId1" Type="http://schemas.openxmlformats.org/officeDocument/2006/relationships/chartUserShapes" Target="../drawings/drawing158.xml"/></Relationships>
</file>

<file path=xl/charts/_rels/chart168.xml.rels><?xml version="1.0" encoding="UTF-8" standalone="yes"?>
<Relationships xmlns="http://schemas.openxmlformats.org/package/2006/relationships"><Relationship Id="rId1" Type="http://schemas.openxmlformats.org/officeDocument/2006/relationships/chartUserShapes" Target="../drawings/drawing159.xml"/></Relationships>
</file>

<file path=xl/charts/_rels/chart169.xml.rels><?xml version="1.0" encoding="UTF-8" standalone="yes"?>
<Relationships xmlns="http://schemas.openxmlformats.org/package/2006/relationships"><Relationship Id="rId1" Type="http://schemas.openxmlformats.org/officeDocument/2006/relationships/chartUserShapes" Target="../drawings/drawing160.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170.xml.rels><?xml version="1.0" encoding="UTF-8" standalone="yes"?>
<Relationships xmlns="http://schemas.openxmlformats.org/package/2006/relationships"><Relationship Id="rId1" Type="http://schemas.openxmlformats.org/officeDocument/2006/relationships/chartUserShapes" Target="../drawings/drawing161.xml"/></Relationships>
</file>

<file path=xl/charts/_rels/chart171.xml.rels><?xml version="1.0" encoding="UTF-8" standalone="yes"?>
<Relationships xmlns="http://schemas.openxmlformats.org/package/2006/relationships"><Relationship Id="rId1" Type="http://schemas.openxmlformats.org/officeDocument/2006/relationships/chartUserShapes" Target="../drawings/drawing162.xml"/></Relationships>
</file>

<file path=xl/charts/_rels/chart172.xml.rels><?xml version="1.0" encoding="UTF-8" standalone="yes"?>
<Relationships xmlns="http://schemas.openxmlformats.org/package/2006/relationships"><Relationship Id="rId1" Type="http://schemas.openxmlformats.org/officeDocument/2006/relationships/chartUserShapes" Target="../drawings/drawing163.xml"/></Relationships>
</file>

<file path=xl/charts/_rels/chart173.xml.rels><?xml version="1.0" encoding="UTF-8" standalone="yes"?>
<Relationships xmlns="http://schemas.openxmlformats.org/package/2006/relationships"><Relationship Id="rId1" Type="http://schemas.openxmlformats.org/officeDocument/2006/relationships/chartUserShapes" Target="../drawings/drawing164.xml"/></Relationships>
</file>

<file path=xl/charts/_rels/chart174.xml.rels><?xml version="1.0" encoding="UTF-8" standalone="yes"?>
<Relationships xmlns="http://schemas.openxmlformats.org/package/2006/relationships"><Relationship Id="rId1" Type="http://schemas.openxmlformats.org/officeDocument/2006/relationships/chartUserShapes" Target="../drawings/drawing165.xml"/></Relationships>
</file>

<file path=xl/charts/_rels/chart175.xml.rels><?xml version="1.0" encoding="UTF-8" standalone="yes"?>
<Relationships xmlns="http://schemas.openxmlformats.org/package/2006/relationships"><Relationship Id="rId1" Type="http://schemas.openxmlformats.org/officeDocument/2006/relationships/chartUserShapes" Target="../drawings/drawing166.xml"/></Relationships>
</file>

<file path=xl/charts/_rels/chart176.xml.rels><?xml version="1.0" encoding="UTF-8" standalone="yes"?>
<Relationships xmlns="http://schemas.openxmlformats.org/package/2006/relationships"><Relationship Id="rId1" Type="http://schemas.openxmlformats.org/officeDocument/2006/relationships/chartUserShapes" Target="../drawings/drawing167.xml"/></Relationships>
</file>

<file path=xl/charts/_rels/chart177.xml.rels><?xml version="1.0" encoding="UTF-8" standalone="yes"?>
<Relationships xmlns="http://schemas.openxmlformats.org/package/2006/relationships"><Relationship Id="rId1" Type="http://schemas.openxmlformats.org/officeDocument/2006/relationships/chartUserShapes" Target="../drawings/drawing168.xml"/></Relationships>
</file>

<file path=xl/charts/_rels/chart178.xml.rels><?xml version="1.0" encoding="UTF-8" standalone="yes"?>
<Relationships xmlns="http://schemas.openxmlformats.org/package/2006/relationships"><Relationship Id="rId1" Type="http://schemas.openxmlformats.org/officeDocument/2006/relationships/chartUserShapes" Target="../drawings/drawing169.xml"/></Relationships>
</file>

<file path=xl/charts/_rels/chart179.xml.rels><?xml version="1.0" encoding="UTF-8" standalone="yes"?>
<Relationships xmlns="http://schemas.openxmlformats.org/package/2006/relationships"><Relationship Id="rId1" Type="http://schemas.openxmlformats.org/officeDocument/2006/relationships/chartUserShapes" Target="../drawings/drawing170.xml"/></Relationships>
</file>

<file path=xl/charts/_rels/chart18.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180.xml.rels><?xml version="1.0" encoding="UTF-8" standalone="yes"?>
<Relationships xmlns="http://schemas.openxmlformats.org/package/2006/relationships"><Relationship Id="rId1" Type="http://schemas.openxmlformats.org/officeDocument/2006/relationships/chartUserShapes" Target="../drawings/drawing171.xml"/></Relationships>
</file>

<file path=xl/charts/_rels/chart181.xml.rels><?xml version="1.0" encoding="UTF-8" standalone="yes"?>
<Relationships xmlns="http://schemas.openxmlformats.org/package/2006/relationships"><Relationship Id="rId1" Type="http://schemas.openxmlformats.org/officeDocument/2006/relationships/chartUserShapes" Target="../drawings/drawing172.xml"/></Relationships>
</file>

<file path=xl/charts/_rels/chart182.xml.rels><?xml version="1.0" encoding="UTF-8" standalone="yes"?>
<Relationships xmlns="http://schemas.openxmlformats.org/package/2006/relationships"><Relationship Id="rId1" Type="http://schemas.openxmlformats.org/officeDocument/2006/relationships/chartUserShapes" Target="../drawings/drawing173.xml"/></Relationships>
</file>

<file path=xl/charts/_rels/chart183.xml.rels><?xml version="1.0" encoding="UTF-8" standalone="yes"?>
<Relationships xmlns="http://schemas.openxmlformats.org/package/2006/relationships"><Relationship Id="rId1" Type="http://schemas.openxmlformats.org/officeDocument/2006/relationships/chartUserShapes" Target="../drawings/drawing174.xml"/></Relationships>
</file>

<file path=xl/charts/_rels/chart184.xml.rels><?xml version="1.0" encoding="UTF-8" standalone="yes"?>
<Relationships xmlns="http://schemas.openxmlformats.org/package/2006/relationships"><Relationship Id="rId1" Type="http://schemas.openxmlformats.org/officeDocument/2006/relationships/chartUserShapes" Target="../drawings/drawing175.xml"/></Relationships>
</file>

<file path=xl/charts/_rels/chart185.xml.rels><?xml version="1.0" encoding="UTF-8" standalone="yes"?>
<Relationships xmlns="http://schemas.openxmlformats.org/package/2006/relationships"><Relationship Id="rId1" Type="http://schemas.openxmlformats.org/officeDocument/2006/relationships/chartUserShapes" Target="../drawings/drawing176.xml"/></Relationships>
</file>

<file path=xl/charts/_rels/chart186.xml.rels><?xml version="1.0" encoding="UTF-8" standalone="yes"?>
<Relationships xmlns="http://schemas.openxmlformats.org/package/2006/relationships"><Relationship Id="rId1" Type="http://schemas.openxmlformats.org/officeDocument/2006/relationships/chartUserShapes" Target="../drawings/drawing177.xml"/></Relationships>
</file>

<file path=xl/charts/_rels/chart187.xml.rels><?xml version="1.0" encoding="UTF-8" standalone="yes"?>
<Relationships xmlns="http://schemas.openxmlformats.org/package/2006/relationships"><Relationship Id="rId1" Type="http://schemas.openxmlformats.org/officeDocument/2006/relationships/chartUserShapes" Target="../drawings/drawing178.xml"/></Relationships>
</file>

<file path=xl/charts/_rels/chart188.xml.rels><?xml version="1.0" encoding="UTF-8" standalone="yes"?>
<Relationships xmlns="http://schemas.openxmlformats.org/package/2006/relationships"><Relationship Id="rId1" Type="http://schemas.openxmlformats.org/officeDocument/2006/relationships/chartUserShapes" Target="../drawings/drawing179.xml"/></Relationships>
</file>

<file path=xl/charts/_rels/chart189.xml.rels><?xml version="1.0" encoding="UTF-8" standalone="yes"?>
<Relationships xmlns="http://schemas.openxmlformats.org/package/2006/relationships"><Relationship Id="rId1" Type="http://schemas.openxmlformats.org/officeDocument/2006/relationships/chartUserShapes" Target="../drawings/drawing180.xml"/></Relationships>
</file>

<file path=xl/charts/_rels/chart19.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190.xml.rels><?xml version="1.0" encoding="UTF-8" standalone="yes"?>
<Relationships xmlns="http://schemas.openxmlformats.org/package/2006/relationships"><Relationship Id="rId1" Type="http://schemas.openxmlformats.org/officeDocument/2006/relationships/chartUserShapes" Target="../drawings/drawing181.xml"/></Relationships>
</file>

<file path=xl/charts/_rels/chart191.xml.rels><?xml version="1.0" encoding="UTF-8" standalone="yes"?>
<Relationships xmlns="http://schemas.openxmlformats.org/package/2006/relationships"><Relationship Id="rId1" Type="http://schemas.openxmlformats.org/officeDocument/2006/relationships/chartUserShapes" Target="../drawings/drawing182.xml"/></Relationships>
</file>

<file path=xl/charts/_rels/chart192.xml.rels><?xml version="1.0" encoding="UTF-8" standalone="yes"?>
<Relationships xmlns="http://schemas.openxmlformats.org/package/2006/relationships"><Relationship Id="rId1" Type="http://schemas.openxmlformats.org/officeDocument/2006/relationships/chartUserShapes" Target="../drawings/drawing183.xml"/></Relationships>
</file>

<file path=xl/charts/_rels/chart193.xml.rels><?xml version="1.0" encoding="UTF-8" standalone="yes"?>
<Relationships xmlns="http://schemas.openxmlformats.org/package/2006/relationships"><Relationship Id="rId1" Type="http://schemas.openxmlformats.org/officeDocument/2006/relationships/chartUserShapes" Target="../drawings/drawing184.xml"/></Relationships>
</file>

<file path=xl/charts/_rels/chart194.xml.rels><?xml version="1.0" encoding="UTF-8" standalone="yes"?>
<Relationships xmlns="http://schemas.openxmlformats.org/package/2006/relationships"><Relationship Id="rId1" Type="http://schemas.openxmlformats.org/officeDocument/2006/relationships/chartUserShapes" Target="../drawings/drawing185.xml"/></Relationships>
</file>

<file path=xl/charts/_rels/chart195.xml.rels><?xml version="1.0" encoding="UTF-8" standalone="yes"?>
<Relationships xmlns="http://schemas.openxmlformats.org/package/2006/relationships"><Relationship Id="rId1" Type="http://schemas.openxmlformats.org/officeDocument/2006/relationships/chartUserShapes" Target="../drawings/drawing186.xml"/></Relationships>
</file>

<file path=xl/charts/_rels/chart196.xml.rels><?xml version="1.0" encoding="UTF-8" standalone="yes"?>
<Relationships xmlns="http://schemas.openxmlformats.org/package/2006/relationships"><Relationship Id="rId1" Type="http://schemas.openxmlformats.org/officeDocument/2006/relationships/chartUserShapes" Target="../drawings/drawing187.xml"/></Relationships>
</file>

<file path=xl/charts/_rels/chart197.xml.rels><?xml version="1.0" encoding="UTF-8" standalone="yes"?>
<Relationships xmlns="http://schemas.openxmlformats.org/package/2006/relationships"><Relationship Id="rId1" Type="http://schemas.openxmlformats.org/officeDocument/2006/relationships/chartUserShapes" Target="../drawings/drawing188.xml"/></Relationships>
</file>

<file path=xl/charts/_rels/chart198.xml.rels><?xml version="1.0" encoding="UTF-8" standalone="yes"?>
<Relationships xmlns="http://schemas.openxmlformats.org/package/2006/relationships"><Relationship Id="rId1" Type="http://schemas.openxmlformats.org/officeDocument/2006/relationships/chartUserShapes" Target="../drawings/drawing189.xml"/></Relationships>
</file>

<file path=xl/charts/_rels/chart199.xml.rels><?xml version="1.0" encoding="UTF-8" standalone="yes"?>
<Relationships xmlns="http://schemas.openxmlformats.org/package/2006/relationships"><Relationship Id="rId1" Type="http://schemas.openxmlformats.org/officeDocument/2006/relationships/chartUserShapes" Target="../drawings/drawing190.xml"/></Relationships>
</file>

<file path=xl/charts/_rels/chart20.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200.xml.rels><?xml version="1.0" encoding="UTF-8" standalone="yes"?>
<Relationships xmlns="http://schemas.openxmlformats.org/package/2006/relationships"><Relationship Id="rId1" Type="http://schemas.openxmlformats.org/officeDocument/2006/relationships/chartUserShapes" Target="../drawings/drawing191.xml"/></Relationships>
</file>

<file path=xl/charts/_rels/chart201.xml.rels><?xml version="1.0" encoding="UTF-8" standalone="yes"?>
<Relationships xmlns="http://schemas.openxmlformats.org/package/2006/relationships"><Relationship Id="rId1" Type="http://schemas.openxmlformats.org/officeDocument/2006/relationships/chartUserShapes" Target="../drawings/drawing192.xml"/></Relationships>
</file>

<file path=xl/charts/_rels/chart202.xml.rels><?xml version="1.0" encoding="UTF-8" standalone="yes"?>
<Relationships xmlns="http://schemas.openxmlformats.org/package/2006/relationships"><Relationship Id="rId1" Type="http://schemas.openxmlformats.org/officeDocument/2006/relationships/chartUserShapes" Target="../drawings/drawing193.xml"/></Relationships>
</file>

<file path=xl/charts/_rels/chart203.xml.rels><?xml version="1.0" encoding="UTF-8" standalone="yes"?>
<Relationships xmlns="http://schemas.openxmlformats.org/package/2006/relationships"><Relationship Id="rId1" Type="http://schemas.openxmlformats.org/officeDocument/2006/relationships/chartUserShapes" Target="../drawings/drawing194.xml"/></Relationships>
</file>

<file path=xl/charts/_rels/chart204.xml.rels><?xml version="1.0" encoding="UTF-8" standalone="yes"?>
<Relationships xmlns="http://schemas.openxmlformats.org/package/2006/relationships"><Relationship Id="rId1" Type="http://schemas.openxmlformats.org/officeDocument/2006/relationships/chartUserShapes" Target="../drawings/drawing195.xml"/></Relationships>
</file>

<file path=xl/charts/_rels/chart205.xml.rels><?xml version="1.0" encoding="UTF-8" standalone="yes"?>
<Relationships xmlns="http://schemas.openxmlformats.org/package/2006/relationships"><Relationship Id="rId1" Type="http://schemas.openxmlformats.org/officeDocument/2006/relationships/chartUserShapes" Target="../drawings/drawing196.xml"/></Relationships>
</file>

<file path=xl/charts/_rels/chart206.xml.rels><?xml version="1.0" encoding="UTF-8" standalone="yes"?>
<Relationships xmlns="http://schemas.openxmlformats.org/package/2006/relationships"><Relationship Id="rId1" Type="http://schemas.openxmlformats.org/officeDocument/2006/relationships/chartUserShapes" Target="../drawings/drawing197.xml"/></Relationships>
</file>

<file path=xl/charts/_rels/chart207.xml.rels><?xml version="1.0" encoding="UTF-8" standalone="yes"?>
<Relationships xmlns="http://schemas.openxmlformats.org/package/2006/relationships"><Relationship Id="rId1" Type="http://schemas.openxmlformats.org/officeDocument/2006/relationships/chartUserShapes" Target="../drawings/drawing198.xml"/></Relationships>
</file>

<file path=xl/charts/_rels/chart208.xml.rels><?xml version="1.0" encoding="UTF-8" standalone="yes"?>
<Relationships xmlns="http://schemas.openxmlformats.org/package/2006/relationships"><Relationship Id="rId1" Type="http://schemas.openxmlformats.org/officeDocument/2006/relationships/chartUserShapes" Target="../drawings/drawing199.xml"/></Relationships>
</file>

<file path=xl/charts/_rels/chart209.xml.rels><?xml version="1.0" encoding="UTF-8" standalone="yes"?>
<Relationships xmlns="http://schemas.openxmlformats.org/package/2006/relationships"><Relationship Id="rId1" Type="http://schemas.openxmlformats.org/officeDocument/2006/relationships/chartUserShapes" Target="../drawings/drawing200.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210.xml.rels><?xml version="1.0" encoding="UTF-8" standalone="yes"?>
<Relationships xmlns="http://schemas.openxmlformats.org/package/2006/relationships"><Relationship Id="rId1" Type="http://schemas.openxmlformats.org/officeDocument/2006/relationships/chartUserShapes" Target="../drawings/drawing201.xml"/></Relationships>
</file>

<file path=xl/charts/_rels/chart211.xml.rels><?xml version="1.0" encoding="UTF-8" standalone="yes"?>
<Relationships xmlns="http://schemas.openxmlformats.org/package/2006/relationships"><Relationship Id="rId1" Type="http://schemas.openxmlformats.org/officeDocument/2006/relationships/chartUserShapes" Target="../drawings/drawing202.xml"/></Relationships>
</file>

<file path=xl/charts/_rels/chart212.xml.rels><?xml version="1.0" encoding="UTF-8" standalone="yes"?>
<Relationships xmlns="http://schemas.openxmlformats.org/package/2006/relationships"><Relationship Id="rId1" Type="http://schemas.openxmlformats.org/officeDocument/2006/relationships/chartUserShapes" Target="../drawings/drawing203.xml"/></Relationships>
</file>

<file path=xl/charts/_rels/chart213.xml.rels><?xml version="1.0" encoding="UTF-8" standalone="yes"?>
<Relationships xmlns="http://schemas.openxmlformats.org/package/2006/relationships"><Relationship Id="rId1" Type="http://schemas.openxmlformats.org/officeDocument/2006/relationships/chartUserShapes" Target="../drawings/drawing204.xml"/></Relationships>
</file>

<file path=xl/charts/_rels/chart214.xml.rels><?xml version="1.0" encoding="UTF-8" standalone="yes"?>
<Relationships xmlns="http://schemas.openxmlformats.org/package/2006/relationships"><Relationship Id="rId1" Type="http://schemas.openxmlformats.org/officeDocument/2006/relationships/chartUserShapes" Target="../drawings/drawing205.xml"/></Relationships>
</file>

<file path=xl/charts/_rels/chart215.xml.rels><?xml version="1.0" encoding="UTF-8" standalone="yes"?>
<Relationships xmlns="http://schemas.openxmlformats.org/package/2006/relationships"><Relationship Id="rId1" Type="http://schemas.openxmlformats.org/officeDocument/2006/relationships/chartUserShapes" Target="../drawings/drawing206.xml"/></Relationships>
</file>

<file path=xl/charts/_rels/chart216.xml.rels><?xml version="1.0" encoding="UTF-8" standalone="yes"?>
<Relationships xmlns="http://schemas.openxmlformats.org/package/2006/relationships"><Relationship Id="rId1" Type="http://schemas.openxmlformats.org/officeDocument/2006/relationships/chartUserShapes" Target="../drawings/drawing207.xml"/></Relationships>
</file>

<file path=xl/charts/_rels/chart217.xml.rels><?xml version="1.0" encoding="UTF-8" standalone="yes"?>
<Relationships xmlns="http://schemas.openxmlformats.org/package/2006/relationships"><Relationship Id="rId1" Type="http://schemas.openxmlformats.org/officeDocument/2006/relationships/chartUserShapes" Target="../drawings/drawing208.xml"/></Relationships>
</file>

<file path=xl/charts/_rels/chart218.xml.rels><?xml version="1.0" encoding="UTF-8" standalone="yes"?>
<Relationships xmlns="http://schemas.openxmlformats.org/package/2006/relationships"><Relationship Id="rId1" Type="http://schemas.openxmlformats.org/officeDocument/2006/relationships/chartUserShapes" Target="../drawings/drawing209.xml"/></Relationships>
</file>

<file path=xl/charts/_rels/chart219.xml.rels><?xml version="1.0" encoding="UTF-8" standalone="yes"?>
<Relationships xmlns="http://schemas.openxmlformats.org/package/2006/relationships"><Relationship Id="rId1" Type="http://schemas.openxmlformats.org/officeDocument/2006/relationships/chartUserShapes" Target="../drawings/drawing210.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220.xml.rels><?xml version="1.0" encoding="UTF-8" standalone="yes"?>
<Relationships xmlns="http://schemas.openxmlformats.org/package/2006/relationships"><Relationship Id="rId1" Type="http://schemas.openxmlformats.org/officeDocument/2006/relationships/chartUserShapes" Target="../drawings/drawing211.xml"/></Relationships>
</file>

<file path=xl/charts/_rels/chart221.xml.rels><?xml version="1.0" encoding="UTF-8" standalone="yes"?>
<Relationships xmlns="http://schemas.openxmlformats.org/package/2006/relationships"><Relationship Id="rId1" Type="http://schemas.openxmlformats.org/officeDocument/2006/relationships/chartUserShapes" Target="../drawings/drawing212.xml"/></Relationships>
</file>

<file path=xl/charts/_rels/chart222.xml.rels><?xml version="1.0" encoding="UTF-8" standalone="yes"?>
<Relationships xmlns="http://schemas.openxmlformats.org/package/2006/relationships"><Relationship Id="rId1" Type="http://schemas.openxmlformats.org/officeDocument/2006/relationships/chartUserShapes" Target="../drawings/drawing213.xml"/></Relationships>
</file>

<file path=xl/charts/_rels/chart223.xml.rels><?xml version="1.0" encoding="UTF-8" standalone="yes"?>
<Relationships xmlns="http://schemas.openxmlformats.org/package/2006/relationships"><Relationship Id="rId1" Type="http://schemas.openxmlformats.org/officeDocument/2006/relationships/chartUserShapes" Target="../drawings/drawing214.xml"/></Relationships>
</file>

<file path=xl/charts/_rels/chart224.xml.rels><?xml version="1.0" encoding="UTF-8" standalone="yes"?>
<Relationships xmlns="http://schemas.openxmlformats.org/package/2006/relationships"><Relationship Id="rId1" Type="http://schemas.openxmlformats.org/officeDocument/2006/relationships/chartUserShapes" Target="../drawings/drawing215.xml"/></Relationships>
</file>

<file path=xl/charts/_rels/chart225.xml.rels><?xml version="1.0" encoding="UTF-8" standalone="yes"?>
<Relationships xmlns="http://schemas.openxmlformats.org/package/2006/relationships"><Relationship Id="rId1" Type="http://schemas.openxmlformats.org/officeDocument/2006/relationships/chartUserShapes" Target="../drawings/drawing216.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236.xml.rels><?xml version="1.0" encoding="UTF-8" standalone="yes"?>
<Relationships xmlns="http://schemas.openxmlformats.org/package/2006/relationships"><Relationship Id="rId1" Type="http://schemas.openxmlformats.org/officeDocument/2006/relationships/chartUserShapes" Target="../drawings/drawing219.xml"/></Relationships>
</file>

<file path=xl/charts/_rels/chart237.xml.rels><?xml version="1.0" encoding="UTF-8" standalone="yes"?>
<Relationships xmlns="http://schemas.openxmlformats.org/package/2006/relationships"><Relationship Id="rId1" Type="http://schemas.openxmlformats.org/officeDocument/2006/relationships/chartUserShapes" Target="../drawings/drawing220.xml"/></Relationships>
</file>

<file path=xl/charts/_rels/chart238.xml.rels><?xml version="1.0" encoding="UTF-8" standalone="yes"?>
<Relationships xmlns="http://schemas.openxmlformats.org/package/2006/relationships"><Relationship Id="rId1" Type="http://schemas.openxmlformats.org/officeDocument/2006/relationships/chartUserShapes" Target="../drawings/drawing221.xml"/></Relationships>
</file>

<file path=xl/charts/_rels/chart239.xml.rels><?xml version="1.0" encoding="UTF-8" standalone="yes"?>
<Relationships xmlns="http://schemas.openxmlformats.org/package/2006/relationships"><Relationship Id="rId1" Type="http://schemas.openxmlformats.org/officeDocument/2006/relationships/chartUserShapes" Target="../drawings/drawing222.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_rels/chart240.xml.rels><?xml version="1.0" encoding="UTF-8" standalone="yes"?>
<Relationships xmlns="http://schemas.openxmlformats.org/package/2006/relationships"><Relationship Id="rId1" Type="http://schemas.openxmlformats.org/officeDocument/2006/relationships/chartUserShapes" Target="../drawings/drawing223.xml"/></Relationships>
</file>

<file path=xl/charts/_rels/chart241.xml.rels><?xml version="1.0" encoding="UTF-8" standalone="yes"?>
<Relationships xmlns="http://schemas.openxmlformats.org/package/2006/relationships"><Relationship Id="rId1" Type="http://schemas.openxmlformats.org/officeDocument/2006/relationships/chartUserShapes" Target="../drawings/drawing224.xml"/></Relationships>
</file>

<file path=xl/charts/_rels/chart242.xml.rels><?xml version="1.0" encoding="UTF-8" standalone="yes"?>
<Relationships xmlns="http://schemas.openxmlformats.org/package/2006/relationships"><Relationship Id="rId1" Type="http://schemas.openxmlformats.org/officeDocument/2006/relationships/chartUserShapes" Target="../drawings/drawing225.xml"/></Relationships>
</file>

<file path=xl/charts/_rels/chart243.xml.rels><?xml version="1.0" encoding="UTF-8" standalone="yes"?>
<Relationships xmlns="http://schemas.openxmlformats.org/package/2006/relationships"><Relationship Id="rId1" Type="http://schemas.openxmlformats.org/officeDocument/2006/relationships/chartUserShapes" Target="../drawings/drawing226.xml"/></Relationships>
</file>

<file path=xl/charts/_rels/chart244.xml.rels><?xml version="1.0" encoding="UTF-8" standalone="yes"?>
<Relationships xmlns="http://schemas.openxmlformats.org/package/2006/relationships"><Relationship Id="rId1" Type="http://schemas.openxmlformats.org/officeDocument/2006/relationships/chartUserShapes" Target="../drawings/drawing227.xml"/></Relationships>
</file>

<file path=xl/charts/_rels/chart245.xml.rels><?xml version="1.0" encoding="UTF-8" standalone="yes"?>
<Relationships xmlns="http://schemas.openxmlformats.org/package/2006/relationships"><Relationship Id="rId1" Type="http://schemas.openxmlformats.org/officeDocument/2006/relationships/chartUserShapes" Target="../drawings/drawing228.xml"/></Relationships>
</file>

<file path=xl/charts/_rels/chart246.xml.rels><?xml version="1.0" encoding="UTF-8" standalone="yes"?>
<Relationships xmlns="http://schemas.openxmlformats.org/package/2006/relationships"><Relationship Id="rId1" Type="http://schemas.openxmlformats.org/officeDocument/2006/relationships/chartUserShapes" Target="../drawings/drawing229.xml"/></Relationships>
</file>

<file path=xl/charts/_rels/chart247.xml.rels><?xml version="1.0" encoding="UTF-8" standalone="yes"?>
<Relationships xmlns="http://schemas.openxmlformats.org/package/2006/relationships"><Relationship Id="rId1" Type="http://schemas.openxmlformats.org/officeDocument/2006/relationships/chartUserShapes" Target="../drawings/drawing230.xml"/></Relationships>
</file>

<file path=xl/charts/_rels/chart248.xml.rels><?xml version="1.0" encoding="UTF-8" standalone="yes"?>
<Relationships xmlns="http://schemas.openxmlformats.org/package/2006/relationships"><Relationship Id="rId1" Type="http://schemas.openxmlformats.org/officeDocument/2006/relationships/chartUserShapes" Target="../drawings/drawing231.xml"/></Relationships>
</file>

<file path=xl/charts/_rels/chart249.xml.rels><?xml version="1.0" encoding="UTF-8" standalone="yes"?>
<Relationships xmlns="http://schemas.openxmlformats.org/package/2006/relationships"><Relationship Id="rId1" Type="http://schemas.openxmlformats.org/officeDocument/2006/relationships/chartUserShapes" Target="../drawings/drawing232.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250.xml.rels><?xml version="1.0" encoding="UTF-8" standalone="yes"?>
<Relationships xmlns="http://schemas.openxmlformats.org/package/2006/relationships"><Relationship Id="rId1" Type="http://schemas.openxmlformats.org/officeDocument/2006/relationships/chartUserShapes" Target="../drawings/drawing233.xml"/></Relationships>
</file>

<file path=xl/charts/_rels/chart251.xml.rels><?xml version="1.0" encoding="UTF-8" standalone="yes"?>
<Relationships xmlns="http://schemas.openxmlformats.org/package/2006/relationships"><Relationship Id="rId1" Type="http://schemas.openxmlformats.org/officeDocument/2006/relationships/chartUserShapes" Target="../drawings/drawing234.xml"/></Relationships>
</file>

<file path=xl/charts/_rels/chart252.xml.rels><?xml version="1.0" encoding="UTF-8" standalone="yes"?>
<Relationships xmlns="http://schemas.openxmlformats.org/package/2006/relationships"><Relationship Id="rId1" Type="http://schemas.openxmlformats.org/officeDocument/2006/relationships/chartUserShapes" Target="../drawings/drawing235.xml"/></Relationships>
</file>

<file path=xl/charts/_rels/chart253.xml.rels><?xml version="1.0" encoding="UTF-8" standalone="yes"?>
<Relationships xmlns="http://schemas.openxmlformats.org/package/2006/relationships"><Relationship Id="rId1" Type="http://schemas.openxmlformats.org/officeDocument/2006/relationships/chartUserShapes" Target="../drawings/drawing236.xml"/></Relationships>
</file>

<file path=xl/charts/_rels/chart254.xml.rels><?xml version="1.0" encoding="UTF-8" standalone="yes"?>
<Relationships xmlns="http://schemas.openxmlformats.org/package/2006/relationships"><Relationship Id="rId1" Type="http://schemas.openxmlformats.org/officeDocument/2006/relationships/chartUserShapes" Target="../drawings/drawing237.xml"/></Relationships>
</file>

<file path=xl/charts/_rels/chart255.xml.rels><?xml version="1.0" encoding="UTF-8" standalone="yes"?>
<Relationships xmlns="http://schemas.openxmlformats.org/package/2006/relationships"><Relationship Id="rId1" Type="http://schemas.openxmlformats.org/officeDocument/2006/relationships/chartUserShapes" Target="../drawings/drawing238.xml"/></Relationships>
</file>

<file path=xl/charts/_rels/chart256.xml.rels><?xml version="1.0" encoding="UTF-8" standalone="yes"?>
<Relationships xmlns="http://schemas.openxmlformats.org/package/2006/relationships"><Relationship Id="rId1" Type="http://schemas.openxmlformats.org/officeDocument/2006/relationships/chartUserShapes" Target="../drawings/drawing239.xml"/></Relationships>
</file>

<file path=xl/charts/_rels/chart257.xml.rels><?xml version="1.0" encoding="UTF-8" standalone="yes"?>
<Relationships xmlns="http://schemas.openxmlformats.org/package/2006/relationships"><Relationship Id="rId1" Type="http://schemas.openxmlformats.org/officeDocument/2006/relationships/chartUserShapes" Target="../drawings/drawing240.xml"/></Relationships>
</file>

<file path=xl/charts/_rels/chart258.xml.rels><?xml version="1.0" encoding="UTF-8" standalone="yes"?>
<Relationships xmlns="http://schemas.openxmlformats.org/package/2006/relationships"><Relationship Id="rId1" Type="http://schemas.openxmlformats.org/officeDocument/2006/relationships/chartUserShapes" Target="../drawings/drawing241.xml"/></Relationships>
</file>

<file path=xl/charts/_rels/chart259.xml.rels><?xml version="1.0" encoding="UTF-8" standalone="yes"?>
<Relationships xmlns="http://schemas.openxmlformats.org/package/2006/relationships"><Relationship Id="rId1" Type="http://schemas.openxmlformats.org/officeDocument/2006/relationships/chartUserShapes" Target="../drawings/drawing242.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260.xml.rels><?xml version="1.0" encoding="UTF-8" standalone="yes"?>
<Relationships xmlns="http://schemas.openxmlformats.org/package/2006/relationships"><Relationship Id="rId1" Type="http://schemas.openxmlformats.org/officeDocument/2006/relationships/chartUserShapes" Target="../drawings/drawing243.xml"/></Relationships>
</file>

<file path=xl/charts/_rels/chart261.xml.rels><?xml version="1.0" encoding="UTF-8" standalone="yes"?>
<Relationships xmlns="http://schemas.openxmlformats.org/package/2006/relationships"><Relationship Id="rId1" Type="http://schemas.openxmlformats.org/officeDocument/2006/relationships/chartUserShapes" Target="../drawings/drawing244.xml"/></Relationships>
</file>

<file path=xl/charts/_rels/chart262.xml.rels><?xml version="1.0" encoding="UTF-8" standalone="yes"?>
<Relationships xmlns="http://schemas.openxmlformats.org/package/2006/relationships"><Relationship Id="rId1" Type="http://schemas.openxmlformats.org/officeDocument/2006/relationships/chartUserShapes" Target="../drawings/drawing245.xml"/></Relationships>
</file>

<file path=xl/charts/_rels/chart263.xml.rels><?xml version="1.0" encoding="UTF-8" standalone="yes"?>
<Relationships xmlns="http://schemas.openxmlformats.org/package/2006/relationships"><Relationship Id="rId1" Type="http://schemas.openxmlformats.org/officeDocument/2006/relationships/chartUserShapes" Target="../drawings/drawing246.xml"/></Relationships>
</file>

<file path=xl/charts/_rels/chart264.xml.rels><?xml version="1.0" encoding="UTF-8" standalone="yes"?>
<Relationships xmlns="http://schemas.openxmlformats.org/package/2006/relationships"><Relationship Id="rId1" Type="http://schemas.openxmlformats.org/officeDocument/2006/relationships/chartUserShapes" Target="../drawings/drawing247.xml"/></Relationships>
</file>

<file path=xl/charts/_rels/chart265.xml.rels><?xml version="1.0" encoding="UTF-8" standalone="yes"?>
<Relationships xmlns="http://schemas.openxmlformats.org/package/2006/relationships"><Relationship Id="rId1" Type="http://schemas.openxmlformats.org/officeDocument/2006/relationships/chartUserShapes" Target="../drawings/drawing248.xml"/></Relationships>
</file>

<file path=xl/charts/_rels/chart266.xml.rels><?xml version="1.0" encoding="UTF-8" standalone="yes"?>
<Relationships xmlns="http://schemas.openxmlformats.org/package/2006/relationships"><Relationship Id="rId1" Type="http://schemas.openxmlformats.org/officeDocument/2006/relationships/chartUserShapes" Target="../drawings/drawing249.xml"/></Relationships>
</file>

<file path=xl/charts/_rels/chart267.xml.rels><?xml version="1.0" encoding="UTF-8" standalone="yes"?>
<Relationships xmlns="http://schemas.openxmlformats.org/package/2006/relationships"><Relationship Id="rId1" Type="http://schemas.openxmlformats.org/officeDocument/2006/relationships/chartUserShapes" Target="../drawings/drawing250.xml"/></Relationships>
</file>

<file path=xl/charts/_rels/chart268.xml.rels><?xml version="1.0" encoding="UTF-8" standalone="yes"?>
<Relationships xmlns="http://schemas.openxmlformats.org/package/2006/relationships"><Relationship Id="rId1" Type="http://schemas.openxmlformats.org/officeDocument/2006/relationships/chartUserShapes" Target="../drawings/drawing251.xml"/></Relationships>
</file>

<file path=xl/charts/_rels/chart269.xml.rels><?xml version="1.0" encoding="UTF-8" standalone="yes"?>
<Relationships xmlns="http://schemas.openxmlformats.org/package/2006/relationships"><Relationship Id="rId1" Type="http://schemas.openxmlformats.org/officeDocument/2006/relationships/chartUserShapes" Target="../drawings/drawing25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270.xml.rels><?xml version="1.0" encoding="UTF-8" standalone="yes"?>
<Relationships xmlns="http://schemas.openxmlformats.org/package/2006/relationships"><Relationship Id="rId1" Type="http://schemas.openxmlformats.org/officeDocument/2006/relationships/chartUserShapes" Target="../drawings/drawing253.xml"/></Relationships>
</file>

<file path=xl/charts/_rels/chart271.xml.rels><?xml version="1.0" encoding="UTF-8" standalone="yes"?>
<Relationships xmlns="http://schemas.openxmlformats.org/package/2006/relationships"><Relationship Id="rId1" Type="http://schemas.openxmlformats.org/officeDocument/2006/relationships/chartUserShapes" Target="../drawings/drawing254.xml"/></Relationships>
</file>

<file path=xl/charts/_rels/chart272.xml.rels><?xml version="1.0" encoding="UTF-8" standalone="yes"?>
<Relationships xmlns="http://schemas.openxmlformats.org/package/2006/relationships"><Relationship Id="rId1" Type="http://schemas.openxmlformats.org/officeDocument/2006/relationships/chartUserShapes" Target="../drawings/drawing255.xml"/></Relationships>
</file>

<file path=xl/charts/_rels/chart273.xml.rels><?xml version="1.0" encoding="UTF-8" standalone="yes"?>
<Relationships xmlns="http://schemas.openxmlformats.org/package/2006/relationships"><Relationship Id="rId1" Type="http://schemas.openxmlformats.org/officeDocument/2006/relationships/chartUserShapes" Target="../drawings/drawing256.xml"/></Relationships>
</file>

<file path=xl/charts/_rels/chart274.xml.rels><?xml version="1.0" encoding="UTF-8" standalone="yes"?>
<Relationships xmlns="http://schemas.openxmlformats.org/package/2006/relationships"><Relationship Id="rId1" Type="http://schemas.openxmlformats.org/officeDocument/2006/relationships/chartUserShapes" Target="../drawings/drawing257.xml"/></Relationships>
</file>

<file path=xl/charts/_rels/chart275.xml.rels><?xml version="1.0" encoding="UTF-8" standalone="yes"?>
<Relationships xmlns="http://schemas.openxmlformats.org/package/2006/relationships"><Relationship Id="rId1" Type="http://schemas.openxmlformats.org/officeDocument/2006/relationships/chartUserShapes" Target="../drawings/drawing258.xml"/></Relationships>
</file>

<file path=xl/charts/_rels/chart276.xml.rels><?xml version="1.0" encoding="UTF-8" standalone="yes"?>
<Relationships xmlns="http://schemas.openxmlformats.org/package/2006/relationships"><Relationship Id="rId1" Type="http://schemas.openxmlformats.org/officeDocument/2006/relationships/chartUserShapes" Target="../drawings/drawing259.xml"/></Relationships>
</file>

<file path=xl/charts/_rels/chart277.xml.rels><?xml version="1.0" encoding="UTF-8" standalone="yes"?>
<Relationships xmlns="http://schemas.openxmlformats.org/package/2006/relationships"><Relationship Id="rId1" Type="http://schemas.openxmlformats.org/officeDocument/2006/relationships/chartUserShapes" Target="../drawings/drawing260.xml"/></Relationships>
</file>

<file path=xl/charts/_rels/chart278.xml.rels><?xml version="1.0" encoding="UTF-8" standalone="yes"?>
<Relationships xmlns="http://schemas.openxmlformats.org/package/2006/relationships"><Relationship Id="rId1" Type="http://schemas.openxmlformats.org/officeDocument/2006/relationships/chartUserShapes" Target="../drawings/drawing261.xml"/></Relationships>
</file>

<file path=xl/charts/_rels/chart279.xml.rels><?xml version="1.0" encoding="UTF-8" standalone="yes"?>
<Relationships xmlns="http://schemas.openxmlformats.org/package/2006/relationships"><Relationship Id="rId1" Type="http://schemas.openxmlformats.org/officeDocument/2006/relationships/chartUserShapes" Target="../drawings/drawing262.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26.xml"/></Relationships>
</file>

<file path=xl/charts/_rels/chart280.xml.rels><?xml version="1.0" encoding="UTF-8" standalone="yes"?>
<Relationships xmlns="http://schemas.openxmlformats.org/package/2006/relationships"><Relationship Id="rId1" Type="http://schemas.openxmlformats.org/officeDocument/2006/relationships/chartUserShapes" Target="../drawings/drawing263.xml"/></Relationships>
</file>

<file path=xl/charts/_rels/chart281.xml.rels><?xml version="1.0" encoding="UTF-8" standalone="yes"?>
<Relationships xmlns="http://schemas.openxmlformats.org/package/2006/relationships"><Relationship Id="rId1" Type="http://schemas.openxmlformats.org/officeDocument/2006/relationships/chartUserShapes" Target="../drawings/drawing264.xml"/></Relationships>
</file>

<file path=xl/charts/_rels/chart282.xml.rels><?xml version="1.0" encoding="UTF-8" standalone="yes"?>
<Relationships xmlns="http://schemas.openxmlformats.org/package/2006/relationships"><Relationship Id="rId1" Type="http://schemas.openxmlformats.org/officeDocument/2006/relationships/chartUserShapes" Target="../drawings/drawing265.xml"/></Relationships>
</file>

<file path=xl/charts/_rels/chart283.xml.rels><?xml version="1.0" encoding="UTF-8" standalone="yes"?>
<Relationships xmlns="http://schemas.openxmlformats.org/package/2006/relationships"><Relationship Id="rId1" Type="http://schemas.openxmlformats.org/officeDocument/2006/relationships/chartUserShapes" Target="../drawings/drawing266.xml"/></Relationships>
</file>

<file path=xl/charts/_rels/chart284.xml.rels><?xml version="1.0" encoding="UTF-8" standalone="yes"?>
<Relationships xmlns="http://schemas.openxmlformats.org/package/2006/relationships"><Relationship Id="rId1" Type="http://schemas.openxmlformats.org/officeDocument/2006/relationships/chartUserShapes" Target="../drawings/drawing267.xml"/></Relationships>
</file>

<file path=xl/charts/_rels/chart285.xml.rels><?xml version="1.0" encoding="UTF-8" standalone="yes"?>
<Relationships xmlns="http://schemas.openxmlformats.org/package/2006/relationships"><Relationship Id="rId1" Type="http://schemas.openxmlformats.org/officeDocument/2006/relationships/chartUserShapes" Target="../drawings/drawing268.xml"/></Relationships>
</file>

<file path=xl/charts/_rels/chart286.xml.rels><?xml version="1.0" encoding="UTF-8" standalone="yes"?>
<Relationships xmlns="http://schemas.openxmlformats.org/package/2006/relationships"><Relationship Id="rId1" Type="http://schemas.openxmlformats.org/officeDocument/2006/relationships/chartUserShapes" Target="../drawings/drawing269.xml"/></Relationships>
</file>

<file path=xl/charts/_rels/chart287.xml.rels><?xml version="1.0" encoding="UTF-8" standalone="yes"?>
<Relationships xmlns="http://schemas.openxmlformats.org/package/2006/relationships"><Relationship Id="rId1" Type="http://schemas.openxmlformats.org/officeDocument/2006/relationships/chartUserShapes" Target="../drawings/drawing270.xml"/></Relationships>
</file>

<file path=xl/charts/_rels/chart288.xml.rels><?xml version="1.0" encoding="UTF-8" standalone="yes"?>
<Relationships xmlns="http://schemas.openxmlformats.org/package/2006/relationships"><Relationship Id="rId1" Type="http://schemas.openxmlformats.org/officeDocument/2006/relationships/chartUserShapes" Target="../drawings/drawing271.xml"/></Relationships>
</file>

<file path=xl/charts/_rels/chart289.xml.rels><?xml version="1.0" encoding="UTF-8" standalone="yes"?>
<Relationships xmlns="http://schemas.openxmlformats.org/package/2006/relationships"><Relationship Id="rId1" Type="http://schemas.openxmlformats.org/officeDocument/2006/relationships/chartUserShapes" Target="../drawings/drawing272.xml"/></Relationships>
</file>

<file path=xl/charts/_rels/chart29.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290.xml.rels><?xml version="1.0" encoding="UTF-8" standalone="yes"?>
<Relationships xmlns="http://schemas.openxmlformats.org/package/2006/relationships"><Relationship Id="rId1" Type="http://schemas.openxmlformats.org/officeDocument/2006/relationships/chartUserShapes" Target="../drawings/drawing273.xml"/></Relationships>
</file>

<file path=xl/charts/_rels/chart291.xml.rels><?xml version="1.0" encoding="UTF-8" standalone="yes"?>
<Relationships xmlns="http://schemas.openxmlformats.org/package/2006/relationships"><Relationship Id="rId1" Type="http://schemas.openxmlformats.org/officeDocument/2006/relationships/chartUserShapes" Target="../drawings/drawing274.xml"/></Relationships>
</file>

<file path=xl/charts/_rels/chart292.xml.rels><?xml version="1.0" encoding="UTF-8" standalone="yes"?>
<Relationships xmlns="http://schemas.openxmlformats.org/package/2006/relationships"><Relationship Id="rId1" Type="http://schemas.openxmlformats.org/officeDocument/2006/relationships/chartUserShapes" Target="../drawings/drawing275.xml"/></Relationships>
</file>

<file path=xl/charts/_rels/chart293.xml.rels><?xml version="1.0" encoding="UTF-8" standalone="yes"?>
<Relationships xmlns="http://schemas.openxmlformats.org/package/2006/relationships"><Relationship Id="rId1" Type="http://schemas.openxmlformats.org/officeDocument/2006/relationships/chartUserShapes" Target="../drawings/drawing276.xml"/></Relationships>
</file>

<file path=xl/charts/_rels/chart294.xml.rels><?xml version="1.0" encoding="UTF-8" standalone="yes"?>
<Relationships xmlns="http://schemas.openxmlformats.org/package/2006/relationships"><Relationship Id="rId1" Type="http://schemas.openxmlformats.org/officeDocument/2006/relationships/chartUserShapes" Target="../drawings/drawing277.xml"/></Relationships>
</file>

<file path=xl/charts/_rels/chart295.xml.rels><?xml version="1.0" encoding="UTF-8" standalone="yes"?>
<Relationships xmlns="http://schemas.openxmlformats.org/package/2006/relationships"><Relationship Id="rId1" Type="http://schemas.openxmlformats.org/officeDocument/2006/relationships/chartUserShapes" Target="../drawings/drawing278.xml"/></Relationships>
</file>

<file path=xl/charts/_rels/chart296.xml.rels><?xml version="1.0" encoding="UTF-8" standalone="yes"?>
<Relationships xmlns="http://schemas.openxmlformats.org/package/2006/relationships"><Relationship Id="rId1" Type="http://schemas.openxmlformats.org/officeDocument/2006/relationships/chartUserShapes" Target="../drawings/drawing279.xml"/></Relationships>
</file>

<file path=xl/charts/_rels/chart297.xml.rels><?xml version="1.0" encoding="UTF-8" standalone="yes"?>
<Relationships xmlns="http://schemas.openxmlformats.org/package/2006/relationships"><Relationship Id="rId1" Type="http://schemas.openxmlformats.org/officeDocument/2006/relationships/chartUserShapes" Target="../drawings/drawing280.xml"/></Relationships>
</file>

<file path=xl/charts/_rels/chart298.xml.rels><?xml version="1.0" encoding="UTF-8" standalone="yes"?>
<Relationships xmlns="http://schemas.openxmlformats.org/package/2006/relationships"><Relationship Id="rId1" Type="http://schemas.openxmlformats.org/officeDocument/2006/relationships/chartUserShapes" Target="../drawings/drawing281.xml"/></Relationships>
</file>

<file path=xl/charts/_rels/chart299.xml.rels><?xml version="1.0" encoding="UTF-8" standalone="yes"?>
<Relationships xmlns="http://schemas.openxmlformats.org/package/2006/relationships"><Relationship Id="rId1" Type="http://schemas.openxmlformats.org/officeDocument/2006/relationships/chartUserShapes" Target="../drawings/drawing282.xml"/></Relationships>
</file>

<file path=xl/charts/_rels/chart30.xml.rels><?xml version="1.0" encoding="UTF-8" standalone="yes"?>
<Relationships xmlns="http://schemas.openxmlformats.org/package/2006/relationships"><Relationship Id="rId1" Type="http://schemas.openxmlformats.org/officeDocument/2006/relationships/chartUserShapes" Target="../drawings/drawing28.xml"/></Relationships>
</file>

<file path=xl/charts/_rels/chart300.xml.rels><?xml version="1.0" encoding="UTF-8" standalone="yes"?>
<Relationships xmlns="http://schemas.openxmlformats.org/package/2006/relationships"><Relationship Id="rId1" Type="http://schemas.openxmlformats.org/officeDocument/2006/relationships/chartUserShapes" Target="../drawings/drawing283.xml"/></Relationships>
</file>

<file path=xl/charts/_rels/chart301.xml.rels><?xml version="1.0" encoding="UTF-8" standalone="yes"?>
<Relationships xmlns="http://schemas.openxmlformats.org/package/2006/relationships"><Relationship Id="rId1" Type="http://schemas.openxmlformats.org/officeDocument/2006/relationships/chartUserShapes" Target="../drawings/drawing284.xml"/></Relationships>
</file>

<file path=xl/charts/_rels/chart302.xml.rels><?xml version="1.0" encoding="UTF-8" standalone="yes"?>
<Relationships xmlns="http://schemas.openxmlformats.org/package/2006/relationships"><Relationship Id="rId1" Type="http://schemas.openxmlformats.org/officeDocument/2006/relationships/chartUserShapes" Target="../drawings/drawing285.xml"/></Relationships>
</file>

<file path=xl/charts/_rels/chart303.xml.rels><?xml version="1.0" encoding="UTF-8" standalone="yes"?>
<Relationships xmlns="http://schemas.openxmlformats.org/package/2006/relationships"><Relationship Id="rId1" Type="http://schemas.openxmlformats.org/officeDocument/2006/relationships/chartUserShapes" Target="../drawings/drawing286.xml"/></Relationships>
</file>

<file path=xl/charts/_rels/chart304.xml.rels><?xml version="1.0" encoding="UTF-8" standalone="yes"?>
<Relationships xmlns="http://schemas.openxmlformats.org/package/2006/relationships"><Relationship Id="rId1" Type="http://schemas.openxmlformats.org/officeDocument/2006/relationships/chartUserShapes" Target="../drawings/drawing287.xml"/></Relationships>
</file>

<file path=xl/charts/_rels/chart305.xml.rels><?xml version="1.0" encoding="UTF-8" standalone="yes"?>
<Relationships xmlns="http://schemas.openxmlformats.org/package/2006/relationships"><Relationship Id="rId1" Type="http://schemas.openxmlformats.org/officeDocument/2006/relationships/chartUserShapes" Target="../drawings/drawing288.xml"/></Relationships>
</file>

<file path=xl/charts/_rels/chart306.xml.rels><?xml version="1.0" encoding="UTF-8" standalone="yes"?>
<Relationships xmlns="http://schemas.openxmlformats.org/package/2006/relationships"><Relationship Id="rId1" Type="http://schemas.openxmlformats.org/officeDocument/2006/relationships/chartUserShapes" Target="../drawings/drawing289.xml"/></Relationships>
</file>

<file path=xl/charts/_rels/chart307.xml.rels><?xml version="1.0" encoding="UTF-8" standalone="yes"?>
<Relationships xmlns="http://schemas.openxmlformats.org/package/2006/relationships"><Relationship Id="rId1" Type="http://schemas.openxmlformats.org/officeDocument/2006/relationships/chartUserShapes" Target="../drawings/drawing290.xml"/></Relationships>
</file>

<file path=xl/charts/_rels/chart308.xml.rels><?xml version="1.0" encoding="UTF-8" standalone="yes"?>
<Relationships xmlns="http://schemas.openxmlformats.org/package/2006/relationships"><Relationship Id="rId1" Type="http://schemas.openxmlformats.org/officeDocument/2006/relationships/chartUserShapes" Target="../drawings/drawing291.xml"/></Relationships>
</file>

<file path=xl/charts/_rels/chart309.xml.rels><?xml version="1.0" encoding="UTF-8" standalone="yes"?>
<Relationships xmlns="http://schemas.openxmlformats.org/package/2006/relationships"><Relationship Id="rId1" Type="http://schemas.openxmlformats.org/officeDocument/2006/relationships/chartUserShapes" Target="../drawings/drawing292.xml"/></Relationships>
</file>

<file path=xl/charts/_rels/chart31.xml.rels><?xml version="1.0" encoding="UTF-8" standalone="yes"?>
<Relationships xmlns="http://schemas.openxmlformats.org/package/2006/relationships"><Relationship Id="rId1" Type="http://schemas.openxmlformats.org/officeDocument/2006/relationships/chartUserShapes" Target="../drawings/drawing29.xml"/></Relationships>
</file>

<file path=xl/charts/_rels/chart310.xml.rels><?xml version="1.0" encoding="UTF-8" standalone="yes"?>
<Relationships xmlns="http://schemas.openxmlformats.org/package/2006/relationships"><Relationship Id="rId1" Type="http://schemas.openxmlformats.org/officeDocument/2006/relationships/chartUserShapes" Target="../drawings/drawing293.xml"/></Relationships>
</file>

<file path=xl/charts/_rels/chart311.xml.rels><?xml version="1.0" encoding="UTF-8" standalone="yes"?>
<Relationships xmlns="http://schemas.openxmlformats.org/package/2006/relationships"><Relationship Id="rId1" Type="http://schemas.openxmlformats.org/officeDocument/2006/relationships/chartUserShapes" Target="../drawings/drawing294.xml"/></Relationships>
</file>

<file path=xl/charts/_rels/chart312.xml.rels><?xml version="1.0" encoding="UTF-8" standalone="yes"?>
<Relationships xmlns="http://schemas.openxmlformats.org/package/2006/relationships"><Relationship Id="rId1" Type="http://schemas.openxmlformats.org/officeDocument/2006/relationships/chartUserShapes" Target="../drawings/drawing295.xml"/></Relationships>
</file>

<file path=xl/charts/_rels/chart313.xml.rels><?xml version="1.0" encoding="UTF-8" standalone="yes"?>
<Relationships xmlns="http://schemas.openxmlformats.org/package/2006/relationships"><Relationship Id="rId1" Type="http://schemas.openxmlformats.org/officeDocument/2006/relationships/chartUserShapes" Target="../drawings/drawing296.xml"/></Relationships>
</file>

<file path=xl/charts/_rels/chart314.xml.rels><?xml version="1.0" encoding="UTF-8" standalone="yes"?>
<Relationships xmlns="http://schemas.openxmlformats.org/package/2006/relationships"><Relationship Id="rId1" Type="http://schemas.openxmlformats.org/officeDocument/2006/relationships/chartUserShapes" Target="../drawings/drawing297.xml"/></Relationships>
</file>

<file path=xl/charts/_rels/chart315.xml.rels><?xml version="1.0" encoding="UTF-8" standalone="yes"?>
<Relationships xmlns="http://schemas.openxmlformats.org/package/2006/relationships"><Relationship Id="rId1" Type="http://schemas.openxmlformats.org/officeDocument/2006/relationships/chartUserShapes" Target="../drawings/drawing298.xml"/></Relationships>
</file>

<file path=xl/charts/_rels/chart316.xml.rels><?xml version="1.0" encoding="UTF-8" standalone="yes"?>
<Relationships xmlns="http://schemas.openxmlformats.org/package/2006/relationships"><Relationship Id="rId1" Type="http://schemas.openxmlformats.org/officeDocument/2006/relationships/chartUserShapes" Target="../drawings/drawing299.xml"/></Relationships>
</file>

<file path=xl/charts/_rels/chart317.xml.rels><?xml version="1.0" encoding="UTF-8" standalone="yes"?>
<Relationships xmlns="http://schemas.openxmlformats.org/package/2006/relationships"><Relationship Id="rId1" Type="http://schemas.openxmlformats.org/officeDocument/2006/relationships/chartUserShapes" Target="../drawings/drawing300.xml"/></Relationships>
</file>

<file path=xl/charts/_rels/chart318.xml.rels><?xml version="1.0" encoding="UTF-8" standalone="yes"?>
<Relationships xmlns="http://schemas.openxmlformats.org/package/2006/relationships"><Relationship Id="rId1" Type="http://schemas.openxmlformats.org/officeDocument/2006/relationships/chartUserShapes" Target="../drawings/drawing301.xml"/></Relationships>
</file>

<file path=xl/charts/_rels/chart319.xml.rels><?xml version="1.0" encoding="UTF-8" standalone="yes"?>
<Relationships xmlns="http://schemas.openxmlformats.org/package/2006/relationships"><Relationship Id="rId1" Type="http://schemas.openxmlformats.org/officeDocument/2006/relationships/chartUserShapes" Target="../drawings/drawing302.xml"/></Relationships>
</file>

<file path=xl/charts/_rels/chart32.xml.rels><?xml version="1.0" encoding="UTF-8" standalone="yes"?>
<Relationships xmlns="http://schemas.openxmlformats.org/package/2006/relationships"><Relationship Id="rId1" Type="http://schemas.openxmlformats.org/officeDocument/2006/relationships/chartUserShapes" Target="../drawings/drawing30.xml"/></Relationships>
</file>

<file path=xl/charts/_rels/chart320.xml.rels><?xml version="1.0" encoding="UTF-8" standalone="yes"?>
<Relationships xmlns="http://schemas.openxmlformats.org/package/2006/relationships"><Relationship Id="rId1" Type="http://schemas.openxmlformats.org/officeDocument/2006/relationships/chartUserShapes" Target="../drawings/drawing303.xml"/></Relationships>
</file>

<file path=xl/charts/_rels/chart321.xml.rels><?xml version="1.0" encoding="UTF-8" standalone="yes"?>
<Relationships xmlns="http://schemas.openxmlformats.org/package/2006/relationships"><Relationship Id="rId1" Type="http://schemas.openxmlformats.org/officeDocument/2006/relationships/chartUserShapes" Target="../drawings/drawing304.xml"/></Relationships>
</file>

<file path=xl/charts/_rels/chart322.xml.rels><?xml version="1.0" encoding="UTF-8" standalone="yes"?>
<Relationships xmlns="http://schemas.openxmlformats.org/package/2006/relationships"><Relationship Id="rId1" Type="http://schemas.openxmlformats.org/officeDocument/2006/relationships/chartUserShapes" Target="../drawings/drawing305.xml"/></Relationships>
</file>

<file path=xl/charts/_rels/chart323.xml.rels><?xml version="1.0" encoding="UTF-8" standalone="yes"?>
<Relationships xmlns="http://schemas.openxmlformats.org/package/2006/relationships"><Relationship Id="rId1" Type="http://schemas.openxmlformats.org/officeDocument/2006/relationships/chartUserShapes" Target="../drawings/drawing306.xml"/></Relationships>
</file>

<file path=xl/charts/_rels/chart324.xml.rels><?xml version="1.0" encoding="UTF-8" standalone="yes"?>
<Relationships xmlns="http://schemas.openxmlformats.org/package/2006/relationships"><Relationship Id="rId1" Type="http://schemas.openxmlformats.org/officeDocument/2006/relationships/chartUserShapes" Target="../drawings/drawing307.xml"/></Relationships>
</file>

<file path=xl/charts/_rels/chart325.xml.rels><?xml version="1.0" encoding="UTF-8" standalone="yes"?>
<Relationships xmlns="http://schemas.openxmlformats.org/package/2006/relationships"><Relationship Id="rId1" Type="http://schemas.openxmlformats.org/officeDocument/2006/relationships/chartUserShapes" Target="../drawings/drawing308.xml"/></Relationships>
</file>

<file path=xl/charts/_rels/chart326.xml.rels><?xml version="1.0" encoding="UTF-8" standalone="yes"?>
<Relationships xmlns="http://schemas.openxmlformats.org/package/2006/relationships"><Relationship Id="rId1" Type="http://schemas.openxmlformats.org/officeDocument/2006/relationships/chartUserShapes" Target="../drawings/drawing309.xml"/></Relationships>
</file>

<file path=xl/charts/_rels/chart327.xml.rels><?xml version="1.0" encoding="UTF-8" standalone="yes"?>
<Relationships xmlns="http://schemas.openxmlformats.org/package/2006/relationships"><Relationship Id="rId1" Type="http://schemas.openxmlformats.org/officeDocument/2006/relationships/chartUserShapes" Target="../drawings/drawing310.xml"/></Relationships>
</file>

<file path=xl/charts/_rels/chart328.xml.rels><?xml version="1.0" encoding="UTF-8" standalone="yes"?>
<Relationships xmlns="http://schemas.openxmlformats.org/package/2006/relationships"><Relationship Id="rId1" Type="http://schemas.openxmlformats.org/officeDocument/2006/relationships/chartUserShapes" Target="../drawings/drawing311.xml"/></Relationships>
</file>

<file path=xl/charts/_rels/chart329.xml.rels><?xml version="1.0" encoding="UTF-8" standalone="yes"?>
<Relationships xmlns="http://schemas.openxmlformats.org/package/2006/relationships"><Relationship Id="rId1" Type="http://schemas.openxmlformats.org/officeDocument/2006/relationships/chartUserShapes" Target="../drawings/drawing312.xml"/></Relationships>
</file>

<file path=xl/charts/_rels/chart33.xml.rels><?xml version="1.0" encoding="UTF-8" standalone="yes"?>
<Relationships xmlns="http://schemas.openxmlformats.org/package/2006/relationships"><Relationship Id="rId1" Type="http://schemas.openxmlformats.org/officeDocument/2006/relationships/chartUserShapes" Target="../drawings/drawing31.xml"/></Relationships>
</file>

<file path=xl/charts/_rels/chart330.xml.rels><?xml version="1.0" encoding="UTF-8" standalone="yes"?>
<Relationships xmlns="http://schemas.openxmlformats.org/package/2006/relationships"><Relationship Id="rId1" Type="http://schemas.openxmlformats.org/officeDocument/2006/relationships/chartUserShapes" Target="../drawings/drawing313.xml"/></Relationships>
</file>

<file path=xl/charts/_rels/chart331.xml.rels><?xml version="1.0" encoding="UTF-8" standalone="yes"?>
<Relationships xmlns="http://schemas.openxmlformats.org/package/2006/relationships"><Relationship Id="rId1" Type="http://schemas.openxmlformats.org/officeDocument/2006/relationships/chartUserShapes" Target="../drawings/drawing314.xml"/></Relationships>
</file>

<file path=xl/charts/_rels/chart332.xml.rels><?xml version="1.0" encoding="UTF-8" standalone="yes"?>
<Relationships xmlns="http://schemas.openxmlformats.org/package/2006/relationships"><Relationship Id="rId1" Type="http://schemas.openxmlformats.org/officeDocument/2006/relationships/chartUserShapes" Target="../drawings/drawing315.xml"/></Relationships>
</file>

<file path=xl/charts/_rels/chart333.xml.rels><?xml version="1.0" encoding="UTF-8" standalone="yes"?>
<Relationships xmlns="http://schemas.openxmlformats.org/package/2006/relationships"><Relationship Id="rId1" Type="http://schemas.openxmlformats.org/officeDocument/2006/relationships/chartUserShapes" Target="../drawings/drawing316.xml"/></Relationships>
</file>

<file path=xl/charts/_rels/chart334.xml.rels><?xml version="1.0" encoding="UTF-8" standalone="yes"?>
<Relationships xmlns="http://schemas.openxmlformats.org/package/2006/relationships"><Relationship Id="rId1" Type="http://schemas.openxmlformats.org/officeDocument/2006/relationships/chartUserShapes" Target="../drawings/drawing317.xml"/></Relationships>
</file>

<file path=xl/charts/_rels/chart335.xml.rels><?xml version="1.0" encoding="UTF-8" standalone="yes"?>
<Relationships xmlns="http://schemas.openxmlformats.org/package/2006/relationships"><Relationship Id="rId1" Type="http://schemas.openxmlformats.org/officeDocument/2006/relationships/chartUserShapes" Target="../drawings/drawing318.xml"/></Relationships>
</file>

<file path=xl/charts/_rels/chart336.xml.rels><?xml version="1.0" encoding="UTF-8" standalone="yes"?>
<Relationships xmlns="http://schemas.openxmlformats.org/package/2006/relationships"><Relationship Id="rId1" Type="http://schemas.openxmlformats.org/officeDocument/2006/relationships/chartUserShapes" Target="../drawings/drawing319.xml"/></Relationships>
</file>

<file path=xl/charts/_rels/chart337.xml.rels><?xml version="1.0" encoding="UTF-8" standalone="yes"?>
<Relationships xmlns="http://schemas.openxmlformats.org/package/2006/relationships"><Relationship Id="rId1" Type="http://schemas.openxmlformats.org/officeDocument/2006/relationships/chartUserShapes" Target="../drawings/drawing320.xml"/></Relationships>
</file>

<file path=xl/charts/_rels/chart338.xml.rels><?xml version="1.0" encoding="UTF-8" standalone="yes"?>
<Relationships xmlns="http://schemas.openxmlformats.org/package/2006/relationships"><Relationship Id="rId1" Type="http://schemas.openxmlformats.org/officeDocument/2006/relationships/chartUserShapes" Target="../drawings/drawing321.xml"/></Relationships>
</file>

<file path=xl/charts/_rels/chart339.xml.rels><?xml version="1.0" encoding="UTF-8" standalone="yes"?>
<Relationships xmlns="http://schemas.openxmlformats.org/package/2006/relationships"><Relationship Id="rId1" Type="http://schemas.openxmlformats.org/officeDocument/2006/relationships/chartUserShapes" Target="../drawings/drawing322.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32.xml"/></Relationships>
</file>

<file path=xl/charts/_rels/chart340.xml.rels><?xml version="1.0" encoding="UTF-8" standalone="yes"?>
<Relationships xmlns="http://schemas.openxmlformats.org/package/2006/relationships"><Relationship Id="rId1" Type="http://schemas.openxmlformats.org/officeDocument/2006/relationships/chartUserShapes" Target="../drawings/drawing323.xml"/></Relationships>
</file>

<file path=xl/charts/_rels/chart35.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351.xml.rels><?xml version="1.0" encoding="UTF-8" standalone="yes"?>
<Relationships xmlns="http://schemas.openxmlformats.org/package/2006/relationships"><Relationship Id="rId1" Type="http://schemas.openxmlformats.org/officeDocument/2006/relationships/chartUserShapes" Target="../drawings/drawing326.xml"/></Relationships>
</file>

<file path=xl/charts/_rels/chart352.xml.rels><?xml version="1.0" encoding="UTF-8" standalone="yes"?>
<Relationships xmlns="http://schemas.openxmlformats.org/package/2006/relationships"><Relationship Id="rId1" Type="http://schemas.openxmlformats.org/officeDocument/2006/relationships/chartUserShapes" Target="../drawings/drawing327.xml"/></Relationships>
</file>

<file path=xl/charts/_rels/chart353.xml.rels><?xml version="1.0" encoding="UTF-8" standalone="yes"?>
<Relationships xmlns="http://schemas.openxmlformats.org/package/2006/relationships"><Relationship Id="rId1" Type="http://schemas.openxmlformats.org/officeDocument/2006/relationships/chartUserShapes" Target="../drawings/drawing328.xml"/></Relationships>
</file>

<file path=xl/charts/_rels/chart354.xml.rels><?xml version="1.0" encoding="UTF-8" standalone="yes"?>
<Relationships xmlns="http://schemas.openxmlformats.org/package/2006/relationships"><Relationship Id="rId1" Type="http://schemas.openxmlformats.org/officeDocument/2006/relationships/chartUserShapes" Target="../drawings/drawing329.xml"/></Relationships>
</file>

<file path=xl/charts/_rels/chart355.xml.rels><?xml version="1.0" encoding="UTF-8" standalone="yes"?>
<Relationships xmlns="http://schemas.openxmlformats.org/package/2006/relationships"><Relationship Id="rId1" Type="http://schemas.openxmlformats.org/officeDocument/2006/relationships/chartUserShapes" Target="../drawings/drawing330.xml"/></Relationships>
</file>

<file path=xl/charts/_rels/chart356.xml.rels><?xml version="1.0" encoding="UTF-8" standalone="yes"?>
<Relationships xmlns="http://schemas.openxmlformats.org/package/2006/relationships"><Relationship Id="rId1" Type="http://schemas.openxmlformats.org/officeDocument/2006/relationships/chartUserShapes" Target="../drawings/drawing331.xml"/></Relationships>
</file>

<file path=xl/charts/_rels/chart357.xml.rels><?xml version="1.0" encoding="UTF-8" standalone="yes"?>
<Relationships xmlns="http://schemas.openxmlformats.org/package/2006/relationships"><Relationship Id="rId1" Type="http://schemas.openxmlformats.org/officeDocument/2006/relationships/chartUserShapes" Target="../drawings/drawing332.xml"/></Relationships>
</file>

<file path=xl/charts/_rels/chart358.xml.rels><?xml version="1.0" encoding="UTF-8" standalone="yes"?>
<Relationships xmlns="http://schemas.openxmlformats.org/package/2006/relationships"><Relationship Id="rId1" Type="http://schemas.openxmlformats.org/officeDocument/2006/relationships/chartUserShapes" Target="../drawings/drawing333.xml"/></Relationships>
</file>

<file path=xl/charts/_rels/chart359.xml.rels><?xml version="1.0" encoding="UTF-8" standalone="yes"?>
<Relationships xmlns="http://schemas.openxmlformats.org/package/2006/relationships"><Relationship Id="rId1" Type="http://schemas.openxmlformats.org/officeDocument/2006/relationships/chartUserShapes" Target="../drawings/drawing334.xml"/></Relationships>
</file>

<file path=xl/charts/_rels/chart36.xml.rels><?xml version="1.0" encoding="UTF-8" standalone="yes"?>
<Relationships xmlns="http://schemas.openxmlformats.org/package/2006/relationships"><Relationship Id="rId1" Type="http://schemas.openxmlformats.org/officeDocument/2006/relationships/chartUserShapes" Target="../drawings/drawing34.xml"/></Relationships>
</file>

<file path=xl/charts/_rels/chart360.xml.rels><?xml version="1.0" encoding="UTF-8" standalone="yes"?>
<Relationships xmlns="http://schemas.openxmlformats.org/package/2006/relationships"><Relationship Id="rId1" Type="http://schemas.openxmlformats.org/officeDocument/2006/relationships/chartUserShapes" Target="../drawings/drawing335.xml"/></Relationships>
</file>

<file path=xl/charts/_rels/chart361.xml.rels><?xml version="1.0" encoding="UTF-8" standalone="yes"?>
<Relationships xmlns="http://schemas.openxmlformats.org/package/2006/relationships"><Relationship Id="rId1" Type="http://schemas.openxmlformats.org/officeDocument/2006/relationships/chartUserShapes" Target="../drawings/drawing336.xml"/></Relationships>
</file>

<file path=xl/charts/_rels/chart362.xml.rels><?xml version="1.0" encoding="UTF-8" standalone="yes"?>
<Relationships xmlns="http://schemas.openxmlformats.org/package/2006/relationships"><Relationship Id="rId1" Type="http://schemas.openxmlformats.org/officeDocument/2006/relationships/chartUserShapes" Target="../drawings/drawing337.xml"/></Relationships>
</file>

<file path=xl/charts/_rels/chart363.xml.rels><?xml version="1.0" encoding="UTF-8" standalone="yes"?>
<Relationships xmlns="http://schemas.openxmlformats.org/package/2006/relationships"><Relationship Id="rId1" Type="http://schemas.openxmlformats.org/officeDocument/2006/relationships/chartUserShapes" Target="../drawings/drawing338.xml"/></Relationships>
</file>

<file path=xl/charts/_rels/chart364.xml.rels><?xml version="1.0" encoding="UTF-8" standalone="yes"?>
<Relationships xmlns="http://schemas.openxmlformats.org/package/2006/relationships"><Relationship Id="rId1" Type="http://schemas.openxmlformats.org/officeDocument/2006/relationships/chartUserShapes" Target="../drawings/drawing339.xml"/></Relationships>
</file>

<file path=xl/charts/_rels/chart365.xml.rels><?xml version="1.0" encoding="UTF-8" standalone="yes"?>
<Relationships xmlns="http://schemas.openxmlformats.org/package/2006/relationships"><Relationship Id="rId1" Type="http://schemas.openxmlformats.org/officeDocument/2006/relationships/chartUserShapes" Target="../drawings/drawing340.xml"/></Relationships>
</file>

<file path=xl/charts/_rels/chart366.xml.rels><?xml version="1.0" encoding="UTF-8" standalone="yes"?>
<Relationships xmlns="http://schemas.openxmlformats.org/package/2006/relationships"><Relationship Id="rId1" Type="http://schemas.openxmlformats.org/officeDocument/2006/relationships/chartUserShapes" Target="../drawings/drawing341.xml"/></Relationships>
</file>

<file path=xl/charts/_rels/chart367.xml.rels><?xml version="1.0" encoding="UTF-8" standalone="yes"?>
<Relationships xmlns="http://schemas.openxmlformats.org/package/2006/relationships"><Relationship Id="rId1" Type="http://schemas.openxmlformats.org/officeDocument/2006/relationships/chartUserShapes" Target="../drawings/drawing342.xml"/></Relationships>
</file>

<file path=xl/charts/_rels/chart368.xml.rels><?xml version="1.0" encoding="UTF-8" standalone="yes"?>
<Relationships xmlns="http://schemas.openxmlformats.org/package/2006/relationships"><Relationship Id="rId1" Type="http://schemas.openxmlformats.org/officeDocument/2006/relationships/chartUserShapes" Target="../drawings/drawing343.xml"/></Relationships>
</file>

<file path=xl/charts/_rels/chart369.xml.rels><?xml version="1.0" encoding="UTF-8" standalone="yes"?>
<Relationships xmlns="http://schemas.openxmlformats.org/package/2006/relationships"><Relationship Id="rId1" Type="http://schemas.openxmlformats.org/officeDocument/2006/relationships/chartUserShapes" Target="../drawings/drawing344.xml"/></Relationships>
</file>

<file path=xl/charts/_rels/chart37.xml.rels><?xml version="1.0" encoding="UTF-8" standalone="yes"?>
<Relationships xmlns="http://schemas.openxmlformats.org/package/2006/relationships"><Relationship Id="rId1" Type="http://schemas.openxmlformats.org/officeDocument/2006/relationships/chartUserShapes" Target="../drawings/drawing35.xml"/></Relationships>
</file>

<file path=xl/charts/_rels/chart370.xml.rels><?xml version="1.0" encoding="UTF-8" standalone="yes"?>
<Relationships xmlns="http://schemas.openxmlformats.org/package/2006/relationships"><Relationship Id="rId1" Type="http://schemas.openxmlformats.org/officeDocument/2006/relationships/chartUserShapes" Target="../drawings/drawing345.xml"/></Relationships>
</file>

<file path=xl/charts/_rels/chart371.xml.rels><?xml version="1.0" encoding="UTF-8" standalone="yes"?>
<Relationships xmlns="http://schemas.openxmlformats.org/package/2006/relationships"><Relationship Id="rId1" Type="http://schemas.openxmlformats.org/officeDocument/2006/relationships/chartUserShapes" Target="../drawings/drawing346.xml"/></Relationships>
</file>

<file path=xl/charts/_rels/chart372.xml.rels><?xml version="1.0" encoding="UTF-8" standalone="yes"?>
<Relationships xmlns="http://schemas.openxmlformats.org/package/2006/relationships"><Relationship Id="rId1" Type="http://schemas.openxmlformats.org/officeDocument/2006/relationships/chartUserShapes" Target="../drawings/drawing347.xml"/></Relationships>
</file>

<file path=xl/charts/_rels/chart373.xml.rels><?xml version="1.0" encoding="UTF-8" standalone="yes"?>
<Relationships xmlns="http://schemas.openxmlformats.org/package/2006/relationships"><Relationship Id="rId1" Type="http://schemas.openxmlformats.org/officeDocument/2006/relationships/chartUserShapes" Target="../drawings/drawing348.xml"/></Relationships>
</file>

<file path=xl/charts/_rels/chart374.xml.rels><?xml version="1.0" encoding="UTF-8" standalone="yes"?>
<Relationships xmlns="http://schemas.openxmlformats.org/package/2006/relationships"><Relationship Id="rId1" Type="http://schemas.openxmlformats.org/officeDocument/2006/relationships/chartUserShapes" Target="../drawings/drawing349.xml"/></Relationships>
</file>

<file path=xl/charts/_rels/chart375.xml.rels><?xml version="1.0" encoding="UTF-8" standalone="yes"?>
<Relationships xmlns="http://schemas.openxmlformats.org/package/2006/relationships"><Relationship Id="rId1" Type="http://schemas.openxmlformats.org/officeDocument/2006/relationships/chartUserShapes" Target="../drawings/drawing350.xml"/></Relationships>
</file>

<file path=xl/charts/_rels/chart376.xml.rels><?xml version="1.0" encoding="UTF-8" standalone="yes"?>
<Relationships xmlns="http://schemas.openxmlformats.org/package/2006/relationships"><Relationship Id="rId1" Type="http://schemas.openxmlformats.org/officeDocument/2006/relationships/chartUserShapes" Target="../drawings/drawing351.xml"/></Relationships>
</file>

<file path=xl/charts/_rels/chart377.xml.rels><?xml version="1.0" encoding="UTF-8" standalone="yes"?>
<Relationships xmlns="http://schemas.openxmlformats.org/package/2006/relationships"><Relationship Id="rId1" Type="http://schemas.openxmlformats.org/officeDocument/2006/relationships/chartUserShapes" Target="../drawings/drawing352.xml"/></Relationships>
</file>

<file path=xl/charts/_rels/chart378.xml.rels><?xml version="1.0" encoding="UTF-8" standalone="yes"?>
<Relationships xmlns="http://schemas.openxmlformats.org/package/2006/relationships"><Relationship Id="rId1" Type="http://schemas.openxmlformats.org/officeDocument/2006/relationships/chartUserShapes" Target="../drawings/drawing353.xml"/></Relationships>
</file>

<file path=xl/charts/_rels/chart379.xml.rels><?xml version="1.0" encoding="UTF-8" standalone="yes"?>
<Relationships xmlns="http://schemas.openxmlformats.org/package/2006/relationships"><Relationship Id="rId1" Type="http://schemas.openxmlformats.org/officeDocument/2006/relationships/chartUserShapes" Target="../drawings/drawing354.xml"/></Relationships>
</file>

<file path=xl/charts/_rels/chart38.xml.rels><?xml version="1.0" encoding="UTF-8" standalone="yes"?>
<Relationships xmlns="http://schemas.openxmlformats.org/package/2006/relationships"><Relationship Id="rId1" Type="http://schemas.openxmlformats.org/officeDocument/2006/relationships/chartUserShapes" Target="../drawings/drawing36.xml"/></Relationships>
</file>

<file path=xl/charts/_rels/chart380.xml.rels><?xml version="1.0" encoding="UTF-8" standalone="yes"?>
<Relationships xmlns="http://schemas.openxmlformats.org/package/2006/relationships"><Relationship Id="rId1" Type="http://schemas.openxmlformats.org/officeDocument/2006/relationships/chartUserShapes" Target="../drawings/drawing355.xml"/></Relationships>
</file>

<file path=xl/charts/_rels/chart381.xml.rels><?xml version="1.0" encoding="UTF-8" standalone="yes"?>
<Relationships xmlns="http://schemas.openxmlformats.org/package/2006/relationships"><Relationship Id="rId1" Type="http://schemas.openxmlformats.org/officeDocument/2006/relationships/chartUserShapes" Target="../drawings/drawing356.xml"/></Relationships>
</file>

<file path=xl/charts/_rels/chart382.xml.rels><?xml version="1.0" encoding="UTF-8" standalone="yes"?>
<Relationships xmlns="http://schemas.openxmlformats.org/package/2006/relationships"><Relationship Id="rId1" Type="http://schemas.openxmlformats.org/officeDocument/2006/relationships/chartUserShapes" Target="../drawings/drawing357.xml"/></Relationships>
</file>

<file path=xl/charts/_rels/chart383.xml.rels><?xml version="1.0" encoding="UTF-8" standalone="yes"?>
<Relationships xmlns="http://schemas.openxmlformats.org/package/2006/relationships"><Relationship Id="rId1" Type="http://schemas.openxmlformats.org/officeDocument/2006/relationships/chartUserShapes" Target="../drawings/drawing358.xml"/></Relationships>
</file>

<file path=xl/charts/_rels/chart384.xml.rels><?xml version="1.0" encoding="UTF-8" standalone="yes"?>
<Relationships xmlns="http://schemas.openxmlformats.org/package/2006/relationships"><Relationship Id="rId1" Type="http://schemas.openxmlformats.org/officeDocument/2006/relationships/chartUserShapes" Target="../drawings/drawing359.xml"/></Relationships>
</file>

<file path=xl/charts/_rels/chart385.xml.rels><?xml version="1.0" encoding="UTF-8" standalone="yes"?>
<Relationships xmlns="http://schemas.openxmlformats.org/package/2006/relationships"><Relationship Id="rId1" Type="http://schemas.openxmlformats.org/officeDocument/2006/relationships/chartUserShapes" Target="../drawings/drawing360.xml"/></Relationships>
</file>

<file path=xl/charts/_rels/chart386.xml.rels><?xml version="1.0" encoding="UTF-8" standalone="yes"?>
<Relationships xmlns="http://schemas.openxmlformats.org/package/2006/relationships"><Relationship Id="rId1" Type="http://schemas.openxmlformats.org/officeDocument/2006/relationships/chartUserShapes" Target="../drawings/drawing361.xml"/></Relationships>
</file>

<file path=xl/charts/_rels/chart387.xml.rels><?xml version="1.0" encoding="UTF-8" standalone="yes"?>
<Relationships xmlns="http://schemas.openxmlformats.org/package/2006/relationships"><Relationship Id="rId1" Type="http://schemas.openxmlformats.org/officeDocument/2006/relationships/chartUserShapes" Target="../drawings/drawing362.xml"/></Relationships>
</file>

<file path=xl/charts/_rels/chart388.xml.rels><?xml version="1.0" encoding="UTF-8" standalone="yes"?>
<Relationships xmlns="http://schemas.openxmlformats.org/package/2006/relationships"><Relationship Id="rId1" Type="http://schemas.openxmlformats.org/officeDocument/2006/relationships/chartUserShapes" Target="../drawings/drawing363.xml"/></Relationships>
</file>

<file path=xl/charts/_rels/chart389.xml.rels><?xml version="1.0" encoding="UTF-8" standalone="yes"?>
<Relationships xmlns="http://schemas.openxmlformats.org/package/2006/relationships"><Relationship Id="rId1" Type="http://schemas.openxmlformats.org/officeDocument/2006/relationships/chartUserShapes" Target="../drawings/drawing364.xml"/></Relationships>
</file>

<file path=xl/charts/_rels/chart39.xml.rels><?xml version="1.0" encoding="UTF-8" standalone="yes"?>
<Relationships xmlns="http://schemas.openxmlformats.org/package/2006/relationships"><Relationship Id="rId1" Type="http://schemas.openxmlformats.org/officeDocument/2006/relationships/chartUserShapes" Target="../drawings/drawing37.xml"/></Relationships>
</file>

<file path=xl/charts/_rels/chart390.xml.rels><?xml version="1.0" encoding="UTF-8" standalone="yes"?>
<Relationships xmlns="http://schemas.openxmlformats.org/package/2006/relationships"><Relationship Id="rId1" Type="http://schemas.openxmlformats.org/officeDocument/2006/relationships/chartUserShapes" Target="../drawings/drawing365.xml"/></Relationships>
</file>

<file path=xl/charts/_rels/chart391.xml.rels><?xml version="1.0" encoding="UTF-8" standalone="yes"?>
<Relationships xmlns="http://schemas.openxmlformats.org/package/2006/relationships"><Relationship Id="rId1" Type="http://schemas.openxmlformats.org/officeDocument/2006/relationships/chartUserShapes" Target="../drawings/drawing366.xml"/></Relationships>
</file>

<file path=xl/charts/_rels/chart392.xml.rels><?xml version="1.0" encoding="UTF-8" standalone="yes"?>
<Relationships xmlns="http://schemas.openxmlformats.org/package/2006/relationships"><Relationship Id="rId1" Type="http://schemas.openxmlformats.org/officeDocument/2006/relationships/chartUserShapes" Target="../drawings/drawing367.xml"/></Relationships>
</file>

<file path=xl/charts/_rels/chart393.xml.rels><?xml version="1.0" encoding="UTF-8" standalone="yes"?>
<Relationships xmlns="http://schemas.openxmlformats.org/package/2006/relationships"><Relationship Id="rId1" Type="http://schemas.openxmlformats.org/officeDocument/2006/relationships/chartUserShapes" Target="../drawings/drawing368.xml"/></Relationships>
</file>

<file path=xl/charts/_rels/chart394.xml.rels><?xml version="1.0" encoding="UTF-8" standalone="yes"?>
<Relationships xmlns="http://schemas.openxmlformats.org/package/2006/relationships"><Relationship Id="rId1" Type="http://schemas.openxmlformats.org/officeDocument/2006/relationships/chartUserShapes" Target="../drawings/drawing369.xml"/></Relationships>
</file>

<file path=xl/charts/_rels/chart395.xml.rels><?xml version="1.0" encoding="UTF-8" standalone="yes"?>
<Relationships xmlns="http://schemas.openxmlformats.org/package/2006/relationships"><Relationship Id="rId1" Type="http://schemas.openxmlformats.org/officeDocument/2006/relationships/chartUserShapes" Target="../drawings/drawing370.xml"/></Relationships>
</file>

<file path=xl/charts/_rels/chart396.xml.rels><?xml version="1.0" encoding="UTF-8" standalone="yes"?>
<Relationships xmlns="http://schemas.openxmlformats.org/package/2006/relationships"><Relationship Id="rId1" Type="http://schemas.openxmlformats.org/officeDocument/2006/relationships/chartUserShapes" Target="../drawings/drawing371.xml"/></Relationships>
</file>

<file path=xl/charts/_rels/chart397.xml.rels><?xml version="1.0" encoding="UTF-8" standalone="yes"?>
<Relationships xmlns="http://schemas.openxmlformats.org/package/2006/relationships"><Relationship Id="rId1" Type="http://schemas.openxmlformats.org/officeDocument/2006/relationships/chartUserShapes" Target="../drawings/drawing372.xml"/></Relationships>
</file>

<file path=xl/charts/_rels/chart398.xml.rels><?xml version="1.0" encoding="UTF-8" standalone="yes"?>
<Relationships xmlns="http://schemas.openxmlformats.org/package/2006/relationships"><Relationship Id="rId1" Type="http://schemas.openxmlformats.org/officeDocument/2006/relationships/chartUserShapes" Target="../drawings/drawing373.xml"/></Relationships>
</file>

<file path=xl/charts/_rels/chart399.xml.rels><?xml version="1.0" encoding="UTF-8" standalone="yes"?>
<Relationships xmlns="http://schemas.openxmlformats.org/package/2006/relationships"><Relationship Id="rId1" Type="http://schemas.openxmlformats.org/officeDocument/2006/relationships/chartUserShapes" Target="../drawings/drawing374.xml"/></Relationships>
</file>

<file path=xl/charts/_rels/chart40.xml.rels><?xml version="1.0" encoding="UTF-8" standalone="yes"?>
<Relationships xmlns="http://schemas.openxmlformats.org/package/2006/relationships"><Relationship Id="rId1" Type="http://schemas.openxmlformats.org/officeDocument/2006/relationships/chartUserShapes" Target="../drawings/drawing38.xml"/></Relationships>
</file>

<file path=xl/charts/_rels/chart400.xml.rels><?xml version="1.0" encoding="UTF-8" standalone="yes"?>
<Relationships xmlns="http://schemas.openxmlformats.org/package/2006/relationships"><Relationship Id="rId1" Type="http://schemas.openxmlformats.org/officeDocument/2006/relationships/chartUserShapes" Target="../drawings/drawing375.xml"/></Relationships>
</file>

<file path=xl/charts/_rels/chart401.xml.rels><?xml version="1.0" encoding="UTF-8" standalone="yes"?>
<Relationships xmlns="http://schemas.openxmlformats.org/package/2006/relationships"><Relationship Id="rId1" Type="http://schemas.openxmlformats.org/officeDocument/2006/relationships/chartUserShapes" Target="../drawings/drawing376.xml"/></Relationships>
</file>

<file path=xl/charts/_rels/chart402.xml.rels><?xml version="1.0" encoding="UTF-8" standalone="yes"?>
<Relationships xmlns="http://schemas.openxmlformats.org/package/2006/relationships"><Relationship Id="rId1" Type="http://schemas.openxmlformats.org/officeDocument/2006/relationships/chartUserShapes" Target="../drawings/drawing377.xml"/></Relationships>
</file>

<file path=xl/charts/_rels/chart403.xml.rels><?xml version="1.0" encoding="UTF-8" standalone="yes"?>
<Relationships xmlns="http://schemas.openxmlformats.org/package/2006/relationships"><Relationship Id="rId1" Type="http://schemas.openxmlformats.org/officeDocument/2006/relationships/chartUserShapes" Target="../drawings/drawing378.xml"/></Relationships>
</file>

<file path=xl/charts/_rels/chart404.xml.rels><?xml version="1.0" encoding="UTF-8" standalone="yes"?>
<Relationships xmlns="http://schemas.openxmlformats.org/package/2006/relationships"><Relationship Id="rId1" Type="http://schemas.openxmlformats.org/officeDocument/2006/relationships/chartUserShapes" Target="../drawings/drawing379.xml"/></Relationships>
</file>

<file path=xl/charts/_rels/chart405.xml.rels><?xml version="1.0" encoding="UTF-8" standalone="yes"?>
<Relationships xmlns="http://schemas.openxmlformats.org/package/2006/relationships"><Relationship Id="rId1" Type="http://schemas.openxmlformats.org/officeDocument/2006/relationships/chartUserShapes" Target="../drawings/drawing380.xml"/></Relationships>
</file>

<file path=xl/charts/_rels/chart406.xml.rels><?xml version="1.0" encoding="UTF-8" standalone="yes"?>
<Relationships xmlns="http://schemas.openxmlformats.org/package/2006/relationships"><Relationship Id="rId1" Type="http://schemas.openxmlformats.org/officeDocument/2006/relationships/chartUserShapes" Target="../drawings/drawing381.xml"/></Relationships>
</file>

<file path=xl/charts/_rels/chart407.xml.rels><?xml version="1.0" encoding="UTF-8" standalone="yes"?>
<Relationships xmlns="http://schemas.openxmlformats.org/package/2006/relationships"><Relationship Id="rId1" Type="http://schemas.openxmlformats.org/officeDocument/2006/relationships/chartUserShapes" Target="../drawings/drawing382.xml"/></Relationships>
</file>

<file path=xl/charts/_rels/chart408.xml.rels><?xml version="1.0" encoding="UTF-8" standalone="yes"?>
<Relationships xmlns="http://schemas.openxmlformats.org/package/2006/relationships"><Relationship Id="rId1" Type="http://schemas.openxmlformats.org/officeDocument/2006/relationships/chartUserShapes" Target="../drawings/drawing383.xml"/></Relationships>
</file>

<file path=xl/charts/_rels/chart409.xml.rels><?xml version="1.0" encoding="UTF-8" standalone="yes"?>
<Relationships xmlns="http://schemas.openxmlformats.org/package/2006/relationships"><Relationship Id="rId1" Type="http://schemas.openxmlformats.org/officeDocument/2006/relationships/chartUserShapes" Target="../drawings/drawing384.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39.xml"/></Relationships>
</file>

<file path=xl/charts/_rels/chart410.xml.rels><?xml version="1.0" encoding="UTF-8" standalone="yes"?>
<Relationships xmlns="http://schemas.openxmlformats.org/package/2006/relationships"><Relationship Id="rId1" Type="http://schemas.openxmlformats.org/officeDocument/2006/relationships/chartUserShapes" Target="../drawings/drawing385.xml"/></Relationships>
</file>

<file path=xl/charts/_rels/chart411.xml.rels><?xml version="1.0" encoding="UTF-8" standalone="yes"?>
<Relationships xmlns="http://schemas.openxmlformats.org/package/2006/relationships"><Relationship Id="rId1" Type="http://schemas.openxmlformats.org/officeDocument/2006/relationships/chartUserShapes" Target="../drawings/drawing386.xml"/></Relationships>
</file>

<file path=xl/charts/_rels/chart412.xml.rels><?xml version="1.0" encoding="UTF-8" standalone="yes"?>
<Relationships xmlns="http://schemas.openxmlformats.org/package/2006/relationships"><Relationship Id="rId1" Type="http://schemas.openxmlformats.org/officeDocument/2006/relationships/chartUserShapes" Target="../drawings/drawing387.xml"/></Relationships>
</file>

<file path=xl/charts/_rels/chart413.xml.rels><?xml version="1.0" encoding="UTF-8" standalone="yes"?>
<Relationships xmlns="http://schemas.openxmlformats.org/package/2006/relationships"><Relationship Id="rId1" Type="http://schemas.openxmlformats.org/officeDocument/2006/relationships/chartUserShapes" Target="../drawings/drawing388.xml"/></Relationships>
</file>

<file path=xl/charts/_rels/chart414.xml.rels><?xml version="1.0" encoding="UTF-8" standalone="yes"?>
<Relationships xmlns="http://schemas.openxmlformats.org/package/2006/relationships"><Relationship Id="rId1" Type="http://schemas.openxmlformats.org/officeDocument/2006/relationships/chartUserShapes" Target="../drawings/drawing389.xml"/></Relationships>
</file>

<file path=xl/charts/_rels/chart415.xml.rels><?xml version="1.0" encoding="UTF-8" standalone="yes"?>
<Relationships xmlns="http://schemas.openxmlformats.org/package/2006/relationships"><Relationship Id="rId1" Type="http://schemas.openxmlformats.org/officeDocument/2006/relationships/chartUserShapes" Target="../drawings/drawing390.xml"/></Relationships>
</file>

<file path=xl/charts/_rels/chart416.xml.rels><?xml version="1.0" encoding="UTF-8" standalone="yes"?>
<Relationships xmlns="http://schemas.openxmlformats.org/package/2006/relationships"><Relationship Id="rId1" Type="http://schemas.openxmlformats.org/officeDocument/2006/relationships/chartUserShapes" Target="../drawings/drawing391.xml"/></Relationships>
</file>

<file path=xl/charts/_rels/chart417.xml.rels><?xml version="1.0" encoding="UTF-8" standalone="yes"?>
<Relationships xmlns="http://schemas.openxmlformats.org/package/2006/relationships"><Relationship Id="rId1" Type="http://schemas.openxmlformats.org/officeDocument/2006/relationships/chartUserShapes" Target="../drawings/drawing392.xml"/></Relationships>
</file>

<file path=xl/charts/_rels/chart418.xml.rels><?xml version="1.0" encoding="UTF-8" standalone="yes"?>
<Relationships xmlns="http://schemas.openxmlformats.org/package/2006/relationships"><Relationship Id="rId1" Type="http://schemas.openxmlformats.org/officeDocument/2006/relationships/chartUserShapes" Target="../drawings/drawing393.xml"/></Relationships>
</file>

<file path=xl/charts/_rels/chart419.xml.rels><?xml version="1.0" encoding="UTF-8" standalone="yes"?>
<Relationships xmlns="http://schemas.openxmlformats.org/package/2006/relationships"><Relationship Id="rId1" Type="http://schemas.openxmlformats.org/officeDocument/2006/relationships/chartUserShapes" Target="../drawings/drawing394.xml"/></Relationships>
</file>

<file path=xl/charts/_rels/chart42.xml.rels><?xml version="1.0" encoding="UTF-8" standalone="yes"?>
<Relationships xmlns="http://schemas.openxmlformats.org/package/2006/relationships"><Relationship Id="rId1" Type="http://schemas.openxmlformats.org/officeDocument/2006/relationships/chartUserShapes" Target="../drawings/drawing40.xml"/></Relationships>
</file>

<file path=xl/charts/_rels/chart420.xml.rels><?xml version="1.0" encoding="UTF-8" standalone="yes"?>
<Relationships xmlns="http://schemas.openxmlformats.org/package/2006/relationships"><Relationship Id="rId1" Type="http://schemas.openxmlformats.org/officeDocument/2006/relationships/chartUserShapes" Target="../drawings/drawing395.xml"/></Relationships>
</file>

<file path=xl/charts/_rels/chart421.xml.rels><?xml version="1.0" encoding="UTF-8" standalone="yes"?>
<Relationships xmlns="http://schemas.openxmlformats.org/package/2006/relationships"><Relationship Id="rId1" Type="http://schemas.openxmlformats.org/officeDocument/2006/relationships/chartUserShapes" Target="../drawings/drawing396.xml"/></Relationships>
</file>

<file path=xl/charts/_rels/chart422.xml.rels><?xml version="1.0" encoding="UTF-8" standalone="yes"?>
<Relationships xmlns="http://schemas.openxmlformats.org/package/2006/relationships"><Relationship Id="rId1" Type="http://schemas.openxmlformats.org/officeDocument/2006/relationships/chartUserShapes" Target="../drawings/drawing397.xml"/></Relationships>
</file>

<file path=xl/charts/_rels/chart423.xml.rels><?xml version="1.0" encoding="UTF-8" standalone="yes"?>
<Relationships xmlns="http://schemas.openxmlformats.org/package/2006/relationships"><Relationship Id="rId1" Type="http://schemas.openxmlformats.org/officeDocument/2006/relationships/chartUserShapes" Target="../drawings/drawing398.xml"/></Relationships>
</file>

<file path=xl/charts/_rels/chart424.xml.rels><?xml version="1.0" encoding="UTF-8" standalone="yes"?>
<Relationships xmlns="http://schemas.openxmlformats.org/package/2006/relationships"><Relationship Id="rId1" Type="http://schemas.openxmlformats.org/officeDocument/2006/relationships/chartUserShapes" Target="../drawings/drawing399.xml"/></Relationships>
</file>

<file path=xl/charts/_rels/chart425.xml.rels><?xml version="1.0" encoding="UTF-8" standalone="yes"?>
<Relationships xmlns="http://schemas.openxmlformats.org/package/2006/relationships"><Relationship Id="rId1" Type="http://schemas.openxmlformats.org/officeDocument/2006/relationships/chartUserShapes" Target="../drawings/drawing400.xml"/></Relationships>
</file>

<file path=xl/charts/_rels/chart426.xml.rels><?xml version="1.0" encoding="UTF-8" standalone="yes"?>
<Relationships xmlns="http://schemas.openxmlformats.org/package/2006/relationships"><Relationship Id="rId1" Type="http://schemas.openxmlformats.org/officeDocument/2006/relationships/chartUserShapes" Target="../drawings/drawing401.xml"/></Relationships>
</file>

<file path=xl/charts/_rels/chart427.xml.rels><?xml version="1.0" encoding="UTF-8" standalone="yes"?>
<Relationships xmlns="http://schemas.openxmlformats.org/package/2006/relationships"><Relationship Id="rId1" Type="http://schemas.openxmlformats.org/officeDocument/2006/relationships/chartUserShapes" Target="../drawings/drawing402.xml"/></Relationships>
</file>

<file path=xl/charts/_rels/chart428.xml.rels><?xml version="1.0" encoding="UTF-8" standalone="yes"?>
<Relationships xmlns="http://schemas.openxmlformats.org/package/2006/relationships"><Relationship Id="rId1" Type="http://schemas.openxmlformats.org/officeDocument/2006/relationships/chartUserShapes" Target="../drawings/drawing403.xml"/></Relationships>
</file>

<file path=xl/charts/_rels/chart429.xml.rels><?xml version="1.0" encoding="UTF-8" standalone="yes"?>
<Relationships xmlns="http://schemas.openxmlformats.org/package/2006/relationships"><Relationship Id="rId1" Type="http://schemas.openxmlformats.org/officeDocument/2006/relationships/chartUserShapes" Target="../drawings/drawing404.xml"/></Relationships>
</file>

<file path=xl/charts/_rels/chart43.xml.rels><?xml version="1.0" encoding="UTF-8" standalone="yes"?>
<Relationships xmlns="http://schemas.openxmlformats.org/package/2006/relationships"><Relationship Id="rId1" Type="http://schemas.openxmlformats.org/officeDocument/2006/relationships/chartUserShapes" Target="../drawings/drawing41.xml"/></Relationships>
</file>

<file path=xl/charts/_rels/chart430.xml.rels><?xml version="1.0" encoding="UTF-8" standalone="yes"?>
<Relationships xmlns="http://schemas.openxmlformats.org/package/2006/relationships"><Relationship Id="rId1" Type="http://schemas.openxmlformats.org/officeDocument/2006/relationships/chartUserShapes" Target="../drawings/drawing405.xml"/></Relationships>
</file>

<file path=xl/charts/_rels/chart431.xml.rels><?xml version="1.0" encoding="UTF-8" standalone="yes"?>
<Relationships xmlns="http://schemas.openxmlformats.org/package/2006/relationships"><Relationship Id="rId1" Type="http://schemas.openxmlformats.org/officeDocument/2006/relationships/chartUserShapes" Target="../drawings/drawing406.xml"/></Relationships>
</file>

<file path=xl/charts/_rels/chart432.xml.rels><?xml version="1.0" encoding="UTF-8" standalone="yes"?>
<Relationships xmlns="http://schemas.openxmlformats.org/package/2006/relationships"><Relationship Id="rId1" Type="http://schemas.openxmlformats.org/officeDocument/2006/relationships/chartUserShapes" Target="../drawings/drawing407.xml"/></Relationships>
</file>

<file path=xl/charts/_rels/chart433.xml.rels><?xml version="1.0" encoding="UTF-8" standalone="yes"?>
<Relationships xmlns="http://schemas.openxmlformats.org/package/2006/relationships"><Relationship Id="rId1" Type="http://schemas.openxmlformats.org/officeDocument/2006/relationships/chartUserShapes" Target="../drawings/drawing408.xml"/></Relationships>
</file>

<file path=xl/charts/_rels/chart434.xml.rels><?xml version="1.0" encoding="UTF-8" standalone="yes"?>
<Relationships xmlns="http://schemas.openxmlformats.org/package/2006/relationships"><Relationship Id="rId1" Type="http://schemas.openxmlformats.org/officeDocument/2006/relationships/chartUserShapes" Target="../drawings/drawing409.xml"/></Relationships>
</file>

<file path=xl/charts/_rels/chart435.xml.rels><?xml version="1.0" encoding="UTF-8" standalone="yes"?>
<Relationships xmlns="http://schemas.openxmlformats.org/package/2006/relationships"><Relationship Id="rId1" Type="http://schemas.openxmlformats.org/officeDocument/2006/relationships/chartUserShapes" Target="../drawings/drawing410.xml"/></Relationships>
</file>

<file path=xl/charts/_rels/chart436.xml.rels><?xml version="1.0" encoding="UTF-8" standalone="yes"?>
<Relationships xmlns="http://schemas.openxmlformats.org/package/2006/relationships"><Relationship Id="rId1" Type="http://schemas.openxmlformats.org/officeDocument/2006/relationships/chartUserShapes" Target="../drawings/drawing411.xml"/></Relationships>
</file>

<file path=xl/charts/_rels/chart437.xml.rels><?xml version="1.0" encoding="UTF-8" standalone="yes"?>
<Relationships xmlns="http://schemas.openxmlformats.org/package/2006/relationships"><Relationship Id="rId1" Type="http://schemas.openxmlformats.org/officeDocument/2006/relationships/chartUserShapes" Target="../drawings/drawing412.xml"/></Relationships>
</file>

<file path=xl/charts/_rels/chart438.xml.rels><?xml version="1.0" encoding="UTF-8" standalone="yes"?>
<Relationships xmlns="http://schemas.openxmlformats.org/package/2006/relationships"><Relationship Id="rId1" Type="http://schemas.openxmlformats.org/officeDocument/2006/relationships/chartUserShapes" Target="../drawings/drawing413.xml"/></Relationships>
</file>

<file path=xl/charts/_rels/chart439.xml.rels><?xml version="1.0" encoding="UTF-8" standalone="yes"?>
<Relationships xmlns="http://schemas.openxmlformats.org/package/2006/relationships"><Relationship Id="rId1" Type="http://schemas.openxmlformats.org/officeDocument/2006/relationships/chartUserShapes" Target="../drawings/drawing414.xml"/></Relationships>
</file>

<file path=xl/charts/_rels/chart44.xml.rels><?xml version="1.0" encoding="UTF-8" standalone="yes"?>
<Relationships xmlns="http://schemas.openxmlformats.org/package/2006/relationships"><Relationship Id="rId1" Type="http://schemas.openxmlformats.org/officeDocument/2006/relationships/chartUserShapes" Target="../drawings/drawing42.xml"/></Relationships>
</file>

<file path=xl/charts/_rels/chart440.xml.rels><?xml version="1.0" encoding="UTF-8" standalone="yes"?>
<Relationships xmlns="http://schemas.openxmlformats.org/package/2006/relationships"><Relationship Id="rId1" Type="http://schemas.openxmlformats.org/officeDocument/2006/relationships/chartUserShapes" Target="../drawings/drawing415.xml"/></Relationships>
</file>

<file path=xl/charts/_rels/chart441.xml.rels><?xml version="1.0" encoding="UTF-8" standalone="yes"?>
<Relationships xmlns="http://schemas.openxmlformats.org/package/2006/relationships"><Relationship Id="rId1" Type="http://schemas.openxmlformats.org/officeDocument/2006/relationships/chartUserShapes" Target="../drawings/drawing416.xml"/></Relationships>
</file>

<file path=xl/charts/_rels/chart442.xml.rels><?xml version="1.0" encoding="UTF-8" standalone="yes"?>
<Relationships xmlns="http://schemas.openxmlformats.org/package/2006/relationships"><Relationship Id="rId1" Type="http://schemas.openxmlformats.org/officeDocument/2006/relationships/chartUserShapes" Target="../drawings/drawing417.xml"/></Relationships>
</file>

<file path=xl/charts/_rels/chart443.xml.rels><?xml version="1.0" encoding="UTF-8" standalone="yes"?>
<Relationships xmlns="http://schemas.openxmlformats.org/package/2006/relationships"><Relationship Id="rId1" Type="http://schemas.openxmlformats.org/officeDocument/2006/relationships/chartUserShapes" Target="../drawings/drawing418.xml"/></Relationships>
</file>

<file path=xl/charts/_rels/chart444.xml.rels><?xml version="1.0" encoding="UTF-8" standalone="yes"?>
<Relationships xmlns="http://schemas.openxmlformats.org/package/2006/relationships"><Relationship Id="rId1" Type="http://schemas.openxmlformats.org/officeDocument/2006/relationships/chartUserShapes" Target="../drawings/drawing419.xml"/></Relationships>
</file>

<file path=xl/charts/_rels/chart445.xml.rels><?xml version="1.0" encoding="UTF-8" standalone="yes"?>
<Relationships xmlns="http://schemas.openxmlformats.org/package/2006/relationships"><Relationship Id="rId1" Type="http://schemas.openxmlformats.org/officeDocument/2006/relationships/chartUserShapes" Target="../drawings/drawing420.xml"/></Relationships>
</file>

<file path=xl/charts/_rels/chart446.xml.rels><?xml version="1.0" encoding="UTF-8" standalone="yes"?>
<Relationships xmlns="http://schemas.openxmlformats.org/package/2006/relationships"><Relationship Id="rId1" Type="http://schemas.openxmlformats.org/officeDocument/2006/relationships/chartUserShapes" Target="../drawings/drawing421.xml"/></Relationships>
</file>

<file path=xl/charts/_rels/chart447.xml.rels><?xml version="1.0" encoding="UTF-8" standalone="yes"?>
<Relationships xmlns="http://schemas.openxmlformats.org/package/2006/relationships"><Relationship Id="rId1" Type="http://schemas.openxmlformats.org/officeDocument/2006/relationships/chartUserShapes" Target="../drawings/drawing422.xml"/></Relationships>
</file>

<file path=xl/charts/_rels/chart448.xml.rels><?xml version="1.0" encoding="UTF-8" standalone="yes"?>
<Relationships xmlns="http://schemas.openxmlformats.org/package/2006/relationships"><Relationship Id="rId1" Type="http://schemas.openxmlformats.org/officeDocument/2006/relationships/chartUserShapes" Target="../drawings/drawing423.xml"/></Relationships>
</file>

<file path=xl/charts/_rels/chart449.xml.rels><?xml version="1.0" encoding="UTF-8" standalone="yes"?>
<Relationships xmlns="http://schemas.openxmlformats.org/package/2006/relationships"><Relationship Id="rId1" Type="http://schemas.openxmlformats.org/officeDocument/2006/relationships/chartUserShapes" Target="../drawings/drawing424.xml"/></Relationships>
</file>

<file path=xl/charts/_rels/chart45.xml.rels><?xml version="1.0" encoding="UTF-8" standalone="yes"?>
<Relationships xmlns="http://schemas.openxmlformats.org/package/2006/relationships"><Relationship Id="rId1" Type="http://schemas.openxmlformats.org/officeDocument/2006/relationships/chartUserShapes" Target="../drawings/drawing43.xml"/></Relationships>
</file>

<file path=xl/charts/_rels/chart450.xml.rels><?xml version="1.0" encoding="UTF-8" standalone="yes"?>
<Relationships xmlns="http://schemas.openxmlformats.org/package/2006/relationships"><Relationship Id="rId1" Type="http://schemas.openxmlformats.org/officeDocument/2006/relationships/chartUserShapes" Target="../drawings/drawing425.xml"/></Relationships>
</file>

<file path=xl/charts/_rels/chart451.xml.rels><?xml version="1.0" encoding="UTF-8" standalone="yes"?>
<Relationships xmlns="http://schemas.openxmlformats.org/package/2006/relationships"><Relationship Id="rId1" Type="http://schemas.openxmlformats.org/officeDocument/2006/relationships/chartUserShapes" Target="../drawings/drawing426.xml"/></Relationships>
</file>

<file path=xl/charts/_rels/chart452.xml.rels><?xml version="1.0" encoding="UTF-8" standalone="yes"?>
<Relationships xmlns="http://schemas.openxmlformats.org/package/2006/relationships"><Relationship Id="rId1" Type="http://schemas.openxmlformats.org/officeDocument/2006/relationships/chartUserShapes" Target="../drawings/drawing427.xml"/></Relationships>
</file>

<file path=xl/charts/_rels/chart453.xml.rels><?xml version="1.0" encoding="UTF-8" standalone="yes"?>
<Relationships xmlns="http://schemas.openxmlformats.org/package/2006/relationships"><Relationship Id="rId1" Type="http://schemas.openxmlformats.org/officeDocument/2006/relationships/chartUserShapes" Target="../drawings/drawing428.xml"/></Relationships>
</file>

<file path=xl/charts/_rels/chart454.xml.rels><?xml version="1.0" encoding="UTF-8" standalone="yes"?>
<Relationships xmlns="http://schemas.openxmlformats.org/package/2006/relationships"><Relationship Id="rId1" Type="http://schemas.openxmlformats.org/officeDocument/2006/relationships/chartUserShapes" Target="../drawings/drawing429.xml"/></Relationships>
</file>

<file path=xl/charts/_rels/chart455.xml.rels><?xml version="1.0" encoding="UTF-8" standalone="yes"?>
<Relationships xmlns="http://schemas.openxmlformats.org/package/2006/relationships"><Relationship Id="rId1" Type="http://schemas.openxmlformats.org/officeDocument/2006/relationships/chartUserShapes" Target="../drawings/drawing430.xml"/></Relationships>
</file>

<file path=xl/charts/_rels/chart46.xml.rels><?xml version="1.0" encoding="UTF-8" standalone="yes"?>
<Relationships xmlns="http://schemas.openxmlformats.org/package/2006/relationships"><Relationship Id="rId1" Type="http://schemas.openxmlformats.org/officeDocument/2006/relationships/chartUserShapes" Target="../drawings/drawing44.xml"/></Relationships>
</file>

<file path=xl/charts/_rels/chart466.xml.rels><?xml version="1.0" encoding="UTF-8" standalone="yes"?>
<Relationships xmlns="http://schemas.openxmlformats.org/package/2006/relationships"><Relationship Id="rId1" Type="http://schemas.openxmlformats.org/officeDocument/2006/relationships/chartUserShapes" Target="../drawings/drawing433.xml"/></Relationships>
</file>

<file path=xl/charts/_rels/chart467.xml.rels><?xml version="1.0" encoding="UTF-8" standalone="yes"?>
<Relationships xmlns="http://schemas.openxmlformats.org/package/2006/relationships"><Relationship Id="rId1" Type="http://schemas.openxmlformats.org/officeDocument/2006/relationships/chartUserShapes" Target="../drawings/drawing434.xml"/></Relationships>
</file>

<file path=xl/charts/_rels/chart468.xml.rels><?xml version="1.0" encoding="UTF-8" standalone="yes"?>
<Relationships xmlns="http://schemas.openxmlformats.org/package/2006/relationships"><Relationship Id="rId1" Type="http://schemas.openxmlformats.org/officeDocument/2006/relationships/chartUserShapes" Target="../drawings/drawing435.xml"/></Relationships>
</file>

<file path=xl/charts/_rels/chart469.xml.rels><?xml version="1.0" encoding="UTF-8" standalone="yes"?>
<Relationships xmlns="http://schemas.openxmlformats.org/package/2006/relationships"><Relationship Id="rId1" Type="http://schemas.openxmlformats.org/officeDocument/2006/relationships/chartUserShapes" Target="../drawings/drawing436.xml"/></Relationships>
</file>

<file path=xl/charts/_rels/chart47.xml.rels><?xml version="1.0" encoding="UTF-8" standalone="yes"?>
<Relationships xmlns="http://schemas.openxmlformats.org/package/2006/relationships"><Relationship Id="rId1" Type="http://schemas.openxmlformats.org/officeDocument/2006/relationships/chartUserShapes" Target="../drawings/drawing45.xml"/></Relationships>
</file>

<file path=xl/charts/_rels/chart470.xml.rels><?xml version="1.0" encoding="UTF-8" standalone="yes"?>
<Relationships xmlns="http://schemas.openxmlformats.org/package/2006/relationships"><Relationship Id="rId1" Type="http://schemas.openxmlformats.org/officeDocument/2006/relationships/chartUserShapes" Target="../drawings/drawing437.xml"/></Relationships>
</file>

<file path=xl/charts/_rels/chart471.xml.rels><?xml version="1.0" encoding="UTF-8" standalone="yes"?>
<Relationships xmlns="http://schemas.openxmlformats.org/package/2006/relationships"><Relationship Id="rId1" Type="http://schemas.openxmlformats.org/officeDocument/2006/relationships/chartUserShapes" Target="../drawings/drawing438.xml"/></Relationships>
</file>

<file path=xl/charts/_rels/chart472.xml.rels><?xml version="1.0" encoding="UTF-8" standalone="yes"?>
<Relationships xmlns="http://schemas.openxmlformats.org/package/2006/relationships"><Relationship Id="rId1" Type="http://schemas.openxmlformats.org/officeDocument/2006/relationships/chartUserShapes" Target="../drawings/drawing439.xml"/></Relationships>
</file>

<file path=xl/charts/_rels/chart473.xml.rels><?xml version="1.0" encoding="UTF-8" standalone="yes"?>
<Relationships xmlns="http://schemas.openxmlformats.org/package/2006/relationships"><Relationship Id="rId1" Type="http://schemas.openxmlformats.org/officeDocument/2006/relationships/chartUserShapes" Target="../drawings/drawing440.xml"/></Relationships>
</file>

<file path=xl/charts/_rels/chart474.xml.rels><?xml version="1.0" encoding="UTF-8" standalone="yes"?>
<Relationships xmlns="http://schemas.openxmlformats.org/package/2006/relationships"><Relationship Id="rId1" Type="http://schemas.openxmlformats.org/officeDocument/2006/relationships/chartUserShapes" Target="../drawings/drawing441.xml"/></Relationships>
</file>

<file path=xl/charts/_rels/chart475.xml.rels><?xml version="1.0" encoding="UTF-8" standalone="yes"?>
<Relationships xmlns="http://schemas.openxmlformats.org/package/2006/relationships"><Relationship Id="rId1" Type="http://schemas.openxmlformats.org/officeDocument/2006/relationships/chartUserShapes" Target="../drawings/drawing442.xml"/></Relationships>
</file>

<file path=xl/charts/_rels/chart476.xml.rels><?xml version="1.0" encoding="UTF-8" standalone="yes"?>
<Relationships xmlns="http://schemas.openxmlformats.org/package/2006/relationships"><Relationship Id="rId1" Type="http://schemas.openxmlformats.org/officeDocument/2006/relationships/chartUserShapes" Target="../drawings/drawing443.xml"/></Relationships>
</file>

<file path=xl/charts/_rels/chart477.xml.rels><?xml version="1.0" encoding="UTF-8" standalone="yes"?>
<Relationships xmlns="http://schemas.openxmlformats.org/package/2006/relationships"><Relationship Id="rId1" Type="http://schemas.openxmlformats.org/officeDocument/2006/relationships/chartUserShapes" Target="../drawings/drawing444.xml"/></Relationships>
</file>

<file path=xl/charts/_rels/chart478.xml.rels><?xml version="1.0" encoding="UTF-8" standalone="yes"?>
<Relationships xmlns="http://schemas.openxmlformats.org/package/2006/relationships"><Relationship Id="rId1" Type="http://schemas.openxmlformats.org/officeDocument/2006/relationships/chartUserShapes" Target="../drawings/drawing445.xml"/></Relationships>
</file>

<file path=xl/charts/_rels/chart479.xml.rels><?xml version="1.0" encoding="UTF-8" standalone="yes"?>
<Relationships xmlns="http://schemas.openxmlformats.org/package/2006/relationships"><Relationship Id="rId1" Type="http://schemas.openxmlformats.org/officeDocument/2006/relationships/chartUserShapes" Target="../drawings/drawing446.xml"/></Relationships>
</file>

<file path=xl/charts/_rels/chart48.xml.rels><?xml version="1.0" encoding="UTF-8" standalone="yes"?>
<Relationships xmlns="http://schemas.openxmlformats.org/package/2006/relationships"><Relationship Id="rId1" Type="http://schemas.openxmlformats.org/officeDocument/2006/relationships/chartUserShapes" Target="../drawings/drawing46.xml"/></Relationships>
</file>

<file path=xl/charts/_rels/chart480.xml.rels><?xml version="1.0" encoding="UTF-8" standalone="yes"?>
<Relationships xmlns="http://schemas.openxmlformats.org/package/2006/relationships"><Relationship Id="rId1" Type="http://schemas.openxmlformats.org/officeDocument/2006/relationships/chartUserShapes" Target="../drawings/drawing447.xml"/></Relationships>
</file>

<file path=xl/charts/_rels/chart481.xml.rels><?xml version="1.0" encoding="UTF-8" standalone="yes"?>
<Relationships xmlns="http://schemas.openxmlformats.org/package/2006/relationships"><Relationship Id="rId1" Type="http://schemas.openxmlformats.org/officeDocument/2006/relationships/chartUserShapes" Target="../drawings/drawing448.xml"/></Relationships>
</file>

<file path=xl/charts/_rels/chart482.xml.rels><?xml version="1.0" encoding="UTF-8" standalone="yes"?>
<Relationships xmlns="http://schemas.openxmlformats.org/package/2006/relationships"><Relationship Id="rId1" Type="http://schemas.openxmlformats.org/officeDocument/2006/relationships/chartUserShapes" Target="../drawings/drawing449.xml"/></Relationships>
</file>

<file path=xl/charts/_rels/chart483.xml.rels><?xml version="1.0" encoding="UTF-8" standalone="yes"?>
<Relationships xmlns="http://schemas.openxmlformats.org/package/2006/relationships"><Relationship Id="rId1" Type="http://schemas.openxmlformats.org/officeDocument/2006/relationships/chartUserShapes" Target="../drawings/drawing450.xml"/></Relationships>
</file>

<file path=xl/charts/_rels/chart484.xml.rels><?xml version="1.0" encoding="UTF-8" standalone="yes"?>
<Relationships xmlns="http://schemas.openxmlformats.org/package/2006/relationships"><Relationship Id="rId1" Type="http://schemas.openxmlformats.org/officeDocument/2006/relationships/chartUserShapes" Target="../drawings/drawing451.xml"/></Relationships>
</file>

<file path=xl/charts/_rels/chart485.xml.rels><?xml version="1.0" encoding="UTF-8" standalone="yes"?>
<Relationships xmlns="http://schemas.openxmlformats.org/package/2006/relationships"><Relationship Id="rId1" Type="http://schemas.openxmlformats.org/officeDocument/2006/relationships/chartUserShapes" Target="../drawings/drawing452.xml"/></Relationships>
</file>

<file path=xl/charts/_rels/chart486.xml.rels><?xml version="1.0" encoding="UTF-8" standalone="yes"?>
<Relationships xmlns="http://schemas.openxmlformats.org/package/2006/relationships"><Relationship Id="rId1" Type="http://schemas.openxmlformats.org/officeDocument/2006/relationships/chartUserShapes" Target="../drawings/drawing453.xml"/></Relationships>
</file>

<file path=xl/charts/_rels/chart487.xml.rels><?xml version="1.0" encoding="UTF-8" standalone="yes"?>
<Relationships xmlns="http://schemas.openxmlformats.org/package/2006/relationships"><Relationship Id="rId1" Type="http://schemas.openxmlformats.org/officeDocument/2006/relationships/chartUserShapes" Target="../drawings/drawing454.xml"/></Relationships>
</file>

<file path=xl/charts/_rels/chart488.xml.rels><?xml version="1.0" encoding="UTF-8" standalone="yes"?>
<Relationships xmlns="http://schemas.openxmlformats.org/package/2006/relationships"><Relationship Id="rId1" Type="http://schemas.openxmlformats.org/officeDocument/2006/relationships/chartUserShapes" Target="../drawings/drawing455.xml"/></Relationships>
</file>

<file path=xl/charts/_rels/chart489.xml.rels><?xml version="1.0" encoding="UTF-8" standalone="yes"?>
<Relationships xmlns="http://schemas.openxmlformats.org/package/2006/relationships"><Relationship Id="rId1" Type="http://schemas.openxmlformats.org/officeDocument/2006/relationships/chartUserShapes" Target="../drawings/drawing456.xml"/></Relationships>
</file>

<file path=xl/charts/_rels/chart49.xml.rels><?xml version="1.0" encoding="UTF-8" standalone="yes"?>
<Relationships xmlns="http://schemas.openxmlformats.org/package/2006/relationships"><Relationship Id="rId1" Type="http://schemas.openxmlformats.org/officeDocument/2006/relationships/chartUserShapes" Target="../drawings/drawing47.xml"/></Relationships>
</file>

<file path=xl/charts/_rels/chart490.xml.rels><?xml version="1.0" encoding="UTF-8" standalone="yes"?>
<Relationships xmlns="http://schemas.openxmlformats.org/package/2006/relationships"><Relationship Id="rId1" Type="http://schemas.openxmlformats.org/officeDocument/2006/relationships/chartUserShapes" Target="../drawings/drawing457.xml"/></Relationships>
</file>

<file path=xl/charts/_rels/chart491.xml.rels><?xml version="1.0" encoding="UTF-8" standalone="yes"?>
<Relationships xmlns="http://schemas.openxmlformats.org/package/2006/relationships"><Relationship Id="rId1" Type="http://schemas.openxmlformats.org/officeDocument/2006/relationships/chartUserShapes" Target="../drawings/drawing458.xml"/></Relationships>
</file>

<file path=xl/charts/_rels/chart492.xml.rels><?xml version="1.0" encoding="UTF-8" standalone="yes"?>
<Relationships xmlns="http://schemas.openxmlformats.org/package/2006/relationships"><Relationship Id="rId1" Type="http://schemas.openxmlformats.org/officeDocument/2006/relationships/chartUserShapes" Target="../drawings/drawing459.xml"/></Relationships>
</file>

<file path=xl/charts/_rels/chart493.xml.rels><?xml version="1.0" encoding="UTF-8" standalone="yes"?>
<Relationships xmlns="http://schemas.openxmlformats.org/package/2006/relationships"><Relationship Id="rId1" Type="http://schemas.openxmlformats.org/officeDocument/2006/relationships/chartUserShapes" Target="../drawings/drawing460.xml"/></Relationships>
</file>

<file path=xl/charts/_rels/chart494.xml.rels><?xml version="1.0" encoding="UTF-8" standalone="yes"?>
<Relationships xmlns="http://schemas.openxmlformats.org/package/2006/relationships"><Relationship Id="rId1" Type="http://schemas.openxmlformats.org/officeDocument/2006/relationships/chartUserShapes" Target="../drawings/drawing461.xml"/></Relationships>
</file>

<file path=xl/charts/_rels/chart495.xml.rels><?xml version="1.0" encoding="UTF-8" standalone="yes"?>
<Relationships xmlns="http://schemas.openxmlformats.org/package/2006/relationships"><Relationship Id="rId1" Type="http://schemas.openxmlformats.org/officeDocument/2006/relationships/chartUserShapes" Target="../drawings/drawing462.xml"/></Relationships>
</file>

<file path=xl/charts/_rels/chart496.xml.rels><?xml version="1.0" encoding="UTF-8" standalone="yes"?>
<Relationships xmlns="http://schemas.openxmlformats.org/package/2006/relationships"><Relationship Id="rId1" Type="http://schemas.openxmlformats.org/officeDocument/2006/relationships/chartUserShapes" Target="../drawings/drawing463.xml"/></Relationships>
</file>

<file path=xl/charts/_rels/chart497.xml.rels><?xml version="1.0" encoding="UTF-8" standalone="yes"?>
<Relationships xmlns="http://schemas.openxmlformats.org/package/2006/relationships"><Relationship Id="rId1" Type="http://schemas.openxmlformats.org/officeDocument/2006/relationships/chartUserShapes" Target="../drawings/drawing464.xml"/></Relationships>
</file>

<file path=xl/charts/_rels/chart498.xml.rels><?xml version="1.0" encoding="UTF-8" standalone="yes"?>
<Relationships xmlns="http://schemas.openxmlformats.org/package/2006/relationships"><Relationship Id="rId1" Type="http://schemas.openxmlformats.org/officeDocument/2006/relationships/chartUserShapes" Target="../drawings/drawing465.xml"/></Relationships>
</file>

<file path=xl/charts/_rels/chart499.xml.rels><?xml version="1.0" encoding="UTF-8" standalone="yes"?>
<Relationships xmlns="http://schemas.openxmlformats.org/package/2006/relationships"><Relationship Id="rId1" Type="http://schemas.openxmlformats.org/officeDocument/2006/relationships/chartUserShapes" Target="../drawings/drawing466.xml"/></Relationships>
</file>

<file path=xl/charts/_rels/chart50.xml.rels><?xml version="1.0" encoding="UTF-8" standalone="yes"?>
<Relationships xmlns="http://schemas.openxmlformats.org/package/2006/relationships"><Relationship Id="rId1" Type="http://schemas.openxmlformats.org/officeDocument/2006/relationships/chartUserShapes" Target="../drawings/drawing48.xml"/></Relationships>
</file>

<file path=xl/charts/_rels/chart500.xml.rels><?xml version="1.0" encoding="UTF-8" standalone="yes"?>
<Relationships xmlns="http://schemas.openxmlformats.org/package/2006/relationships"><Relationship Id="rId1" Type="http://schemas.openxmlformats.org/officeDocument/2006/relationships/chartUserShapes" Target="../drawings/drawing467.xml"/></Relationships>
</file>

<file path=xl/charts/_rels/chart501.xml.rels><?xml version="1.0" encoding="UTF-8" standalone="yes"?>
<Relationships xmlns="http://schemas.openxmlformats.org/package/2006/relationships"><Relationship Id="rId1" Type="http://schemas.openxmlformats.org/officeDocument/2006/relationships/chartUserShapes" Target="../drawings/drawing468.xml"/></Relationships>
</file>

<file path=xl/charts/_rels/chart502.xml.rels><?xml version="1.0" encoding="UTF-8" standalone="yes"?>
<Relationships xmlns="http://schemas.openxmlformats.org/package/2006/relationships"><Relationship Id="rId1" Type="http://schemas.openxmlformats.org/officeDocument/2006/relationships/chartUserShapes" Target="../drawings/drawing469.xml"/></Relationships>
</file>

<file path=xl/charts/_rels/chart503.xml.rels><?xml version="1.0" encoding="UTF-8" standalone="yes"?>
<Relationships xmlns="http://schemas.openxmlformats.org/package/2006/relationships"><Relationship Id="rId1" Type="http://schemas.openxmlformats.org/officeDocument/2006/relationships/chartUserShapes" Target="../drawings/drawing470.xml"/></Relationships>
</file>

<file path=xl/charts/_rels/chart504.xml.rels><?xml version="1.0" encoding="UTF-8" standalone="yes"?>
<Relationships xmlns="http://schemas.openxmlformats.org/package/2006/relationships"><Relationship Id="rId1" Type="http://schemas.openxmlformats.org/officeDocument/2006/relationships/chartUserShapes" Target="../drawings/drawing471.xml"/></Relationships>
</file>

<file path=xl/charts/_rels/chart505.xml.rels><?xml version="1.0" encoding="UTF-8" standalone="yes"?>
<Relationships xmlns="http://schemas.openxmlformats.org/package/2006/relationships"><Relationship Id="rId1" Type="http://schemas.openxmlformats.org/officeDocument/2006/relationships/chartUserShapes" Target="../drawings/drawing472.xml"/></Relationships>
</file>

<file path=xl/charts/_rels/chart506.xml.rels><?xml version="1.0" encoding="UTF-8" standalone="yes"?>
<Relationships xmlns="http://schemas.openxmlformats.org/package/2006/relationships"><Relationship Id="rId1" Type="http://schemas.openxmlformats.org/officeDocument/2006/relationships/chartUserShapes" Target="../drawings/drawing473.xml"/></Relationships>
</file>

<file path=xl/charts/_rels/chart507.xml.rels><?xml version="1.0" encoding="UTF-8" standalone="yes"?>
<Relationships xmlns="http://schemas.openxmlformats.org/package/2006/relationships"><Relationship Id="rId1" Type="http://schemas.openxmlformats.org/officeDocument/2006/relationships/chartUserShapes" Target="../drawings/drawing474.xml"/></Relationships>
</file>

<file path=xl/charts/_rels/chart508.xml.rels><?xml version="1.0" encoding="UTF-8" standalone="yes"?>
<Relationships xmlns="http://schemas.openxmlformats.org/package/2006/relationships"><Relationship Id="rId1" Type="http://schemas.openxmlformats.org/officeDocument/2006/relationships/chartUserShapes" Target="../drawings/drawing475.xml"/></Relationships>
</file>

<file path=xl/charts/_rels/chart509.xml.rels><?xml version="1.0" encoding="UTF-8" standalone="yes"?>
<Relationships xmlns="http://schemas.openxmlformats.org/package/2006/relationships"><Relationship Id="rId1" Type="http://schemas.openxmlformats.org/officeDocument/2006/relationships/chartUserShapes" Target="../drawings/drawing476.xml"/></Relationships>
</file>

<file path=xl/charts/_rels/chart51.xml.rels><?xml version="1.0" encoding="UTF-8" standalone="yes"?>
<Relationships xmlns="http://schemas.openxmlformats.org/package/2006/relationships"><Relationship Id="rId1" Type="http://schemas.openxmlformats.org/officeDocument/2006/relationships/chartUserShapes" Target="../drawings/drawing49.xml"/></Relationships>
</file>

<file path=xl/charts/_rels/chart510.xml.rels><?xml version="1.0" encoding="UTF-8" standalone="yes"?>
<Relationships xmlns="http://schemas.openxmlformats.org/package/2006/relationships"><Relationship Id="rId1" Type="http://schemas.openxmlformats.org/officeDocument/2006/relationships/chartUserShapes" Target="../drawings/drawing477.xml"/></Relationships>
</file>

<file path=xl/charts/_rels/chart511.xml.rels><?xml version="1.0" encoding="UTF-8" standalone="yes"?>
<Relationships xmlns="http://schemas.openxmlformats.org/package/2006/relationships"><Relationship Id="rId1" Type="http://schemas.openxmlformats.org/officeDocument/2006/relationships/chartUserShapes" Target="../drawings/drawing478.xml"/></Relationships>
</file>

<file path=xl/charts/_rels/chart512.xml.rels><?xml version="1.0" encoding="UTF-8" standalone="yes"?>
<Relationships xmlns="http://schemas.openxmlformats.org/package/2006/relationships"><Relationship Id="rId1" Type="http://schemas.openxmlformats.org/officeDocument/2006/relationships/chartUserShapes" Target="../drawings/drawing479.xml"/></Relationships>
</file>

<file path=xl/charts/_rels/chart513.xml.rels><?xml version="1.0" encoding="UTF-8" standalone="yes"?>
<Relationships xmlns="http://schemas.openxmlformats.org/package/2006/relationships"><Relationship Id="rId1" Type="http://schemas.openxmlformats.org/officeDocument/2006/relationships/chartUserShapes" Target="../drawings/drawing480.xml"/></Relationships>
</file>

<file path=xl/charts/_rels/chart514.xml.rels><?xml version="1.0" encoding="UTF-8" standalone="yes"?>
<Relationships xmlns="http://schemas.openxmlformats.org/package/2006/relationships"><Relationship Id="rId1" Type="http://schemas.openxmlformats.org/officeDocument/2006/relationships/chartUserShapes" Target="../drawings/drawing481.xml"/></Relationships>
</file>

<file path=xl/charts/_rels/chart515.xml.rels><?xml version="1.0" encoding="UTF-8" standalone="yes"?>
<Relationships xmlns="http://schemas.openxmlformats.org/package/2006/relationships"><Relationship Id="rId1" Type="http://schemas.openxmlformats.org/officeDocument/2006/relationships/chartUserShapes" Target="../drawings/drawing482.xml"/></Relationships>
</file>

<file path=xl/charts/_rels/chart516.xml.rels><?xml version="1.0" encoding="UTF-8" standalone="yes"?>
<Relationships xmlns="http://schemas.openxmlformats.org/package/2006/relationships"><Relationship Id="rId1" Type="http://schemas.openxmlformats.org/officeDocument/2006/relationships/chartUserShapes" Target="../drawings/drawing483.xml"/></Relationships>
</file>

<file path=xl/charts/_rels/chart517.xml.rels><?xml version="1.0" encoding="UTF-8" standalone="yes"?>
<Relationships xmlns="http://schemas.openxmlformats.org/package/2006/relationships"><Relationship Id="rId1" Type="http://schemas.openxmlformats.org/officeDocument/2006/relationships/chartUserShapes" Target="../drawings/drawing484.xml"/></Relationships>
</file>

<file path=xl/charts/_rels/chart518.xml.rels><?xml version="1.0" encoding="UTF-8" standalone="yes"?>
<Relationships xmlns="http://schemas.openxmlformats.org/package/2006/relationships"><Relationship Id="rId1" Type="http://schemas.openxmlformats.org/officeDocument/2006/relationships/chartUserShapes" Target="../drawings/drawing485.xml"/></Relationships>
</file>

<file path=xl/charts/_rels/chart519.xml.rels><?xml version="1.0" encoding="UTF-8" standalone="yes"?>
<Relationships xmlns="http://schemas.openxmlformats.org/package/2006/relationships"><Relationship Id="rId1" Type="http://schemas.openxmlformats.org/officeDocument/2006/relationships/chartUserShapes" Target="../drawings/drawing486.xml"/></Relationships>
</file>

<file path=xl/charts/_rels/chart52.xml.rels><?xml version="1.0" encoding="UTF-8" standalone="yes"?>
<Relationships xmlns="http://schemas.openxmlformats.org/package/2006/relationships"><Relationship Id="rId1" Type="http://schemas.openxmlformats.org/officeDocument/2006/relationships/chartUserShapes" Target="../drawings/drawing50.xml"/></Relationships>
</file>

<file path=xl/charts/_rels/chart520.xml.rels><?xml version="1.0" encoding="UTF-8" standalone="yes"?>
<Relationships xmlns="http://schemas.openxmlformats.org/package/2006/relationships"><Relationship Id="rId1" Type="http://schemas.openxmlformats.org/officeDocument/2006/relationships/chartUserShapes" Target="../drawings/drawing487.xml"/></Relationships>
</file>

<file path=xl/charts/_rels/chart521.xml.rels><?xml version="1.0" encoding="UTF-8" standalone="yes"?>
<Relationships xmlns="http://schemas.openxmlformats.org/package/2006/relationships"><Relationship Id="rId1" Type="http://schemas.openxmlformats.org/officeDocument/2006/relationships/chartUserShapes" Target="../drawings/drawing488.xml"/></Relationships>
</file>

<file path=xl/charts/_rels/chart522.xml.rels><?xml version="1.0" encoding="UTF-8" standalone="yes"?>
<Relationships xmlns="http://schemas.openxmlformats.org/package/2006/relationships"><Relationship Id="rId1" Type="http://schemas.openxmlformats.org/officeDocument/2006/relationships/chartUserShapes" Target="../drawings/drawing489.xml"/></Relationships>
</file>

<file path=xl/charts/_rels/chart523.xml.rels><?xml version="1.0" encoding="UTF-8" standalone="yes"?>
<Relationships xmlns="http://schemas.openxmlformats.org/package/2006/relationships"><Relationship Id="rId1" Type="http://schemas.openxmlformats.org/officeDocument/2006/relationships/chartUserShapes" Target="../drawings/drawing490.xml"/></Relationships>
</file>

<file path=xl/charts/_rels/chart524.xml.rels><?xml version="1.0" encoding="UTF-8" standalone="yes"?>
<Relationships xmlns="http://schemas.openxmlformats.org/package/2006/relationships"><Relationship Id="rId1" Type="http://schemas.openxmlformats.org/officeDocument/2006/relationships/chartUserShapes" Target="../drawings/drawing491.xml"/></Relationships>
</file>

<file path=xl/charts/_rels/chart525.xml.rels><?xml version="1.0" encoding="UTF-8" standalone="yes"?>
<Relationships xmlns="http://schemas.openxmlformats.org/package/2006/relationships"><Relationship Id="rId1" Type="http://schemas.openxmlformats.org/officeDocument/2006/relationships/chartUserShapes" Target="../drawings/drawing492.xml"/></Relationships>
</file>

<file path=xl/charts/_rels/chart526.xml.rels><?xml version="1.0" encoding="UTF-8" standalone="yes"?>
<Relationships xmlns="http://schemas.openxmlformats.org/package/2006/relationships"><Relationship Id="rId1" Type="http://schemas.openxmlformats.org/officeDocument/2006/relationships/chartUserShapes" Target="../drawings/drawing493.xml"/></Relationships>
</file>

<file path=xl/charts/_rels/chart527.xml.rels><?xml version="1.0" encoding="UTF-8" standalone="yes"?>
<Relationships xmlns="http://schemas.openxmlformats.org/package/2006/relationships"><Relationship Id="rId1" Type="http://schemas.openxmlformats.org/officeDocument/2006/relationships/chartUserShapes" Target="../drawings/drawing494.xml"/></Relationships>
</file>

<file path=xl/charts/_rels/chart528.xml.rels><?xml version="1.0" encoding="UTF-8" standalone="yes"?>
<Relationships xmlns="http://schemas.openxmlformats.org/package/2006/relationships"><Relationship Id="rId1" Type="http://schemas.openxmlformats.org/officeDocument/2006/relationships/chartUserShapes" Target="../drawings/drawing495.xml"/></Relationships>
</file>

<file path=xl/charts/_rels/chart529.xml.rels><?xml version="1.0" encoding="UTF-8" standalone="yes"?>
<Relationships xmlns="http://schemas.openxmlformats.org/package/2006/relationships"><Relationship Id="rId1" Type="http://schemas.openxmlformats.org/officeDocument/2006/relationships/chartUserShapes" Target="../drawings/drawing496.xml"/></Relationships>
</file>

<file path=xl/charts/_rels/chart53.xml.rels><?xml version="1.0" encoding="UTF-8" standalone="yes"?>
<Relationships xmlns="http://schemas.openxmlformats.org/package/2006/relationships"><Relationship Id="rId1" Type="http://schemas.openxmlformats.org/officeDocument/2006/relationships/chartUserShapes" Target="../drawings/drawing51.xml"/></Relationships>
</file>

<file path=xl/charts/_rels/chart530.xml.rels><?xml version="1.0" encoding="UTF-8" standalone="yes"?>
<Relationships xmlns="http://schemas.openxmlformats.org/package/2006/relationships"><Relationship Id="rId1" Type="http://schemas.openxmlformats.org/officeDocument/2006/relationships/chartUserShapes" Target="../drawings/drawing497.xml"/></Relationships>
</file>

<file path=xl/charts/_rels/chart531.xml.rels><?xml version="1.0" encoding="UTF-8" standalone="yes"?>
<Relationships xmlns="http://schemas.openxmlformats.org/package/2006/relationships"><Relationship Id="rId1" Type="http://schemas.openxmlformats.org/officeDocument/2006/relationships/chartUserShapes" Target="../drawings/drawing498.xml"/></Relationships>
</file>

<file path=xl/charts/_rels/chart532.xml.rels><?xml version="1.0" encoding="UTF-8" standalone="yes"?>
<Relationships xmlns="http://schemas.openxmlformats.org/package/2006/relationships"><Relationship Id="rId1" Type="http://schemas.openxmlformats.org/officeDocument/2006/relationships/chartUserShapes" Target="../drawings/drawing499.xml"/></Relationships>
</file>

<file path=xl/charts/_rels/chart533.xml.rels><?xml version="1.0" encoding="UTF-8" standalone="yes"?>
<Relationships xmlns="http://schemas.openxmlformats.org/package/2006/relationships"><Relationship Id="rId1" Type="http://schemas.openxmlformats.org/officeDocument/2006/relationships/chartUserShapes" Target="../drawings/drawing500.xml"/></Relationships>
</file>

<file path=xl/charts/_rels/chart534.xml.rels><?xml version="1.0" encoding="UTF-8" standalone="yes"?>
<Relationships xmlns="http://schemas.openxmlformats.org/package/2006/relationships"><Relationship Id="rId1" Type="http://schemas.openxmlformats.org/officeDocument/2006/relationships/chartUserShapes" Target="../drawings/drawing501.xml"/></Relationships>
</file>

<file path=xl/charts/_rels/chart535.xml.rels><?xml version="1.0" encoding="UTF-8" standalone="yes"?>
<Relationships xmlns="http://schemas.openxmlformats.org/package/2006/relationships"><Relationship Id="rId1" Type="http://schemas.openxmlformats.org/officeDocument/2006/relationships/chartUserShapes" Target="../drawings/drawing502.xml"/></Relationships>
</file>

<file path=xl/charts/_rels/chart536.xml.rels><?xml version="1.0" encoding="UTF-8" standalone="yes"?>
<Relationships xmlns="http://schemas.openxmlformats.org/package/2006/relationships"><Relationship Id="rId1" Type="http://schemas.openxmlformats.org/officeDocument/2006/relationships/chartUserShapes" Target="../drawings/drawing503.xml"/></Relationships>
</file>

<file path=xl/charts/_rels/chart537.xml.rels><?xml version="1.0" encoding="UTF-8" standalone="yes"?>
<Relationships xmlns="http://schemas.openxmlformats.org/package/2006/relationships"><Relationship Id="rId1" Type="http://schemas.openxmlformats.org/officeDocument/2006/relationships/chartUserShapes" Target="../drawings/drawing504.xml"/></Relationships>
</file>

<file path=xl/charts/_rels/chart538.xml.rels><?xml version="1.0" encoding="UTF-8" standalone="yes"?>
<Relationships xmlns="http://schemas.openxmlformats.org/package/2006/relationships"><Relationship Id="rId1" Type="http://schemas.openxmlformats.org/officeDocument/2006/relationships/chartUserShapes" Target="../drawings/drawing505.xml"/></Relationships>
</file>

<file path=xl/charts/_rels/chart539.xml.rels><?xml version="1.0" encoding="UTF-8" standalone="yes"?>
<Relationships xmlns="http://schemas.openxmlformats.org/package/2006/relationships"><Relationship Id="rId1" Type="http://schemas.openxmlformats.org/officeDocument/2006/relationships/chartUserShapes" Target="../drawings/drawing506.xml"/></Relationships>
</file>

<file path=xl/charts/_rels/chart54.xml.rels><?xml version="1.0" encoding="UTF-8" standalone="yes"?>
<Relationships xmlns="http://schemas.openxmlformats.org/package/2006/relationships"><Relationship Id="rId1" Type="http://schemas.openxmlformats.org/officeDocument/2006/relationships/chartUserShapes" Target="../drawings/drawing52.xml"/></Relationships>
</file>

<file path=xl/charts/_rels/chart540.xml.rels><?xml version="1.0" encoding="UTF-8" standalone="yes"?>
<Relationships xmlns="http://schemas.openxmlformats.org/package/2006/relationships"><Relationship Id="rId1" Type="http://schemas.openxmlformats.org/officeDocument/2006/relationships/chartUserShapes" Target="../drawings/drawing507.xml"/></Relationships>
</file>

<file path=xl/charts/_rels/chart541.xml.rels><?xml version="1.0" encoding="UTF-8" standalone="yes"?>
<Relationships xmlns="http://schemas.openxmlformats.org/package/2006/relationships"><Relationship Id="rId1" Type="http://schemas.openxmlformats.org/officeDocument/2006/relationships/chartUserShapes" Target="../drawings/drawing508.xml"/></Relationships>
</file>

<file path=xl/charts/_rels/chart542.xml.rels><?xml version="1.0" encoding="UTF-8" standalone="yes"?>
<Relationships xmlns="http://schemas.openxmlformats.org/package/2006/relationships"><Relationship Id="rId1" Type="http://schemas.openxmlformats.org/officeDocument/2006/relationships/chartUserShapes" Target="../drawings/drawing509.xml"/></Relationships>
</file>

<file path=xl/charts/_rels/chart543.xml.rels><?xml version="1.0" encoding="UTF-8" standalone="yes"?>
<Relationships xmlns="http://schemas.openxmlformats.org/package/2006/relationships"><Relationship Id="rId1" Type="http://schemas.openxmlformats.org/officeDocument/2006/relationships/chartUserShapes" Target="../drawings/drawing510.xml"/></Relationships>
</file>

<file path=xl/charts/_rels/chart544.xml.rels><?xml version="1.0" encoding="UTF-8" standalone="yes"?>
<Relationships xmlns="http://schemas.openxmlformats.org/package/2006/relationships"><Relationship Id="rId1" Type="http://schemas.openxmlformats.org/officeDocument/2006/relationships/chartUserShapes" Target="../drawings/drawing511.xml"/></Relationships>
</file>

<file path=xl/charts/_rels/chart545.xml.rels><?xml version="1.0" encoding="UTF-8" standalone="yes"?>
<Relationships xmlns="http://schemas.openxmlformats.org/package/2006/relationships"><Relationship Id="rId1" Type="http://schemas.openxmlformats.org/officeDocument/2006/relationships/chartUserShapes" Target="../drawings/drawing512.xml"/></Relationships>
</file>

<file path=xl/charts/_rels/chart546.xml.rels><?xml version="1.0" encoding="UTF-8" standalone="yes"?>
<Relationships xmlns="http://schemas.openxmlformats.org/package/2006/relationships"><Relationship Id="rId1" Type="http://schemas.openxmlformats.org/officeDocument/2006/relationships/chartUserShapes" Target="../drawings/drawing513.xml"/></Relationships>
</file>

<file path=xl/charts/_rels/chart547.xml.rels><?xml version="1.0" encoding="UTF-8" standalone="yes"?>
<Relationships xmlns="http://schemas.openxmlformats.org/package/2006/relationships"><Relationship Id="rId1" Type="http://schemas.openxmlformats.org/officeDocument/2006/relationships/chartUserShapes" Target="../drawings/drawing514.xml"/></Relationships>
</file>

<file path=xl/charts/_rels/chart548.xml.rels><?xml version="1.0" encoding="UTF-8" standalone="yes"?>
<Relationships xmlns="http://schemas.openxmlformats.org/package/2006/relationships"><Relationship Id="rId1" Type="http://schemas.openxmlformats.org/officeDocument/2006/relationships/chartUserShapes" Target="../drawings/drawing515.xml"/></Relationships>
</file>

<file path=xl/charts/_rels/chart549.xml.rels><?xml version="1.0" encoding="UTF-8" standalone="yes"?>
<Relationships xmlns="http://schemas.openxmlformats.org/package/2006/relationships"><Relationship Id="rId1" Type="http://schemas.openxmlformats.org/officeDocument/2006/relationships/chartUserShapes" Target="../drawings/drawing516.xml"/></Relationships>
</file>

<file path=xl/charts/_rels/chart55.xml.rels><?xml version="1.0" encoding="UTF-8" standalone="yes"?>
<Relationships xmlns="http://schemas.openxmlformats.org/package/2006/relationships"><Relationship Id="rId1" Type="http://schemas.openxmlformats.org/officeDocument/2006/relationships/chartUserShapes" Target="../drawings/drawing53.xml"/></Relationships>
</file>

<file path=xl/charts/_rels/chart550.xml.rels><?xml version="1.0" encoding="UTF-8" standalone="yes"?>
<Relationships xmlns="http://schemas.openxmlformats.org/package/2006/relationships"><Relationship Id="rId1" Type="http://schemas.openxmlformats.org/officeDocument/2006/relationships/chartUserShapes" Target="../drawings/drawing517.xml"/></Relationships>
</file>

<file path=xl/charts/_rels/chart551.xml.rels><?xml version="1.0" encoding="UTF-8" standalone="yes"?>
<Relationships xmlns="http://schemas.openxmlformats.org/package/2006/relationships"><Relationship Id="rId1" Type="http://schemas.openxmlformats.org/officeDocument/2006/relationships/chartUserShapes" Target="../drawings/drawing518.xml"/></Relationships>
</file>

<file path=xl/charts/_rels/chart552.xml.rels><?xml version="1.0" encoding="UTF-8" standalone="yes"?>
<Relationships xmlns="http://schemas.openxmlformats.org/package/2006/relationships"><Relationship Id="rId1" Type="http://schemas.openxmlformats.org/officeDocument/2006/relationships/chartUserShapes" Target="../drawings/drawing519.xml"/></Relationships>
</file>

<file path=xl/charts/_rels/chart553.xml.rels><?xml version="1.0" encoding="UTF-8" standalone="yes"?>
<Relationships xmlns="http://schemas.openxmlformats.org/package/2006/relationships"><Relationship Id="rId1" Type="http://schemas.openxmlformats.org/officeDocument/2006/relationships/chartUserShapes" Target="../drawings/drawing520.xml"/></Relationships>
</file>

<file path=xl/charts/_rels/chart554.xml.rels><?xml version="1.0" encoding="UTF-8" standalone="yes"?>
<Relationships xmlns="http://schemas.openxmlformats.org/package/2006/relationships"><Relationship Id="rId1" Type="http://schemas.openxmlformats.org/officeDocument/2006/relationships/chartUserShapes" Target="../drawings/drawing521.xml"/></Relationships>
</file>

<file path=xl/charts/_rels/chart555.xml.rels><?xml version="1.0" encoding="UTF-8" standalone="yes"?>
<Relationships xmlns="http://schemas.openxmlformats.org/package/2006/relationships"><Relationship Id="rId1" Type="http://schemas.openxmlformats.org/officeDocument/2006/relationships/chartUserShapes" Target="../drawings/drawing522.xml"/></Relationships>
</file>

<file path=xl/charts/_rels/chart556.xml.rels><?xml version="1.0" encoding="UTF-8" standalone="yes"?>
<Relationships xmlns="http://schemas.openxmlformats.org/package/2006/relationships"><Relationship Id="rId1" Type="http://schemas.openxmlformats.org/officeDocument/2006/relationships/chartUserShapes" Target="../drawings/drawing523.xml"/></Relationships>
</file>

<file path=xl/charts/_rels/chart557.xml.rels><?xml version="1.0" encoding="UTF-8" standalone="yes"?>
<Relationships xmlns="http://schemas.openxmlformats.org/package/2006/relationships"><Relationship Id="rId1" Type="http://schemas.openxmlformats.org/officeDocument/2006/relationships/chartUserShapes" Target="../drawings/drawing524.xml"/></Relationships>
</file>

<file path=xl/charts/_rels/chart558.xml.rels><?xml version="1.0" encoding="UTF-8" standalone="yes"?>
<Relationships xmlns="http://schemas.openxmlformats.org/package/2006/relationships"><Relationship Id="rId1" Type="http://schemas.openxmlformats.org/officeDocument/2006/relationships/chartUserShapes" Target="../drawings/drawing525.xml"/></Relationships>
</file>

<file path=xl/charts/_rels/chart559.xml.rels><?xml version="1.0" encoding="UTF-8" standalone="yes"?>
<Relationships xmlns="http://schemas.openxmlformats.org/package/2006/relationships"><Relationship Id="rId1" Type="http://schemas.openxmlformats.org/officeDocument/2006/relationships/chartUserShapes" Target="../drawings/drawing526.xml"/></Relationships>
</file>

<file path=xl/charts/_rels/chart56.xml.rels><?xml version="1.0" encoding="UTF-8" standalone="yes"?>
<Relationships xmlns="http://schemas.openxmlformats.org/package/2006/relationships"><Relationship Id="rId1" Type="http://schemas.openxmlformats.org/officeDocument/2006/relationships/chartUserShapes" Target="../drawings/drawing54.xml"/></Relationships>
</file>

<file path=xl/charts/_rels/chart560.xml.rels><?xml version="1.0" encoding="UTF-8" standalone="yes"?>
<Relationships xmlns="http://schemas.openxmlformats.org/package/2006/relationships"><Relationship Id="rId1" Type="http://schemas.openxmlformats.org/officeDocument/2006/relationships/chartUserShapes" Target="../drawings/drawing527.xml"/></Relationships>
</file>

<file path=xl/charts/_rels/chart561.xml.rels><?xml version="1.0" encoding="UTF-8" standalone="yes"?>
<Relationships xmlns="http://schemas.openxmlformats.org/package/2006/relationships"><Relationship Id="rId1" Type="http://schemas.openxmlformats.org/officeDocument/2006/relationships/chartUserShapes" Target="../drawings/drawing528.xml"/></Relationships>
</file>

<file path=xl/charts/_rels/chart562.xml.rels><?xml version="1.0" encoding="UTF-8" standalone="yes"?>
<Relationships xmlns="http://schemas.openxmlformats.org/package/2006/relationships"><Relationship Id="rId1" Type="http://schemas.openxmlformats.org/officeDocument/2006/relationships/chartUserShapes" Target="../drawings/drawing529.xml"/></Relationships>
</file>

<file path=xl/charts/_rels/chart563.xml.rels><?xml version="1.0" encoding="UTF-8" standalone="yes"?>
<Relationships xmlns="http://schemas.openxmlformats.org/package/2006/relationships"><Relationship Id="rId1" Type="http://schemas.openxmlformats.org/officeDocument/2006/relationships/chartUserShapes" Target="../drawings/drawing530.xml"/></Relationships>
</file>

<file path=xl/charts/_rels/chart564.xml.rels><?xml version="1.0" encoding="UTF-8" standalone="yes"?>
<Relationships xmlns="http://schemas.openxmlformats.org/package/2006/relationships"><Relationship Id="rId1" Type="http://schemas.openxmlformats.org/officeDocument/2006/relationships/chartUserShapes" Target="../drawings/drawing531.xml"/></Relationships>
</file>

<file path=xl/charts/_rels/chart565.xml.rels><?xml version="1.0" encoding="UTF-8" standalone="yes"?>
<Relationships xmlns="http://schemas.openxmlformats.org/package/2006/relationships"><Relationship Id="rId1" Type="http://schemas.openxmlformats.org/officeDocument/2006/relationships/chartUserShapes" Target="../drawings/drawing532.xml"/></Relationships>
</file>

<file path=xl/charts/_rels/chart566.xml.rels><?xml version="1.0" encoding="UTF-8" standalone="yes"?>
<Relationships xmlns="http://schemas.openxmlformats.org/package/2006/relationships"><Relationship Id="rId1" Type="http://schemas.openxmlformats.org/officeDocument/2006/relationships/chartUserShapes" Target="../drawings/drawing533.xml"/></Relationships>
</file>

<file path=xl/charts/_rels/chart567.xml.rels><?xml version="1.0" encoding="UTF-8" standalone="yes"?>
<Relationships xmlns="http://schemas.openxmlformats.org/package/2006/relationships"><Relationship Id="rId1" Type="http://schemas.openxmlformats.org/officeDocument/2006/relationships/chartUserShapes" Target="../drawings/drawing534.xml"/></Relationships>
</file>

<file path=xl/charts/_rels/chart568.xml.rels><?xml version="1.0" encoding="UTF-8" standalone="yes"?>
<Relationships xmlns="http://schemas.openxmlformats.org/package/2006/relationships"><Relationship Id="rId1" Type="http://schemas.openxmlformats.org/officeDocument/2006/relationships/chartUserShapes" Target="../drawings/drawing535.xml"/></Relationships>
</file>

<file path=xl/charts/_rels/chart569.xml.rels><?xml version="1.0" encoding="UTF-8" standalone="yes"?>
<Relationships xmlns="http://schemas.openxmlformats.org/package/2006/relationships"><Relationship Id="rId1" Type="http://schemas.openxmlformats.org/officeDocument/2006/relationships/chartUserShapes" Target="../drawings/drawing536.xml"/></Relationships>
</file>

<file path=xl/charts/_rels/chart57.xml.rels><?xml version="1.0" encoding="UTF-8" standalone="yes"?>
<Relationships xmlns="http://schemas.openxmlformats.org/package/2006/relationships"><Relationship Id="rId1" Type="http://schemas.openxmlformats.org/officeDocument/2006/relationships/chartUserShapes" Target="../drawings/drawing55.xml"/></Relationships>
</file>

<file path=xl/charts/_rels/chart570.xml.rels><?xml version="1.0" encoding="UTF-8" standalone="yes"?>
<Relationships xmlns="http://schemas.openxmlformats.org/package/2006/relationships"><Relationship Id="rId1" Type="http://schemas.openxmlformats.org/officeDocument/2006/relationships/chartUserShapes" Target="../drawings/drawing537.xml"/></Relationships>
</file>

<file path=xl/charts/_rels/chart58.xml.rels><?xml version="1.0" encoding="UTF-8" standalone="yes"?>
<Relationships xmlns="http://schemas.openxmlformats.org/package/2006/relationships"><Relationship Id="rId1" Type="http://schemas.openxmlformats.org/officeDocument/2006/relationships/chartUserShapes" Target="../drawings/drawing56.xml"/></Relationships>
</file>

<file path=xl/charts/_rels/chart59.xml.rels><?xml version="1.0" encoding="UTF-8" standalone="yes"?>
<Relationships xmlns="http://schemas.openxmlformats.org/package/2006/relationships"><Relationship Id="rId1" Type="http://schemas.openxmlformats.org/officeDocument/2006/relationships/chartUserShapes" Target="../drawings/drawing57.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60.xml.rels><?xml version="1.0" encoding="UTF-8" standalone="yes"?>
<Relationships xmlns="http://schemas.openxmlformats.org/package/2006/relationships"><Relationship Id="rId1" Type="http://schemas.openxmlformats.org/officeDocument/2006/relationships/chartUserShapes" Target="../drawings/drawing58.xml"/></Relationships>
</file>

<file path=xl/charts/_rels/chart61.xml.rels><?xml version="1.0" encoding="UTF-8" standalone="yes"?>
<Relationships xmlns="http://schemas.openxmlformats.org/package/2006/relationships"><Relationship Id="rId1" Type="http://schemas.openxmlformats.org/officeDocument/2006/relationships/chartUserShapes" Target="../drawings/drawing59.xml"/></Relationships>
</file>

<file path=xl/charts/_rels/chart62.xml.rels><?xml version="1.0" encoding="UTF-8" standalone="yes"?>
<Relationships xmlns="http://schemas.openxmlformats.org/package/2006/relationships"><Relationship Id="rId1" Type="http://schemas.openxmlformats.org/officeDocument/2006/relationships/chartUserShapes" Target="../drawings/drawing60.xml"/></Relationships>
</file>

<file path=xl/charts/_rels/chart63.xml.rels><?xml version="1.0" encoding="UTF-8" standalone="yes"?>
<Relationships xmlns="http://schemas.openxmlformats.org/package/2006/relationships"><Relationship Id="rId1" Type="http://schemas.openxmlformats.org/officeDocument/2006/relationships/chartUserShapes" Target="../drawings/drawing61.xml"/></Relationships>
</file>

<file path=xl/charts/_rels/chart64.xml.rels><?xml version="1.0" encoding="UTF-8" standalone="yes"?>
<Relationships xmlns="http://schemas.openxmlformats.org/package/2006/relationships"><Relationship Id="rId1" Type="http://schemas.openxmlformats.org/officeDocument/2006/relationships/chartUserShapes" Target="../drawings/drawing62.xml"/></Relationships>
</file>

<file path=xl/charts/_rels/chart65.xml.rels><?xml version="1.0" encoding="UTF-8" standalone="yes"?>
<Relationships xmlns="http://schemas.openxmlformats.org/package/2006/relationships"><Relationship Id="rId1" Type="http://schemas.openxmlformats.org/officeDocument/2006/relationships/chartUserShapes" Target="../drawings/drawing63.xml"/></Relationships>
</file>

<file path=xl/charts/_rels/chart66.xml.rels><?xml version="1.0" encoding="UTF-8" standalone="yes"?>
<Relationships xmlns="http://schemas.openxmlformats.org/package/2006/relationships"><Relationship Id="rId1" Type="http://schemas.openxmlformats.org/officeDocument/2006/relationships/chartUserShapes" Target="../drawings/drawing64.xml"/></Relationships>
</file>

<file path=xl/charts/_rels/chart67.xml.rels><?xml version="1.0" encoding="UTF-8" standalone="yes"?>
<Relationships xmlns="http://schemas.openxmlformats.org/package/2006/relationships"><Relationship Id="rId1" Type="http://schemas.openxmlformats.org/officeDocument/2006/relationships/chartUserShapes" Target="../drawings/drawing65.xml"/></Relationships>
</file>

<file path=xl/charts/_rels/chart68.xml.rels><?xml version="1.0" encoding="UTF-8" standalone="yes"?>
<Relationships xmlns="http://schemas.openxmlformats.org/package/2006/relationships"><Relationship Id="rId1" Type="http://schemas.openxmlformats.org/officeDocument/2006/relationships/chartUserShapes" Target="../drawings/drawing66.xml"/></Relationships>
</file>

<file path=xl/charts/_rels/chart69.xml.rels><?xml version="1.0" encoding="UTF-8" standalone="yes"?>
<Relationships xmlns="http://schemas.openxmlformats.org/package/2006/relationships"><Relationship Id="rId1" Type="http://schemas.openxmlformats.org/officeDocument/2006/relationships/chartUserShapes" Target="../drawings/drawing67.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70.xml.rels><?xml version="1.0" encoding="UTF-8" standalone="yes"?>
<Relationships xmlns="http://schemas.openxmlformats.org/package/2006/relationships"><Relationship Id="rId1" Type="http://schemas.openxmlformats.org/officeDocument/2006/relationships/chartUserShapes" Target="../drawings/drawing68.xml"/></Relationships>
</file>

<file path=xl/charts/_rels/chart71.xml.rels><?xml version="1.0" encoding="UTF-8" standalone="yes"?>
<Relationships xmlns="http://schemas.openxmlformats.org/package/2006/relationships"><Relationship Id="rId1" Type="http://schemas.openxmlformats.org/officeDocument/2006/relationships/chartUserShapes" Target="../drawings/drawing69.xml"/></Relationships>
</file>

<file path=xl/charts/_rels/chart72.xml.rels><?xml version="1.0" encoding="UTF-8" standalone="yes"?>
<Relationships xmlns="http://schemas.openxmlformats.org/package/2006/relationships"><Relationship Id="rId1" Type="http://schemas.openxmlformats.org/officeDocument/2006/relationships/chartUserShapes" Target="../drawings/drawing70.xml"/></Relationships>
</file>

<file path=xl/charts/_rels/chart73.xml.rels><?xml version="1.0" encoding="UTF-8" standalone="yes"?>
<Relationships xmlns="http://schemas.openxmlformats.org/package/2006/relationships"><Relationship Id="rId1" Type="http://schemas.openxmlformats.org/officeDocument/2006/relationships/chartUserShapes" Target="../drawings/drawing71.xml"/></Relationships>
</file>

<file path=xl/charts/_rels/chart74.xml.rels><?xml version="1.0" encoding="UTF-8" standalone="yes"?>
<Relationships xmlns="http://schemas.openxmlformats.org/package/2006/relationships"><Relationship Id="rId1" Type="http://schemas.openxmlformats.org/officeDocument/2006/relationships/chartUserShapes" Target="../drawings/drawing72.xml"/></Relationships>
</file>

<file path=xl/charts/_rels/chart75.xml.rels><?xml version="1.0" encoding="UTF-8" standalone="yes"?>
<Relationships xmlns="http://schemas.openxmlformats.org/package/2006/relationships"><Relationship Id="rId1" Type="http://schemas.openxmlformats.org/officeDocument/2006/relationships/chartUserShapes" Target="../drawings/drawing73.xml"/></Relationships>
</file>

<file path=xl/charts/_rels/chart76.xml.rels><?xml version="1.0" encoding="UTF-8" standalone="yes"?>
<Relationships xmlns="http://schemas.openxmlformats.org/package/2006/relationships"><Relationship Id="rId1" Type="http://schemas.openxmlformats.org/officeDocument/2006/relationships/chartUserShapes" Target="../drawings/drawing74.xml"/></Relationships>
</file>

<file path=xl/charts/_rels/chart77.xml.rels><?xml version="1.0" encoding="UTF-8" standalone="yes"?>
<Relationships xmlns="http://schemas.openxmlformats.org/package/2006/relationships"><Relationship Id="rId1" Type="http://schemas.openxmlformats.org/officeDocument/2006/relationships/chartUserShapes" Target="../drawings/drawing75.xml"/></Relationships>
</file>

<file path=xl/charts/_rels/chart78.xml.rels><?xml version="1.0" encoding="UTF-8" standalone="yes"?>
<Relationships xmlns="http://schemas.openxmlformats.org/package/2006/relationships"><Relationship Id="rId1" Type="http://schemas.openxmlformats.org/officeDocument/2006/relationships/chartUserShapes" Target="../drawings/drawing76.xml"/></Relationships>
</file>

<file path=xl/charts/_rels/chart79.xml.rels><?xml version="1.0" encoding="UTF-8" standalone="yes"?>
<Relationships xmlns="http://schemas.openxmlformats.org/package/2006/relationships"><Relationship Id="rId1" Type="http://schemas.openxmlformats.org/officeDocument/2006/relationships/chartUserShapes" Target="../drawings/drawing77.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80.xml.rels><?xml version="1.0" encoding="UTF-8" standalone="yes"?>
<Relationships xmlns="http://schemas.openxmlformats.org/package/2006/relationships"><Relationship Id="rId1" Type="http://schemas.openxmlformats.org/officeDocument/2006/relationships/chartUserShapes" Target="../drawings/drawing78.xml"/></Relationships>
</file>

<file path=xl/charts/_rels/chart81.xml.rels><?xml version="1.0" encoding="UTF-8" standalone="yes"?>
<Relationships xmlns="http://schemas.openxmlformats.org/package/2006/relationships"><Relationship Id="rId1" Type="http://schemas.openxmlformats.org/officeDocument/2006/relationships/chartUserShapes" Target="../drawings/drawing79.xml"/></Relationships>
</file>

<file path=xl/charts/_rels/chart82.xml.rels><?xml version="1.0" encoding="UTF-8" standalone="yes"?>
<Relationships xmlns="http://schemas.openxmlformats.org/package/2006/relationships"><Relationship Id="rId1" Type="http://schemas.openxmlformats.org/officeDocument/2006/relationships/chartUserShapes" Target="../drawings/drawing80.xml"/></Relationships>
</file>

<file path=xl/charts/_rels/chart83.xml.rels><?xml version="1.0" encoding="UTF-8" standalone="yes"?>
<Relationships xmlns="http://schemas.openxmlformats.org/package/2006/relationships"><Relationship Id="rId1" Type="http://schemas.openxmlformats.org/officeDocument/2006/relationships/chartUserShapes" Target="../drawings/drawing81.xml"/></Relationships>
</file>

<file path=xl/charts/_rels/chart84.xml.rels><?xml version="1.0" encoding="UTF-8" standalone="yes"?>
<Relationships xmlns="http://schemas.openxmlformats.org/package/2006/relationships"><Relationship Id="rId1" Type="http://schemas.openxmlformats.org/officeDocument/2006/relationships/chartUserShapes" Target="../drawings/drawing82.xml"/></Relationships>
</file>

<file path=xl/charts/_rels/chart85.xml.rels><?xml version="1.0" encoding="UTF-8" standalone="yes"?>
<Relationships xmlns="http://schemas.openxmlformats.org/package/2006/relationships"><Relationship Id="rId1" Type="http://schemas.openxmlformats.org/officeDocument/2006/relationships/chartUserShapes" Target="../drawings/drawing83.xml"/></Relationships>
</file>

<file path=xl/charts/_rels/chart86.xml.rels><?xml version="1.0" encoding="UTF-8" standalone="yes"?>
<Relationships xmlns="http://schemas.openxmlformats.org/package/2006/relationships"><Relationship Id="rId1" Type="http://schemas.openxmlformats.org/officeDocument/2006/relationships/chartUserShapes" Target="../drawings/drawing84.xml"/></Relationships>
</file>

<file path=xl/charts/_rels/chart87.xml.rels><?xml version="1.0" encoding="UTF-8" standalone="yes"?>
<Relationships xmlns="http://schemas.openxmlformats.org/package/2006/relationships"><Relationship Id="rId1" Type="http://schemas.openxmlformats.org/officeDocument/2006/relationships/chartUserShapes" Target="../drawings/drawing85.xml"/></Relationships>
</file>

<file path=xl/charts/_rels/chart88.xml.rels><?xml version="1.0" encoding="UTF-8" standalone="yes"?>
<Relationships xmlns="http://schemas.openxmlformats.org/package/2006/relationships"><Relationship Id="rId1" Type="http://schemas.openxmlformats.org/officeDocument/2006/relationships/chartUserShapes" Target="../drawings/drawing86.xml"/></Relationships>
</file>

<file path=xl/charts/_rels/chart89.xml.rels><?xml version="1.0" encoding="UTF-8" standalone="yes"?>
<Relationships xmlns="http://schemas.openxmlformats.org/package/2006/relationships"><Relationship Id="rId1" Type="http://schemas.openxmlformats.org/officeDocument/2006/relationships/chartUserShapes" Target="../drawings/drawing87.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90.xml.rels><?xml version="1.0" encoding="UTF-8" standalone="yes"?>
<Relationships xmlns="http://schemas.openxmlformats.org/package/2006/relationships"><Relationship Id="rId1" Type="http://schemas.openxmlformats.org/officeDocument/2006/relationships/chartUserShapes" Target="../drawings/drawing88.xml"/></Relationships>
</file>

<file path=xl/charts/_rels/chart91.xml.rels><?xml version="1.0" encoding="UTF-8" standalone="yes"?>
<Relationships xmlns="http://schemas.openxmlformats.org/package/2006/relationships"><Relationship Id="rId1" Type="http://schemas.openxmlformats.org/officeDocument/2006/relationships/chartUserShapes" Target="../drawings/drawing89.xml"/></Relationships>
</file>

<file path=xl/charts/_rels/chart92.xml.rels><?xml version="1.0" encoding="UTF-8" standalone="yes"?>
<Relationships xmlns="http://schemas.openxmlformats.org/package/2006/relationships"><Relationship Id="rId1" Type="http://schemas.openxmlformats.org/officeDocument/2006/relationships/chartUserShapes" Target="../drawings/drawing90.xml"/></Relationships>
</file>

<file path=xl/charts/_rels/chart93.xml.rels><?xml version="1.0" encoding="UTF-8" standalone="yes"?>
<Relationships xmlns="http://schemas.openxmlformats.org/package/2006/relationships"><Relationship Id="rId1" Type="http://schemas.openxmlformats.org/officeDocument/2006/relationships/chartUserShapes" Target="../drawings/drawing91.xml"/></Relationships>
</file>

<file path=xl/charts/_rels/chart94.xml.rels><?xml version="1.0" encoding="UTF-8" standalone="yes"?>
<Relationships xmlns="http://schemas.openxmlformats.org/package/2006/relationships"><Relationship Id="rId1" Type="http://schemas.openxmlformats.org/officeDocument/2006/relationships/chartUserShapes" Target="../drawings/drawing92.xml"/></Relationships>
</file>

<file path=xl/charts/_rels/chart95.xml.rels><?xml version="1.0" encoding="UTF-8" standalone="yes"?>
<Relationships xmlns="http://schemas.openxmlformats.org/package/2006/relationships"><Relationship Id="rId1" Type="http://schemas.openxmlformats.org/officeDocument/2006/relationships/chartUserShapes" Target="../drawings/drawing93.xml"/></Relationships>
</file>

<file path=xl/charts/_rels/chart96.xml.rels><?xml version="1.0" encoding="UTF-8" standalone="yes"?>
<Relationships xmlns="http://schemas.openxmlformats.org/package/2006/relationships"><Relationship Id="rId1" Type="http://schemas.openxmlformats.org/officeDocument/2006/relationships/chartUserShapes" Target="../drawings/drawing94.xml"/></Relationships>
</file>

<file path=xl/charts/_rels/chart97.xml.rels><?xml version="1.0" encoding="UTF-8" standalone="yes"?>
<Relationships xmlns="http://schemas.openxmlformats.org/package/2006/relationships"><Relationship Id="rId1" Type="http://schemas.openxmlformats.org/officeDocument/2006/relationships/chartUserShapes" Target="../drawings/drawing95.xml"/></Relationships>
</file>

<file path=xl/charts/_rels/chart98.xml.rels><?xml version="1.0" encoding="UTF-8" standalone="yes"?>
<Relationships xmlns="http://schemas.openxmlformats.org/package/2006/relationships"><Relationship Id="rId1" Type="http://schemas.openxmlformats.org/officeDocument/2006/relationships/chartUserShapes" Target="../drawings/drawing96.xml"/></Relationships>
</file>

<file path=xl/charts/_rels/chart99.xml.rels><?xml version="1.0" encoding="UTF-8" standalone="yes"?>
<Relationships xmlns="http://schemas.openxmlformats.org/package/2006/relationships"><Relationship Id="rId1" Type="http://schemas.openxmlformats.org/officeDocument/2006/relationships/chartUserShapes" Target="../drawings/drawing9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'Reading - Benchmark Graphs'!$A$35</c:f>
          <c:strCache>
            <c:ptCount val="1"/>
          </c:strCache>
        </c:strRef>
      </c:tx>
      <c:overlay val="0"/>
      <c:spPr>
        <a:noFill/>
        <a:ln w="25400">
          <a:noFill/>
        </a:ln>
      </c:spPr>
      <c:txPr>
        <a:bodyPr/>
        <a:lstStyle/>
        <a:p>
          <a:pPr>
            <a:defRPr sz="2000" b="1" i="0" u="none" strike="noStrike" baseline="0">
              <a:solidFill>
                <a:srgbClr val="000000"/>
              </a:solidFill>
              <a:latin typeface="Arial"/>
              <a:ea typeface="Arial"/>
              <a:cs typeface="Arial"/>
            </a:defRPr>
          </a:pPr>
          <a:endParaRPr lang="en-US"/>
        </a:p>
      </c:txPr>
    </c:title>
    <c:autoTitleDeleted val="0"/>
    <c:plotArea>
      <c:layout/>
      <c:areaChart>
        <c:grouping val="standard"/>
        <c:varyColors val="0"/>
        <c:ser>
          <c:idx val="1"/>
          <c:order val="1"/>
          <c:tx>
            <c:strRef>
              <c:f>'Reading - Data'!$AR$2:$AR$3</c:f>
              <c:strCache>
                <c:ptCount val="2"/>
                <c:pt idx="0">
                  <c:v>Benchmark 2 Line</c:v>
                </c:pt>
              </c:strCache>
            </c:strRef>
          </c:tx>
          <c:spPr>
            <a:solidFill>
              <a:srgbClr val="FFFF00"/>
            </a:solidFill>
            <a:ln w="6350">
              <a:solidFill>
                <a:schemeClr val="tx1"/>
              </a:solidFill>
              <a:miter lim="800000"/>
            </a:ln>
          </c:spPr>
          <c:cat>
            <c:numRef>
              <c:f>'Reading - Data'!$A$5:$A$39</c:f>
              <c:numCache>
                <c:formatCode>General</c:formatCode>
                <c:ptCount val="35"/>
              </c:numCache>
            </c:numRef>
          </c:cat>
          <c:val>
            <c:numRef>
              <c:f>'Reading - Data'!$AR$5:$AR$39</c:f>
              <c:numCache>
                <c:formatCode>General</c:formatCode>
                <c:ptCount val="3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numCache>
            </c:numRef>
          </c:val>
          <c:extLst>
            <c:ext xmlns:c16="http://schemas.microsoft.com/office/drawing/2014/chart" uri="{C3380CC4-5D6E-409C-BE32-E72D297353CC}">
              <c16:uniqueId val="{00000000-F7CC-124B-B966-C6110D5287EA}"/>
            </c:ext>
          </c:extLst>
        </c:ser>
        <c:ser>
          <c:idx val="2"/>
          <c:order val="2"/>
          <c:tx>
            <c:strRef>
              <c:f>'Reading - Data'!$AX$2:$AX$3</c:f>
              <c:strCache>
                <c:ptCount val="2"/>
                <c:pt idx="0">
                  <c:v>Benchmark 2 Risk Line</c:v>
                </c:pt>
              </c:strCache>
            </c:strRef>
          </c:tx>
          <c:spPr>
            <a:solidFill>
              <a:srgbClr val="FF0000"/>
            </a:solidFill>
            <a:ln w="6350" cmpd="sng">
              <a:solidFill>
                <a:schemeClr val="tx1"/>
              </a:solidFill>
              <a:miter lim="800000"/>
            </a:ln>
          </c:spPr>
          <c:cat>
            <c:numRef>
              <c:f>'Reading - Data'!$A$5:$A$39</c:f>
              <c:numCache>
                <c:formatCode>General</c:formatCode>
                <c:ptCount val="35"/>
              </c:numCache>
            </c:numRef>
          </c:cat>
          <c:val>
            <c:numRef>
              <c:f>'Reading - Data'!$AX$5:$AX$39</c:f>
              <c:numCache>
                <c:formatCode>General</c:formatCode>
                <c:ptCount val="3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numCache>
            </c:numRef>
          </c:val>
          <c:extLst>
            <c:ext xmlns:c16="http://schemas.microsoft.com/office/drawing/2014/chart" uri="{C3380CC4-5D6E-409C-BE32-E72D297353CC}">
              <c16:uniqueId val="{00000001-F7CC-124B-B966-C6110D5287EA}"/>
            </c:ext>
          </c:extLst>
        </c:ser>
        <c:dLbls>
          <c:showLegendKey val="0"/>
          <c:showVal val="0"/>
          <c:showCatName val="0"/>
          <c:showSerName val="0"/>
          <c:showPercent val="0"/>
          <c:showBubbleSize val="0"/>
        </c:dLbls>
        <c:axId val="57415936"/>
        <c:axId val="57417728"/>
      </c:areaChart>
      <c:barChart>
        <c:barDir val="col"/>
        <c:grouping val="clustered"/>
        <c:varyColors val="0"/>
        <c:ser>
          <c:idx val="0"/>
          <c:order val="0"/>
          <c:tx>
            <c:strRef>
              <c:f>'Reading - Benchmark Graphs'!$B$35</c:f>
              <c:strCache>
                <c:ptCount val="1"/>
                <c:pt idx="0">
                  <c:v>Benchmark 2 Scores</c:v>
                </c:pt>
              </c:strCache>
            </c:strRef>
          </c:tx>
          <c:spPr>
            <a:solidFill>
              <a:schemeClr val="accent1">
                <a:lumMod val="40000"/>
                <a:lumOff val="60000"/>
              </a:schemeClr>
            </a:solidFill>
            <a:ln w="6350">
              <a:solidFill>
                <a:srgbClr val="000000"/>
              </a:solidFill>
              <a:prstDash val="solid"/>
            </a:ln>
          </c:spPr>
          <c:invertIfNegative val="0"/>
          <c:cat>
            <c:numRef>
              <c:f>'Reading - Data'!$A$5:$A$39</c:f>
              <c:numCache>
                <c:formatCode>General</c:formatCode>
                <c:ptCount val="35"/>
              </c:numCache>
            </c:numRef>
          </c:cat>
          <c:val>
            <c:numRef>
              <c:f>'Reading - Data'!$AP$5:$AP$39</c:f>
              <c:numCache>
                <c:formatCode>General</c:formatCode>
                <c:ptCount val="35"/>
              </c:numCache>
            </c:numRef>
          </c:val>
          <c:extLst>
            <c:ext xmlns:c16="http://schemas.microsoft.com/office/drawing/2014/chart" uri="{C3380CC4-5D6E-409C-BE32-E72D297353CC}">
              <c16:uniqueId val="{00000002-F7CC-124B-B966-C6110D5287EA}"/>
            </c:ext>
          </c:extLst>
        </c:ser>
        <c:dLbls>
          <c:showLegendKey val="0"/>
          <c:showVal val="0"/>
          <c:showCatName val="0"/>
          <c:showSerName val="0"/>
          <c:showPercent val="0"/>
          <c:showBubbleSize val="0"/>
        </c:dLbls>
        <c:gapWidth val="75"/>
        <c:axId val="57415936"/>
        <c:axId val="57417728"/>
      </c:barChart>
      <c:catAx>
        <c:axId val="57415936"/>
        <c:scaling>
          <c:orientation val="minMax"/>
        </c:scaling>
        <c:delete val="0"/>
        <c:axPos val="b"/>
        <c:numFmt formatCode="General" sourceLinked="1"/>
        <c:majorTickMark val="none"/>
        <c:minorTickMark val="none"/>
        <c:tickLblPos val="nextTo"/>
        <c:spPr>
          <a:ln w="3175">
            <a:solidFill>
              <a:srgbClr val="000000"/>
            </a:solidFill>
            <a:prstDash val="solid"/>
          </a:ln>
        </c:spPr>
        <c:txPr>
          <a:bodyPr rot="-2700000" vert="horz"/>
          <a:lstStyle/>
          <a:p>
            <a:pPr>
              <a:defRPr sz="750" b="0" i="0" u="none" strike="noStrike" baseline="0">
                <a:solidFill>
                  <a:srgbClr val="000000"/>
                </a:solidFill>
                <a:latin typeface="Arial"/>
                <a:ea typeface="Arial"/>
                <a:cs typeface="Arial"/>
              </a:defRPr>
            </a:pPr>
            <a:endParaRPr lang="en-US"/>
          </a:p>
        </c:txPr>
        <c:crossAx val="57417728"/>
        <c:crosses val="autoZero"/>
        <c:auto val="1"/>
        <c:lblAlgn val="ctr"/>
        <c:lblOffset val="100"/>
        <c:tickLblSkip val="1"/>
        <c:tickMarkSkip val="1"/>
        <c:noMultiLvlLbl val="0"/>
      </c:catAx>
      <c:valAx>
        <c:axId val="57417728"/>
        <c:scaling>
          <c:orientation val="minMax"/>
          <c:min val="0"/>
        </c:scaling>
        <c:delete val="0"/>
        <c:axPos val="l"/>
        <c:majorGridlines>
          <c:spPr>
            <a:ln w="3175">
              <a:solidFill>
                <a:srgbClr val="000000">
                  <a:alpha val="0"/>
                </a:srgbClr>
              </a:solidFill>
              <a:prstDash val="solid"/>
            </a:ln>
          </c:spPr>
        </c:majorGridlines>
        <c:numFmt formatCode="General" sourceLinked="1"/>
        <c:majorTickMark val="none"/>
        <c:minorTickMark val="none"/>
        <c:tickLblPos val="nextTo"/>
        <c:spPr>
          <a:ln w="25400">
            <a:noFill/>
          </a:ln>
        </c:spPr>
        <c:txPr>
          <a:bodyPr rot="0" vert="horz"/>
          <a:lstStyle/>
          <a:p>
            <a:pPr>
              <a:defRPr sz="1725" b="0" i="0" u="none" strike="noStrike" baseline="0">
                <a:solidFill>
                  <a:srgbClr val="000000"/>
                </a:solidFill>
                <a:latin typeface="Arial"/>
                <a:ea typeface="Arial"/>
                <a:cs typeface="Arial"/>
              </a:defRPr>
            </a:pPr>
            <a:endParaRPr lang="en-US"/>
          </a:p>
        </c:txPr>
        <c:crossAx val="57415936"/>
        <c:crosses val="autoZero"/>
        <c:crossBetween val="between"/>
      </c:valAx>
      <c:spPr>
        <a:solidFill>
          <a:srgbClr val="00B050"/>
        </a:solidFill>
        <a:ln w="6350">
          <a:solidFill>
            <a:schemeClr val="tx1"/>
          </a:solidFill>
          <a:prstDash val="solid"/>
        </a:ln>
      </c:spPr>
    </c:plotArea>
    <c:legend>
      <c:legendPos val="b"/>
      <c:overlay val="0"/>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legend>
    <c:plotVisOnly val="1"/>
    <c:dispBlanksAs val="gap"/>
    <c:showDLblsOverMax val="0"/>
  </c:chart>
  <c:spPr>
    <a:solidFill>
      <a:schemeClr val="accent1">
        <a:lumMod val="40000"/>
        <a:lumOff val="60000"/>
      </a:schemeClr>
    </a:solidFill>
    <a:ln w="6350">
      <a:solidFill>
        <a:srgbClr val="000000"/>
      </a:solidFill>
      <a:prstDash val="solid"/>
    </a:ln>
  </c:spPr>
  <c:txPr>
    <a:bodyPr/>
    <a:lstStyle/>
    <a:p>
      <a:pPr>
        <a:defRPr sz="1725"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'Reading - Data'!$A$6</c:f>
          <c:strCache>
            <c:ptCount val="1"/>
          </c:strCache>
        </c:strRef>
      </c:tx>
      <c:overlay val="0"/>
    </c:title>
    <c:autoTitleDeleted val="0"/>
    <c:plotArea>
      <c:layout>
        <c:manualLayout>
          <c:layoutTarget val="inner"/>
          <c:xMode val="edge"/>
          <c:yMode val="edge"/>
          <c:x val="0.13495651278884288"/>
          <c:y val="0.16478915135608121"/>
          <c:w val="0.83628531727652422"/>
          <c:h val="0.5171879193865806"/>
        </c:manualLayout>
      </c:layout>
      <c:lineChart>
        <c:grouping val="standard"/>
        <c:varyColors val="0"/>
        <c:ser>
          <c:idx val="0"/>
          <c:order val="0"/>
          <c:tx>
            <c:strRef>
              <c:f>'Reading - Data'!$A$6</c:f>
              <c:strCache>
                <c:ptCount val="1"/>
              </c:strCache>
            </c:strRef>
          </c:tx>
          <c:trendline>
            <c:name>Trendline</c:name>
            <c:spPr>
              <a:ln>
                <a:solidFill>
                  <a:srgbClr val="FF0000">
                    <a:alpha val="75000"/>
                  </a:srgbClr>
                </a:solidFill>
              </a:ln>
            </c:spPr>
            <c:trendlineType val="linear"/>
            <c:dispRSqr val="0"/>
            <c:dispEq val="0"/>
          </c:trendline>
          <c:cat>
            <c:strRef>
              <c:f>'Reading - Data'!$BL$4:$CA$4</c:f>
              <c:strCache>
                <c:ptCount val="1"/>
                <c:pt idx="0">
                  <c:v>Baseline</c:v>
                </c:pt>
              </c:strCache>
            </c:strRef>
          </c:cat>
          <c:val>
            <c:numRef>
              <c:f>'Reading - Data'!$BL$6:$CA$6</c:f>
              <c:numCache>
                <c:formatCode>General</c:formatCode>
                <c:ptCount val="16"/>
                <c:pt idx="0">
                  <c:v>0</c:v>
                </c:pt>
              </c:numCache>
            </c:numRef>
          </c:val>
          <c:smooth val="0"/>
          <c:extLst>
            <c:ext xmlns:c16="http://schemas.microsoft.com/office/drawing/2014/chart" uri="{C3380CC4-5D6E-409C-BE32-E72D297353CC}">
              <c16:uniqueId val="{00000001-26EC-F147-BBF9-7CF9D789FF2A}"/>
            </c:ext>
          </c:extLst>
        </c:ser>
        <c:ser>
          <c:idx val="1"/>
          <c:order val="1"/>
          <c:tx>
            <c:v>Aimline</c:v>
          </c:tx>
          <c:spPr>
            <a:ln w="9525">
              <a:solidFill>
                <a:schemeClr val="tx1">
                  <a:lumMod val="50000"/>
                  <a:lumOff val="50000"/>
                </a:schemeClr>
              </a:solidFill>
              <a:prstDash val="dash"/>
            </a:ln>
          </c:spPr>
          <c:marker>
            <c:symbol val="none"/>
          </c:marker>
          <c:cat>
            <c:strRef>
              <c:f>'Reading - Data'!$BL$4:$CA$4</c:f>
              <c:strCache>
                <c:ptCount val="1"/>
                <c:pt idx="0">
                  <c:v>Baseline</c:v>
                </c:pt>
              </c:strCache>
            </c:strRef>
          </c:cat>
          <c:val>
            <c:numRef>
              <c:f>'Reading - Data'!$BL$87:$CA$87</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26EC-F147-BBF9-7CF9D789FF2A}"/>
            </c:ext>
          </c:extLst>
        </c:ser>
        <c:ser>
          <c:idx val="2"/>
          <c:order val="2"/>
          <c:tx>
            <c:strRef>
              <c:f>'Reading - Data'!$BK$123</c:f>
              <c:strCache>
                <c:ptCount val="1"/>
                <c:pt idx="0">
                  <c:v>Benchmark 3 Line</c:v>
                </c:pt>
              </c:strCache>
            </c:strRef>
          </c:tx>
          <c:spPr>
            <a:ln>
              <a:solidFill>
                <a:schemeClr val="accent3"/>
              </a:solidFill>
            </a:ln>
          </c:spPr>
          <c:marker>
            <c:symbol val="none"/>
          </c:marker>
          <c:cat>
            <c:strRef>
              <c:f>'Reading - Data'!$BL$4:$CA$4</c:f>
              <c:strCache>
                <c:ptCount val="1"/>
                <c:pt idx="0">
                  <c:v>Baseline</c:v>
                </c:pt>
              </c:strCache>
            </c:strRef>
          </c:cat>
          <c:val>
            <c:numRef>
              <c:f>'Reading - Data'!$BL$123:$CA$123</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26EC-F147-BBF9-7CF9D789FF2A}"/>
            </c:ext>
          </c:extLst>
        </c:ser>
        <c:dLbls>
          <c:showLegendKey val="0"/>
          <c:showVal val="0"/>
          <c:showCatName val="0"/>
          <c:showSerName val="0"/>
          <c:showPercent val="0"/>
          <c:showBubbleSize val="0"/>
        </c:dLbls>
        <c:marker val="1"/>
        <c:smooth val="0"/>
        <c:axId val="59088896"/>
        <c:axId val="59090816"/>
      </c:lineChart>
      <c:catAx>
        <c:axId val="59088896"/>
        <c:scaling>
          <c:orientation val="minMax"/>
        </c:scaling>
        <c:delete val="0"/>
        <c:axPos val="b"/>
        <c:title>
          <c:tx>
            <c:strRef>
              <c:f>'Reading - Data'!$BG$6</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59090816"/>
        <c:crosses val="autoZero"/>
        <c:auto val="1"/>
        <c:lblAlgn val="ctr"/>
        <c:lblOffset val="100"/>
        <c:noMultiLvlLbl val="0"/>
      </c:catAx>
      <c:valAx>
        <c:axId val="59090816"/>
        <c:scaling>
          <c:orientation val="minMax"/>
          <c:min val="0"/>
        </c:scaling>
        <c:delete val="0"/>
        <c:axPos val="l"/>
        <c:majorGridlines/>
        <c:title>
          <c:tx>
            <c:strRef>
              <c:f>'Reading - Data'!$BJ$87</c:f>
              <c:strCache>
                <c:ptCount val="1"/>
              </c:strCache>
            </c:strRef>
          </c:tx>
          <c:overlay val="0"/>
          <c:spPr>
            <a:noFill/>
            <a:ln w="25400">
              <a:noFill/>
            </a:ln>
          </c:spPr>
          <c:txPr>
            <a:bodyPr/>
            <a:lstStyle/>
            <a:p>
              <a:pPr>
                <a:defRPr b="1"/>
              </a:pPr>
              <a:endParaRPr lang="en-US"/>
            </a:p>
          </c:txPr>
        </c:title>
        <c:numFmt formatCode="General" sourceLinked="0"/>
        <c:majorTickMark val="none"/>
        <c:minorTickMark val="none"/>
        <c:tickLblPos val="nextTo"/>
        <c:crossAx val="59088896"/>
        <c:crosses val="autoZero"/>
        <c:crossBetween val="between"/>
      </c:valAx>
    </c:plotArea>
    <c:legend>
      <c:legendPos val="b"/>
      <c:layout>
        <c:manualLayout>
          <c:xMode val="edge"/>
          <c:yMode val="edge"/>
          <c:x val="3.0867629963088187E-3"/>
          <c:y val="0.89656844626261856"/>
          <c:w val="0.993826474007382"/>
          <c:h val="0.10343155373738212"/>
        </c:manualLayout>
      </c:layout>
      <c:overlay val="0"/>
      <c:txPr>
        <a:bodyPr/>
        <a:lstStyle/>
        <a:p>
          <a:pPr>
            <a:defRPr sz="900"/>
          </a:pPr>
          <a:endParaRPr lang="en-US"/>
        </a:p>
      </c:txPr>
    </c:legend>
    <c:plotVisOnly val="1"/>
    <c:dispBlanksAs val="gap"/>
    <c:showDLblsOverMax val="0"/>
  </c:chart>
  <c:spPr>
    <a:solidFill>
      <a:schemeClr val="accent1">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'Reading - Data'!$A$30</c:f>
          <c:strCache>
            <c:ptCount val="1"/>
          </c:strCache>
        </c:strRef>
      </c:tx>
      <c:overlay val="0"/>
    </c:title>
    <c:autoTitleDeleted val="0"/>
    <c:plotArea>
      <c:layout>
        <c:manualLayout>
          <c:layoutTarget val="inner"/>
          <c:xMode val="edge"/>
          <c:yMode val="edge"/>
          <c:x val="0.13495651278884288"/>
          <c:y val="0.16478915135608121"/>
          <c:w val="0.83628531727652422"/>
          <c:h val="0.50841389583031926"/>
        </c:manualLayout>
      </c:layout>
      <c:lineChart>
        <c:grouping val="standard"/>
        <c:varyColors val="0"/>
        <c:ser>
          <c:idx val="0"/>
          <c:order val="0"/>
          <c:tx>
            <c:strRef>
              <c:f>'Reading - Data'!$A$30</c:f>
              <c:strCache>
                <c:ptCount val="1"/>
              </c:strCache>
            </c:strRef>
          </c:tx>
          <c:trendline>
            <c:name>Trendline</c:name>
            <c:spPr>
              <a:ln>
                <a:solidFill>
                  <a:srgbClr val="FF0000">
                    <a:alpha val="75000"/>
                  </a:srgbClr>
                </a:solidFill>
              </a:ln>
            </c:spPr>
            <c:trendlineType val="linear"/>
            <c:dispRSqr val="0"/>
            <c:dispEq val="0"/>
          </c:trendline>
          <c:cat>
            <c:strRef>
              <c:f>'Reading - Data'!$Z$4:$AO$4</c:f>
              <c:strCache>
                <c:ptCount val="1"/>
                <c:pt idx="0">
                  <c:v>Baseline</c:v>
                </c:pt>
              </c:strCache>
            </c:strRef>
          </c:cat>
          <c:val>
            <c:numRef>
              <c:f>'Reading - Data'!$Z$30:$AO$30</c:f>
              <c:numCache>
                <c:formatCode>General</c:formatCode>
                <c:ptCount val="16"/>
                <c:pt idx="0">
                  <c:v>0</c:v>
                </c:pt>
              </c:numCache>
            </c:numRef>
          </c:val>
          <c:smooth val="0"/>
          <c:extLst>
            <c:ext xmlns:c16="http://schemas.microsoft.com/office/drawing/2014/chart" uri="{C3380CC4-5D6E-409C-BE32-E72D297353CC}">
              <c16:uniqueId val="{00000001-8407-B244-B7AE-9EE69DF194FA}"/>
            </c:ext>
          </c:extLst>
        </c:ser>
        <c:ser>
          <c:idx val="1"/>
          <c:order val="1"/>
          <c:tx>
            <c:v>Aimline</c:v>
          </c:tx>
          <c:spPr>
            <a:ln w="9525">
              <a:solidFill>
                <a:schemeClr val="tx1">
                  <a:lumMod val="50000"/>
                  <a:lumOff val="50000"/>
                </a:schemeClr>
              </a:solidFill>
              <a:prstDash val="dash"/>
            </a:ln>
          </c:spPr>
          <c:marker>
            <c:symbol val="none"/>
          </c:marker>
          <c:cat>
            <c:strRef>
              <c:f>'Reading - Data'!$Z$4:$AO$4</c:f>
              <c:strCache>
                <c:ptCount val="1"/>
                <c:pt idx="0">
                  <c:v>Baseline</c:v>
                </c:pt>
              </c:strCache>
            </c:strRef>
          </c:cat>
          <c:val>
            <c:numRef>
              <c:f>'Reading - Data'!$Z$111:$AO$111</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8407-B244-B7AE-9EE69DF194FA}"/>
            </c:ext>
          </c:extLst>
        </c:ser>
        <c:ser>
          <c:idx val="2"/>
          <c:order val="2"/>
          <c:tx>
            <c:strRef>
              <c:f>'Reading - Data'!$Y$147</c:f>
              <c:strCache>
                <c:ptCount val="1"/>
                <c:pt idx="0">
                  <c:v>Benchmark 2 Line</c:v>
                </c:pt>
              </c:strCache>
            </c:strRef>
          </c:tx>
          <c:spPr>
            <a:ln>
              <a:solidFill>
                <a:schemeClr val="accent1"/>
              </a:solidFill>
            </a:ln>
          </c:spPr>
          <c:marker>
            <c:symbol val="none"/>
          </c:marker>
          <c:cat>
            <c:strRef>
              <c:f>'Reading - Data'!$Z$4:$AO$4</c:f>
              <c:strCache>
                <c:ptCount val="1"/>
                <c:pt idx="0">
                  <c:v>Baseline</c:v>
                </c:pt>
              </c:strCache>
            </c:strRef>
          </c:cat>
          <c:val>
            <c:numRef>
              <c:f>'Reading - Data'!$Z$147:$AO$147</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8407-B244-B7AE-9EE69DF194FA}"/>
            </c:ext>
          </c:extLst>
        </c:ser>
        <c:dLbls>
          <c:showLegendKey val="0"/>
          <c:showVal val="0"/>
          <c:showCatName val="0"/>
          <c:showSerName val="0"/>
          <c:showPercent val="0"/>
          <c:showBubbleSize val="0"/>
        </c:dLbls>
        <c:marker val="1"/>
        <c:smooth val="0"/>
        <c:axId val="118568832"/>
        <c:axId val="118616064"/>
      </c:lineChart>
      <c:catAx>
        <c:axId val="118568832"/>
        <c:scaling>
          <c:orientation val="minMax"/>
        </c:scaling>
        <c:delete val="0"/>
        <c:axPos val="b"/>
        <c:title>
          <c:tx>
            <c:strRef>
              <c:f>'Reading - Data'!$U$30</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118616064"/>
        <c:crosses val="autoZero"/>
        <c:auto val="1"/>
        <c:lblAlgn val="ctr"/>
        <c:lblOffset val="100"/>
        <c:noMultiLvlLbl val="0"/>
      </c:catAx>
      <c:valAx>
        <c:axId val="118616064"/>
        <c:scaling>
          <c:orientation val="minMax"/>
          <c:min val="0"/>
        </c:scaling>
        <c:delete val="0"/>
        <c:axPos val="l"/>
        <c:majorGridlines/>
        <c:title>
          <c:tx>
            <c:strRef>
              <c:f>'Reading - Data'!$X$111</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118568832"/>
        <c:crosses val="autoZero"/>
        <c:crossBetween val="between"/>
      </c:valAx>
    </c:plotArea>
    <c:legend>
      <c:legendPos val="b"/>
      <c:layout>
        <c:manualLayout>
          <c:xMode val="edge"/>
          <c:yMode val="edge"/>
          <c:x val="2.9404976936971412E-3"/>
          <c:y val="0.89281043140355565"/>
          <c:w val="0.99672409601852152"/>
          <c:h val="0.10718956859644498"/>
        </c:manualLayout>
      </c:layout>
      <c:overlay val="0"/>
      <c:txPr>
        <a:bodyPr/>
        <a:lstStyle/>
        <a:p>
          <a:pPr>
            <a:defRPr sz="900"/>
          </a:pPr>
          <a:endParaRPr lang="en-US"/>
        </a:p>
      </c:txPr>
    </c:legend>
    <c:plotVisOnly val="1"/>
    <c:dispBlanksAs val="gap"/>
    <c:showDLblsOverMax val="0"/>
  </c:chart>
  <c:spPr>
    <a:solidFill>
      <a:schemeClr val="accent6">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c:printSettings>
  <c:userShapes r:id="rId1"/>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'Reading - Data'!$A$31</c:f>
          <c:strCache>
            <c:ptCount val="1"/>
          </c:strCache>
        </c:strRef>
      </c:tx>
      <c:overlay val="0"/>
    </c:title>
    <c:autoTitleDeleted val="0"/>
    <c:plotArea>
      <c:layout>
        <c:manualLayout>
          <c:layoutTarget val="inner"/>
          <c:xMode val="edge"/>
          <c:yMode val="edge"/>
          <c:x val="0.13495651278884288"/>
          <c:y val="0.16478915135608121"/>
          <c:w val="0.83628531727652422"/>
          <c:h val="0.50837061096124758"/>
        </c:manualLayout>
      </c:layout>
      <c:lineChart>
        <c:grouping val="standard"/>
        <c:varyColors val="0"/>
        <c:ser>
          <c:idx val="0"/>
          <c:order val="0"/>
          <c:tx>
            <c:strRef>
              <c:f>'Reading - Data'!$A$31</c:f>
              <c:strCache>
                <c:ptCount val="1"/>
              </c:strCache>
            </c:strRef>
          </c:tx>
          <c:trendline>
            <c:name>Trendline</c:name>
            <c:spPr>
              <a:ln>
                <a:solidFill>
                  <a:srgbClr val="FF0000">
                    <a:alpha val="75000"/>
                  </a:srgbClr>
                </a:solidFill>
              </a:ln>
            </c:spPr>
            <c:trendlineType val="linear"/>
            <c:dispRSqr val="0"/>
            <c:dispEq val="0"/>
          </c:trendline>
          <c:cat>
            <c:strRef>
              <c:f>'Reading - Data'!$Z$4:$AO$4</c:f>
              <c:strCache>
                <c:ptCount val="1"/>
                <c:pt idx="0">
                  <c:v>Baseline</c:v>
                </c:pt>
              </c:strCache>
            </c:strRef>
          </c:cat>
          <c:val>
            <c:numRef>
              <c:f>'Reading - Data'!$Z$31:$AO$31</c:f>
              <c:numCache>
                <c:formatCode>General</c:formatCode>
                <c:ptCount val="16"/>
                <c:pt idx="0">
                  <c:v>0</c:v>
                </c:pt>
              </c:numCache>
            </c:numRef>
          </c:val>
          <c:smooth val="0"/>
          <c:extLst>
            <c:ext xmlns:c16="http://schemas.microsoft.com/office/drawing/2014/chart" uri="{C3380CC4-5D6E-409C-BE32-E72D297353CC}">
              <c16:uniqueId val="{00000001-AC24-4141-8F10-E966063D7767}"/>
            </c:ext>
          </c:extLst>
        </c:ser>
        <c:ser>
          <c:idx val="1"/>
          <c:order val="1"/>
          <c:tx>
            <c:v>Aimline</c:v>
          </c:tx>
          <c:spPr>
            <a:ln w="9525">
              <a:solidFill>
                <a:schemeClr val="tx1">
                  <a:lumMod val="50000"/>
                  <a:lumOff val="50000"/>
                </a:schemeClr>
              </a:solidFill>
              <a:prstDash val="dash"/>
            </a:ln>
          </c:spPr>
          <c:marker>
            <c:symbol val="none"/>
          </c:marker>
          <c:cat>
            <c:strRef>
              <c:f>'Reading - Data'!$Z$4:$AO$4</c:f>
              <c:strCache>
                <c:ptCount val="1"/>
                <c:pt idx="0">
                  <c:v>Baseline</c:v>
                </c:pt>
              </c:strCache>
            </c:strRef>
          </c:cat>
          <c:val>
            <c:numRef>
              <c:f>'Reading - Data'!$Z$112:$AO$112</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AC24-4141-8F10-E966063D7767}"/>
            </c:ext>
          </c:extLst>
        </c:ser>
        <c:ser>
          <c:idx val="2"/>
          <c:order val="2"/>
          <c:tx>
            <c:strRef>
              <c:f>'Reading - Data'!$Y$148</c:f>
              <c:strCache>
                <c:ptCount val="1"/>
                <c:pt idx="0">
                  <c:v>Benchmark 2 Line</c:v>
                </c:pt>
              </c:strCache>
            </c:strRef>
          </c:tx>
          <c:spPr>
            <a:ln>
              <a:solidFill>
                <a:schemeClr val="accent1"/>
              </a:solidFill>
            </a:ln>
          </c:spPr>
          <c:marker>
            <c:symbol val="none"/>
          </c:marker>
          <c:cat>
            <c:strRef>
              <c:f>'Reading - Data'!$Z$4:$AO$4</c:f>
              <c:strCache>
                <c:ptCount val="1"/>
                <c:pt idx="0">
                  <c:v>Baseline</c:v>
                </c:pt>
              </c:strCache>
            </c:strRef>
          </c:cat>
          <c:val>
            <c:numRef>
              <c:f>'Reading - Data'!$Z$148:$AO$148</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AC24-4141-8F10-E966063D7767}"/>
            </c:ext>
          </c:extLst>
        </c:ser>
        <c:dLbls>
          <c:showLegendKey val="0"/>
          <c:showVal val="0"/>
          <c:showCatName val="0"/>
          <c:showSerName val="0"/>
          <c:showPercent val="0"/>
          <c:showBubbleSize val="0"/>
        </c:dLbls>
        <c:marker val="1"/>
        <c:smooth val="0"/>
        <c:axId val="119699712"/>
        <c:axId val="119726464"/>
      </c:lineChart>
      <c:catAx>
        <c:axId val="119699712"/>
        <c:scaling>
          <c:orientation val="minMax"/>
        </c:scaling>
        <c:delete val="0"/>
        <c:axPos val="b"/>
        <c:title>
          <c:tx>
            <c:strRef>
              <c:f>'Reading - Data'!$U$31</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119726464"/>
        <c:crosses val="autoZero"/>
        <c:auto val="1"/>
        <c:lblAlgn val="ctr"/>
        <c:lblOffset val="100"/>
        <c:noMultiLvlLbl val="0"/>
      </c:catAx>
      <c:valAx>
        <c:axId val="119726464"/>
        <c:scaling>
          <c:orientation val="minMax"/>
          <c:min val="0"/>
        </c:scaling>
        <c:delete val="0"/>
        <c:axPos val="l"/>
        <c:majorGridlines/>
        <c:title>
          <c:tx>
            <c:strRef>
              <c:f>'Reading - Data'!$X$112</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119699712"/>
        <c:crosses val="autoZero"/>
        <c:crossBetween val="between"/>
      </c:valAx>
    </c:plotArea>
    <c:legend>
      <c:legendPos val="b"/>
      <c:layout>
        <c:manualLayout>
          <c:xMode val="edge"/>
          <c:yMode val="edge"/>
          <c:x val="2.8728010117576811E-3"/>
          <c:y val="0.89281046896931149"/>
          <c:w val="0.99425419283502359"/>
          <c:h val="0.10718953103068812"/>
        </c:manualLayout>
      </c:layout>
      <c:overlay val="0"/>
      <c:txPr>
        <a:bodyPr/>
        <a:lstStyle/>
        <a:p>
          <a:pPr>
            <a:defRPr sz="900"/>
          </a:pPr>
          <a:endParaRPr lang="en-US"/>
        </a:p>
      </c:txPr>
    </c:legend>
    <c:plotVisOnly val="1"/>
    <c:dispBlanksAs val="gap"/>
    <c:showDLblsOverMax val="0"/>
  </c:chart>
  <c:spPr>
    <a:solidFill>
      <a:schemeClr val="accent6">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'Reading - Data'!$A$32</c:f>
          <c:strCache>
            <c:ptCount val="1"/>
          </c:strCache>
        </c:strRef>
      </c:tx>
      <c:overlay val="0"/>
    </c:title>
    <c:autoTitleDeleted val="0"/>
    <c:plotArea>
      <c:layout>
        <c:manualLayout>
          <c:layoutTarget val="inner"/>
          <c:xMode val="edge"/>
          <c:yMode val="edge"/>
          <c:x val="0.13495651278884288"/>
          <c:y val="0.16478915135608121"/>
          <c:w val="0.83628531727652333"/>
          <c:h val="0.50837061096124758"/>
        </c:manualLayout>
      </c:layout>
      <c:lineChart>
        <c:grouping val="standard"/>
        <c:varyColors val="0"/>
        <c:ser>
          <c:idx val="0"/>
          <c:order val="0"/>
          <c:tx>
            <c:strRef>
              <c:f>'Reading - Data'!$A$32</c:f>
              <c:strCache>
                <c:ptCount val="1"/>
              </c:strCache>
            </c:strRef>
          </c:tx>
          <c:trendline>
            <c:name>Trendline</c:name>
            <c:spPr>
              <a:ln>
                <a:solidFill>
                  <a:srgbClr val="FF0000">
                    <a:alpha val="75000"/>
                  </a:srgbClr>
                </a:solidFill>
              </a:ln>
            </c:spPr>
            <c:trendlineType val="linear"/>
            <c:dispRSqr val="0"/>
            <c:dispEq val="0"/>
          </c:trendline>
          <c:cat>
            <c:strRef>
              <c:f>'Reading - Data'!$Z$4:$AO$4</c:f>
              <c:strCache>
                <c:ptCount val="1"/>
                <c:pt idx="0">
                  <c:v>Baseline</c:v>
                </c:pt>
              </c:strCache>
            </c:strRef>
          </c:cat>
          <c:val>
            <c:numRef>
              <c:f>'Reading - Data'!$Z$32:$AO$32</c:f>
              <c:numCache>
                <c:formatCode>General</c:formatCode>
                <c:ptCount val="16"/>
                <c:pt idx="0">
                  <c:v>0</c:v>
                </c:pt>
              </c:numCache>
            </c:numRef>
          </c:val>
          <c:smooth val="0"/>
          <c:extLst>
            <c:ext xmlns:c16="http://schemas.microsoft.com/office/drawing/2014/chart" uri="{C3380CC4-5D6E-409C-BE32-E72D297353CC}">
              <c16:uniqueId val="{00000001-295E-3648-8DED-12F039901DC4}"/>
            </c:ext>
          </c:extLst>
        </c:ser>
        <c:ser>
          <c:idx val="1"/>
          <c:order val="1"/>
          <c:tx>
            <c:v>Aimline</c:v>
          </c:tx>
          <c:spPr>
            <a:ln w="9525">
              <a:solidFill>
                <a:schemeClr val="tx1">
                  <a:lumMod val="50000"/>
                  <a:lumOff val="50000"/>
                </a:schemeClr>
              </a:solidFill>
              <a:prstDash val="dash"/>
            </a:ln>
          </c:spPr>
          <c:marker>
            <c:symbol val="none"/>
          </c:marker>
          <c:cat>
            <c:strRef>
              <c:f>'Reading - Data'!$Z$4:$AO$4</c:f>
              <c:strCache>
                <c:ptCount val="1"/>
                <c:pt idx="0">
                  <c:v>Baseline</c:v>
                </c:pt>
              </c:strCache>
            </c:strRef>
          </c:cat>
          <c:val>
            <c:numRef>
              <c:f>'Reading - Data'!$Z$113:$AO$113</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295E-3648-8DED-12F039901DC4}"/>
            </c:ext>
          </c:extLst>
        </c:ser>
        <c:ser>
          <c:idx val="2"/>
          <c:order val="2"/>
          <c:tx>
            <c:strRef>
              <c:f>'Reading - Data'!$Y$149</c:f>
              <c:strCache>
                <c:ptCount val="1"/>
                <c:pt idx="0">
                  <c:v>Benchmark 2 Line</c:v>
                </c:pt>
              </c:strCache>
            </c:strRef>
          </c:tx>
          <c:spPr>
            <a:ln>
              <a:solidFill>
                <a:schemeClr val="accent1"/>
              </a:solidFill>
            </a:ln>
          </c:spPr>
          <c:marker>
            <c:symbol val="none"/>
          </c:marker>
          <c:cat>
            <c:strRef>
              <c:f>'Reading - Data'!$Z$4:$AO$4</c:f>
              <c:strCache>
                <c:ptCount val="1"/>
                <c:pt idx="0">
                  <c:v>Baseline</c:v>
                </c:pt>
              </c:strCache>
            </c:strRef>
          </c:cat>
          <c:val>
            <c:numRef>
              <c:f>'Reading - Data'!$Z$149:$AO$149</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295E-3648-8DED-12F039901DC4}"/>
            </c:ext>
          </c:extLst>
        </c:ser>
        <c:dLbls>
          <c:showLegendKey val="0"/>
          <c:showVal val="0"/>
          <c:showCatName val="0"/>
          <c:showSerName val="0"/>
          <c:showPercent val="0"/>
          <c:showBubbleSize val="0"/>
        </c:dLbls>
        <c:marker val="1"/>
        <c:smooth val="0"/>
        <c:axId val="119888512"/>
        <c:axId val="119923456"/>
      </c:lineChart>
      <c:catAx>
        <c:axId val="119888512"/>
        <c:scaling>
          <c:orientation val="minMax"/>
        </c:scaling>
        <c:delete val="0"/>
        <c:axPos val="b"/>
        <c:title>
          <c:tx>
            <c:strRef>
              <c:f>'Reading - Data'!$U$32</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119923456"/>
        <c:crosses val="autoZero"/>
        <c:auto val="1"/>
        <c:lblAlgn val="ctr"/>
        <c:lblOffset val="100"/>
        <c:noMultiLvlLbl val="0"/>
      </c:catAx>
      <c:valAx>
        <c:axId val="119923456"/>
        <c:scaling>
          <c:orientation val="minMax"/>
          <c:min val="0"/>
        </c:scaling>
        <c:delete val="0"/>
        <c:axPos val="l"/>
        <c:majorGridlines/>
        <c:title>
          <c:tx>
            <c:strRef>
              <c:f>'Reading - Data'!$X$113</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119888512"/>
        <c:crosses val="autoZero"/>
        <c:crossBetween val="between"/>
      </c:valAx>
    </c:plotArea>
    <c:legend>
      <c:legendPos val="b"/>
      <c:layout>
        <c:manualLayout>
          <c:xMode val="edge"/>
          <c:yMode val="edge"/>
          <c:x val="0"/>
          <c:y val="0.89281046896931149"/>
          <c:w val="0.99767759352655605"/>
          <c:h val="0.10718953103068812"/>
        </c:manualLayout>
      </c:layout>
      <c:overlay val="0"/>
      <c:txPr>
        <a:bodyPr/>
        <a:lstStyle/>
        <a:p>
          <a:pPr>
            <a:defRPr sz="900"/>
          </a:pPr>
          <a:endParaRPr lang="en-US"/>
        </a:p>
      </c:txPr>
    </c:legend>
    <c:plotVisOnly val="1"/>
    <c:dispBlanksAs val="gap"/>
    <c:showDLblsOverMax val="0"/>
  </c:chart>
  <c:spPr>
    <a:solidFill>
      <a:schemeClr val="accent6">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1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'Reading - Data'!$A$33</c:f>
          <c:strCache>
            <c:ptCount val="1"/>
          </c:strCache>
        </c:strRef>
      </c:tx>
      <c:overlay val="0"/>
    </c:title>
    <c:autoTitleDeleted val="0"/>
    <c:plotArea>
      <c:layout>
        <c:manualLayout>
          <c:layoutTarget val="inner"/>
          <c:xMode val="edge"/>
          <c:yMode val="edge"/>
          <c:x val="0.13495651278884288"/>
          <c:y val="0.16478915135608121"/>
          <c:w val="0.83628531727652422"/>
          <c:h val="0.50841389583031926"/>
        </c:manualLayout>
      </c:layout>
      <c:lineChart>
        <c:grouping val="standard"/>
        <c:varyColors val="0"/>
        <c:ser>
          <c:idx val="0"/>
          <c:order val="0"/>
          <c:tx>
            <c:strRef>
              <c:f>'Reading - Data'!$A$33</c:f>
              <c:strCache>
                <c:ptCount val="1"/>
              </c:strCache>
            </c:strRef>
          </c:tx>
          <c:trendline>
            <c:name>Trendline</c:name>
            <c:spPr>
              <a:ln>
                <a:solidFill>
                  <a:srgbClr val="FF0000">
                    <a:alpha val="75000"/>
                  </a:srgbClr>
                </a:solidFill>
              </a:ln>
            </c:spPr>
            <c:trendlineType val="linear"/>
            <c:dispRSqr val="0"/>
            <c:dispEq val="0"/>
          </c:trendline>
          <c:cat>
            <c:strRef>
              <c:f>'Reading - Data'!$Z$4:$AO$4</c:f>
              <c:strCache>
                <c:ptCount val="1"/>
                <c:pt idx="0">
                  <c:v>Baseline</c:v>
                </c:pt>
              </c:strCache>
            </c:strRef>
          </c:cat>
          <c:val>
            <c:numRef>
              <c:f>'Reading - Data'!$Z$33:$AO$33</c:f>
              <c:numCache>
                <c:formatCode>General</c:formatCode>
                <c:ptCount val="16"/>
                <c:pt idx="0">
                  <c:v>0</c:v>
                </c:pt>
              </c:numCache>
            </c:numRef>
          </c:val>
          <c:smooth val="0"/>
          <c:extLst>
            <c:ext xmlns:c16="http://schemas.microsoft.com/office/drawing/2014/chart" uri="{C3380CC4-5D6E-409C-BE32-E72D297353CC}">
              <c16:uniqueId val="{00000001-3402-8445-BF15-F0BEA3973AC2}"/>
            </c:ext>
          </c:extLst>
        </c:ser>
        <c:ser>
          <c:idx val="1"/>
          <c:order val="1"/>
          <c:tx>
            <c:v>Aimline</c:v>
          </c:tx>
          <c:spPr>
            <a:ln w="9525">
              <a:solidFill>
                <a:schemeClr val="tx1">
                  <a:lumMod val="50000"/>
                  <a:lumOff val="50000"/>
                </a:schemeClr>
              </a:solidFill>
              <a:prstDash val="dash"/>
            </a:ln>
          </c:spPr>
          <c:marker>
            <c:symbol val="none"/>
          </c:marker>
          <c:cat>
            <c:strRef>
              <c:f>'Reading - Data'!$Z$4:$AO$4</c:f>
              <c:strCache>
                <c:ptCount val="1"/>
                <c:pt idx="0">
                  <c:v>Baseline</c:v>
                </c:pt>
              </c:strCache>
            </c:strRef>
          </c:cat>
          <c:val>
            <c:numRef>
              <c:f>'Reading - Data'!$Z$114:$AO$114</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3402-8445-BF15-F0BEA3973AC2}"/>
            </c:ext>
          </c:extLst>
        </c:ser>
        <c:ser>
          <c:idx val="2"/>
          <c:order val="2"/>
          <c:tx>
            <c:strRef>
              <c:f>'Reading - Data'!$Y$150</c:f>
              <c:strCache>
                <c:ptCount val="1"/>
                <c:pt idx="0">
                  <c:v>Benchmark 2 Line</c:v>
                </c:pt>
              </c:strCache>
            </c:strRef>
          </c:tx>
          <c:spPr>
            <a:ln>
              <a:solidFill>
                <a:schemeClr val="accent1"/>
              </a:solidFill>
            </a:ln>
          </c:spPr>
          <c:marker>
            <c:symbol val="none"/>
          </c:marker>
          <c:cat>
            <c:strRef>
              <c:f>'Reading - Data'!$Z$4:$AO$4</c:f>
              <c:strCache>
                <c:ptCount val="1"/>
                <c:pt idx="0">
                  <c:v>Baseline</c:v>
                </c:pt>
              </c:strCache>
            </c:strRef>
          </c:cat>
          <c:val>
            <c:numRef>
              <c:f>'Reading - Data'!$Z$150:$AO$150</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3402-8445-BF15-F0BEA3973AC2}"/>
            </c:ext>
          </c:extLst>
        </c:ser>
        <c:dLbls>
          <c:showLegendKey val="0"/>
          <c:showVal val="0"/>
          <c:showCatName val="0"/>
          <c:showSerName val="0"/>
          <c:showPercent val="0"/>
          <c:showBubbleSize val="0"/>
        </c:dLbls>
        <c:marker val="1"/>
        <c:smooth val="0"/>
        <c:axId val="120282112"/>
        <c:axId val="120312960"/>
      </c:lineChart>
      <c:catAx>
        <c:axId val="120282112"/>
        <c:scaling>
          <c:orientation val="minMax"/>
        </c:scaling>
        <c:delete val="0"/>
        <c:axPos val="b"/>
        <c:title>
          <c:tx>
            <c:strRef>
              <c:f>'Reading - Data'!$U$33</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120312960"/>
        <c:crosses val="autoZero"/>
        <c:auto val="1"/>
        <c:lblAlgn val="ctr"/>
        <c:lblOffset val="100"/>
        <c:noMultiLvlLbl val="0"/>
      </c:catAx>
      <c:valAx>
        <c:axId val="120312960"/>
        <c:scaling>
          <c:orientation val="minMax"/>
          <c:min val="0"/>
        </c:scaling>
        <c:delete val="0"/>
        <c:axPos val="l"/>
        <c:majorGridlines/>
        <c:title>
          <c:tx>
            <c:strRef>
              <c:f>'Reading - Data'!$X$114</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120282112"/>
        <c:crosses val="autoZero"/>
        <c:crossBetween val="between"/>
      </c:valAx>
    </c:plotArea>
    <c:legend>
      <c:legendPos val="b"/>
      <c:layout>
        <c:manualLayout>
          <c:xMode val="edge"/>
          <c:yMode val="edge"/>
          <c:x val="2.4637489396750708E-3"/>
          <c:y val="0.89281043140355565"/>
          <c:w val="0.99507229697919064"/>
          <c:h val="0.10273871305089002"/>
        </c:manualLayout>
      </c:layout>
      <c:overlay val="0"/>
      <c:txPr>
        <a:bodyPr/>
        <a:lstStyle/>
        <a:p>
          <a:pPr>
            <a:defRPr sz="900"/>
          </a:pPr>
          <a:endParaRPr lang="en-US"/>
        </a:p>
      </c:txPr>
    </c:legend>
    <c:plotVisOnly val="1"/>
    <c:dispBlanksAs val="gap"/>
    <c:showDLblsOverMax val="0"/>
  </c:chart>
  <c:spPr>
    <a:solidFill>
      <a:schemeClr val="accent6">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1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'Reading - Data'!$A$34</c:f>
          <c:strCache>
            <c:ptCount val="1"/>
          </c:strCache>
        </c:strRef>
      </c:tx>
      <c:overlay val="0"/>
    </c:title>
    <c:autoTitleDeleted val="0"/>
    <c:plotArea>
      <c:layout>
        <c:manualLayout>
          <c:layoutTarget val="inner"/>
          <c:xMode val="edge"/>
          <c:yMode val="edge"/>
          <c:x val="0.13495651278884288"/>
          <c:y val="0.16478915135608121"/>
          <c:w val="0.83628531727652422"/>
          <c:h val="0.50837061096124758"/>
        </c:manualLayout>
      </c:layout>
      <c:lineChart>
        <c:grouping val="standard"/>
        <c:varyColors val="0"/>
        <c:ser>
          <c:idx val="0"/>
          <c:order val="0"/>
          <c:tx>
            <c:strRef>
              <c:f>'Reading - Data'!$A$34</c:f>
              <c:strCache>
                <c:ptCount val="1"/>
              </c:strCache>
            </c:strRef>
          </c:tx>
          <c:trendline>
            <c:name>Trendline</c:name>
            <c:spPr>
              <a:ln>
                <a:solidFill>
                  <a:srgbClr val="FF0000">
                    <a:alpha val="75000"/>
                  </a:srgbClr>
                </a:solidFill>
              </a:ln>
            </c:spPr>
            <c:trendlineType val="linear"/>
            <c:dispRSqr val="0"/>
            <c:dispEq val="0"/>
          </c:trendline>
          <c:cat>
            <c:strRef>
              <c:f>'Reading - Data'!$Z$4:$AO$4</c:f>
              <c:strCache>
                <c:ptCount val="1"/>
                <c:pt idx="0">
                  <c:v>Baseline</c:v>
                </c:pt>
              </c:strCache>
            </c:strRef>
          </c:cat>
          <c:val>
            <c:numRef>
              <c:f>'Reading - Data'!$Z$34:$AO$34</c:f>
              <c:numCache>
                <c:formatCode>General</c:formatCode>
                <c:ptCount val="16"/>
                <c:pt idx="0">
                  <c:v>0</c:v>
                </c:pt>
              </c:numCache>
            </c:numRef>
          </c:val>
          <c:smooth val="0"/>
          <c:extLst>
            <c:ext xmlns:c16="http://schemas.microsoft.com/office/drawing/2014/chart" uri="{C3380CC4-5D6E-409C-BE32-E72D297353CC}">
              <c16:uniqueId val="{00000001-63D6-1E47-9F19-67A548FDFF3B}"/>
            </c:ext>
          </c:extLst>
        </c:ser>
        <c:ser>
          <c:idx val="1"/>
          <c:order val="1"/>
          <c:tx>
            <c:v>Aimline</c:v>
          </c:tx>
          <c:spPr>
            <a:ln w="9525">
              <a:solidFill>
                <a:schemeClr val="tx1">
                  <a:lumMod val="50000"/>
                  <a:lumOff val="50000"/>
                </a:schemeClr>
              </a:solidFill>
              <a:prstDash val="dash"/>
            </a:ln>
          </c:spPr>
          <c:marker>
            <c:symbol val="none"/>
          </c:marker>
          <c:cat>
            <c:strRef>
              <c:f>'Reading - Data'!$Z$4:$AO$4</c:f>
              <c:strCache>
                <c:ptCount val="1"/>
                <c:pt idx="0">
                  <c:v>Baseline</c:v>
                </c:pt>
              </c:strCache>
            </c:strRef>
          </c:cat>
          <c:val>
            <c:numRef>
              <c:f>'Reading - Data'!$Z$115:$AO$115</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63D6-1E47-9F19-67A548FDFF3B}"/>
            </c:ext>
          </c:extLst>
        </c:ser>
        <c:ser>
          <c:idx val="2"/>
          <c:order val="2"/>
          <c:tx>
            <c:strRef>
              <c:f>'Reading - Data'!$Y$151</c:f>
              <c:strCache>
                <c:ptCount val="1"/>
                <c:pt idx="0">
                  <c:v>Benchmark 2 Line</c:v>
                </c:pt>
              </c:strCache>
            </c:strRef>
          </c:tx>
          <c:spPr>
            <a:ln>
              <a:solidFill>
                <a:schemeClr val="accent1"/>
              </a:solidFill>
            </a:ln>
          </c:spPr>
          <c:marker>
            <c:symbol val="none"/>
          </c:marker>
          <c:cat>
            <c:strRef>
              <c:f>'Reading - Data'!$Z$4:$AO$4</c:f>
              <c:strCache>
                <c:ptCount val="1"/>
                <c:pt idx="0">
                  <c:v>Baseline</c:v>
                </c:pt>
              </c:strCache>
            </c:strRef>
          </c:cat>
          <c:val>
            <c:numRef>
              <c:f>'Reading - Data'!$Z$151:$AO$151</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63D6-1E47-9F19-67A548FDFF3B}"/>
            </c:ext>
          </c:extLst>
        </c:ser>
        <c:dLbls>
          <c:showLegendKey val="0"/>
          <c:showVal val="0"/>
          <c:showCatName val="0"/>
          <c:showSerName val="0"/>
          <c:showPercent val="0"/>
          <c:showBubbleSize val="0"/>
        </c:dLbls>
        <c:marker val="1"/>
        <c:smooth val="0"/>
        <c:axId val="120466816"/>
        <c:axId val="120509952"/>
      </c:lineChart>
      <c:catAx>
        <c:axId val="120466816"/>
        <c:scaling>
          <c:orientation val="minMax"/>
        </c:scaling>
        <c:delete val="0"/>
        <c:axPos val="b"/>
        <c:title>
          <c:tx>
            <c:strRef>
              <c:f>'Reading - Data'!$U$34</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120509952"/>
        <c:crosses val="autoZero"/>
        <c:auto val="1"/>
        <c:lblAlgn val="ctr"/>
        <c:lblOffset val="100"/>
        <c:noMultiLvlLbl val="0"/>
      </c:catAx>
      <c:valAx>
        <c:axId val="120509952"/>
        <c:scaling>
          <c:orientation val="minMax"/>
          <c:min val="0"/>
        </c:scaling>
        <c:delete val="0"/>
        <c:axPos val="l"/>
        <c:majorGridlines/>
        <c:title>
          <c:tx>
            <c:strRef>
              <c:f>'Reading - Data'!$X$115</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120466816"/>
        <c:crosses val="autoZero"/>
        <c:crossBetween val="between"/>
      </c:valAx>
    </c:plotArea>
    <c:legend>
      <c:legendPos val="b"/>
      <c:layout>
        <c:manualLayout>
          <c:xMode val="edge"/>
          <c:yMode val="edge"/>
          <c:x val="5.069045487041784E-3"/>
          <c:y val="0.89281046896931149"/>
          <c:w val="0.98986170388445549"/>
          <c:h val="0.10718953103068812"/>
        </c:manualLayout>
      </c:layout>
      <c:overlay val="0"/>
      <c:txPr>
        <a:bodyPr/>
        <a:lstStyle/>
        <a:p>
          <a:pPr>
            <a:defRPr sz="900"/>
          </a:pPr>
          <a:endParaRPr lang="en-US"/>
        </a:p>
      </c:txPr>
    </c:legend>
    <c:plotVisOnly val="1"/>
    <c:dispBlanksAs val="gap"/>
    <c:showDLblsOverMax val="0"/>
  </c:chart>
  <c:spPr>
    <a:solidFill>
      <a:schemeClr val="accent6">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1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'Reading - Data'!$A$35</c:f>
          <c:strCache>
            <c:ptCount val="1"/>
          </c:strCache>
        </c:strRef>
      </c:tx>
      <c:overlay val="0"/>
    </c:title>
    <c:autoTitleDeleted val="0"/>
    <c:plotArea>
      <c:layout>
        <c:manualLayout>
          <c:layoutTarget val="inner"/>
          <c:xMode val="edge"/>
          <c:yMode val="edge"/>
          <c:x val="0.13495651278884288"/>
          <c:y val="0.16478915135608121"/>
          <c:w val="0.83628531727652333"/>
          <c:h val="0.50837061096124758"/>
        </c:manualLayout>
      </c:layout>
      <c:lineChart>
        <c:grouping val="standard"/>
        <c:varyColors val="0"/>
        <c:ser>
          <c:idx val="0"/>
          <c:order val="0"/>
          <c:tx>
            <c:strRef>
              <c:f>'Reading - Data'!$A$35</c:f>
              <c:strCache>
                <c:ptCount val="1"/>
              </c:strCache>
            </c:strRef>
          </c:tx>
          <c:trendline>
            <c:name>Trendline</c:name>
            <c:spPr>
              <a:ln>
                <a:solidFill>
                  <a:srgbClr val="FF0000">
                    <a:alpha val="75000"/>
                  </a:srgbClr>
                </a:solidFill>
              </a:ln>
            </c:spPr>
            <c:trendlineType val="linear"/>
            <c:dispRSqr val="0"/>
            <c:dispEq val="0"/>
          </c:trendline>
          <c:cat>
            <c:strRef>
              <c:f>'Reading - Data'!$Z$4:$AO$4</c:f>
              <c:strCache>
                <c:ptCount val="1"/>
                <c:pt idx="0">
                  <c:v>Baseline</c:v>
                </c:pt>
              </c:strCache>
            </c:strRef>
          </c:cat>
          <c:val>
            <c:numRef>
              <c:f>'Reading - Data'!$Z$35:$AO$35</c:f>
              <c:numCache>
                <c:formatCode>General</c:formatCode>
                <c:ptCount val="16"/>
                <c:pt idx="0">
                  <c:v>0</c:v>
                </c:pt>
              </c:numCache>
            </c:numRef>
          </c:val>
          <c:smooth val="0"/>
          <c:extLst>
            <c:ext xmlns:c16="http://schemas.microsoft.com/office/drawing/2014/chart" uri="{C3380CC4-5D6E-409C-BE32-E72D297353CC}">
              <c16:uniqueId val="{00000001-01E4-E74E-BC49-3C873CCF8399}"/>
            </c:ext>
          </c:extLst>
        </c:ser>
        <c:ser>
          <c:idx val="1"/>
          <c:order val="1"/>
          <c:tx>
            <c:v>Aimline</c:v>
          </c:tx>
          <c:spPr>
            <a:ln w="9525">
              <a:solidFill>
                <a:schemeClr val="tx1">
                  <a:lumMod val="50000"/>
                  <a:lumOff val="50000"/>
                </a:schemeClr>
              </a:solidFill>
              <a:prstDash val="dash"/>
            </a:ln>
          </c:spPr>
          <c:marker>
            <c:symbol val="none"/>
          </c:marker>
          <c:cat>
            <c:strRef>
              <c:f>'Reading - Data'!$Z$4:$AO$4</c:f>
              <c:strCache>
                <c:ptCount val="1"/>
                <c:pt idx="0">
                  <c:v>Baseline</c:v>
                </c:pt>
              </c:strCache>
            </c:strRef>
          </c:cat>
          <c:val>
            <c:numRef>
              <c:f>'Reading - Data'!$Z$116:$AO$116</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01E4-E74E-BC49-3C873CCF8399}"/>
            </c:ext>
          </c:extLst>
        </c:ser>
        <c:ser>
          <c:idx val="2"/>
          <c:order val="2"/>
          <c:tx>
            <c:strRef>
              <c:f>'Reading - Data'!$Y$152</c:f>
              <c:strCache>
                <c:ptCount val="1"/>
                <c:pt idx="0">
                  <c:v>Benchmark 2 Line</c:v>
                </c:pt>
              </c:strCache>
            </c:strRef>
          </c:tx>
          <c:spPr>
            <a:ln>
              <a:solidFill>
                <a:schemeClr val="accent1"/>
              </a:solidFill>
            </a:ln>
          </c:spPr>
          <c:marker>
            <c:symbol val="none"/>
          </c:marker>
          <c:cat>
            <c:strRef>
              <c:f>'Reading - Data'!$Z$4:$AO$4</c:f>
              <c:strCache>
                <c:ptCount val="1"/>
                <c:pt idx="0">
                  <c:v>Baseline</c:v>
                </c:pt>
              </c:strCache>
            </c:strRef>
          </c:cat>
          <c:val>
            <c:numRef>
              <c:f>'Reading - Data'!$Z$152:$AO$152</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01E4-E74E-BC49-3C873CCF8399}"/>
            </c:ext>
          </c:extLst>
        </c:ser>
        <c:dLbls>
          <c:showLegendKey val="0"/>
          <c:showVal val="0"/>
          <c:showCatName val="0"/>
          <c:showSerName val="0"/>
          <c:showPercent val="0"/>
          <c:showBubbleSize val="0"/>
        </c:dLbls>
        <c:marker val="1"/>
        <c:smooth val="0"/>
        <c:axId val="120582144"/>
        <c:axId val="120584064"/>
      </c:lineChart>
      <c:catAx>
        <c:axId val="120582144"/>
        <c:scaling>
          <c:orientation val="minMax"/>
        </c:scaling>
        <c:delete val="0"/>
        <c:axPos val="b"/>
        <c:title>
          <c:tx>
            <c:strRef>
              <c:f>'Reading - Data'!$U$35</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120584064"/>
        <c:crosses val="autoZero"/>
        <c:auto val="1"/>
        <c:lblAlgn val="ctr"/>
        <c:lblOffset val="100"/>
        <c:noMultiLvlLbl val="0"/>
      </c:catAx>
      <c:valAx>
        <c:axId val="120584064"/>
        <c:scaling>
          <c:orientation val="minMax"/>
          <c:min val="0"/>
        </c:scaling>
        <c:delete val="0"/>
        <c:axPos val="l"/>
        <c:majorGridlines/>
        <c:title>
          <c:tx>
            <c:strRef>
              <c:f>'Reading - Data'!$X$116</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120582144"/>
        <c:crosses val="autoZero"/>
        <c:crossBetween val="between"/>
      </c:valAx>
    </c:plotArea>
    <c:legend>
      <c:legendPos val="b"/>
      <c:layout>
        <c:manualLayout>
          <c:xMode val="edge"/>
          <c:yMode val="edge"/>
          <c:x val="2.4637489396750708E-3"/>
          <c:y val="0.89281043140355565"/>
          <c:w val="0.99507229697919064"/>
          <c:h val="0.10718956859644498"/>
        </c:manualLayout>
      </c:layout>
      <c:overlay val="0"/>
      <c:txPr>
        <a:bodyPr/>
        <a:lstStyle/>
        <a:p>
          <a:pPr>
            <a:defRPr sz="900"/>
          </a:pPr>
          <a:endParaRPr lang="en-US"/>
        </a:p>
      </c:txPr>
    </c:legend>
    <c:plotVisOnly val="1"/>
    <c:dispBlanksAs val="gap"/>
    <c:showDLblsOverMax val="0"/>
  </c:chart>
  <c:spPr>
    <a:solidFill>
      <a:schemeClr val="accent6">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1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'Reading - Data'!$A$36</c:f>
          <c:strCache>
            <c:ptCount val="1"/>
          </c:strCache>
        </c:strRef>
      </c:tx>
      <c:overlay val="0"/>
    </c:title>
    <c:autoTitleDeleted val="0"/>
    <c:plotArea>
      <c:layout>
        <c:manualLayout>
          <c:layoutTarget val="inner"/>
          <c:xMode val="edge"/>
          <c:yMode val="edge"/>
          <c:x val="0.13495651278884288"/>
          <c:y val="0.16478915135608121"/>
          <c:w val="0.83628531727652422"/>
          <c:h val="0.50841389583031926"/>
        </c:manualLayout>
      </c:layout>
      <c:lineChart>
        <c:grouping val="standard"/>
        <c:varyColors val="0"/>
        <c:ser>
          <c:idx val="0"/>
          <c:order val="0"/>
          <c:tx>
            <c:strRef>
              <c:f>'Reading - Data'!$A$36</c:f>
              <c:strCache>
                <c:ptCount val="1"/>
              </c:strCache>
            </c:strRef>
          </c:tx>
          <c:trendline>
            <c:name>Trendline</c:name>
            <c:spPr>
              <a:ln>
                <a:solidFill>
                  <a:srgbClr val="FF0000">
                    <a:alpha val="75000"/>
                  </a:srgbClr>
                </a:solidFill>
              </a:ln>
            </c:spPr>
            <c:trendlineType val="linear"/>
            <c:dispRSqr val="0"/>
            <c:dispEq val="0"/>
          </c:trendline>
          <c:cat>
            <c:strRef>
              <c:f>'Reading - Data'!$Z$4:$AO$4</c:f>
              <c:strCache>
                <c:ptCount val="1"/>
                <c:pt idx="0">
                  <c:v>Baseline</c:v>
                </c:pt>
              </c:strCache>
            </c:strRef>
          </c:cat>
          <c:val>
            <c:numRef>
              <c:f>'Reading - Data'!$Z$36:$AO$36</c:f>
              <c:numCache>
                <c:formatCode>General</c:formatCode>
                <c:ptCount val="16"/>
                <c:pt idx="0">
                  <c:v>0</c:v>
                </c:pt>
              </c:numCache>
            </c:numRef>
          </c:val>
          <c:smooth val="0"/>
          <c:extLst>
            <c:ext xmlns:c16="http://schemas.microsoft.com/office/drawing/2014/chart" uri="{C3380CC4-5D6E-409C-BE32-E72D297353CC}">
              <c16:uniqueId val="{00000001-8108-F043-969A-F02A2B253C5B}"/>
            </c:ext>
          </c:extLst>
        </c:ser>
        <c:ser>
          <c:idx val="1"/>
          <c:order val="1"/>
          <c:tx>
            <c:v>Aimline</c:v>
          </c:tx>
          <c:spPr>
            <a:ln w="9525">
              <a:solidFill>
                <a:schemeClr val="tx1">
                  <a:lumMod val="50000"/>
                  <a:lumOff val="50000"/>
                </a:schemeClr>
              </a:solidFill>
              <a:prstDash val="dash"/>
            </a:ln>
          </c:spPr>
          <c:marker>
            <c:symbol val="none"/>
          </c:marker>
          <c:cat>
            <c:strRef>
              <c:f>'Reading - Data'!$Z$4:$AO$4</c:f>
              <c:strCache>
                <c:ptCount val="1"/>
                <c:pt idx="0">
                  <c:v>Baseline</c:v>
                </c:pt>
              </c:strCache>
            </c:strRef>
          </c:cat>
          <c:val>
            <c:numRef>
              <c:f>'Reading - Data'!$Z$117:$AO$117</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8108-F043-969A-F02A2B253C5B}"/>
            </c:ext>
          </c:extLst>
        </c:ser>
        <c:ser>
          <c:idx val="2"/>
          <c:order val="2"/>
          <c:tx>
            <c:strRef>
              <c:f>'Reading - Data'!$Y$153</c:f>
              <c:strCache>
                <c:ptCount val="1"/>
                <c:pt idx="0">
                  <c:v>Benchmark 2 Line</c:v>
                </c:pt>
              </c:strCache>
            </c:strRef>
          </c:tx>
          <c:spPr>
            <a:ln>
              <a:solidFill>
                <a:schemeClr val="accent1"/>
              </a:solidFill>
            </a:ln>
          </c:spPr>
          <c:marker>
            <c:symbol val="none"/>
          </c:marker>
          <c:cat>
            <c:strRef>
              <c:f>'Reading - Data'!$Z$4:$AO$4</c:f>
              <c:strCache>
                <c:ptCount val="1"/>
                <c:pt idx="0">
                  <c:v>Baseline</c:v>
                </c:pt>
              </c:strCache>
            </c:strRef>
          </c:cat>
          <c:val>
            <c:numRef>
              <c:f>'Reading - Data'!$Z$153:$AO$153</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8108-F043-969A-F02A2B253C5B}"/>
            </c:ext>
          </c:extLst>
        </c:ser>
        <c:dLbls>
          <c:showLegendKey val="0"/>
          <c:showVal val="0"/>
          <c:showCatName val="0"/>
          <c:showSerName val="0"/>
          <c:showPercent val="0"/>
          <c:showBubbleSize val="0"/>
        </c:dLbls>
        <c:marker val="1"/>
        <c:smooth val="0"/>
        <c:axId val="120631680"/>
        <c:axId val="120633600"/>
      </c:lineChart>
      <c:catAx>
        <c:axId val="120631680"/>
        <c:scaling>
          <c:orientation val="minMax"/>
        </c:scaling>
        <c:delete val="0"/>
        <c:axPos val="b"/>
        <c:title>
          <c:tx>
            <c:strRef>
              <c:f>'Reading - Data'!$U$36</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120633600"/>
        <c:crosses val="autoZero"/>
        <c:auto val="1"/>
        <c:lblAlgn val="ctr"/>
        <c:lblOffset val="100"/>
        <c:noMultiLvlLbl val="0"/>
      </c:catAx>
      <c:valAx>
        <c:axId val="120633600"/>
        <c:scaling>
          <c:orientation val="minMax"/>
          <c:min val="0"/>
        </c:scaling>
        <c:delete val="0"/>
        <c:axPos val="l"/>
        <c:majorGridlines/>
        <c:title>
          <c:tx>
            <c:strRef>
              <c:f>'Reading - Data'!$X$117</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120631680"/>
        <c:crosses val="autoZero"/>
        <c:crossBetween val="between"/>
      </c:valAx>
    </c:plotArea>
    <c:legend>
      <c:legendPos val="b"/>
      <c:layout>
        <c:manualLayout>
          <c:xMode val="edge"/>
          <c:yMode val="edge"/>
          <c:x val="2.4637489396750708E-3"/>
          <c:y val="0.89281046896931149"/>
          <c:w val="0.99507229697919064"/>
          <c:h val="0.10718953103068812"/>
        </c:manualLayout>
      </c:layout>
      <c:overlay val="0"/>
      <c:txPr>
        <a:bodyPr/>
        <a:lstStyle/>
        <a:p>
          <a:pPr>
            <a:defRPr sz="900"/>
          </a:pPr>
          <a:endParaRPr lang="en-US"/>
        </a:p>
      </c:txPr>
    </c:legend>
    <c:plotVisOnly val="1"/>
    <c:dispBlanksAs val="gap"/>
    <c:showDLblsOverMax val="0"/>
  </c:chart>
  <c:spPr>
    <a:solidFill>
      <a:schemeClr val="accent6">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1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'Reading - Data'!$A$37</c:f>
          <c:strCache>
            <c:ptCount val="1"/>
          </c:strCache>
        </c:strRef>
      </c:tx>
      <c:overlay val="0"/>
    </c:title>
    <c:autoTitleDeleted val="0"/>
    <c:plotArea>
      <c:layout>
        <c:manualLayout>
          <c:layoutTarget val="inner"/>
          <c:xMode val="edge"/>
          <c:yMode val="edge"/>
          <c:x val="0.13495651278884288"/>
          <c:y val="0.16478915135608121"/>
          <c:w val="0.83628531727652422"/>
          <c:h val="0.50837061096124758"/>
        </c:manualLayout>
      </c:layout>
      <c:lineChart>
        <c:grouping val="standard"/>
        <c:varyColors val="0"/>
        <c:ser>
          <c:idx val="0"/>
          <c:order val="0"/>
          <c:tx>
            <c:strRef>
              <c:f>'Reading - Data'!$A$37</c:f>
              <c:strCache>
                <c:ptCount val="1"/>
              </c:strCache>
            </c:strRef>
          </c:tx>
          <c:trendline>
            <c:name>Trendline</c:name>
            <c:spPr>
              <a:ln>
                <a:solidFill>
                  <a:srgbClr val="FF0000">
                    <a:alpha val="75000"/>
                  </a:srgbClr>
                </a:solidFill>
              </a:ln>
            </c:spPr>
            <c:trendlineType val="linear"/>
            <c:dispRSqr val="0"/>
            <c:dispEq val="0"/>
          </c:trendline>
          <c:cat>
            <c:strRef>
              <c:f>'Reading - Data'!$Z$4:$AO$4</c:f>
              <c:strCache>
                <c:ptCount val="1"/>
                <c:pt idx="0">
                  <c:v>Baseline</c:v>
                </c:pt>
              </c:strCache>
            </c:strRef>
          </c:cat>
          <c:val>
            <c:numRef>
              <c:f>'Reading - Data'!$Z$37:$AO$37</c:f>
              <c:numCache>
                <c:formatCode>General</c:formatCode>
                <c:ptCount val="16"/>
                <c:pt idx="0">
                  <c:v>0</c:v>
                </c:pt>
              </c:numCache>
            </c:numRef>
          </c:val>
          <c:smooth val="0"/>
          <c:extLst>
            <c:ext xmlns:c16="http://schemas.microsoft.com/office/drawing/2014/chart" uri="{C3380CC4-5D6E-409C-BE32-E72D297353CC}">
              <c16:uniqueId val="{00000001-20E4-8043-A458-53B80F88C550}"/>
            </c:ext>
          </c:extLst>
        </c:ser>
        <c:ser>
          <c:idx val="1"/>
          <c:order val="1"/>
          <c:tx>
            <c:v>Aimline</c:v>
          </c:tx>
          <c:spPr>
            <a:ln w="9525">
              <a:solidFill>
                <a:schemeClr val="tx1">
                  <a:lumMod val="50000"/>
                  <a:lumOff val="50000"/>
                </a:schemeClr>
              </a:solidFill>
              <a:prstDash val="dash"/>
            </a:ln>
          </c:spPr>
          <c:marker>
            <c:symbol val="none"/>
          </c:marker>
          <c:cat>
            <c:strRef>
              <c:f>'Reading - Data'!$Z$4:$AO$4</c:f>
              <c:strCache>
                <c:ptCount val="1"/>
                <c:pt idx="0">
                  <c:v>Baseline</c:v>
                </c:pt>
              </c:strCache>
            </c:strRef>
          </c:cat>
          <c:val>
            <c:numRef>
              <c:f>'Reading - Data'!$Z$118:$AO$118</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20E4-8043-A458-53B80F88C550}"/>
            </c:ext>
          </c:extLst>
        </c:ser>
        <c:ser>
          <c:idx val="2"/>
          <c:order val="2"/>
          <c:tx>
            <c:strRef>
              <c:f>'Reading - Data'!$Y$154</c:f>
              <c:strCache>
                <c:ptCount val="1"/>
                <c:pt idx="0">
                  <c:v>Benchmark 2 Line</c:v>
                </c:pt>
              </c:strCache>
            </c:strRef>
          </c:tx>
          <c:spPr>
            <a:ln>
              <a:solidFill>
                <a:schemeClr val="accent1"/>
              </a:solidFill>
            </a:ln>
          </c:spPr>
          <c:marker>
            <c:symbol val="none"/>
          </c:marker>
          <c:cat>
            <c:strRef>
              <c:f>'Reading - Data'!$Z$4:$AO$4</c:f>
              <c:strCache>
                <c:ptCount val="1"/>
                <c:pt idx="0">
                  <c:v>Baseline</c:v>
                </c:pt>
              </c:strCache>
            </c:strRef>
          </c:cat>
          <c:val>
            <c:numRef>
              <c:f>'Reading - Data'!$Z$154:$AO$154</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20E4-8043-A458-53B80F88C550}"/>
            </c:ext>
          </c:extLst>
        </c:ser>
        <c:dLbls>
          <c:showLegendKey val="0"/>
          <c:showVal val="0"/>
          <c:showCatName val="0"/>
          <c:showSerName val="0"/>
          <c:showPercent val="0"/>
          <c:showBubbleSize val="0"/>
        </c:dLbls>
        <c:marker val="1"/>
        <c:smooth val="0"/>
        <c:axId val="120709888"/>
        <c:axId val="120711808"/>
      </c:lineChart>
      <c:catAx>
        <c:axId val="120709888"/>
        <c:scaling>
          <c:orientation val="minMax"/>
        </c:scaling>
        <c:delete val="0"/>
        <c:axPos val="b"/>
        <c:title>
          <c:tx>
            <c:strRef>
              <c:f>'Reading - Data'!$U$37</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120711808"/>
        <c:crosses val="autoZero"/>
        <c:auto val="1"/>
        <c:lblAlgn val="ctr"/>
        <c:lblOffset val="100"/>
        <c:noMultiLvlLbl val="0"/>
      </c:catAx>
      <c:valAx>
        <c:axId val="120711808"/>
        <c:scaling>
          <c:orientation val="minMax"/>
          <c:min val="0"/>
        </c:scaling>
        <c:delete val="0"/>
        <c:axPos val="l"/>
        <c:majorGridlines/>
        <c:title>
          <c:tx>
            <c:strRef>
              <c:f>'Reading - Data'!$X$118</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120709888"/>
        <c:crosses val="autoZero"/>
        <c:crossBetween val="between"/>
      </c:valAx>
    </c:plotArea>
    <c:legend>
      <c:legendPos val="b"/>
      <c:layout>
        <c:manualLayout>
          <c:xMode val="edge"/>
          <c:yMode val="edge"/>
          <c:x val="2.4637489396750708E-3"/>
          <c:y val="0.89281043140355565"/>
          <c:w val="0.99507229697919064"/>
          <c:h val="0.10273871305089002"/>
        </c:manualLayout>
      </c:layout>
      <c:overlay val="0"/>
      <c:txPr>
        <a:bodyPr/>
        <a:lstStyle/>
        <a:p>
          <a:pPr>
            <a:defRPr sz="900"/>
          </a:pPr>
          <a:endParaRPr lang="en-US"/>
        </a:p>
      </c:txPr>
    </c:legend>
    <c:plotVisOnly val="1"/>
    <c:dispBlanksAs val="gap"/>
    <c:showDLblsOverMax val="0"/>
  </c:chart>
  <c:spPr>
    <a:solidFill>
      <a:schemeClr val="accent6">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1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'Reading - Data'!$A$38</c:f>
          <c:strCache>
            <c:ptCount val="1"/>
          </c:strCache>
        </c:strRef>
      </c:tx>
      <c:overlay val="0"/>
    </c:title>
    <c:autoTitleDeleted val="0"/>
    <c:plotArea>
      <c:layout>
        <c:manualLayout>
          <c:layoutTarget val="inner"/>
          <c:xMode val="edge"/>
          <c:yMode val="edge"/>
          <c:x val="0.13495651278884288"/>
          <c:y val="0.16478915135608121"/>
          <c:w val="0.83628531727652333"/>
          <c:h val="0.51276180623961265"/>
        </c:manualLayout>
      </c:layout>
      <c:lineChart>
        <c:grouping val="standard"/>
        <c:varyColors val="0"/>
        <c:ser>
          <c:idx val="0"/>
          <c:order val="0"/>
          <c:tx>
            <c:strRef>
              <c:f>'Reading - Data'!$A$38</c:f>
              <c:strCache>
                <c:ptCount val="1"/>
              </c:strCache>
            </c:strRef>
          </c:tx>
          <c:trendline>
            <c:name>Trendline</c:name>
            <c:spPr>
              <a:ln>
                <a:solidFill>
                  <a:srgbClr val="FF0000">
                    <a:alpha val="75000"/>
                  </a:srgbClr>
                </a:solidFill>
              </a:ln>
            </c:spPr>
            <c:trendlineType val="linear"/>
            <c:dispRSqr val="0"/>
            <c:dispEq val="0"/>
          </c:trendline>
          <c:cat>
            <c:strRef>
              <c:f>'Reading - Data'!$Z$4:$AO$4</c:f>
              <c:strCache>
                <c:ptCount val="1"/>
                <c:pt idx="0">
                  <c:v>Baseline</c:v>
                </c:pt>
              </c:strCache>
            </c:strRef>
          </c:cat>
          <c:val>
            <c:numRef>
              <c:f>'Reading - Data'!$Z$38:$AO$38</c:f>
              <c:numCache>
                <c:formatCode>General</c:formatCode>
                <c:ptCount val="16"/>
                <c:pt idx="0">
                  <c:v>0</c:v>
                </c:pt>
              </c:numCache>
            </c:numRef>
          </c:val>
          <c:smooth val="0"/>
          <c:extLst>
            <c:ext xmlns:c16="http://schemas.microsoft.com/office/drawing/2014/chart" uri="{C3380CC4-5D6E-409C-BE32-E72D297353CC}">
              <c16:uniqueId val="{00000001-8261-7C45-8EBA-CDD343B8764D}"/>
            </c:ext>
          </c:extLst>
        </c:ser>
        <c:ser>
          <c:idx val="1"/>
          <c:order val="1"/>
          <c:tx>
            <c:v>Aimline</c:v>
          </c:tx>
          <c:spPr>
            <a:ln w="9525">
              <a:solidFill>
                <a:schemeClr val="tx1">
                  <a:lumMod val="50000"/>
                  <a:lumOff val="50000"/>
                </a:schemeClr>
              </a:solidFill>
              <a:prstDash val="dash"/>
            </a:ln>
          </c:spPr>
          <c:marker>
            <c:symbol val="none"/>
          </c:marker>
          <c:cat>
            <c:strRef>
              <c:f>'Reading - Data'!$Z$4:$AO$4</c:f>
              <c:strCache>
                <c:ptCount val="1"/>
                <c:pt idx="0">
                  <c:v>Baseline</c:v>
                </c:pt>
              </c:strCache>
            </c:strRef>
          </c:cat>
          <c:val>
            <c:numRef>
              <c:f>'Reading - Data'!$Z$119:$AO$119</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8261-7C45-8EBA-CDD343B8764D}"/>
            </c:ext>
          </c:extLst>
        </c:ser>
        <c:ser>
          <c:idx val="2"/>
          <c:order val="2"/>
          <c:tx>
            <c:strRef>
              <c:f>'Reading - Data'!$Y$155</c:f>
              <c:strCache>
                <c:ptCount val="1"/>
                <c:pt idx="0">
                  <c:v>Benchmark 2 Line</c:v>
                </c:pt>
              </c:strCache>
            </c:strRef>
          </c:tx>
          <c:spPr>
            <a:ln>
              <a:solidFill>
                <a:schemeClr val="accent1"/>
              </a:solidFill>
            </a:ln>
          </c:spPr>
          <c:marker>
            <c:symbol val="none"/>
          </c:marker>
          <c:cat>
            <c:strRef>
              <c:f>'Reading - Data'!$Z$4:$AO$4</c:f>
              <c:strCache>
                <c:ptCount val="1"/>
                <c:pt idx="0">
                  <c:v>Baseline</c:v>
                </c:pt>
              </c:strCache>
            </c:strRef>
          </c:cat>
          <c:val>
            <c:numRef>
              <c:f>'Reading - Data'!$Z$155:$AO$155</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8261-7C45-8EBA-CDD343B8764D}"/>
            </c:ext>
          </c:extLst>
        </c:ser>
        <c:dLbls>
          <c:showLegendKey val="0"/>
          <c:showVal val="0"/>
          <c:showCatName val="0"/>
          <c:showSerName val="0"/>
          <c:showPercent val="0"/>
          <c:showBubbleSize val="0"/>
        </c:dLbls>
        <c:marker val="1"/>
        <c:smooth val="0"/>
        <c:axId val="117923200"/>
        <c:axId val="120732672"/>
      </c:lineChart>
      <c:catAx>
        <c:axId val="117923200"/>
        <c:scaling>
          <c:orientation val="minMax"/>
        </c:scaling>
        <c:delete val="0"/>
        <c:axPos val="b"/>
        <c:title>
          <c:tx>
            <c:strRef>
              <c:f>'Reading - Data'!$U$38</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120732672"/>
        <c:crosses val="autoZero"/>
        <c:auto val="1"/>
        <c:lblAlgn val="ctr"/>
        <c:lblOffset val="100"/>
        <c:noMultiLvlLbl val="0"/>
      </c:catAx>
      <c:valAx>
        <c:axId val="120732672"/>
        <c:scaling>
          <c:orientation val="minMax"/>
          <c:min val="0"/>
        </c:scaling>
        <c:delete val="0"/>
        <c:axPos val="l"/>
        <c:majorGridlines/>
        <c:title>
          <c:tx>
            <c:strRef>
              <c:f>'Reading - Data'!$X$119</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117923200"/>
        <c:crosses val="autoZero"/>
        <c:crossBetween val="between"/>
      </c:valAx>
    </c:plotArea>
    <c:legend>
      <c:legendPos val="b"/>
      <c:layout>
        <c:manualLayout>
          <c:xMode val="edge"/>
          <c:yMode val="edge"/>
          <c:x val="2.4637489396750708E-3"/>
          <c:y val="0.89281050653504301"/>
          <c:w val="0.99753625106031785"/>
          <c:h val="0.107189493464957"/>
        </c:manualLayout>
      </c:layout>
      <c:overlay val="0"/>
      <c:txPr>
        <a:bodyPr/>
        <a:lstStyle/>
        <a:p>
          <a:pPr>
            <a:defRPr sz="900"/>
          </a:pPr>
          <a:endParaRPr lang="en-US"/>
        </a:p>
      </c:txPr>
    </c:legend>
    <c:plotVisOnly val="1"/>
    <c:dispBlanksAs val="gap"/>
    <c:showDLblsOverMax val="0"/>
  </c:chart>
  <c:spPr>
    <a:solidFill>
      <a:schemeClr val="accent6">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1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'Reading - Data'!$A$39</c:f>
          <c:strCache>
            <c:ptCount val="1"/>
          </c:strCache>
        </c:strRef>
      </c:tx>
      <c:overlay val="0"/>
    </c:title>
    <c:autoTitleDeleted val="0"/>
    <c:plotArea>
      <c:layout>
        <c:manualLayout>
          <c:layoutTarget val="inner"/>
          <c:xMode val="edge"/>
          <c:yMode val="edge"/>
          <c:x val="0.13495651278884288"/>
          <c:y val="0.16478915135608121"/>
          <c:w val="0.83628531727652422"/>
          <c:h val="0.51280099099989163"/>
        </c:manualLayout>
      </c:layout>
      <c:lineChart>
        <c:grouping val="standard"/>
        <c:varyColors val="0"/>
        <c:ser>
          <c:idx val="0"/>
          <c:order val="0"/>
          <c:tx>
            <c:strRef>
              <c:f>'Reading - Data'!$A$39</c:f>
              <c:strCache>
                <c:ptCount val="1"/>
              </c:strCache>
            </c:strRef>
          </c:tx>
          <c:trendline>
            <c:name>Trendline</c:name>
            <c:spPr>
              <a:ln>
                <a:solidFill>
                  <a:srgbClr val="FF0000">
                    <a:alpha val="75000"/>
                  </a:srgbClr>
                </a:solidFill>
              </a:ln>
            </c:spPr>
            <c:trendlineType val="linear"/>
            <c:dispRSqr val="0"/>
            <c:dispEq val="0"/>
          </c:trendline>
          <c:cat>
            <c:strRef>
              <c:f>'Reading - Data'!$Z$4:$AO$4</c:f>
              <c:strCache>
                <c:ptCount val="1"/>
                <c:pt idx="0">
                  <c:v>Baseline</c:v>
                </c:pt>
              </c:strCache>
            </c:strRef>
          </c:cat>
          <c:val>
            <c:numRef>
              <c:f>'Reading - Data'!$Z$39:$AO$39</c:f>
              <c:numCache>
                <c:formatCode>General</c:formatCode>
                <c:ptCount val="16"/>
                <c:pt idx="0">
                  <c:v>0</c:v>
                </c:pt>
              </c:numCache>
            </c:numRef>
          </c:val>
          <c:smooth val="0"/>
          <c:extLst>
            <c:ext xmlns:c16="http://schemas.microsoft.com/office/drawing/2014/chart" uri="{C3380CC4-5D6E-409C-BE32-E72D297353CC}">
              <c16:uniqueId val="{00000001-738B-B646-929B-9569D2C4DCE5}"/>
            </c:ext>
          </c:extLst>
        </c:ser>
        <c:ser>
          <c:idx val="1"/>
          <c:order val="1"/>
          <c:tx>
            <c:v>Aimline</c:v>
          </c:tx>
          <c:spPr>
            <a:ln w="9525">
              <a:solidFill>
                <a:schemeClr val="tx1">
                  <a:lumMod val="50000"/>
                  <a:lumOff val="50000"/>
                </a:schemeClr>
              </a:solidFill>
              <a:prstDash val="dash"/>
            </a:ln>
          </c:spPr>
          <c:marker>
            <c:symbol val="none"/>
          </c:marker>
          <c:cat>
            <c:strRef>
              <c:f>'Reading - Data'!$Z$4:$AO$4</c:f>
              <c:strCache>
                <c:ptCount val="1"/>
                <c:pt idx="0">
                  <c:v>Baseline</c:v>
                </c:pt>
              </c:strCache>
            </c:strRef>
          </c:cat>
          <c:val>
            <c:numRef>
              <c:f>'Reading - Data'!$Z$120:$AO$120</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738B-B646-929B-9569D2C4DCE5}"/>
            </c:ext>
          </c:extLst>
        </c:ser>
        <c:ser>
          <c:idx val="2"/>
          <c:order val="2"/>
          <c:tx>
            <c:strRef>
              <c:f>'Reading - Data'!$Y$156</c:f>
              <c:strCache>
                <c:ptCount val="1"/>
                <c:pt idx="0">
                  <c:v>Benchmark 2 Line</c:v>
                </c:pt>
              </c:strCache>
            </c:strRef>
          </c:tx>
          <c:spPr>
            <a:ln>
              <a:solidFill>
                <a:schemeClr val="accent1"/>
              </a:solidFill>
            </a:ln>
          </c:spPr>
          <c:marker>
            <c:symbol val="none"/>
          </c:marker>
          <c:cat>
            <c:strRef>
              <c:f>'Reading - Data'!$Z$4:$AO$4</c:f>
              <c:strCache>
                <c:ptCount val="1"/>
                <c:pt idx="0">
                  <c:v>Baseline</c:v>
                </c:pt>
              </c:strCache>
            </c:strRef>
          </c:cat>
          <c:val>
            <c:numRef>
              <c:f>'Reading - Data'!$Z$156:$AO$156</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738B-B646-929B-9569D2C4DCE5}"/>
            </c:ext>
          </c:extLst>
        </c:ser>
        <c:dLbls>
          <c:showLegendKey val="0"/>
          <c:showVal val="0"/>
          <c:showCatName val="0"/>
          <c:showSerName val="0"/>
          <c:showPercent val="0"/>
          <c:showBubbleSize val="0"/>
        </c:dLbls>
        <c:marker val="1"/>
        <c:smooth val="0"/>
        <c:axId val="120830976"/>
        <c:axId val="120857728"/>
      </c:lineChart>
      <c:catAx>
        <c:axId val="120830976"/>
        <c:scaling>
          <c:orientation val="minMax"/>
        </c:scaling>
        <c:delete val="0"/>
        <c:axPos val="b"/>
        <c:title>
          <c:tx>
            <c:strRef>
              <c:f>'Reading - Data'!$U$39</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120857728"/>
        <c:crosses val="autoZero"/>
        <c:auto val="1"/>
        <c:lblAlgn val="ctr"/>
        <c:lblOffset val="100"/>
        <c:noMultiLvlLbl val="0"/>
      </c:catAx>
      <c:valAx>
        <c:axId val="120857728"/>
        <c:scaling>
          <c:orientation val="minMax"/>
          <c:min val="0"/>
        </c:scaling>
        <c:delete val="0"/>
        <c:axPos val="l"/>
        <c:majorGridlines/>
        <c:title>
          <c:tx>
            <c:strRef>
              <c:f>'Reading - Data'!$X$120</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120830976"/>
        <c:crosses val="autoZero"/>
        <c:crossBetween val="between"/>
      </c:valAx>
    </c:plotArea>
    <c:legend>
      <c:legendPos val="b"/>
      <c:layout>
        <c:manualLayout>
          <c:xMode val="edge"/>
          <c:yMode val="edge"/>
          <c:x val="0"/>
          <c:y val="0.89281043140355565"/>
          <c:w val="1"/>
          <c:h val="0.10718956859644498"/>
        </c:manualLayout>
      </c:layout>
      <c:overlay val="0"/>
      <c:txPr>
        <a:bodyPr/>
        <a:lstStyle/>
        <a:p>
          <a:pPr>
            <a:defRPr sz="900"/>
          </a:pPr>
          <a:endParaRPr lang="en-US"/>
        </a:p>
      </c:txPr>
    </c:legend>
    <c:plotVisOnly val="1"/>
    <c:dispBlanksAs val="gap"/>
    <c:showDLblsOverMax val="0"/>
  </c:chart>
  <c:spPr>
    <a:solidFill>
      <a:schemeClr val="accent6">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'Reading - Data'!$A$7</c:f>
          <c:strCache>
            <c:ptCount val="1"/>
          </c:strCache>
        </c:strRef>
      </c:tx>
      <c:overlay val="0"/>
    </c:title>
    <c:autoTitleDeleted val="0"/>
    <c:plotArea>
      <c:layout>
        <c:manualLayout>
          <c:layoutTarget val="inner"/>
          <c:xMode val="edge"/>
          <c:yMode val="edge"/>
          <c:x val="0.13495651278884288"/>
          <c:y val="0.16478915135608121"/>
          <c:w val="0.83628531727652422"/>
          <c:h val="0.50837061096124758"/>
        </c:manualLayout>
      </c:layout>
      <c:lineChart>
        <c:grouping val="standard"/>
        <c:varyColors val="0"/>
        <c:ser>
          <c:idx val="0"/>
          <c:order val="0"/>
          <c:tx>
            <c:strRef>
              <c:f>'Reading - Data'!$A$7</c:f>
              <c:strCache>
                <c:ptCount val="1"/>
              </c:strCache>
            </c:strRef>
          </c:tx>
          <c:trendline>
            <c:name>Trendline</c:name>
            <c:spPr>
              <a:ln>
                <a:solidFill>
                  <a:srgbClr val="FF0000">
                    <a:alpha val="75000"/>
                  </a:srgbClr>
                </a:solidFill>
              </a:ln>
            </c:spPr>
            <c:trendlineType val="linear"/>
            <c:dispRSqr val="0"/>
            <c:dispEq val="0"/>
          </c:trendline>
          <c:cat>
            <c:strRef>
              <c:f>'Reading - Data'!$BL$4:$CA$4</c:f>
              <c:strCache>
                <c:ptCount val="1"/>
                <c:pt idx="0">
                  <c:v>Baseline</c:v>
                </c:pt>
              </c:strCache>
            </c:strRef>
          </c:cat>
          <c:val>
            <c:numRef>
              <c:f>'Reading - Data'!$BL$7:$CA$7</c:f>
              <c:numCache>
                <c:formatCode>General</c:formatCode>
                <c:ptCount val="16"/>
                <c:pt idx="0">
                  <c:v>0</c:v>
                </c:pt>
              </c:numCache>
            </c:numRef>
          </c:val>
          <c:smooth val="0"/>
          <c:extLst>
            <c:ext xmlns:c16="http://schemas.microsoft.com/office/drawing/2014/chart" uri="{C3380CC4-5D6E-409C-BE32-E72D297353CC}">
              <c16:uniqueId val="{00000001-5399-B84B-A295-B71EFC784882}"/>
            </c:ext>
          </c:extLst>
        </c:ser>
        <c:ser>
          <c:idx val="1"/>
          <c:order val="1"/>
          <c:tx>
            <c:v>Aimline</c:v>
          </c:tx>
          <c:spPr>
            <a:ln w="9525">
              <a:solidFill>
                <a:schemeClr val="tx1">
                  <a:lumMod val="50000"/>
                  <a:lumOff val="50000"/>
                </a:schemeClr>
              </a:solidFill>
              <a:prstDash val="dash"/>
            </a:ln>
          </c:spPr>
          <c:marker>
            <c:symbol val="none"/>
          </c:marker>
          <c:cat>
            <c:strRef>
              <c:f>'Reading - Data'!$BL$4:$CA$4</c:f>
              <c:strCache>
                <c:ptCount val="1"/>
                <c:pt idx="0">
                  <c:v>Baseline</c:v>
                </c:pt>
              </c:strCache>
            </c:strRef>
          </c:cat>
          <c:val>
            <c:numRef>
              <c:f>'Reading - Data'!$BL$88:$CA$88</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5399-B84B-A295-B71EFC784882}"/>
            </c:ext>
          </c:extLst>
        </c:ser>
        <c:ser>
          <c:idx val="2"/>
          <c:order val="2"/>
          <c:tx>
            <c:strRef>
              <c:f>'Reading - Data'!$BK$124</c:f>
              <c:strCache>
                <c:ptCount val="1"/>
                <c:pt idx="0">
                  <c:v>Benchmark 3 Line</c:v>
                </c:pt>
              </c:strCache>
            </c:strRef>
          </c:tx>
          <c:spPr>
            <a:ln>
              <a:solidFill>
                <a:schemeClr val="accent3"/>
              </a:solidFill>
            </a:ln>
          </c:spPr>
          <c:marker>
            <c:symbol val="none"/>
          </c:marker>
          <c:cat>
            <c:strRef>
              <c:f>'Reading - Data'!$BL$4:$CA$4</c:f>
              <c:strCache>
                <c:ptCount val="1"/>
                <c:pt idx="0">
                  <c:v>Baseline</c:v>
                </c:pt>
              </c:strCache>
            </c:strRef>
          </c:cat>
          <c:val>
            <c:numRef>
              <c:f>'Reading - Data'!$BL$124:$CA$124</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5399-B84B-A295-B71EFC784882}"/>
            </c:ext>
          </c:extLst>
        </c:ser>
        <c:dLbls>
          <c:showLegendKey val="0"/>
          <c:showVal val="0"/>
          <c:showCatName val="0"/>
          <c:showSerName val="0"/>
          <c:showPercent val="0"/>
          <c:showBubbleSize val="0"/>
        </c:dLbls>
        <c:marker val="1"/>
        <c:smooth val="0"/>
        <c:axId val="59207680"/>
        <c:axId val="59209600"/>
      </c:lineChart>
      <c:catAx>
        <c:axId val="59207680"/>
        <c:scaling>
          <c:orientation val="minMax"/>
        </c:scaling>
        <c:delete val="0"/>
        <c:axPos val="b"/>
        <c:title>
          <c:tx>
            <c:strRef>
              <c:f>'Reading - Data'!$BG$7</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59209600"/>
        <c:crosses val="autoZero"/>
        <c:auto val="1"/>
        <c:lblAlgn val="ctr"/>
        <c:lblOffset val="100"/>
        <c:noMultiLvlLbl val="0"/>
      </c:catAx>
      <c:valAx>
        <c:axId val="59209600"/>
        <c:scaling>
          <c:orientation val="minMax"/>
          <c:min val="0"/>
        </c:scaling>
        <c:delete val="0"/>
        <c:axPos val="l"/>
        <c:majorGridlines/>
        <c:title>
          <c:tx>
            <c:strRef>
              <c:f>'Reading - Data'!$BJ$88</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59207680"/>
        <c:crosses val="autoZero"/>
        <c:crossBetween val="between"/>
      </c:valAx>
    </c:plotArea>
    <c:legend>
      <c:legendPos val="b"/>
      <c:layout>
        <c:manualLayout>
          <c:xMode val="edge"/>
          <c:yMode val="edge"/>
          <c:x val="2.7580143113724556E-3"/>
          <c:y val="0.89634136215298799"/>
          <c:w val="0.99189053539822702"/>
          <c:h val="9.9354397899531266E-2"/>
        </c:manualLayout>
      </c:layout>
      <c:overlay val="0"/>
      <c:txPr>
        <a:bodyPr/>
        <a:lstStyle/>
        <a:p>
          <a:pPr>
            <a:defRPr sz="900"/>
          </a:pPr>
          <a:endParaRPr lang="en-US"/>
        </a:p>
      </c:txPr>
    </c:legend>
    <c:plotVisOnly val="1"/>
    <c:dispBlanksAs val="gap"/>
    <c:showDLblsOverMax val="0"/>
  </c:chart>
  <c:spPr>
    <a:solidFill>
      <a:schemeClr val="accent1">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1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'Reading - Data'!$A$5</c:f>
          <c:strCache>
            <c:ptCount val="1"/>
          </c:strCache>
        </c:strRef>
      </c:tx>
      <c:overlay val="0"/>
    </c:title>
    <c:autoTitleDeleted val="0"/>
    <c:plotArea>
      <c:layout>
        <c:manualLayout>
          <c:layoutTarget val="inner"/>
          <c:xMode val="edge"/>
          <c:yMode val="edge"/>
          <c:x val="0.13495651278884288"/>
          <c:y val="0.16478915135608121"/>
          <c:w val="0.83628531727652355"/>
          <c:h val="0.51280082270153271"/>
        </c:manualLayout>
      </c:layout>
      <c:lineChart>
        <c:grouping val="standard"/>
        <c:varyColors val="0"/>
        <c:ser>
          <c:idx val="0"/>
          <c:order val="0"/>
          <c:tx>
            <c:strRef>
              <c:f>'Reading - Data'!$A$5</c:f>
              <c:strCache>
                <c:ptCount val="1"/>
              </c:strCache>
            </c:strRef>
          </c:tx>
          <c:trendline>
            <c:name>Trendline</c:name>
            <c:spPr>
              <a:ln>
                <a:solidFill>
                  <a:srgbClr val="FF0000">
                    <a:alpha val="75000"/>
                  </a:srgbClr>
                </a:solidFill>
              </a:ln>
            </c:spPr>
            <c:trendlineType val="linear"/>
            <c:dispRSqr val="0"/>
            <c:dispEq val="0"/>
          </c:trendline>
          <c:cat>
            <c:strRef>
              <c:f>'Reading - Data'!$Z$4:$AO$4</c:f>
              <c:strCache>
                <c:ptCount val="1"/>
                <c:pt idx="0">
                  <c:v>Baseline</c:v>
                </c:pt>
              </c:strCache>
            </c:strRef>
          </c:cat>
          <c:val>
            <c:numRef>
              <c:f>'Reading - Data'!$Z$5:$AO$5</c:f>
              <c:numCache>
                <c:formatCode>General</c:formatCode>
                <c:ptCount val="16"/>
                <c:pt idx="0">
                  <c:v>0</c:v>
                </c:pt>
              </c:numCache>
            </c:numRef>
          </c:val>
          <c:smooth val="0"/>
          <c:extLst>
            <c:ext xmlns:c16="http://schemas.microsoft.com/office/drawing/2014/chart" uri="{C3380CC4-5D6E-409C-BE32-E72D297353CC}">
              <c16:uniqueId val="{00000001-5948-5F4D-B93C-D5D504942B4E}"/>
            </c:ext>
          </c:extLst>
        </c:ser>
        <c:ser>
          <c:idx val="1"/>
          <c:order val="1"/>
          <c:tx>
            <c:v>Aimline</c:v>
          </c:tx>
          <c:spPr>
            <a:ln w="9525">
              <a:solidFill>
                <a:schemeClr val="tx1">
                  <a:lumMod val="50000"/>
                  <a:lumOff val="50000"/>
                </a:schemeClr>
              </a:solidFill>
              <a:prstDash val="dash"/>
            </a:ln>
          </c:spPr>
          <c:marker>
            <c:symbol val="none"/>
          </c:marker>
          <c:cat>
            <c:strRef>
              <c:f>'Reading - Data'!$Z$4:$AO$4</c:f>
              <c:strCache>
                <c:ptCount val="1"/>
                <c:pt idx="0">
                  <c:v>Baseline</c:v>
                </c:pt>
              </c:strCache>
            </c:strRef>
          </c:cat>
          <c:val>
            <c:numRef>
              <c:f>'Reading - Data'!$Z$86:$AO$86</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5948-5F4D-B93C-D5D504942B4E}"/>
            </c:ext>
          </c:extLst>
        </c:ser>
        <c:ser>
          <c:idx val="2"/>
          <c:order val="2"/>
          <c:tx>
            <c:strRef>
              <c:f>'Reading - Data'!$Y$122</c:f>
              <c:strCache>
                <c:ptCount val="1"/>
                <c:pt idx="0">
                  <c:v>Benchmark 2 Line</c:v>
                </c:pt>
              </c:strCache>
            </c:strRef>
          </c:tx>
          <c:spPr>
            <a:ln>
              <a:solidFill>
                <a:schemeClr val="accent1"/>
              </a:solidFill>
            </a:ln>
          </c:spPr>
          <c:marker>
            <c:symbol val="none"/>
          </c:marker>
          <c:cat>
            <c:strRef>
              <c:f>'Reading - Data'!$Z$4:$AO$4</c:f>
              <c:strCache>
                <c:ptCount val="1"/>
                <c:pt idx="0">
                  <c:v>Baseline</c:v>
                </c:pt>
              </c:strCache>
            </c:strRef>
          </c:cat>
          <c:val>
            <c:numRef>
              <c:f>'Reading - Data'!$Z$122:$AO$122</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5948-5F4D-B93C-D5D504942B4E}"/>
            </c:ext>
          </c:extLst>
        </c:ser>
        <c:dLbls>
          <c:showLegendKey val="0"/>
          <c:showVal val="0"/>
          <c:showCatName val="0"/>
          <c:showSerName val="0"/>
          <c:showPercent val="0"/>
          <c:showBubbleSize val="0"/>
        </c:dLbls>
        <c:marker val="1"/>
        <c:smooth val="0"/>
        <c:axId val="120880512"/>
        <c:axId val="120923648"/>
      </c:lineChart>
      <c:catAx>
        <c:axId val="120880512"/>
        <c:scaling>
          <c:orientation val="minMax"/>
        </c:scaling>
        <c:delete val="0"/>
        <c:axPos val="b"/>
        <c:title>
          <c:tx>
            <c:strRef>
              <c:f>'Reading - Data'!$U$5</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120923648"/>
        <c:crosses val="autoZero"/>
        <c:auto val="1"/>
        <c:lblAlgn val="ctr"/>
        <c:lblOffset val="100"/>
        <c:noMultiLvlLbl val="0"/>
      </c:catAx>
      <c:valAx>
        <c:axId val="120923648"/>
        <c:scaling>
          <c:orientation val="minMax"/>
          <c:min val="0"/>
        </c:scaling>
        <c:delete val="0"/>
        <c:axPos val="l"/>
        <c:majorGridlines/>
        <c:title>
          <c:tx>
            <c:strRef>
              <c:f>'Reading - Data'!$X$86</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120880512"/>
        <c:crosses val="autoZero"/>
        <c:crossBetween val="between"/>
      </c:valAx>
    </c:plotArea>
    <c:legend>
      <c:legendPos val="b"/>
      <c:layout>
        <c:manualLayout>
          <c:xMode val="edge"/>
          <c:yMode val="edge"/>
          <c:x val="2.4637489396750708E-3"/>
          <c:y val="0.89281043140355565"/>
          <c:w val="0.99507229697919064"/>
          <c:h val="0.10718956859644498"/>
        </c:manualLayout>
      </c:layout>
      <c:overlay val="0"/>
      <c:txPr>
        <a:bodyPr/>
        <a:lstStyle/>
        <a:p>
          <a:pPr>
            <a:defRPr sz="900"/>
          </a:pPr>
          <a:endParaRPr lang="en-US"/>
        </a:p>
      </c:txPr>
    </c:legend>
    <c:plotVisOnly val="1"/>
    <c:dispBlanksAs val="gap"/>
    <c:showDLblsOverMax val="0"/>
  </c:chart>
  <c:spPr>
    <a:solidFill>
      <a:schemeClr val="accent6">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1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'Math - Benchmark Graphs'!$A$1</c:f>
          <c:strCache>
            <c:ptCount val="1"/>
          </c:strCache>
        </c:strRef>
      </c:tx>
      <c:overlay val="0"/>
      <c:spPr>
        <a:noFill/>
        <a:ln w="25400">
          <a:noFill/>
        </a:ln>
      </c:spPr>
      <c:txPr>
        <a:bodyPr/>
        <a:lstStyle/>
        <a:p>
          <a:pPr>
            <a:defRPr sz="2000" b="1" i="0" u="none" strike="noStrike" baseline="0">
              <a:solidFill>
                <a:srgbClr val="000000"/>
              </a:solidFill>
              <a:latin typeface="Arial"/>
              <a:ea typeface="Arial"/>
              <a:cs typeface="Arial"/>
            </a:defRPr>
          </a:pPr>
          <a:endParaRPr lang="en-US"/>
        </a:p>
      </c:txPr>
    </c:title>
    <c:autoTitleDeleted val="0"/>
    <c:plotArea>
      <c:layout/>
      <c:barChart>
        <c:barDir val="col"/>
        <c:grouping val="clustered"/>
        <c:varyColors val="0"/>
        <c:ser>
          <c:idx val="0"/>
          <c:order val="0"/>
          <c:tx>
            <c:strRef>
              <c:f>'Math - Data'!$B$1</c:f>
              <c:strCache>
                <c:ptCount val="1"/>
              </c:strCache>
            </c:strRef>
          </c:tx>
          <c:spPr>
            <a:solidFill>
              <a:schemeClr val="accent6">
                <a:lumMod val="40000"/>
                <a:lumOff val="60000"/>
              </a:schemeClr>
            </a:solidFill>
            <a:ln w="12700">
              <a:solidFill>
                <a:srgbClr val="000000"/>
              </a:solidFill>
              <a:prstDash val="solid"/>
            </a:ln>
          </c:spPr>
          <c:invertIfNegative val="0"/>
          <c:cat>
            <c:strRef>
              <c:f>'Math - Data'!$A$3:$A$37</c:f>
              <c:strCache>
                <c:ptCount val="2"/>
                <c:pt idx="1">
                  <c:v>Student</c:v>
                </c:pt>
              </c:strCache>
            </c:strRef>
          </c:cat>
          <c:val>
            <c:numRef>
              <c:f>'Math - Data'!$B$3:$B$37</c:f>
              <c:numCache>
                <c:formatCode>General</c:formatCode>
                <c:ptCount val="35"/>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numCache>
            </c:numRef>
          </c:val>
          <c:extLst>
            <c:ext xmlns:c16="http://schemas.microsoft.com/office/drawing/2014/chart" uri="{C3380CC4-5D6E-409C-BE32-E72D297353CC}">
              <c16:uniqueId val="{00000000-9692-D14E-9E12-629EE2D56DB7}"/>
            </c:ext>
          </c:extLst>
        </c:ser>
        <c:dLbls>
          <c:showLegendKey val="0"/>
          <c:showVal val="0"/>
          <c:showCatName val="0"/>
          <c:showSerName val="0"/>
          <c:showPercent val="0"/>
          <c:showBubbleSize val="0"/>
        </c:dLbls>
        <c:gapWidth val="75"/>
        <c:overlap val="-25"/>
        <c:axId val="123255040"/>
        <c:axId val="123342848"/>
      </c:barChart>
      <c:lineChart>
        <c:grouping val="standard"/>
        <c:varyColors val="0"/>
        <c:ser>
          <c:idx val="1"/>
          <c:order val="1"/>
          <c:tx>
            <c:v>Benchmark Line</c:v>
          </c:tx>
          <c:marker>
            <c:symbol val="none"/>
          </c:marker>
          <c:cat>
            <c:strRef>
              <c:f>'Math - Data'!$A$3:$A$37</c:f>
              <c:strCache>
                <c:ptCount val="2"/>
                <c:pt idx="1">
                  <c:v>Student</c:v>
                </c:pt>
              </c:strCache>
            </c:strRef>
          </c:cat>
          <c:val>
            <c:numRef>
              <c:f>'Math - Data'!$D$3:$D$37</c:f>
              <c:numCache>
                <c:formatCode>General</c:formatCode>
                <c:ptCount val="35"/>
              </c:numCache>
            </c:numRef>
          </c:val>
          <c:smooth val="0"/>
          <c:extLst>
            <c:ext xmlns:c16="http://schemas.microsoft.com/office/drawing/2014/chart" uri="{C3380CC4-5D6E-409C-BE32-E72D297353CC}">
              <c16:uniqueId val="{00000001-9692-D14E-9E12-629EE2D56DB7}"/>
            </c:ext>
          </c:extLst>
        </c:ser>
        <c:dLbls>
          <c:showLegendKey val="0"/>
          <c:showVal val="0"/>
          <c:showCatName val="0"/>
          <c:showSerName val="0"/>
          <c:showPercent val="0"/>
          <c:showBubbleSize val="0"/>
        </c:dLbls>
        <c:marker val="1"/>
        <c:smooth val="0"/>
        <c:axId val="123255040"/>
        <c:axId val="123342848"/>
      </c:lineChart>
      <c:catAx>
        <c:axId val="123255040"/>
        <c:scaling>
          <c:orientation val="minMax"/>
        </c:scaling>
        <c:delete val="0"/>
        <c:axPos val="b"/>
        <c:numFmt formatCode="General" sourceLinked="1"/>
        <c:majorTickMark val="none"/>
        <c:minorTickMark val="none"/>
        <c:tickLblPos val="nextTo"/>
        <c:spPr>
          <a:ln w="3175">
            <a:solidFill>
              <a:srgbClr val="000000"/>
            </a:solidFill>
            <a:prstDash val="solid"/>
          </a:ln>
        </c:spPr>
        <c:txPr>
          <a:bodyPr rot="-2700000" vert="horz"/>
          <a:lstStyle/>
          <a:p>
            <a:pPr>
              <a:defRPr sz="750" b="0" i="0" u="none" strike="noStrike" baseline="0">
                <a:solidFill>
                  <a:srgbClr val="000000"/>
                </a:solidFill>
                <a:latin typeface="Arial"/>
                <a:ea typeface="Arial"/>
                <a:cs typeface="Arial"/>
              </a:defRPr>
            </a:pPr>
            <a:endParaRPr lang="en-US"/>
          </a:p>
        </c:txPr>
        <c:crossAx val="123342848"/>
        <c:crosses val="autoZero"/>
        <c:auto val="1"/>
        <c:lblAlgn val="ctr"/>
        <c:lblOffset val="100"/>
        <c:tickLblSkip val="1"/>
        <c:tickMarkSkip val="1"/>
        <c:noMultiLvlLbl val="0"/>
      </c:catAx>
      <c:valAx>
        <c:axId val="123342848"/>
        <c:scaling>
          <c:orientation val="minMax"/>
          <c:min val="0"/>
        </c:scaling>
        <c:delete val="0"/>
        <c:axPos val="l"/>
        <c:majorGridlines>
          <c:spPr>
            <a:ln w="3175">
              <a:solidFill>
                <a:srgbClr val="000000"/>
              </a:solidFill>
              <a:prstDash val="solid"/>
            </a:ln>
          </c:spPr>
        </c:majorGridlines>
        <c:numFmt formatCode="@" sourceLinked="1"/>
        <c:majorTickMark val="none"/>
        <c:minorTickMark val="none"/>
        <c:tickLblPos val="nextTo"/>
        <c:spPr>
          <a:ln w="25400">
            <a:noFill/>
          </a:ln>
        </c:spPr>
        <c:txPr>
          <a:bodyPr rot="0" vert="horz"/>
          <a:lstStyle/>
          <a:p>
            <a:pPr>
              <a:defRPr sz="1725" b="0" i="0" u="none" strike="noStrike" baseline="0">
                <a:solidFill>
                  <a:srgbClr val="000000"/>
                </a:solidFill>
                <a:latin typeface="Arial"/>
                <a:ea typeface="Arial"/>
                <a:cs typeface="Arial"/>
              </a:defRPr>
            </a:pPr>
            <a:endParaRPr lang="en-US"/>
          </a:p>
        </c:txPr>
        <c:crossAx val="123255040"/>
        <c:crosses val="autoZero"/>
        <c:crossBetween val="between"/>
      </c:valAx>
      <c:spPr>
        <a:solidFill>
          <a:schemeClr val="bg1"/>
        </a:solidFill>
        <a:ln w="12700">
          <a:solidFill>
            <a:srgbClr val="808080"/>
          </a:solidFill>
          <a:prstDash val="solid"/>
        </a:ln>
      </c:spPr>
    </c:plotArea>
    <c:legend>
      <c:legendPos val="b"/>
      <c:overlay val="0"/>
      <c:spPr>
        <a:solidFill>
          <a:srgbClr val="FFFFFF"/>
        </a:solidFill>
        <a:ln w="3175">
          <a:solidFill>
            <a:srgbClr val="000000"/>
          </a:solidFill>
          <a:prstDash val="solid"/>
        </a:ln>
      </c:spPr>
      <c:txPr>
        <a:bodyPr/>
        <a:lstStyle/>
        <a:p>
          <a:pPr>
            <a:defRPr sz="1585" b="0" i="0" u="none" strike="noStrike" baseline="0">
              <a:solidFill>
                <a:srgbClr val="000000"/>
              </a:solidFill>
              <a:latin typeface="Arial"/>
              <a:ea typeface="Arial"/>
              <a:cs typeface="Arial"/>
            </a:defRPr>
          </a:pPr>
          <a:endParaRPr lang="en-US"/>
        </a:p>
      </c:txPr>
    </c:legend>
    <c:plotVisOnly val="1"/>
    <c:dispBlanksAs val="gap"/>
    <c:showDLblsOverMax val="0"/>
  </c:chart>
  <c:spPr>
    <a:solidFill>
      <a:schemeClr val="accent6">
        <a:lumMod val="40000"/>
        <a:lumOff val="60000"/>
      </a:schemeClr>
    </a:solidFill>
    <a:ln w="3175">
      <a:solidFill>
        <a:srgbClr val="000000"/>
      </a:solidFill>
      <a:prstDash val="solid"/>
    </a:ln>
  </c:spPr>
  <c:txPr>
    <a:bodyPr/>
    <a:lstStyle/>
    <a:p>
      <a:pPr>
        <a:defRPr sz="1725"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portrait"/>
  </c:printSettings>
</c:chartSpace>
</file>

<file path=xl/charts/chart1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'Math - Benchmark Graphs'!$A$35</c:f>
          <c:strCache>
            <c:ptCount val="1"/>
          </c:strCache>
        </c:strRef>
      </c:tx>
      <c:overlay val="0"/>
      <c:spPr>
        <a:noFill/>
        <a:ln w="25400">
          <a:noFill/>
        </a:ln>
      </c:spPr>
      <c:txPr>
        <a:bodyPr/>
        <a:lstStyle/>
        <a:p>
          <a:pPr>
            <a:defRPr sz="2000" b="1" i="0" u="none" strike="noStrike" baseline="0">
              <a:solidFill>
                <a:srgbClr val="000000"/>
              </a:solidFill>
              <a:latin typeface="Arial"/>
              <a:ea typeface="Arial"/>
              <a:cs typeface="Arial"/>
            </a:defRPr>
          </a:pPr>
          <a:endParaRPr lang="en-US"/>
        </a:p>
      </c:txPr>
    </c:title>
    <c:autoTitleDeleted val="0"/>
    <c:plotArea>
      <c:layout/>
      <c:barChart>
        <c:barDir val="col"/>
        <c:grouping val="clustered"/>
        <c:varyColors val="0"/>
        <c:ser>
          <c:idx val="0"/>
          <c:order val="0"/>
          <c:tx>
            <c:strRef>
              <c:f>'Math - Data'!$Y$1</c:f>
              <c:strCache>
                <c:ptCount val="1"/>
              </c:strCache>
            </c:strRef>
          </c:tx>
          <c:spPr>
            <a:solidFill>
              <a:schemeClr val="accent5">
                <a:lumMod val="40000"/>
                <a:lumOff val="60000"/>
              </a:schemeClr>
            </a:solidFill>
            <a:ln w="12700">
              <a:solidFill>
                <a:srgbClr val="000000"/>
              </a:solidFill>
              <a:prstDash val="solid"/>
            </a:ln>
          </c:spPr>
          <c:invertIfNegative val="0"/>
          <c:cat>
            <c:strRef>
              <c:f>'Math - Data'!$A$3:$A$37</c:f>
              <c:strCache>
                <c:ptCount val="2"/>
                <c:pt idx="1">
                  <c:v>Student</c:v>
                </c:pt>
              </c:strCache>
            </c:strRef>
          </c:cat>
          <c:val>
            <c:numRef>
              <c:f>'Math - Data'!$Y$3:$Y$37</c:f>
              <c:numCache>
                <c:formatCode>General</c:formatCode>
                <c:ptCount val="35"/>
              </c:numCache>
            </c:numRef>
          </c:val>
          <c:extLst>
            <c:ext xmlns:c16="http://schemas.microsoft.com/office/drawing/2014/chart" uri="{C3380CC4-5D6E-409C-BE32-E72D297353CC}">
              <c16:uniqueId val="{00000000-6817-944A-96B0-6B92383397E1}"/>
            </c:ext>
          </c:extLst>
        </c:ser>
        <c:dLbls>
          <c:showLegendKey val="0"/>
          <c:showVal val="0"/>
          <c:showCatName val="0"/>
          <c:showSerName val="0"/>
          <c:showPercent val="0"/>
          <c:showBubbleSize val="0"/>
        </c:dLbls>
        <c:gapWidth val="150"/>
        <c:axId val="123368192"/>
        <c:axId val="123369728"/>
      </c:barChart>
      <c:lineChart>
        <c:grouping val="standard"/>
        <c:varyColors val="0"/>
        <c:ser>
          <c:idx val="1"/>
          <c:order val="1"/>
          <c:tx>
            <c:v>Benchmark Line</c:v>
          </c:tx>
          <c:marker>
            <c:symbol val="none"/>
          </c:marker>
          <c:cat>
            <c:strRef>
              <c:f>'Math - Data'!$A$3:$A$37</c:f>
              <c:strCache>
                <c:ptCount val="2"/>
                <c:pt idx="1">
                  <c:v>Student</c:v>
                </c:pt>
              </c:strCache>
            </c:strRef>
          </c:cat>
          <c:val>
            <c:numRef>
              <c:f>'Math - Data'!$AA$3:$AA$37</c:f>
              <c:numCache>
                <c:formatCode>m/d/yy;@</c:formatCode>
                <c:ptCount val="35"/>
              </c:numCache>
            </c:numRef>
          </c:val>
          <c:smooth val="0"/>
          <c:extLst>
            <c:ext xmlns:c16="http://schemas.microsoft.com/office/drawing/2014/chart" uri="{C3380CC4-5D6E-409C-BE32-E72D297353CC}">
              <c16:uniqueId val="{00000001-6817-944A-96B0-6B92383397E1}"/>
            </c:ext>
          </c:extLst>
        </c:ser>
        <c:dLbls>
          <c:showLegendKey val="0"/>
          <c:showVal val="0"/>
          <c:showCatName val="0"/>
          <c:showSerName val="0"/>
          <c:showPercent val="0"/>
          <c:showBubbleSize val="0"/>
        </c:dLbls>
        <c:marker val="1"/>
        <c:smooth val="0"/>
        <c:axId val="123368192"/>
        <c:axId val="123369728"/>
      </c:lineChart>
      <c:catAx>
        <c:axId val="123368192"/>
        <c:scaling>
          <c:orientation val="minMax"/>
        </c:scaling>
        <c:delete val="0"/>
        <c:axPos val="b"/>
        <c:numFmt formatCode="General" sourceLinked="1"/>
        <c:majorTickMark val="none"/>
        <c:minorTickMark val="none"/>
        <c:tickLblPos val="nextTo"/>
        <c:spPr>
          <a:ln w="3175">
            <a:solidFill>
              <a:srgbClr val="000000"/>
            </a:solidFill>
            <a:prstDash val="solid"/>
          </a:ln>
        </c:spPr>
        <c:txPr>
          <a:bodyPr rot="-2700000" vert="horz"/>
          <a:lstStyle/>
          <a:p>
            <a:pPr>
              <a:defRPr sz="750" b="0" i="0" u="none" strike="noStrike" baseline="0">
                <a:solidFill>
                  <a:srgbClr val="000000"/>
                </a:solidFill>
                <a:latin typeface="Arial"/>
                <a:ea typeface="Arial"/>
                <a:cs typeface="Arial"/>
              </a:defRPr>
            </a:pPr>
            <a:endParaRPr lang="en-US"/>
          </a:p>
        </c:txPr>
        <c:crossAx val="123369728"/>
        <c:crosses val="autoZero"/>
        <c:auto val="1"/>
        <c:lblAlgn val="ctr"/>
        <c:lblOffset val="100"/>
        <c:tickLblSkip val="1"/>
        <c:tickMarkSkip val="1"/>
        <c:noMultiLvlLbl val="0"/>
      </c:catAx>
      <c:valAx>
        <c:axId val="123369728"/>
        <c:scaling>
          <c:orientation val="minMax"/>
          <c:min val="0"/>
        </c:scaling>
        <c:delete val="0"/>
        <c:axPos val="l"/>
        <c:majorGridlines>
          <c:spPr>
            <a:ln w="3175">
              <a:solidFill>
                <a:srgbClr val="000000"/>
              </a:solidFill>
              <a:prstDash val="solid"/>
            </a:ln>
          </c:spPr>
        </c:majorGridlines>
        <c:numFmt formatCode="General" sourceLinked="1"/>
        <c:majorTickMark val="none"/>
        <c:minorTickMark val="none"/>
        <c:tickLblPos val="nextTo"/>
        <c:spPr>
          <a:ln w="25400">
            <a:noFill/>
          </a:ln>
        </c:spPr>
        <c:txPr>
          <a:bodyPr rot="0" vert="horz"/>
          <a:lstStyle/>
          <a:p>
            <a:pPr>
              <a:defRPr sz="1725" b="0" i="0" u="none" strike="noStrike" baseline="0">
                <a:solidFill>
                  <a:srgbClr val="000000"/>
                </a:solidFill>
                <a:latin typeface="Arial"/>
                <a:ea typeface="Arial"/>
                <a:cs typeface="Arial"/>
              </a:defRPr>
            </a:pPr>
            <a:endParaRPr lang="en-US"/>
          </a:p>
        </c:txPr>
        <c:crossAx val="123368192"/>
        <c:crosses val="autoZero"/>
        <c:crossBetween val="between"/>
      </c:valAx>
      <c:spPr>
        <a:solidFill>
          <a:schemeClr val="bg1"/>
        </a:solidFill>
        <a:ln w="12700">
          <a:solidFill>
            <a:srgbClr val="808080"/>
          </a:solidFill>
          <a:prstDash val="solid"/>
        </a:ln>
      </c:spPr>
    </c:plotArea>
    <c:legend>
      <c:legendPos val="b"/>
      <c:overlay val="0"/>
      <c:spPr>
        <a:solidFill>
          <a:srgbClr val="FFFFFF"/>
        </a:solidFill>
        <a:ln w="3175">
          <a:solidFill>
            <a:srgbClr val="000000"/>
          </a:solidFill>
          <a:prstDash val="solid"/>
        </a:ln>
      </c:spPr>
      <c:txPr>
        <a:bodyPr/>
        <a:lstStyle/>
        <a:p>
          <a:pPr>
            <a:defRPr sz="1585" b="0" i="0" u="none" strike="noStrike" baseline="0">
              <a:solidFill>
                <a:srgbClr val="000000"/>
              </a:solidFill>
              <a:latin typeface="Arial"/>
              <a:ea typeface="Arial"/>
              <a:cs typeface="Arial"/>
            </a:defRPr>
          </a:pPr>
          <a:endParaRPr lang="en-US"/>
        </a:p>
      </c:txPr>
    </c:legend>
    <c:plotVisOnly val="1"/>
    <c:dispBlanksAs val="gap"/>
    <c:showDLblsOverMax val="0"/>
  </c:chart>
  <c:spPr>
    <a:solidFill>
      <a:schemeClr val="accent5">
        <a:lumMod val="40000"/>
        <a:lumOff val="60000"/>
      </a:schemeClr>
    </a:solidFill>
    <a:ln w="3175">
      <a:solidFill>
        <a:srgbClr val="000000"/>
      </a:solidFill>
      <a:prstDash val="solid"/>
    </a:ln>
  </c:spPr>
  <c:txPr>
    <a:bodyPr/>
    <a:lstStyle/>
    <a:p>
      <a:pPr>
        <a:defRPr sz="1725" b="0" i="0" u="none" strike="noStrike" baseline="0">
          <a:solidFill>
            <a:srgbClr val="000000"/>
          </a:solidFill>
          <a:latin typeface="Arial"/>
          <a:ea typeface="Arial"/>
          <a:cs typeface="Arial"/>
        </a:defRPr>
      </a:pPr>
      <a:endParaRPr lang="en-US"/>
    </a:p>
  </c:txPr>
  <c:printSettings>
    <c:headerFooter alignWithMargins="0"/>
    <c:pageMargins b="1" l="0.75000000000001565" r="0.75000000000001565" t="1" header="0.5" footer="0.5"/>
    <c:pageSetup/>
  </c:printSettings>
</c:chartSpace>
</file>

<file path=xl/charts/chart1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'Math - Benchmark Graphs'!$A$69</c:f>
          <c:strCache>
            <c:ptCount val="1"/>
          </c:strCache>
        </c:strRef>
      </c:tx>
      <c:overlay val="0"/>
      <c:spPr>
        <a:noFill/>
        <a:ln w="25400">
          <a:noFill/>
        </a:ln>
      </c:spPr>
      <c:txPr>
        <a:bodyPr/>
        <a:lstStyle/>
        <a:p>
          <a:pPr>
            <a:defRPr sz="2000" b="1" i="0" u="none" strike="noStrike" baseline="0">
              <a:solidFill>
                <a:srgbClr val="000000"/>
              </a:solidFill>
              <a:latin typeface="Arial"/>
              <a:ea typeface="Arial"/>
              <a:cs typeface="Arial"/>
            </a:defRPr>
          </a:pPr>
          <a:endParaRPr lang="en-US"/>
        </a:p>
      </c:txPr>
    </c:title>
    <c:autoTitleDeleted val="0"/>
    <c:plotArea>
      <c:layout/>
      <c:barChart>
        <c:barDir val="col"/>
        <c:grouping val="clustered"/>
        <c:varyColors val="0"/>
        <c:ser>
          <c:idx val="0"/>
          <c:order val="0"/>
          <c:tx>
            <c:strRef>
              <c:f>'Math - Data'!$AV$1</c:f>
              <c:strCache>
                <c:ptCount val="1"/>
              </c:strCache>
            </c:strRef>
          </c:tx>
          <c:spPr>
            <a:solidFill>
              <a:schemeClr val="accent3">
                <a:lumMod val="40000"/>
                <a:lumOff val="60000"/>
              </a:schemeClr>
            </a:solidFill>
            <a:ln w="12700">
              <a:solidFill>
                <a:srgbClr val="000000"/>
              </a:solidFill>
              <a:prstDash val="solid"/>
            </a:ln>
          </c:spPr>
          <c:invertIfNegative val="0"/>
          <c:cat>
            <c:strRef>
              <c:f>'Math - Data'!$A$3:$A$37</c:f>
              <c:strCache>
                <c:ptCount val="2"/>
                <c:pt idx="1">
                  <c:v>Student</c:v>
                </c:pt>
              </c:strCache>
            </c:strRef>
          </c:cat>
          <c:val>
            <c:numRef>
              <c:f>'Math - Data'!$AV$3:$AV$37</c:f>
            </c:numRef>
          </c:val>
          <c:extLst>
            <c:ext xmlns:c16="http://schemas.microsoft.com/office/drawing/2014/chart" uri="{C3380CC4-5D6E-409C-BE32-E72D297353CC}">
              <c16:uniqueId val="{00000000-F07D-FA46-A9D5-30AA8BE3B4EF}"/>
            </c:ext>
          </c:extLst>
        </c:ser>
        <c:dLbls>
          <c:showLegendKey val="0"/>
          <c:showVal val="0"/>
          <c:showCatName val="0"/>
          <c:showSerName val="0"/>
          <c:showPercent val="0"/>
          <c:showBubbleSize val="0"/>
        </c:dLbls>
        <c:gapWidth val="150"/>
        <c:axId val="123411456"/>
        <c:axId val="123417344"/>
      </c:barChart>
      <c:lineChart>
        <c:grouping val="standard"/>
        <c:varyColors val="0"/>
        <c:ser>
          <c:idx val="1"/>
          <c:order val="1"/>
          <c:tx>
            <c:v>Benchmark Line</c:v>
          </c:tx>
          <c:marker>
            <c:symbol val="none"/>
          </c:marker>
          <c:cat>
            <c:strRef>
              <c:f>'Math - Data'!$A$3:$A$37</c:f>
              <c:strCache>
                <c:ptCount val="2"/>
                <c:pt idx="1">
                  <c:v>Student</c:v>
                </c:pt>
              </c:strCache>
            </c:strRef>
          </c:cat>
          <c:val>
            <c:numRef>
              <c:f>'Math - Data'!$AX$3:$AX$37</c:f>
              <c:numCache>
                <c:formatCode>General</c:formatCode>
                <c:ptCount val="35"/>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numCache>
            </c:numRef>
          </c:val>
          <c:smooth val="0"/>
          <c:extLst>
            <c:ext xmlns:c16="http://schemas.microsoft.com/office/drawing/2014/chart" uri="{C3380CC4-5D6E-409C-BE32-E72D297353CC}">
              <c16:uniqueId val="{00000001-F07D-FA46-A9D5-30AA8BE3B4EF}"/>
            </c:ext>
          </c:extLst>
        </c:ser>
        <c:dLbls>
          <c:showLegendKey val="0"/>
          <c:showVal val="0"/>
          <c:showCatName val="0"/>
          <c:showSerName val="0"/>
          <c:showPercent val="0"/>
          <c:showBubbleSize val="0"/>
        </c:dLbls>
        <c:marker val="1"/>
        <c:smooth val="0"/>
        <c:axId val="123411456"/>
        <c:axId val="123417344"/>
      </c:lineChart>
      <c:catAx>
        <c:axId val="123411456"/>
        <c:scaling>
          <c:orientation val="minMax"/>
        </c:scaling>
        <c:delete val="0"/>
        <c:axPos val="b"/>
        <c:numFmt formatCode="General" sourceLinked="1"/>
        <c:majorTickMark val="none"/>
        <c:minorTickMark val="none"/>
        <c:tickLblPos val="nextTo"/>
        <c:spPr>
          <a:ln w="3175">
            <a:solidFill>
              <a:srgbClr val="000000"/>
            </a:solidFill>
            <a:prstDash val="solid"/>
          </a:ln>
        </c:spPr>
        <c:txPr>
          <a:bodyPr rot="-2700000" vert="horz"/>
          <a:lstStyle/>
          <a:p>
            <a:pPr>
              <a:defRPr sz="750" b="0" i="0" u="none" strike="noStrike" baseline="0">
                <a:solidFill>
                  <a:srgbClr val="000000"/>
                </a:solidFill>
                <a:latin typeface="Arial"/>
                <a:ea typeface="Arial"/>
                <a:cs typeface="Arial"/>
              </a:defRPr>
            </a:pPr>
            <a:endParaRPr lang="en-US"/>
          </a:p>
        </c:txPr>
        <c:crossAx val="123417344"/>
        <c:crosses val="autoZero"/>
        <c:auto val="1"/>
        <c:lblAlgn val="ctr"/>
        <c:lblOffset val="100"/>
        <c:tickLblSkip val="1"/>
        <c:tickMarkSkip val="1"/>
        <c:noMultiLvlLbl val="0"/>
      </c:catAx>
      <c:valAx>
        <c:axId val="123417344"/>
        <c:scaling>
          <c:orientation val="minMax"/>
          <c:min val="0"/>
        </c:scaling>
        <c:delete val="0"/>
        <c:axPos val="l"/>
        <c:majorGridlines>
          <c:spPr>
            <a:ln w="3175">
              <a:solidFill>
                <a:srgbClr val="000000"/>
              </a:solidFill>
              <a:prstDash val="solid"/>
            </a:ln>
          </c:spPr>
        </c:majorGridlines>
        <c:numFmt formatCode="General" sourceLinked="1"/>
        <c:majorTickMark val="none"/>
        <c:minorTickMark val="none"/>
        <c:tickLblPos val="nextTo"/>
        <c:spPr>
          <a:ln w="25400">
            <a:noFill/>
          </a:ln>
        </c:spPr>
        <c:txPr>
          <a:bodyPr rot="0" vert="horz"/>
          <a:lstStyle/>
          <a:p>
            <a:pPr>
              <a:defRPr sz="1725" b="0" i="0" u="none" strike="noStrike" baseline="0">
                <a:solidFill>
                  <a:srgbClr val="000000"/>
                </a:solidFill>
                <a:latin typeface="Arial"/>
                <a:ea typeface="Arial"/>
                <a:cs typeface="Arial"/>
              </a:defRPr>
            </a:pPr>
            <a:endParaRPr lang="en-US"/>
          </a:p>
        </c:txPr>
        <c:crossAx val="123411456"/>
        <c:crosses val="autoZero"/>
        <c:crossBetween val="between"/>
      </c:valAx>
      <c:spPr>
        <a:solidFill>
          <a:schemeClr val="bg1"/>
        </a:solidFill>
        <a:ln w="12700">
          <a:solidFill>
            <a:srgbClr val="808080"/>
          </a:solidFill>
          <a:prstDash val="solid"/>
        </a:ln>
      </c:spPr>
    </c:plotArea>
    <c:legend>
      <c:legendPos val="b"/>
      <c:overlay val="0"/>
      <c:spPr>
        <a:solidFill>
          <a:srgbClr val="FFFFFF"/>
        </a:solidFill>
        <a:ln w="3175">
          <a:solidFill>
            <a:srgbClr val="000000"/>
          </a:solidFill>
          <a:prstDash val="solid"/>
        </a:ln>
      </c:spPr>
      <c:txPr>
        <a:bodyPr/>
        <a:lstStyle/>
        <a:p>
          <a:pPr>
            <a:defRPr sz="1585" b="0" i="0" u="none" strike="noStrike" baseline="0">
              <a:solidFill>
                <a:srgbClr val="000000"/>
              </a:solidFill>
              <a:latin typeface="Arial"/>
              <a:ea typeface="Arial"/>
              <a:cs typeface="Arial"/>
            </a:defRPr>
          </a:pPr>
          <a:endParaRPr lang="en-US"/>
        </a:p>
      </c:txPr>
    </c:legend>
    <c:plotVisOnly val="1"/>
    <c:dispBlanksAs val="gap"/>
    <c:showDLblsOverMax val="0"/>
  </c:chart>
  <c:spPr>
    <a:solidFill>
      <a:schemeClr val="accent3">
        <a:lumMod val="40000"/>
        <a:lumOff val="60000"/>
      </a:schemeClr>
    </a:solidFill>
    <a:ln w="3175">
      <a:solidFill>
        <a:srgbClr val="000000"/>
      </a:solidFill>
      <a:prstDash val="solid"/>
    </a:ln>
  </c:spPr>
  <c:txPr>
    <a:bodyPr/>
    <a:lstStyle/>
    <a:p>
      <a:pPr>
        <a:defRPr sz="1725" b="0" i="0" u="none" strike="noStrike" baseline="0">
          <a:solidFill>
            <a:srgbClr val="000000"/>
          </a:solidFill>
          <a:latin typeface="Arial"/>
          <a:ea typeface="Arial"/>
          <a:cs typeface="Arial"/>
        </a:defRPr>
      </a:pPr>
      <a:endParaRPr lang="en-US"/>
    </a:p>
  </c:txPr>
  <c:printSettings>
    <c:headerFooter alignWithMargins="0"/>
    <c:pageMargins b="1" l="0.75000000000001565" r="0.75000000000001565" t="1" header="0.5" footer="0.5"/>
    <c:pageSetup orientation="landscape"/>
  </c:printSettings>
</c:chartSpace>
</file>

<file path=xl/charts/chart1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'Math - Benchmark Graphs'!$A$69</c:f>
          <c:strCache>
            <c:ptCount val="1"/>
          </c:strCache>
        </c:strRef>
      </c:tx>
      <c:overlay val="0"/>
      <c:spPr>
        <a:noFill/>
        <a:ln w="25400">
          <a:noFill/>
        </a:ln>
      </c:spPr>
      <c:txPr>
        <a:bodyPr/>
        <a:lstStyle/>
        <a:p>
          <a:pPr>
            <a:defRPr sz="2000" b="1" i="0" u="none" strike="noStrike" baseline="0">
              <a:solidFill>
                <a:srgbClr val="000000"/>
              </a:solidFill>
              <a:latin typeface="Arial"/>
              <a:ea typeface="Arial"/>
              <a:cs typeface="Arial"/>
            </a:defRPr>
          </a:pPr>
          <a:endParaRPr lang="en-US"/>
        </a:p>
      </c:txPr>
    </c:title>
    <c:autoTitleDeleted val="0"/>
    <c:plotArea>
      <c:layout/>
      <c:barChart>
        <c:barDir val="col"/>
        <c:grouping val="clustered"/>
        <c:varyColors val="0"/>
        <c:ser>
          <c:idx val="3"/>
          <c:order val="0"/>
          <c:tx>
            <c:strRef>
              <c:f>'Math - Data'!$B$1</c:f>
              <c:strCache>
                <c:ptCount val="1"/>
              </c:strCache>
            </c:strRef>
          </c:tx>
          <c:spPr>
            <a:solidFill>
              <a:schemeClr val="accent6">
                <a:lumMod val="40000"/>
                <a:lumOff val="60000"/>
              </a:schemeClr>
            </a:solidFill>
            <a:ln>
              <a:solidFill>
                <a:srgbClr val="000000"/>
              </a:solidFill>
            </a:ln>
          </c:spPr>
          <c:invertIfNegative val="0"/>
          <c:cat>
            <c:strRef>
              <c:f>'Math - Data'!$A$3:$A$37</c:f>
              <c:strCache>
                <c:ptCount val="2"/>
                <c:pt idx="1">
                  <c:v>Student</c:v>
                </c:pt>
              </c:strCache>
            </c:strRef>
          </c:cat>
          <c:val>
            <c:numRef>
              <c:f>'Math - Data'!$B$3:$B$37</c:f>
              <c:numCache>
                <c:formatCode>General</c:formatCode>
                <c:ptCount val="35"/>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numCache>
            </c:numRef>
          </c:val>
          <c:extLst>
            <c:ext xmlns:c16="http://schemas.microsoft.com/office/drawing/2014/chart" uri="{C3380CC4-5D6E-409C-BE32-E72D297353CC}">
              <c16:uniqueId val="{00000000-7EEA-1B4E-B9DA-68439DE279B7}"/>
            </c:ext>
          </c:extLst>
        </c:ser>
        <c:ser>
          <c:idx val="2"/>
          <c:order val="1"/>
          <c:tx>
            <c:strRef>
              <c:f>'Math - Data'!$Y$1</c:f>
              <c:strCache>
                <c:ptCount val="1"/>
              </c:strCache>
            </c:strRef>
          </c:tx>
          <c:spPr>
            <a:solidFill>
              <a:schemeClr val="accent5">
                <a:lumMod val="40000"/>
                <a:lumOff val="60000"/>
              </a:schemeClr>
            </a:solidFill>
            <a:ln>
              <a:solidFill>
                <a:srgbClr val="000000"/>
              </a:solidFill>
            </a:ln>
          </c:spPr>
          <c:invertIfNegative val="0"/>
          <c:cat>
            <c:strRef>
              <c:f>'Math - Data'!$A$3:$A$37</c:f>
              <c:strCache>
                <c:ptCount val="2"/>
                <c:pt idx="1">
                  <c:v>Student</c:v>
                </c:pt>
              </c:strCache>
            </c:strRef>
          </c:cat>
          <c:val>
            <c:numRef>
              <c:f>'Math - Data'!$Y$3:$Y$37</c:f>
              <c:numCache>
                <c:formatCode>General</c:formatCode>
                <c:ptCount val="35"/>
              </c:numCache>
            </c:numRef>
          </c:val>
          <c:extLst>
            <c:ext xmlns:c16="http://schemas.microsoft.com/office/drawing/2014/chart" uri="{C3380CC4-5D6E-409C-BE32-E72D297353CC}">
              <c16:uniqueId val="{00000001-7EEA-1B4E-B9DA-68439DE279B7}"/>
            </c:ext>
          </c:extLst>
        </c:ser>
        <c:ser>
          <c:idx val="0"/>
          <c:order val="2"/>
          <c:tx>
            <c:strRef>
              <c:f>'Math - Data'!$AV$1</c:f>
              <c:strCache>
                <c:ptCount val="1"/>
              </c:strCache>
            </c:strRef>
          </c:tx>
          <c:spPr>
            <a:solidFill>
              <a:schemeClr val="accent3">
                <a:lumMod val="40000"/>
                <a:lumOff val="60000"/>
              </a:schemeClr>
            </a:solidFill>
            <a:ln w="12700">
              <a:solidFill>
                <a:srgbClr val="000000"/>
              </a:solidFill>
              <a:prstDash val="solid"/>
            </a:ln>
          </c:spPr>
          <c:invertIfNegative val="0"/>
          <c:cat>
            <c:strRef>
              <c:f>'Math - Data'!$A$3:$A$37</c:f>
              <c:strCache>
                <c:ptCount val="2"/>
                <c:pt idx="1">
                  <c:v>Student</c:v>
                </c:pt>
              </c:strCache>
            </c:strRef>
          </c:cat>
          <c:val>
            <c:numRef>
              <c:f>'Math - Data'!$AV$3:$AV$37</c:f>
            </c:numRef>
          </c:val>
          <c:extLst>
            <c:ext xmlns:c16="http://schemas.microsoft.com/office/drawing/2014/chart" uri="{C3380CC4-5D6E-409C-BE32-E72D297353CC}">
              <c16:uniqueId val="{00000002-7EEA-1B4E-B9DA-68439DE279B7}"/>
            </c:ext>
          </c:extLst>
        </c:ser>
        <c:dLbls>
          <c:showLegendKey val="0"/>
          <c:showVal val="0"/>
          <c:showCatName val="0"/>
          <c:showSerName val="0"/>
          <c:showPercent val="0"/>
          <c:showBubbleSize val="0"/>
        </c:dLbls>
        <c:gapWidth val="150"/>
        <c:axId val="123476992"/>
        <c:axId val="123486976"/>
      </c:barChart>
      <c:lineChart>
        <c:grouping val="standard"/>
        <c:varyColors val="0"/>
        <c:ser>
          <c:idx val="1"/>
          <c:order val="3"/>
          <c:tx>
            <c:v>Benchmark Line</c:v>
          </c:tx>
          <c:marker>
            <c:symbol val="none"/>
          </c:marker>
          <c:cat>
            <c:strRef>
              <c:f>'Math - Data'!$A$3:$A$37</c:f>
              <c:strCache>
                <c:ptCount val="2"/>
                <c:pt idx="1">
                  <c:v>Student</c:v>
                </c:pt>
              </c:strCache>
            </c:strRef>
          </c:cat>
          <c:val>
            <c:numRef>
              <c:f>'Math - Data'!$AX$3:$AX$37</c:f>
              <c:numCache>
                <c:formatCode>General</c:formatCode>
                <c:ptCount val="35"/>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numCache>
            </c:numRef>
          </c:val>
          <c:smooth val="0"/>
          <c:extLst>
            <c:ext xmlns:c16="http://schemas.microsoft.com/office/drawing/2014/chart" uri="{C3380CC4-5D6E-409C-BE32-E72D297353CC}">
              <c16:uniqueId val="{00000003-7EEA-1B4E-B9DA-68439DE279B7}"/>
            </c:ext>
          </c:extLst>
        </c:ser>
        <c:dLbls>
          <c:showLegendKey val="0"/>
          <c:showVal val="0"/>
          <c:showCatName val="0"/>
          <c:showSerName val="0"/>
          <c:showPercent val="0"/>
          <c:showBubbleSize val="0"/>
        </c:dLbls>
        <c:marker val="1"/>
        <c:smooth val="0"/>
        <c:axId val="123476992"/>
        <c:axId val="123486976"/>
      </c:lineChart>
      <c:catAx>
        <c:axId val="123476992"/>
        <c:scaling>
          <c:orientation val="minMax"/>
        </c:scaling>
        <c:delete val="0"/>
        <c:axPos val="b"/>
        <c:numFmt formatCode="General" sourceLinked="1"/>
        <c:majorTickMark val="none"/>
        <c:minorTickMark val="none"/>
        <c:tickLblPos val="nextTo"/>
        <c:spPr>
          <a:ln w="3175">
            <a:solidFill>
              <a:srgbClr val="000000"/>
            </a:solidFill>
            <a:prstDash val="solid"/>
          </a:ln>
        </c:spPr>
        <c:txPr>
          <a:bodyPr rot="-2700000" vert="horz"/>
          <a:lstStyle/>
          <a:p>
            <a:pPr>
              <a:defRPr sz="750" b="0" i="0" u="none" strike="noStrike" baseline="0">
                <a:solidFill>
                  <a:srgbClr val="000000"/>
                </a:solidFill>
                <a:latin typeface="Arial"/>
                <a:ea typeface="Arial"/>
                <a:cs typeface="Arial"/>
              </a:defRPr>
            </a:pPr>
            <a:endParaRPr lang="en-US"/>
          </a:p>
        </c:txPr>
        <c:crossAx val="123486976"/>
        <c:crosses val="autoZero"/>
        <c:auto val="1"/>
        <c:lblAlgn val="ctr"/>
        <c:lblOffset val="100"/>
        <c:tickLblSkip val="1"/>
        <c:tickMarkSkip val="1"/>
        <c:noMultiLvlLbl val="0"/>
      </c:catAx>
      <c:valAx>
        <c:axId val="123486976"/>
        <c:scaling>
          <c:orientation val="minMax"/>
          <c:min val="0"/>
        </c:scaling>
        <c:delete val="0"/>
        <c:axPos val="l"/>
        <c:majorGridlines>
          <c:spPr>
            <a:ln w="3175">
              <a:solidFill>
                <a:srgbClr val="000000"/>
              </a:solidFill>
              <a:prstDash val="solid"/>
            </a:ln>
          </c:spPr>
        </c:majorGridlines>
        <c:numFmt formatCode="@" sourceLinked="1"/>
        <c:majorTickMark val="none"/>
        <c:minorTickMark val="none"/>
        <c:tickLblPos val="nextTo"/>
        <c:spPr>
          <a:ln w="25400">
            <a:noFill/>
          </a:ln>
        </c:spPr>
        <c:txPr>
          <a:bodyPr rot="0" vert="horz"/>
          <a:lstStyle/>
          <a:p>
            <a:pPr>
              <a:defRPr sz="1725" b="0" i="0" u="none" strike="noStrike" baseline="0">
                <a:solidFill>
                  <a:srgbClr val="000000"/>
                </a:solidFill>
                <a:latin typeface="Arial"/>
                <a:ea typeface="Arial"/>
                <a:cs typeface="Arial"/>
              </a:defRPr>
            </a:pPr>
            <a:endParaRPr lang="en-US"/>
          </a:p>
        </c:txPr>
        <c:crossAx val="123476992"/>
        <c:crosses val="autoZero"/>
        <c:crossBetween val="between"/>
      </c:valAx>
      <c:spPr>
        <a:solidFill>
          <a:schemeClr val="bg1"/>
        </a:solidFill>
        <a:ln w="12700">
          <a:solidFill>
            <a:srgbClr val="808080"/>
          </a:solidFill>
          <a:prstDash val="solid"/>
        </a:ln>
      </c:spPr>
    </c:plotArea>
    <c:legend>
      <c:legendPos val="b"/>
      <c:overlay val="0"/>
      <c:spPr>
        <a:solidFill>
          <a:srgbClr val="FFFFFF"/>
        </a:solidFill>
        <a:ln w="3175">
          <a:solidFill>
            <a:srgbClr val="000000"/>
          </a:solidFill>
          <a:prstDash val="solid"/>
        </a:ln>
      </c:spPr>
      <c:txPr>
        <a:bodyPr/>
        <a:lstStyle/>
        <a:p>
          <a:pPr>
            <a:defRPr sz="1585" b="0" i="0" u="none" strike="noStrike" baseline="0">
              <a:solidFill>
                <a:srgbClr val="000000"/>
              </a:solidFill>
              <a:latin typeface="Arial"/>
              <a:ea typeface="Arial"/>
              <a:cs typeface="Arial"/>
            </a:defRPr>
          </a:pPr>
          <a:endParaRPr lang="en-US"/>
        </a:p>
      </c:txPr>
    </c:legend>
    <c:plotVisOnly val="1"/>
    <c:dispBlanksAs val="gap"/>
    <c:showDLblsOverMax val="0"/>
  </c:chart>
  <c:spPr>
    <a:solidFill>
      <a:schemeClr val="accent3">
        <a:lumMod val="40000"/>
        <a:lumOff val="60000"/>
      </a:schemeClr>
    </a:solidFill>
    <a:ln w="3175">
      <a:solidFill>
        <a:srgbClr val="000000"/>
      </a:solidFill>
      <a:prstDash val="solid"/>
    </a:ln>
  </c:spPr>
  <c:txPr>
    <a:bodyPr/>
    <a:lstStyle/>
    <a:p>
      <a:pPr>
        <a:defRPr sz="1725" b="0" i="0" u="none" strike="noStrike" baseline="0">
          <a:solidFill>
            <a:srgbClr val="000000"/>
          </a:solidFill>
          <a:latin typeface="Arial"/>
          <a:ea typeface="Arial"/>
          <a:cs typeface="Arial"/>
        </a:defRPr>
      </a:pPr>
      <a:endParaRPr lang="en-US"/>
    </a:p>
  </c:txPr>
  <c:printSettings>
    <c:headerFooter alignWithMargins="0"/>
    <c:pageMargins b="1" l="0.75000000000001565" r="0.75000000000001565" t="1" header="0.5" footer="0.5"/>
    <c:pageSetup orientation="landscape"/>
  </c:printSettings>
</c:chartSpace>
</file>

<file path=xl/charts/chart1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'Math - Benchmark Graphs'!$A$35</c:f>
          <c:strCache>
            <c:ptCount val="1"/>
          </c:strCache>
        </c:strRef>
      </c:tx>
      <c:overlay val="0"/>
      <c:spPr>
        <a:noFill/>
        <a:ln w="25400">
          <a:noFill/>
        </a:ln>
      </c:spPr>
      <c:txPr>
        <a:bodyPr/>
        <a:lstStyle/>
        <a:p>
          <a:pPr>
            <a:defRPr sz="2000" b="1" i="0" u="none" strike="noStrike" baseline="0">
              <a:solidFill>
                <a:srgbClr val="000000"/>
              </a:solidFill>
              <a:latin typeface="Arial"/>
              <a:ea typeface="Arial"/>
              <a:cs typeface="Arial"/>
            </a:defRPr>
          </a:pPr>
          <a:endParaRPr lang="en-US"/>
        </a:p>
      </c:txPr>
    </c:title>
    <c:autoTitleDeleted val="0"/>
    <c:plotArea>
      <c:layout/>
      <c:barChart>
        <c:barDir val="col"/>
        <c:grouping val="clustered"/>
        <c:varyColors val="0"/>
        <c:ser>
          <c:idx val="2"/>
          <c:order val="0"/>
          <c:tx>
            <c:strRef>
              <c:f>'Math - Data'!$B$1</c:f>
              <c:strCache>
                <c:ptCount val="1"/>
              </c:strCache>
            </c:strRef>
          </c:tx>
          <c:spPr>
            <a:solidFill>
              <a:schemeClr val="accent6">
                <a:lumMod val="40000"/>
                <a:lumOff val="60000"/>
              </a:schemeClr>
            </a:solidFill>
            <a:ln>
              <a:solidFill>
                <a:srgbClr val="000000"/>
              </a:solidFill>
            </a:ln>
          </c:spPr>
          <c:invertIfNegative val="0"/>
          <c:cat>
            <c:strRef>
              <c:f>'Math - Data'!$A$3:$A$37</c:f>
              <c:strCache>
                <c:ptCount val="2"/>
                <c:pt idx="1">
                  <c:v>Student</c:v>
                </c:pt>
              </c:strCache>
            </c:strRef>
          </c:cat>
          <c:val>
            <c:numRef>
              <c:f>'Math - Data'!$B$3:$B$37</c:f>
              <c:numCache>
                <c:formatCode>General</c:formatCode>
                <c:ptCount val="35"/>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numCache>
            </c:numRef>
          </c:val>
          <c:extLst>
            <c:ext xmlns:c16="http://schemas.microsoft.com/office/drawing/2014/chart" uri="{C3380CC4-5D6E-409C-BE32-E72D297353CC}">
              <c16:uniqueId val="{00000000-4441-0542-90D8-841E7C6AE60F}"/>
            </c:ext>
          </c:extLst>
        </c:ser>
        <c:ser>
          <c:idx val="0"/>
          <c:order val="1"/>
          <c:tx>
            <c:strRef>
              <c:f>'Math - Data'!$Y$1</c:f>
              <c:strCache>
                <c:ptCount val="1"/>
              </c:strCache>
            </c:strRef>
          </c:tx>
          <c:spPr>
            <a:solidFill>
              <a:schemeClr val="accent5">
                <a:lumMod val="40000"/>
                <a:lumOff val="60000"/>
              </a:schemeClr>
            </a:solidFill>
            <a:ln w="12700">
              <a:solidFill>
                <a:srgbClr val="000000"/>
              </a:solidFill>
              <a:prstDash val="solid"/>
            </a:ln>
          </c:spPr>
          <c:invertIfNegative val="0"/>
          <c:cat>
            <c:strRef>
              <c:f>'Math - Data'!$A$3:$A$37</c:f>
              <c:strCache>
                <c:ptCount val="2"/>
                <c:pt idx="1">
                  <c:v>Student</c:v>
                </c:pt>
              </c:strCache>
            </c:strRef>
          </c:cat>
          <c:val>
            <c:numRef>
              <c:f>'Math - Data'!$Y$3:$Y$37</c:f>
              <c:numCache>
                <c:formatCode>General</c:formatCode>
                <c:ptCount val="35"/>
              </c:numCache>
            </c:numRef>
          </c:val>
          <c:extLst>
            <c:ext xmlns:c16="http://schemas.microsoft.com/office/drawing/2014/chart" uri="{C3380CC4-5D6E-409C-BE32-E72D297353CC}">
              <c16:uniqueId val="{00000001-4441-0542-90D8-841E7C6AE60F}"/>
            </c:ext>
          </c:extLst>
        </c:ser>
        <c:dLbls>
          <c:showLegendKey val="0"/>
          <c:showVal val="0"/>
          <c:showCatName val="0"/>
          <c:showSerName val="0"/>
          <c:showPercent val="0"/>
          <c:showBubbleSize val="0"/>
        </c:dLbls>
        <c:gapWidth val="150"/>
        <c:axId val="123508992"/>
        <c:axId val="123518976"/>
      </c:barChart>
      <c:lineChart>
        <c:grouping val="standard"/>
        <c:varyColors val="0"/>
        <c:ser>
          <c:idx val="1"/>
          <c:order val="2"/>
          <c:tx>
            <c:v>Benchmark Line</c:v>
          </c:tx>
          <c:marker>
            <c:symbol val="none"/>
          </c:marker>
          <c:cat>
            <c:strRef>
              <c:f>'Math - Data'!$A$3:$A$37</c:f>
              <c:strCache>
                <c:ptCount val="2"/>
                <c:pt idx="1">
                  <c:v>Student</c:v>
                </c:pt>
              </c:strCache>
            </c:strRef>
          </c:cat>
          <c:val>
            <c:numRef>
              <c:f>'Math - Data'!$AA$3:$AA$37</c:f>
              <c:numCache>
                <c:formatCode>m/d/yy;@</c:formatCode>
                <c:ptCount val="35"/>
              </c:numCache>
            </c:numRef>
          </c:val>
          <c:smooth val="0"/>
          <c:extLst>
            <c:ext xmlns:c16="http://schemas.microsoft.com/office/drawing/2014/chart" uri="{C3380CC4-5D6E-409C-BE32-E72D297353CC}">
              <c16:uniqueId val="{00000002-4441-0542-90D8-841E7C6AE60F}"/>
            </c:ext>
          </c:extLst>
        </c:ser>
        <c:dLbls>
          <c:showLegendKey val="0"/>
          <c:showVal val="0"/>
          <c:showCatName val="0"/>
          <c:showSerName val="0"/>
          <c:showPercent val="0"/>
          <c:showBubbleSize val="0"/>
        </c:dLbls>
        <c:marker val="1"/>
        <c:smooth val="0"/>
        <c:axId val="123508992"/>
        <c:axId val="123518976"/>
      </c:lineChart>
      <c:catAx>
        <c:axId val="123508992"/>
        <c:scaling>
          <c:orientation val="minMax"/>
        </c:scaling>
        <c:delete val="0"/>
        <c:axPos val="b"/>
        <c:numFmt formatCode="General" sourceLinked="1"/>
        <c:majorTickMark val="none"/>
        <c:minorTickMark val="none"/>
        <c:tickLblPos val="nextTo"/>
        <c:spPr>
          <a:ln w="3175">
            <a:solidFill>
              <a:srgbClr val="000000"/>
            </a:solidFill>
            <a:prstDash val="solid"/>
          </a:ln>
        </c:spPr>
        <c:txPr>
          <a:bodyPr rot="-2700000" vert="horz"/>
          <a:lstStyle/>
          <a:p>
            <a:pPr>
              <a:defRPr sz="750" b="0" i="0" u="none" strike="noStrike" baseline="0">
                <a:solidFill>
                  <a:srgbClr val="000000"/>
                </a:solidFill>
                <a:latin typeface="Arial"/>
                <a:ea typeface="Arial"/>
                <a:cs typeface="Arial"/>
              </a:defRPr>
            </a:pPr>
            <a:endParaRPr lang="en-US"/>
          </a:p>
        </c:txPr>
        <c:crossAx val="123518976"/>
        <c:crosses val="autoZero"/>
        <c:auto val="1"/>
        <c:lblAlgn val="ctr"/>
        <c:lblOffset val="100"/>
        <c:tickLblSkip val="1"/>
        <c:tickMarkSkip val="1"/>
        <c:noMultiLvlLbl val="0"/>
      </c:catAx>
      <c:valAx>
        <c:axId val="123518976"/>
        <c:scaling>
          <c:orientation val="minMax"/>
          <c:min val="0"/>
        </c:scaling>
        <c:delete val="0"/>
        <c:axPos val="l"/>
        <c:majorGridlines>
          <c:spPr>
            <a:ln w="3175">
              <a:solidFill>
                <a:srgbClr val="000000"/>
              </a:solidFill>
              <a:prstDash val="solid"/>
            </a:ln>
          </c:spPr>
        </c:majorGridlines>
        <c:numFmt formatCode="@" sourceLinked="1"/>
        <c:majorTickMark val="none"/>
        <c:minorTickMark val="none"/>
        <c:tickLblPos val="nextTo"/>
        <c:spPr>
          <a:ln w="25400">
            <a:noFill/>
          </a:ln>
        </c:spPr>
        <c:txPr>
          <a:bodyPr rot="0" vert="horz"/>
          <a:lstStyle/>
          <a:p>
            <a:pPr>
              <a:defRPr sz="1725" b="0" i="0" u="none" strike="noStrike" baseline="0">
                <a:solidFill>
                  <a:srgbClr val="000000"/>
                </a:solidFill>
                <a:latin typeface="Arial"/>
                <a:ea typeface="Arial"/>
                <a:cs typeface="Arial"/>
              </a:defRPr>
            </a:pPr>
            <a:endParaRPr lang="en-US"/>
          </a:p>
        </c:txPr>
        <c:crossAx val="123508992"/>
        <c:crosses val="autoZero"/>
        <c:crossBetween val="between"/>
      </c:valAx>
      <c:spPr>
        <a:solidFill>
          <a:schemeClr val="bg1"/>
        </a:solidFill>
        <a:ln w="12700">
          <a:solidFill>
            <a:srgbClr val="808080"/>
          </a:solidFill>
          <a:prstDash val="solid"/>
        </a:ln>
      </c:spPr>
    </c:plotArea>
    <c:legend>
      <c:legendPos val="b"/>
      <c:overlay val="0"/>
      <c:spPr>
        <a:solidFill>
          <a:srgbClr val="FFFFFF"/>
        </a:solidFill>
        <a:ln w="3175">
          <a:solidFill>
            <a:srgbClr val="000000"/>
          </a:solidFill>
          <a:prstDash val="solid"/>
        </a:ln>
      </c:spPr>
      <c:txPr>
        <a:bodyPr/>
        <a:lstStyle/>
        <a:p>
          <a:pPr>
            <a:defRPr sz="1585" b="0" i="0" u="none" strike="noStrike" baseline="0">
              <a:solidFill>
                <a:srgbClr val="000000"/>
              </a:solidFill>
              <a:latin typeface="Arial"/>
              <a:ea typeface="Arial"/>
              <a:cs typeface="Arial"/>
            </a:defRPr>
          </a:pPr>
          <a:endParaRPr lang="en-US"/>
        </a:p>
      </c:txPr>
    </c:legend>
    <c:plotVisOnly val="1"/>
    <c:dispBlanksAs val="gap"/>
    <c:showDLblsOverMax val="0"/>
  </c:chart>
  <c:spPr>
    <a:solidFill>
      <a:schemeClr val="accent5">
        <a:lumMod val="40000"/>
        <a:lumOff val="60000"/>
      </a:schemeClr>
    </a:solidFill>
    <a:ln w="3175">
      <a:solidFill>
        <a:srgbClr val="000000"/>
      </a:solidFill>
      <a:prstDash val="solid"/>
    </a:ln>
  </c:spPr>
  <c:txPr>
    <a:bodyPr/>
    <a:lstStyle/>
    <a:p>
      <a:pPr>
        <a:defRPr sz="1725" b="0" i="0" u="none" strike="noStrike" baseline="0">
          <a:solidFill>
            <a:srgbClr val="000000"/>
          </a:solidFill>
          <a:latin typeface="Arial"/>
          <a:ea typeface="Arial"/>
          <a:cs typeface="Arial"/>
        </a:defRPr>
      </a:pPr>
      <a:endParaRPr lang="en-US"/>
    </a:p>
  </c:txPr>
  <c:printSettings>
    <c:headerFooter alignWithMargins="0"/>
    <c:pageMargins b="1" l="0.75000000000001565" r="0.75000000000001565" t="1" header="0.5" footer="0.5"/>
    <c:pageSetup/>
  </c:printSettings>
</c:chartSpace>
</file>

<file path=xl/charts/chart1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'Math - Benchmark Graphs'!$A$35</c:f>
          <c:strCache>
            <c:ptCount val="1"/>
          </c:strCache>
        </c:strRef>
      </c:tx>
      <c:overlay val="0"/>
      <c:spPr>
        <a:noFill/>
        <a:ln w="25400">
          <a:noFill/>
        </a:ln>
      </c:spPr>
      <c:txPr>
        <a:bodyPr/>
        <a:lstStyle/>
        <a:p>
          <a:pPr>
            <a:defRPr sz="2000" b="1" i="0" u="none" strike="noStrike" baseline="0">
              <a:solidFill>
                <a:srgbClr val="000000"/>
              </a:solidFill>
              <a:latin typeface="Arial"/>
              <a:ea typeface="Arial"/>
              <a:cs typeface="Arial"/>
            </a:defRPr>
          </a:pPr>
          <a:endParaRPr lang="en-US"/>
        </a:p>
      </c:txPr>
    </c:title>
    <c:autoTitleDeleted val="0"/>
    <c:plotArea>
      <c:layout/>
      <c:areaChart>
        <c:grouping val="standard"/>
        <c:varyColors val="0"/>
        <c:ser>
          <c:idx val="1"/>
          <c:order val="1"/>
          <c:tx>
            <c:strRef>
              <c:f>'Math - Data'!$AR$2:$AR$3</c:f>
              <c:strCache>
                <c:ptCount val="2"/>
                <c:pt idx="0">
                  <c:v>Benchmark 2 Line</c:v>
                </c:pt>
              </c:strCache>
            </c:strRef>
          </c:tx>
          <c:spPr>
            <a:solidFill>
              <a:srgbClr val="FFFF00"/>
            </a:solidFill>
            <a:ln w="6350">
              <a:solidFill>
                <a:schemeClr val="tx1"/>
              </a:solidFill>
              <a:miter lim="800000"/>
            </a:ln>
          </c:spPr>
          <c:cat>
            <c:numRef>
              <c:f>'Math - Data'!$A$5:$A$39</c:f>
              <c:numCache>
                <c:formatCode>General</c:formatCode>
                <c:ptCount val="35"/>
              </c:numCache>
            </c:numRef>
          </c:cat>
          <c:val>
            <c:numRef>
              <c:f>'Math - Data'!$AR$5:$AR$39</c:f>
              <c:numCache>
                <c:formatCode>General</c:formatCode>
                <c:ptCount val="3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numCache>
            </c:numRef>
          </c:val>
          <c:extLst>
            <c:ext xmlns:c16="http://schemas.microsoft.com/office/drawing/2014/chart" uri="{C3380CC4-5D6E-409C-BE32-E72D297353CC}">
              <c16:uniqueId val="{00000000-7BC8-2846-BCF0-D14CBF013BEE}"/>
            </c:ext>
          </c:extLst>
        </c:ser>
        <c:ser>
          <c:idx val="2"/>
          <c:order val="2"/>
          <c:tx>
            <c:strRef>
              <c:f>'Math - Data'!$AX$2:$AX$3</c:f>
              <c:strCache>
                <c:ptCount val="2"/>
                <c:pt idx="0">
                  <c:v>Benchmark 2 Risk Line</c:v>
                </c:pt>
              </c:strCache>
            </c:strRef>
          </c:tx>
          <c:spPr>
            <a:solidFill>
              <a:srgbClr val="FF0000"/>
            </a:solidFill>
            <a:ln w="6350" cmpd="sng">
              <a:solidFill>
                <a:schemeClr val="tx1"/>
              </a:solidFill>
              <a:miter lim="800000"/>
            </a:ln>
          </c:spPr>
          <c:cat>
            <c:numRef>
              <c:f>'Math - Data'!$A$5:$A$39</c:f>
              <c:numCache>
                <c:formatCode>General</c:formatCode>
                <c:ptCount val="35"/>
              </c:numCache>
            </c:numRef>
          </c:cat>
          <c:val>
            <c:numRef>
              <c:f>'Math - Data'!$AX$5:$AX$39</c:f>
              <c:numCache>
                <c:formatCode>General</c:formatCode>
                <c:ptCount val="3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numCache>
            </c:numRef>
          </c:val>
          <c:extLst>
            <c:ext xmlns:c16="http://schemas.microsoft.com/office/drawing/2014/chart" uri="{C3380CC4-5D6E-409C-BE32-E72D297353CC}">
              <c16:uniqueId val="{00000001-7BC8-2846-BCF0-D14CBF013BEE}"/>
            </c:ext>
          </c:extLst>
        </c:ser>
        <c:dLbls>
          <c:showLegendKey val="0"/>
          <c:showVal val="0"/>
          <c:showCatName val="0"/>
          <c:showSerName val="0"/>
          <c:showPercent val="0"/>
          <c:showBubbleSize val="0"/>
        </c:dLbls>
        <c:axId val="123697024"/>
        <c:axId val="123698560"/>
      </c:areaChart>
      <c:barChart>
        <c:barDir val="col"/>
        <c:grouping val="clustered"/>
        <c:varyColors val="0"/>
        <c:ser>
          <c:idx val="0"/>
          <c:order val="0"/>
          <c:tx>
            <c:strRef>
              <c:f>'Math - Benchmark Graphs'!$B$35</c:f>
              <c:strCache>
                <c:ptCount val="1"/>
                <c:pt idx="0">
                  <c:v>Benchmark 2 Scores</c:v>
                </c:pt>
              </c:strCache>
            </c:strRef>
          </c:tx>
          <c:spPr>
            <a:solidFill>
              <a:schemeClr val="accent1">
                <a:lumMod val="40000"/>
                <a:lumOff val="60000"/>
              </a:schemeClr>
            </a:solidFill>
            <a:ln w="6350">
              <a:solidFill>
                <a:srgbClr val="000000"/>
              </a:solidFill>
              <a:prstDash val="solid"/>
            </a:ln>
          </c:spPr>
          <c:invertIfNegative val="0"/>
          <c:cat>
            <c:numRef>
              <c:f>'Math - Data'!$A$5:$A$39</c:f>
              <c:numCache>
                <c:formatCode>General</c:formatCode>
                <c:ptCount val="35"/>
              </c:numCache>
            </c:numRef>
          </c:cat>
          <c:val>
            <c:numRef>
              <c:f>'Math - Data'!$AP$5:$AP$39</c:f>
              <c:numCache>
                <c:formatCode>General</c:formatCode>
                <c:ptCount val="35"/>
              </c:numCache>
            </c:numRef>
          </c:val>
          <c:extLst>
            <c:ext xmlns:c16="http://schemas.microsoft.com/office/drawing/2014/chart" uri="{C3380CC4-5D6E-409C-BE32-E72D297353CC}">
              <c16:uniqueId val="{00000002-7BC8-2846-BCF0-D14CBF013BEE}"/>
            </c:ext>
          </c:extLst>
        </c:ser>
        <c:dLbls>
          <c:showLegendKey val="0"/>
          <c:showVal val="0"/>
          <c:showCatName val="0"/>
          <c:showSerName val="0"/>
          <c:showPercent val="0"/>
          <c:showBubbleSize val="0"/>
        </c:dLbls>
        <c:gapWidth val="75"/>
        <c:axId val="123697024"/>
        <c:axId val="123698560"/>
      </c:barChart>
      <c:catAx>
        <c:axId val="123697024"/>
        <c:scaling>
          <c:orientation val="minMax"/>
        </c:scaling>
        <c:delete val="0"/>
        <c:axPos val="b"/>
        <c:numFmt formatCode="General" sourceLinked="1"/>
        <c:majorTickMark val="none"/>
        <c:minorTickMark val="none"/>
        <c:tickLblPos val="nextTo"/>
        <c:spPr>
          <a:ln w="3175">
            <a:solidFill>
              <a:srgbClr val="000000"/>
            </a:solidFill>
            <a:prstDash val="solid"/>
          </a:ln>
        </c:spPr>
        <c:txPr>
          <a:bodyPr rot="-2700000" vert="horz"/>
          <a:lstStyle/>
          <a:p>
            <a:pPr>
              <a:defRPr sz="750" b="0" i="0" u="none" strike="noStrike" baseline="0">
                <a:solidFill>
                  <a:srgbClr val="000000"/>
                </a:solidFill>
                <a:latin typeface="Arial"/>
                <a:ea typeface="Arial"/>
                <a:cs typeface="Arial"/>
              </a:defRPr>
            </a:pPr>
            <a:endParaRPr lang="en-US"/>
          </a:p>
        </c:txPr>
        <c:crossAx val="123698560"/>
        <c:crosses val="autoZero"/>
        <c:auto val="1"/>
        <c:lblAlgn val="ctr"/>
        <c:lblOffset val="100"/>
        <c:tickLblSkip val="1"/>
        <c:tickMarkSkip val="1"/>
        <c:noMultiLvlLbl val="0"/>
      </c:catAx>
      <c:valAx>
        <c:axId val="123698560"/>
        <c:scaling>
          <c:orientation val="minMax"/>
          <c:min val="0"/>
        </c:scaling>
        <c:delete val="0"/>
        <c:axPos val="l"/>
        <c:majorGridlines>
          <c:spPr>
            <a:ln w="3175">
              <a:solidFill>
                <a:srgbClr val="000000">
                  <a:alpha val="0"/>
                </a:srgbClr>
              </a:solidFill>
              <a:prstDash val="solid"/>
            </a:ln>
          </c:spPr>
        </c:majorGridlines>
        <c:numFmt formatCode="General" sourceLinked="1"/>
        <c:majorTickMark val="none"/>
        <c:minorTickMark val="none"/>
        <c:tickLblPos val="nextTo"/>
        <c:spPr>
          <a:ln w="25400">
            <a:noFill/>
          </a:ln>
        </c:spPr>
        <c:txPr>
          <a:bodyPr rot="0" vert="horz"/>
          <a:lstStyle/>
          <a:p>
            <a:pPr>
              <a:defRPr sz="1725" b="0" i="0" u="none" strike="noStrike" baseline="0">
                <a:solidFill>
                  <a:srgbClr val="000000"/>
                </a:solidFill>
                <a:latin typeface="Arial"/>
                <a:ea typeface="Arial"/>
                <a:cs typeface="Arial"/>
              </a:defRPr>
            </a:pPr>
            <a:endParaRPr lang="en-US"/>
          </a:p>
        </c:txPr>
        <c:crossAx val="123697024"/>
        <c:crosses val="autoZero"/>
        <c:crossBetween val="between"/>
      </c:valAx>
      <c:spPr>
        <a:solidFill>
          <a:srgbClr val="00B050"/>
        </a:solidFill>
        <a:ln w="6350">
          <a:solidFill>
            <a:schemeClr val="tx1"/>
          </a:solidFill>
          <a:prstDash val="solid"/>
        </a:ln>
      </c:spPr>
    </c:plotArea>
    <c:legend>
      <c:legendPos val="b"/>
      <c:overlay val="0"/>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legend>
    <c:plotVisOnly val="1"/>
    <c:dispBlanksAs val="gap"/>
    <c:showDLblsOverMax val="0"/>
  </c:chart>
  <c:spPr>
    <a:solidFill>
      <a:schemeClr val="accent1">
        <a:lumMod val="40000"/>
        <a:lumOff val="60000"/>
      </a:schemeClr>
    </a:solidFill>
    <a:ln w="6350">
      <a:solidFill>
        <a:srgbClr val="000000"/>
      </a:solidFill>
      <a:prstDash val="solid"/>
    </a:ln>
  </c:spPr>
  <c:txPr>
    <a:bodyPr/>
    <a:lstStyle/>
    <a:p>
      <a:pPr>
        <a:defRPr sz="1725" b="0" i="0" u="none" strike="noStrike" baseline="0">
          <a:solidFill>
            <a:srgbClr val="000000"/>
          </a:solidFill>
          <a:latin typeface="Arial"/>
          <a:ea typeface="Arial"/>
          <a:cs typeface="Arial"/>
        </a:defRPr>
      </a:pPr>
      <a:endParaRPr lang="en-US"/>
    </a:p>
  </c:txPr>
  <c:printSettings>
    <c:headerFooter alignWithMargins="0"/>
    <c:pageMargins b="1" l="0.75000000000001565" r="0.75000000000001565" t="1" header="0.5" footer="0.5"/>
    <c:pageSetup orientation="landscape"/>
  </c:printSettings>
</c:chartSpace>
</file>

<file path=xl/charts/chart1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'Math - Benchmark Graphs'!$A$69</c:f>
          <c:strCache>
            <c:ptCount val="1"/>
          </c:strCache>
        </c:strRef>
      </c:tx>
      <c:overlay val="0"/>
      <c:spPr>
        <a:noFill/>
        <a:ln w="25400">
          <a:noFill/>
        </a:ln>
      </c:spPr>
      <c:txPr>
        <a:bodyPr/>
        <a:lstStyle/>
        <a:p>
          <a:pPr>
            <a:defRPr sz="2000" b="1" i="0" u="none" strike="noStrike" baseline="0">
              <a:solidFill>
                <a:srgbClr val="000000"/>
              </a:solidFill>
              <a:latin typeface="Arial"/>
              <a:ea typeface="Arial"/>
              <a:cs typeface="Arial"/>
            </a:defRPr>
          </a:pPr>
          <a:endParaRPr lang="en-US"/>
        </a:p>
      </c:txPr>
    </c:title>
    <c:autoTitleDeleted val="0"/>
    <c:plotArea>
      <c:layout/>
      <c:areaChart>
        <c:grouping val="standard"/>
        <c:varyColors val="0"/>
        <c:ser>
          <c:idx val="1"/>
          <c:order val="1"/>
          <c:tx>
            <c:strRef>
              <c:f>'Math - Data'!$CD$2:$CD$3</c:f>
              <c:strCache>
                <c:ptCount val="2"/>
                <c:pt idx="0">
                  <c:v>Benchmark 3 Line</c:v>
                </c:pt>
              </c:strCache>
            </c:strRef>
          </c:tx>
          <c:spPr>
            <a:solidFill>
              <a:srgbClr val="FFFF00"/>
            </a:solidFill>
            <a:ln w="6350">
              <a:solidFill>
                <a:schemeClr val="tx1"/>
              </a:solidFill>
              <a:miter lim="800000"/>
            </a:ln>
          </c:spPr>
          <c:cat>
            <c:numRef>
              <c:f>'Math - Data'!$A$5:$A$39</c:f>
              <c:numCache>
                <c:formatCode>General</c:formatCode>
                <c:ptCount val="35"/>
              </c:numCache>
            </c:numRef>
          </c:cat>
          <c:val>
            <c:numRef>
              <c:f>'Math - Data'!$CD$5:$CD$39</c:f>
              <c:numCache>
                <c:formatCode>General</c:formatCode>
                <c:ptCount val="3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numCache>
            </c:numRef>
          </c:val>
          <c:extLst>
            <c:ext xmlns:c16="http://schemas.microsoft.com/office/drawing/2014/chart" uri="{C3380CC4-5D6E-409C-BE32-E72D297353CC}">
              <c16:uniqueId val="{00000000-67D8-5D4F-942B-B514761E17CA}"/>
            </c:ext>
          </c:extLst>
        </c:ser>
        <c:ser>
          <c:idx val="2"/>
          <c:order val="2"/>
          <c:tx>
            <c:strRef>
              <c:f>'Math - Data'!$CJ$2:$CJ$3</c:f>
              <c:strCache>
                <c:ptCount val="2"/>
                <c:pt idx="0">
                  <c:v>Benchmark 3 Risk Line</c:v>
                </c:pt>
              </c:strCache>
            </c:strRef>
          </c:tx>
          <c:spPr>
            <a:solidFill>
              <a:srgbClr val="FF0000"/>
            </a:solidFill>
            <a:ln w="6350">
              <a:solidFill>
                <a:schemeClr val="tx1"/>
              </a:solidFill>
              <a:miter lim="800000"/>
            </a:ln>
          </c:spPr>
          <c:cat>
            <c:numRef>
              <c:f>'Math - Data'!$A$5:$A$39</c:f>
              <c:numCache>
                <c:formatCode>General</c:formatCode>
                <c:ptCount val="35"/>
              </c:numCache>
            </c:numRef>
          </c:cat>
          <c:val>
            <c:numRef>
              <c:f>'Math - Data'!$CJ$5:$CJ$39</c:f>
              <c:numCache>
                <c:formatCode>General</c:formatCode>
                <c:ptCount val="3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numCache>
            </c:numRef>
          </c:val>
          <c:extLst>
            <c:ext xmlns:c16="http://schemas.microsoft.com/office/drawing/2014/chart" uri="{C3380CC4-5D6E-409C-BE32-E72D297353CC}">
              <c16:uniqueId val="{00000001-67D8-5D4F-942B-B514761E17CA}"/>
            </c:ext>
          </c:extLst>
        </c:ser>
        <c:dLbls>
          <c:showLegendKey val="0"/>
          <c:showVal val="0"/>
          <c:showCatName val="0"/>
          <c:showSerName val="0"/>
          <c:showPercent val="0"/>
          <c:showBubbleSize val="0"/>
        </c:dLbls>
        <c:axId val="123757696"/>
        <c:axId val="123759232"/>
      </c:areaChart>
      <c:barChart>
        <c:barDir val="col"/>
        <c:grouping val="clustered"/>
        <c:varyColors val="0"/>
        <c:ser>
          <c:idx val="0"/>
          <c:order val="0"/>
          <c:tx>
            <c:strRef>
              <c:f>'Math - Benchmark Graphs'!$B$69</c:f>
              <c:strCache>
                <c:ptCount val="1"/>
                <c:pt idx="0">
                  <c:v>Benchmark 3 Scores</c:v>
                </c:pt>
              </c:strCache>
            </c:strRef>
          </c:tx>
          <c:spPr>
            <a:solidFill>
              <a:schemeClr val="accent3">
                <a:lumMod val="40000"/>
                <a:lumOff val="60000"/>
              </a:schemeClr>
            </a:solidFill>
            <a:ln w="6350">
              <a:solidFill>
                <a:srgbClr val="000000"/>
              </a:solidFill>
              <a:prstDash val="solid"/>
            </a:ln>
          </c:spPr>
          <c:invertIfNegative val="0"/>
          <c:cat>
            <c:numRef>
              <c:f>'Math - Data'!$A$5:$A$39</c:f>
              <c:numCache>
                <c:formatCode>General</c:formatCode>
                <c:ptCount val="35"/>
              </c:numCache>
            </c:numRef>
          </c:cat>
          <c:val>
            <c:numRef>
              <c:f>'Math - Data'!$CB$5:$CB$39</c:f>
              <c:numCache>
                <c:formatCode>General</c:formatCode>
                <c:ptCount val="35"/>
              </c:numCache>
            </c:numRef>
          </c:val>
          <c:extLst>
            <c:ext xmlns:c16="http://schemas.microsoft.com/office/drawing/2014/chart" uri="{C3380CC4-5D6E-409C-BE32-E72D297353CC}">
              <c16:uniqueId val="{00000002-67D8-5D4F-942B-B514761E17CA}"/>
            </c:ext>
          </c:extLst>
        </c:ser>
        <c:dLbls>
          <c:showLegendKey val="0"/>
          <c:showVal val="0"/>
          <c:showCatName val="0"/>
          <c:showSerName val="0"/>
          <c:showPercent val="0"/>
          <c:showBubbleSize val="0"/>
        </c:dLbls>
        <c:gapWidth val="75"/>
        <c:axId val="123757696"/>
        <c:axId val="123759232"/>
      </c:barChart>
      <c:catAx>
        <c:axId val="123757696"/>
        <c:scaling>
          <c:orientation val="minMax"/>
        </c:scaling>
        <c:delete val="0"/>
        <c:axPos val="b"/>
        <c:numFmt formatCode="General" sourceLinked="1"/>
        <c:majorTickMark val="none"/>
        <c:minorTickMark val="none"/>
        <c:tickLblPos val="nextTo"/>
        <c:spPr>
          <a:ln w="3175">
            <a:solidFill>
              <a:srgbClr val="000000"/>
            </a:solidFill>
            <a:prstDash val="solid"/>
          </a:ln>
        </c:spPr>
        <c:txPr>
          <a:bodyPr rot="-2700000" vert="horz"/>
          <a:lstStyle/>
          <a:p>
            <a:pPr>
              <a:defRPr sz="750" b="0" i="0" u="none" strike="noStrike" baseline="0">
                <a:solidFill>
                  <a:srgbClr val="000000"/>
                </a:solidFill>
                <a:latin typeface="Arial"/>
                <a:ea typeface="Arial"/>
                <a:cs typeface="Arial"/>
              </a:defRPr>
            </a:pPr>
            <a:endParaRPr lang="en-US"/>
          </a:p>
        </c:txPr>
        <c:crossAx val="123759232"/>
        <c:crosses val="autoZero"/>
        <c:auto val="1"/>
        <c:lblAlgn val="ctr"/>
        <c:lblOffset val="100"/>
        <c:tickLblSkip val="1"/>
        <c:tickMarkSkip val="1"/>
        <c:noMultiLvlLbl val="0"/>
      </c:catAx>
      <c:valAx>
        <c:axId val="123759232"/>
        <c:scaling>
          <c:orientation val="minMax"/>
          <c:min val="0"/>
        </c:scaling>
        <c:delete val="0"/>
        <c:axPos val="l"/>
        <c:majorGridlines>
          <c:spPr>
            <a:ln w="3175">
              <a:solidFill>
                <a:srgbClr val="000000">
                  <a:alpha val="0"/>
                </a:srgbClr>
              </a:solidFill>
              <a:prstDash val="solid"/>
            </a:ln>
          </c:spPr>
        </c:majorGridlines>
        <c:numFmt formatCode="General" sourceLinked="1"/>
        <c:majorTickMark val="none"/>
        <c:minorTickMark val="none"/>
        <c:tickLblPos val="nextTo"/>
        <c:spPr>
          <a:ln w="25400">
            <a:noFill/>
          </a:ln>
        </c:spPr>
        <c:txPr>
          <a:bodyPr rot="0" vert="horz"/>
          <a:lstStyle/>
          <a:p>
            <a:pPr>
              <a:defRPr sz="1725" b="0" i="0" u="none" strike="noStrike" baseline="0">
                <a:solidFill>
                  <a:srgbClr val="000000"/>
                </a:solidFill>
                <a:latin typeface="Arial"/>
                <a:ea typeface="Arial"/>
                <a:cs typeface="Arial"/>
              </a:defRPr>
            </a:pPr>
            <a:endParaRPr lang="en-US"/>
          </a:p>
        </c:txPr>
        <c:crossAx val="123757696"/>
        <c:crosses val="autoZero"/>
        <c:crossBetween val="between"/>
      </c:valAx>
      <c:spPr>
        <a:solidFill>
          <a:srgbClr val="00B050"/>
        </a:solidFill>
        <a:ln w="6350">
          <a:solidFill>
            <a:schemeClr val="tx1"/>
          </a:solidFill>
          <a:prstDash val="solid"/>
        </a:ln>
      </c:spPr>
    </c:plotArea>
    <c:legend>
      <c:legendPos val="b"/>
      <c:overlay val="0"/>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legend>
    <c:plotVisOnly val="1"/>
    <c:dispBlanksAs val="gap"/>
    <c:showDLblsOverMax val="0"/>
  </c:chart>
  <c:spPr>
    <a:solidFill>
      <a:schemeClr val="accent3">
        <a:lumMod val="40000"/>
        <a:lumOff val="60000"/>
      </a:schemeClr>
    </a:solidFill>
    <a:ln w="6350">
      <a:solidFill>
        <a:srgbClr val="000000"/>
      </a:solidFill>
      <a:prstDash val="solid"/>
    </a:ln>
  </c:spPr>
  <c:txPr>
    <a:bodyPr/>
    <a:lstStyle/>
    <a:p>
      <a:pPr>
        <a:defRPr sz="1725" b="0" i="0" u="none" strike="noStrike" baseline="0">
          <a:solidFill>
            <a:srgbClr val="000000"/>
          </a:solidFill>
          <a:latin typeface="Arial"/>
          <a:ea typeface="Arial"/>
          <a:cs typeface="Arial"/>
        </a:defRPr>
      </a:pPr>
      <a:endParaRPr lang="en-US"/>
    </a:p>
  </c:txPr>
  <c:printSettings>
    <c:headerFooter alignWithMargins="0"/>
    <c:pageMargins b="1" l="0.75000000000001565" r="0.75000000000001565" t="1" header="0.5" footer="0.5"/>
    <c:pageSetup orientation="landscape"/>
  </c:printSettings>
</c:chartSpace>
</file>

<file path=xl/charts/chart1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'Math - Benchmark Graphs'!$A$35</c:f>
          <c:strCache>
            <c:ptCount val="1"/>
          </c:strCache>
        </c:strRef>
      </c:tx>
      <c:overlay val="0"/>
      <c:spPr>
        <a:noFill/>
        <a:ln w="25400">
          <a:noFill/>
        </a:ln>
      </c:spPr>
      <c:txPr>
        <a:bodyPr/>
        <a:lstStyle/>
        <a:p>
          <a:pPr>
            <a:defRPr sz="2000" b="1" i="0" u="none" strike="noStrike" baseline="0">
              <a:solidFill>
                <a:srgbClr val="000000"/>
              </a:solidFill>
              <a:latin typeface="Arial"/>
              <a:ea typeface="Arial"/>
              <a:cs typeface="Arial"/>
            </a:defRPr>
          </a:pPr>
          <a:endParaRPr lang="en-US"/>
        </a:p>
      </c:txPr>
    </c:title>
    <c:autoTitleDeleted val="0"/>
    <c:plotArea>
      <c:layout/>
      <c:areaChart>
        <c:grouping val="standard"/>
        <c:varyColors val="0"/>
        <c:ser>
          <c:idx val="1"/>
          <c:order val="2"/>
          <c:tx>
            <c:strRef>
              <c:f>'Math - Data'!$AR$2:$AR$3</c:f>
              <c:strCache>
                <c:ptCount val="2"/>
                <c:pt idx="0">
                  <c:v>Benchmark 2 Line</c:v>
                </c:pt>
              </c:strCache>
            </c:strRef>
          </c:tx>
          <c:spPr>
            <a:solidFill>
              <a:srgbClr val="FFFF00"/>
            </a:solidFill>
            <a:ln w="6350">
              <a:solidFill>
                <a:schemeClr val="tx1"/>
              </a:solidFill>
              <a:miter lim="800000"/>
            </a:ln>
          </c:spPr>
          <c:cat>
            <c:numRef>
              <c:f>'Math - Data'!$A$5:$A$39</c:f>
              <c:numCache>
                <c:formatCode>General</c:formatCode>
                <c:ptCount val="35"/>
              </c:numCache>
            </c:numRef>
          </c:cat>
          <c:val>
            <c:numRef>
              <c:f>'Math - Data'!$AR$5:$AR$39</c:f>
              <c:numCache>
                <c:formatCode>General</c:formatCode>
                <c:ptCount val="3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numCache>
            </c:numRef>
          </c:val>
          <c:extLst>
            <c:ext xmlns:c16="http://schemas.microsoft.com/office/drawing/2014/chart" uri="{C3380CC4-5D6E-409C-BE32-E72D297353CC}">
              <c16:uniqueId val="{00000000-C480-FF4C-93A8-45A6195FCD5A}"/>
            </c:ext>
          </c:extLst>
        </c:ser>
        <c:ser>
          <c:idx val="3"/>
          <c:order val="3"/>
          <c:tx>
            <c:strRef>
              <c:f>'Math - Data'!$AX$2:$AX$3</c:f>
              <c:strCache>
                <c:ptCount val="2"/>
                <c:pt idx="0">
                  <c:v>Benchmark 2 Risk Line</c:v>
                </c:pt>
              </c:strCache>
            </c:strRef>
          </c:tx>
          <c:spPr>
            <a:solidFill>
              <a:srgbClr val="FF0000"/>
            </a:solidFill>
            <a:ln w="6350">
              <a:solidFill>
                <a:schemeClr val="tx1"/>
              </a:solidFill>
              <a:miter lim="800000"/>
            </a:ln>
          </c:spPr>
          <c:cat>
            <c:numRef>
              <c:f>'Math - Data'!$A$5:$A$39</c:f>
              <c:numCache>
                <c:formatCode>General</c:formatCode>
                <c:ptCount val="35"/>
              </c:numCache>
            </c:numRef>
          </c:cat>
          <c:val>
            <c:numRef>
              <c:f>'Math - Data'!$AX$5:$AX$39</c:f>
              <c:numCache>
                <c:formatCode>General</c:formatCode>
                <c:ptCount val="3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numCache>
            </c:numRef>
          </c:val>
          <c:extLst>
            <c:ext xmlns:c16="http://schemas.microsoft.com/office/drawing/2014/chart" uri="{C3380CC4-5D6E-409C-BE32-E72D297353CC}">
              <c16:uniqueId val="{00000001-C480-FF4C-93A8-45A6195FCD5A}"/>
            </c:ext>
          </c:extLst>
        </c:ser>
        <c:dLbls>
          <c:showLegendKey val="0"/>
          <c:showVal val="0"/>
          <c:showCatName val="0"/>
          <c:showSerName val="0"/>
          <c:showPercent val="0"/>
          <c:showBubbleSize val="0"/>
        </c:dLbls>
        <c:axId val="123810944"/>
        <c:axId val="123812480"/>
      </c:areaChart>
      <c:barChart>
        <c:barDir val="col"/>
        <c:grouping val="clustered"/>
        <c:varyColors val="0"/>
        <c:ser>
          <c:idx val="2"/>
          <c:order val="0"/>
          <c:tx>
            <c:strRef>
              <c:f>'Math - Benchmark Graphs'!$B$1</c:f>
              <c:strCache>
                <c:ptCount val="1"/>
                <c:pt idx="0">
                  <c:v>Benchmark 1 Scores</c:v>
                </c:pt>
              </c:strCache>
            </c:strRef>
          </c:tx>
          <c:spPr>
            <a:solidFill>
              <a:schemeClr val="accent6">
                <a:lumMod val="60000"/>
                <a:lumOff val="40000"/>
              </a:schemeClr>
            </a:solidFill>
            <a:ln w="6350">
              <a:solidFill>
                <a:srgbClr val="000000"/>
              </a:solidFill>
            </a:ln>
          </c:spPr>
          <c:invertIfNegative val="0"/>
          <c:cat>
            <c:numRef>
              <c:f>'Math - Data'!$A$5:$A$39</c:f>
              <c:numCache>
                <c:formatCode>General</c:formatCode>
                <c:ptCount val="35"/>
              </c:numCache>
            </c:numRef>
          </c:cat>
          <c:val>
            <c:numRef>
              <c:f>'Math - Data'!$D$5:$D$39</c:f>
              <c:numCache>
                <c:formatCode>General</c:formatCode>
                <c:ptCount val="35"/>
              </c:numCache>
            </c:numRef>
          </c:val>
          <c:extLst>
            <c:ext xmlns:c16="http://schemas.microsoft.com/office/drawing/2014/chart" uri="{C3380CC4-5D6E-409C-BE32-E72D297353CC}">
              <c16:uniqueId val="{00000002-C480-FF4C-93A8-45A6195FCD5A}"/>
            </c:ext>
          </c:extLst>
        </c:ser>
        <c:ser>
          <c:idx val="0"/>
          <c:order val="1"/>
          <c:tx>
            <c:strRef>
              <c:f>'Math - Benchmark Graphs'!$B$35</c:f>
              <c:strCache>
                <c:ptCount val="1"/>
                <c:pt idx="0">
                  <c:v>Benchmark 2 Scores</c:v>
                </c:pt>
              </c:strCache>
            </c:strRef>
          </c:tx>
          <c:spPr>
            <a:solidFill>
              <a:schemeClr val="accent1">
                <a:lumMod val="40000"/>
                <a:lumOff val="60000"/>
              </a:schemeClr>
            </a:solidFill>
            <a:ln w="6350">
              <a:solidFill>
                <a:srgbClr val="000000"/>
              </a:solidFill>
              <a:prstDash val="solid"/>
            </a:ln>
          </c:spPr>
          <c:invertIfNegative val="0"/>
          <c:cat>
            <c:numRef>
              <c:f>'Math - Data'!$A$5:$A$39</c:f>
              <c:numCache>
                <c:formatCode>General</c:formatCode>
                <c:ptCount val="35"/>
              </c:numCache>
            </c:numRef>
          </c:cat>
          <c:val>
            <c:numRef>
              <c:f>'Math - Data'!$AP$5:$AP$39</c:f>
              <c:numCache>
                <c:formatCode>General</c:formatCode>
                <c:ptCount val="35"/>
              </c:numCache>
            </c:numRef>
          </c:val>
          <c:extLst>
            <c:ext xmlns:c16="http://schemas.microsoft.com/office/drawing/2014/chart" uri="{C3380CC4-5D6E-409C-BE32-E72D297353CC}">
              <c16:uniqueId val="{00000003-C480-FF4C-93A8-45A6195FCD5A}"/>
            </c:ext>
          </c:extLst>
        </c:ser>
        <c:dLbls>
          <c:showLegendKey val="0"/>
          <c:showVal val="0"/>
          <c:showCatName val="0"/>
          <c:showSerName val="0"/>
          <c:showPercent val="0"/>
          <c:showBubbleSize val="0"/>
        </c:dLbls>
        <c:gapWidth val="75"/>
        <c:axId val="123810944"/>
        <c:axId val="123812480"/>
      </c:barChart>
      <c:catAx>
        <c:axId val="123810944"/>
        <c:scaling>
          <c:orientation val="minMax"/>
        </c:scaling>
        <c:delete val="0"/>
        <c:axPos val="b"/>
        <c:numFmt formatCode="General" sourceLinked="1"/>
        <c:majorTickMark val="none"/>
        <c:minorTickMark val="none"/>
        <c:tickLblPos val="nextTo"/>
        <c:spPr>
          <a:ln w="3175">
            <a:solidFill>
              <a:srgbClr val="000000"/>
            </a:solidFill>
            <a:prstDash val="solid"/>
          </a:ln>
        </c:spPr>
        <c:txPr>
          <a:bodyPr rot="-2700000" vert="horz"/>
          <a:lstStyle/>
          <a:p>
            <a:pPr>
              <a:defRPr sz="750" b="0" i="0" u="none" strike="noStrike" baseline="0">
                <a:solidFill>
                  <a:srgbClr val="000000"/>
                </a:solidFill>
                <a:latin typeface="Arial"/>
                <a:ea typeface="Arial"/>
                <a:cs typeface="Arial"/>
              </a:defRPr>
            </a:pPr>
            <a:endParaRPr lang="en-US"/>
          </a:p>
        </c:txPr>
        <c:crossAx val="123812480"/>
        <c:crosses val="autoZero"/>
        <c:auto val="1"/>
        <c:lblAlgn val="ctr"/>
        <c:lblOffset val="100"/>
        <c:tickLblSkip val="1"/>
        <c:tickMarkSkip val="1"/>
        <c:noMultiLvlLbl val="0"/>
      </c:catAx>
      <c:valAx>
        <c:axId val="123812480"/>
        <c:scaling>
          <c:orientation val="minMax"/>
          <c:min val="0"/>
        </c:scaling>
        <c:delete val="0"/>
        <c:axPos val="l"/>
        <c:majorGridlines>
          <c:spPr>
            <a:ln w="3175">
              <a:solidFill>
                <a:srgbClr val="000000">
                  <a:alpha val="0"/>
                </a:srgbClr>
              </a:solidFill>
              <a:prstDash val="solid"/>
            </a:ln>
          </c:spPr>
        </c:majorGridlines>
        <c:numFmt formatCode="General" sourceLinked="1"/>
        <c:majorTickMark val="none"/>
        <c:minorTickMark val="none"/>
        <c:tickLblPos val="nextTo"/>
        <c:spPr>
          <a:ln w="25400">
            <a:noFill/>
          </a:ln>
        </c:spPr>
        <c:txPr>
          <a:bodyPr rot="0" vert="horz"/>
          <a:lstStyle/>
          <a:p>
            <a:pPr>
              <a:defRPr sz="1725" b="0" i="0" u="none" strike="noStrike" baseline="0">
                <a:solidFill>
                  <a:srgbClr val="000000"/>
                </a:solidFill>
                <a:latin typeface="Arial"/>
                <a:ea typeface="Arial"/>
                <a:cs typeface="Arial"/>
              </a:defRPr>
            </a:pPr>
            <a:endParaRPr lang="en-US"/>
          </a:p>
        </c:txPr>
        <c:crossAx val="123810944"/>
        <c:crosses val="autoZero"/>
        <c:crossBetween val="between"/>
      </c:valAx>
      <c:spPr>
        <a:solidFill>
          <a:srgbClr val="00B050"/>
        </a:solidFill>
        <a:ln w="6350">
          <a:solidFill>
            <a:schemeClr val="tx1"/>
          </a:solidFill>
          <a:prstDash val="solid"/>
          <a:round/>
        </a:ln>
      </c:spPr>
    </c:plotArea>
    <c:legend>
      <c:legendPos val="b"/>
      <c:overlay val="0"/>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legend>
    <c:plotVisOnly val="1"/>
    <c:dispBlanksAs val="gap"/>
    <c:showDLblsOverMax val="0"/>
  </c:chart>
  <c:spPr>
    <a:solidFill>
      <a:schemeClr val="accent1">
        <a:lumMod val="40000"/>
        <a:lumOff val="60000"/>
      </a:schemeClr>
    </a:solidFill>
    <a:ln w="6350">
      <a:solidFill>
        <a:srgbClr val="000000"/>
      </a:solidFill>
      <a:prstDash val="solid"/>
    </a:ln>
  </c:spPr>
  <c:txPr>
    <a:bodyPr/>
    <a:lstStyle/>
    <a:p>
      <a:pPr>
        <a:defRPr sz="1725" b="0" i="0" u="none" strike="noStrike" baseline="0">
          <a:solidFill>
            <a:srgbClr val="000000"/>
          </a:solidFill>
          <a:latin typeface="Arial"/>
          <a:ea typeface="Arial"/>
          <a:cs typeface="Arial"/>
        </a:defRPr>
      </a:pPr>
      <a:endParaRPr lang="en-US"/>
    </a:p>
  </c:txPr>
  <c:printSettings>
    <c:headerFooter alignWithMargins="0"/>
    <c:pageMargins b="1" l="0.75000000000001565" r="0.75000000000001565" t="1" header="0.5" footer="0.5"/>
    <c:pageSetup orientation="landscape"/>
  </c:printSettings>
</c:chartSpace>
</file>

<file path=xl/charts/chart1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'Math - Benchmark Graphs'!$A$69</c:f>
          <c:strCache>
            <c:ptCount val="1"/>
          </c:strCache>
        </c:strRef>
      </c:tx>
      <c:overlay val="0"/>
      <c:spPr>
        <a:noFill/>
        <a:ln w="25400">
          <a:noFill/>
        </a:ln>
      </c:spPr>
      <c:txPr>
        <a:bodyPr/>
        <a:lstStyle/>
        <a:p>
          <a:pPr>
            <a:defRPr sz="2000" b="1" i="0" u="none" strike="noStrike" baseline="0">
              <a:solidFill>
                <a:srgbClr val="000000"/>
              </a:solidFill>
              <a:latin typeface="Arial"/>
              <a:ea typeface="Arial"/>
              <a:cs typeface="Arial"/>
            </a:defRPr>
          </a:pPr>
          <a:endParaRPr lang="en-US"/>
        </a:p>
      </c:txPr>
    </c:title>
    <c:autoTitleDeleted val="0"/>
    <c:plotArea>
      <c:layout/>
      <c:areaChart>
        <c:grouping val="standard"/>
        <c:varyColors val="0"/>
        <c:ser>
          <c:idx val="1"/>
          <c:order val="3"/>
          <c:tx>
            <c:strRef>
              <c:f>'Math - Data'!$CD$2:$CD$3</c:f>
              <c:strCache>
                <c:ptCount val="2"/>
                <c:pt idx="0">
                  <c:v>Benchmark 3 Line</c:v>
                </c:pt>
              </c:strCache>
            </c:strRef>
          </c:tx>
          <c:spPr>
            <a:solidFill>
              <a:srgbClr val="FFFF00"/>
            </a:solidFill>
            <a:ln w="6350">
              <a:solidFill>
                <a:schemeClr val="tx1"/>
              </a:solidFill>
              <a:miter lim="800000"/>
            </a:ln>
          </c:spPr>
          <c:cat>
            <c:numRef>
              <c:f>'Math - Data'!$A$5:$A$39</c:f>
              <c:numCache>
                <c:formatCode>General</c:formatCode>
                <c:ptCount val="35"/>
              </c:numCache>
            </c:numRef>
          </c:cat>
          <c:val>
            <c:numRef>
              <c:f>'Math - Data'!$CD$5:$CD$39</c:f>
              <c:numCache>
                <c:formatCode>General</c:formatCode>
                <c:ptCount val="3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numCache>
            </c:numRef>
          </c:val>
          <c:extLst>
            <c:ext xmlns:c16="http://schemas.microsoft.com/office/drawing/2014/chart" uri="{C3380CC4-5D6E-409C-BE32-E72D297353CC}">
              <c16:uniqueId val="{00000000-2E20-E849-8FB6-878A743CB162}"/>
            </c:ext>
          </c:extLst>
        </c:ser>
        <c:ser>
          <c:idx val="4"/>
          <c:order val="4"/>
          <c:tx>
            <c:strRef>
              <c:f>'Math - Data'!$CJ$2:$CJ$3</c:f>
              <c:strCache>
                <c:ptCount val="2"/>
                <c:pt idx="0">
                  <c:v>Benchmark 3 Risk Line</c:v>
                </c:pt>
              </c:strCache>
            </c:strRef>
          </c:tx>
          <c:spPr>
            <a:solidFill>
              <a:srgbClr val="FF0000"/>
            </a:solidFill>
            <a:ln w="6350">
              <a:solidFill>
                <a:schemeClr val="tx1"/>
              </a:solidFill>
              <a:prstDash val="solid"/>
              <a:miter lim="800000"/>
            </a:ln>
          </c:spPr>
          <c:cat>
            <c:numRef>
              <c:f>'Math - Data'!$A$5:$A$39</c:f>
              <c:numCache>
                <c:formatCode>General</c:formatCode>
                <c:ptCount val="35"/>
              </c:numCache>
            </c:numRef>
          </c:cat>
          <c:val>
            <c:numRef>
              <c:f>'Math - Data'!$CJ$5:$CJ$39</c:f>
              <c:numCache>
                <c:formatCode>General</c:formatCode>
                <c:ptCount val="3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numCache>
            </c:numRef>
          </c:val>
          <c:extLst>
            <c:ext xmlns:c16="http://schemas.microsoft.com/office/drawing/2014/chart" uri="{C3380CC4-5D6E-409C-BE32-E72D297353CC}">
              <c16:uniqueId val="{00000001-2E20-E849-8FB6-878A743CB162}"/>
            </c:ext>
          </c:extLst>
        </c:ser>
        <c:dLbls>
          <c:showLegendKey val="0"/>
          <c:showVal val="0"/>
          <c:showCatName val="0"/>
          <c:showSerName val="0"/>
          <c:showPercent val="0"/>
          <c:showBubbleSize val="0"/>
        </c:dLbls>
        <c:axId val="124008320"/>
        <c:axId val="124009856"/>
      </c:areaChart>
      <c:barChart>
        <c:barDir val="col"/>
        <c:grouping val="clustered"/>
        <c:varyColors val="0"/>
        <c:ser>
          <c:idx val="3"/>
          <c:order val="0"/>
          <c:tx>
            <c:strRef>
              <c:f>'Math - Benchmark Graphs'!$B$1</c:f>
              <c:strCache>
                <c:ptCount val="1"/>
                <c:pt idx="0">
                  <c:v>Benchmark 1 Scores</c:v>
                </c:pt>
              </c:strCache>
            </c:strRef>
          </c:tx>
          <c:spPr>
            <a:solidFill>
              <a:schemeClr val="accent6">
                <a:lumMod val="40000"/>
                <a:lumOff val="60000"/>
              </a:schemeClr>
            </a:solidFill>
            <a:ln w="6350">
              <a:solidFill>
                <a:srgbClr val="000000"/>
              </a:solidFill>
            </a:ln>
          </c:spPr>
          <c:invertIfNegative val="0"/>
          <c:cat>
            <c:numRef>
              <c:f>'Math - Data'!$A$5:$A$39</c:f>
              <c:numCache>
                <c:formatCode>General</c:formatCode>
                <c:ptCount val="35"/>
              </c:numCache>
            </c:numRef>
          </c:cat>
          <c:val>
            <c:numRef>
              <c:f>'Math - Data'!$D$5:$D$39</c:f>
              <c:numCache>
                <c:formatCode>General</c:formatCode>
                <c:ptCount val="35"/>
              </c:numCache>
            </c:numRef>
          </c:val>
          <c:extLst>
            <c:ext xmlns:c16="http://schemas.microsoft.com/office/drawing/2014/chart" uri="{C3380CC4-5D6E-409C-BE32-E72D297353CC}">
              <c16:uniqueId val="{00000002-2E20-E849-8FB6-878A743CB162}"/>
            </c:ext>
          </c:extLst>
        </c:ser>
        <c:ser>
          <c:idx val="2"/>
          <c:order val="1"/>
          <c:tx>
            <c:strRef>
              <c:f>'Math - Benchmark Graphs'!$B$35</c:f>
              <c:strCache>
                <c:ptCount val="1"/>
                <c:pt idx="0">
                  <c:v>Benchmark 2 Scores</c:v>
                </c:pt>
              </c:strCache>
            </c:strRef>
          </c:tx>
          <c:spPr>
            <a:solidFill>
              <a:schemeClr val="accent1">
                <a:lumMod val="40000"/>
                <a:lumOff val="60000"/>
              </a:schemeClr>
            </a:solidFill>
            <a:ln w="6350">
              <a:solidFill>
                <a:schemeClr val="tx1"/>
              </a:solidFill>
            </a:ln>
          </c:spPr>
          <c:invertIfNegative val="0"/>
          <c:cat>
            <c:numRef>
              <c:f>'Math - Data'!$A$5:$A$39</c:f>
              <c:numCache>
                <c:formatCode>General</c:formatCode>
                <c:ptCount val="35"/>
              </c:numCache>
            </c:numRef>
          </c:cat>
          <c:val>
            <c:numRef>
              <c:f>'Math - Data'!$AP$5:$AP$39</c:f>
              <c:numCache>
                <c:formatCode>General</c:formatCode>
                <c:ptCount val="35"/>
              </c:numCache>
            </c:numRef>
          </c:val>
          <c:extLst>
            <c:ext xmlns:c16="http://schemas.microsoft.com/office/drawing/2014/chart" uri="{C3380CC4-5D6E-409C-BE32-E72D297353CC}">
              <c16:uniqueId val="{00000003-2E20-E849-8FB6-878A743CB162}"/>
            </c:ext>
          </c:extLst>
        </c:ser>
        <c:ser>
          <c:idx val="0"/>
          <c:order val="2"/>
          <c:tx>
            <c:strRef>
              <c:f>'Math - Benchmark Graphs'!$B$69</c:f>
              <c:strCache>
                <c:ptCount val="1"/>
                <c:pt idx="0">
                  <c:v>Benchmark 3 Scores</c:v>
                </c:pt>
              </c:strCache>
            </c:strRef>
          </c:tx>
          <c:spPr>
            <a:solidFill>
              <a:schemeClr val="accent3">
                <a:lumMod val="40000"/>
                <a:lumOff val="60000"/>
              </a:schemeClr>
            </a:solidFill>
            <a:ln w="6350">
              <a:solidFill>
                <a:srgbClr val="000000"/>
              </a:solidFill>
              <a:prstDash val="solid"/>
            </a:ln>
          </c:spPr>
          <c:invertIfNegative val="0"/>
          <c:cat>
            <c:numRef>
              <c:f>'Math - Data'!$A$5:$A$39</c:f>
              <c:numCache>
                <c:formatCode>General</c:formatCode>
                <c:ptCount val="35"/>
              </c:numCache>
            </c:numRef>
          </c:cat>
          <c:val>
            <c:numRef>
              <c:f>'Math - Data'!$CB$5:$CB$39</c:f>
              <c:numCache>
                <c:formatCode>General</c:formatCode>
                <c:ptCount val="35"/>
              </c:numCache>
            </c:numRef>
          </c:val>
          <c:extLst>
            <c:ext xmlns:c16="http://schemas.microsoft.com/office/drawing/2014/chart" uri="{C3380CC4-5D6E-409C-BE32-E72D297353CC}">
              <c16:uniqueId val="{00000004-2E20-E849-8FB6-878A743CB162}"/>
            </c:ext>
          </c:extLst>
        </c:ser>
        <c:dLbls>
          <c:showLegendKey val="0"/>
          <c:showVal val="0"/>
          <c:showCatName val="0"/>
          <c:showSerName val="0"/>
          <c:showPercent val="0"/>
          <c:showBubbleSize val="0"/>
        </c:dLbls>
        <c:gapWidth val="75"/>
        <c:axId val="124008320"/>
        <c:axId val="124009856"/>
      </c:barChart>
      <c:catAx>
        <c:axId val="124008320"/>
        <c:scaling>
          <c:orientation val="minMax"/>
        </c:scaling>
        <c:delete val="0"/>
        <c:axPos val="b"/>
        <c:numFmt formatCode="General" sourceLinked="1"/>
        <c:majorTickMark val="none"/>
        <c:minorTickMark val="none"/>
        <c:tickLblPos val="nextTo"/>
        <c:spPr>
          <a:ln w="3175">
            <a:solidFill>
              <a:srgbClr val="000000"/>
            </a:solidFill>
            <a:prstDash val="solid"/>
          </a:ln>
        </c:spPr>
        <c:txPr>
          <a:bodyPr rot="-2700000" vert="horz"/>
          <a:lstStyle/>
          <a:p>
            <a:pPr>
              <a:defRPr sz="750" b="0" i="0" u="none" strike="noStrike" baseline="0">
                <a:solidFill>
                  <a:srgbClr val="000000"/>
                </a:solidFill>
                <a:latin typeface="Arial"/>
                <a:ea typeface="Arial"/>
                <a:cs typeface="Arial"/>
              </a:defRPr>
            </a:pPr>
            <a:endParaRPr lang="en-US"/>
          </a:p>
        </c:txPr>
        <c:crossAx val="124009856"/>
        <c:crosses val="autoZero"/>
        <c:auto val="1"/>
        <c:lblAlgn val="ctr"/>
        <c:lblOffset val="100"/>
        <c:tickLblSkip val="1"/>
        <c:tickMarkSkip val="1"/>
        <c:noMultiLvlLbl val="0"/>
      </c:catAx>
      <c:valAx>
        <c:axId val="124009856"/>
        <c:scaling>
          <c:orientation val="minMax"/>
          <c:min val="0"/>
        </c:scaling>
        <c:delete val="0"/>
        <c:axPos val="l"/>
        <c:majorGridlines>
          <c:spPr>
            <a:ln w="3175">
              <a:solidFill>
                <a:srgbClr val="000000">
                  <a:alpha val="0"/>
                </a:srgbClr>
              </a:solidFill>
              <a:prstDash val="solid"/>
            </a:ln>
          </c:spPr>
        </c:majorGridlines>
        <c:numFmt formatCode="General" sourceLinked="1"/>
        <c:majorTickMark val="none"/>
        <c:minorTickMark val="none"/>
        <c:tickLblPos val="nextTo"/>
        <c:spPr>
          <a:ln w="25400">
            <a:noFill/>
          </a:ln>
        </c:spPr>
        <c:txPr>
          <a:bodyPr rot="0" vert="horz"/>
          <a:lstStyle/>
          <a:p>
            <a:pPr>
              <a:defRPr sz="1725" b="0" i="0" u="none" strike="noStrike" baseline="0">
                <a:solidFill>
                  <a:srgbClr val="000000"/>
                </a:solidFill>
                <a:latin typeface="Arial"/>
                <a:ea typeface="Arial"/>
                <a:cs typeface="Arial"/>
              </a:defRPr>
            </a:pPr>
            <a:endParaRPr lang="en-US"/>
          </a:p>
        </c:txPr>
        <c:crossAx val="124008320"/>
        <c:crosses val="autoZero"/>
        <c:crossBetween val="between"/>
      </c:valAx>
      <c:spPr>
        <a:solidFill>
          <a:srgbClr val="00B050"/>
        </a:solidFill>
        <a:ln w="6350">
          <a:solidFill>
            <a:schemeClr val="tx1"/>
          </a:solidFill>
          <a:prstDash val="solid"/>
        </a:ln>
      </c:spPr>
    </c:plotArea>
    <c:legend>
      <c:legendPos val="b"/>
      <c:overlay val="0"/>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legend>
    <c:plotVisOnly val="1"/>
    <c:dispBlanksAs val="gap"/>
    <c:showDLblsOverMax val="0"/>
  </c:chart>
  <c:spPr>
    <a:solidFill>
      <a:schemeClr val="accent3">
        <a:lumMod val="40000"/>
        <a:lumOff val="60000"/>
      </a:schemeClr>
    </a:solidFill>
    <a:ln w="6350">
      <a:solidFill>
        <a:srgbClr val="000000"/>
      </a:solidFill>
      <a:prstDash val="solid"/>
    </a:ln>
  </c:spPr>
  <c:txPr>
    <a:bodyPr/>
    <a:lstStyle/>
    <a:p>
      <a:pPr>
        <a:defRPr sz="1725" b="0" i="0" u="none" strike="noStrike" baseline="0">
          <a:solidFill>
            <a:srgbClr val="000000"/>
          </a:solidFill>
          <a:latin typeface="Arial"/>
          <a:ea typeface="Arial"/>
          <a:cs typeface="Arial"/>
        </a:defRPr>
      </a:pPr>
      <a:endParaRPr lang="en-US"/>
    </a:p>
  </c:txPr>
  <c:printSettings>
    <c:headerFooter alignWithMargins="0"/>
    <c:pageMargins b="1" l="0.75000000000001565" r="0.75000000000001565" t="1" header="0.5" footer="0.5"/>
    <c:pageSetup orientation="landscape"/>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'Reading - Data'!$A$8</c:f>
          <c:strCache>
            <c:ptCount val="1"/>
          </c:strCache>
        </c:strRef>
      </c:tx>
      <c:overlay val="0"/>
    </c:title>
    <c:autoTitleDeleted val="0"/>
    <c:plotArea>
      <c:layout>
        <c:manualLayout>
          <c:layoutTarget val="inner"/>
          <c:xMode val="edge"/>
          <c:yMode val="edge"/>
          <c:x val="0.13495651278884288"/>
          <c:y val="0.16478915135608121"/>
          <c:w val="0.83628531727652422"/>
          <c:h val="0.50837061096124758"/>
        </c:manualLayout>
      </c:layout>
      <c:lineChart>
        <c:grouping val="standard"/>
        <c:varyColors val="0"/>
        <c:ser>
          <c:idx val="0"/>
          <c:order val="0"/>
          <c:tx>
            <c:strRef>
              <c:f>'Reading - Data'!$A$8</c:f>
              <c:strCache>
                <c:ptCount val="1"/>
              </c:strCache>
            </c:strRef>
          </c:tx>
          <c:trendline>
            <c:name>Trendline</c:name>
            <c:spPr>
              <a:ln>
                <a:solidFill>
                  <a:srgbClr val="FF0000">
                    <a:alpha val="75000"/>
                  </a:srgbClr>
                </a:solidFill>
              </a:ln>
            </c:spPr>
            <c:trendlineType val="linear"/>
            <c:dispRSqr val="0"/>
            <c:dispEq val="0"/>
          </c:trendline>
          <c:cat>
            <c:strRef>
              <c:f>'Reading - Data'!$BL$4:$CA$4</c:f>
              <c:strCache>
                <c:ptCount val="1"/>
                <c:pt idx="0">
                  <c:v>Baseline</c:v>
                </c:pt>
              </c:strCache>
            </c:strRef>
          </c:cat>
          <c:val>
            <c:numRef>
              <c:f>'Reading - Data'!$BL$8:$CA$8</c:f>
              <c:numCache>
                <c:formatCode>General</c:formatCode>
                <c:ptCount val="16"/>
                <c:pt idx="0">
                  <c:v>0</c:v>
                </c:pt>
              </c:numCache>
            </c:numRef>
          </c:val>
          <c:smooth val="0"/>
          <c:extLst>
            <c:ext xmlns:c16="http://schemas.microsoft.com/office/drawing/2014/chart" uri="{C3380CC4-5D6E-409C-BE32-E72D297353CC}">
              <c16:uniqueId val="{00000001-2ABF-7445-86F1-14A5231B597F}"/>
            </c:ext>
          </c:extLst>
        </c:ser>
        <c:ser>
          <c:idx val="1"/>
          <c:order val="1"/>
          <c:tx>
            <c:v>Aimline</c:v>
          </c:tx>
          <c:spPr>
            <a:ln w="9525">
              <a:solidFill>
                <a:schemeClr val="tx1">
                  <a:lumMod val="50000"/>
                  <a:lumOff val="50000"/>
                </a:schemeClr>
              </a:solidFill>
              <a:prstDash val="dash"/>
            </a:ln>
          </c:spPr>
          <c:marker>
            <c:symbol val="none"/>
          </c:marker>
          <c:cat>
            <c:strRef>
              <c:f>'Reading - Data'!$BL$4:$CA$4</c:f>
              <c:strCache>
                <c:ptCount val="1"/>
                <c:pt idx="0">
                  <c:v>Baseline</c:v>
                </c:pt>
              </c:strCache>
            </c:strRef>
          </c:cat>
          <c:val>
            <c:numRef>
              <c:f>'Reading - Data'!$BL$89:$CA$89</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2ABF-7445-86F1-14A5231B597F}"/>
            </c:ext>
          </c:extLst>
        </c:ser>
        <c:ser>
          <c:idx val="2"/>
          <c:order val="2"/>
          <c:tx>
            <c:strRef>
              <c:f>'Reading - Data'!$BK$125</c:f>
              <c:strCache>
                <c:ptCount val="1"/>
                <c:pt idx="0">
                  <c:v>Benchmark 3 Line</c:v>
                </c:pt>
              </c:strCache>
            </c:strRef>
          </c:tx>
          <c:spPr>
            <a:ln>
              <a:solidFill>
                <a:schemeClr val="accent3"/>
              </a:solidFill>
            </a:ln>
          </c:spPr>
          <c:marker>
            <c:symbol val="none"/>
          </c:marker>
          <c:cat>
            <c:strRef>
              <c:f>'Reading - Data'!$BL$4:$CA$4</c:f>
              <c:strCache>
                <c:ptCount val="1"/>
                <c:pt idx="0">
                  <c:v>Baseline</c:v>
                </c:pt>
              </c:strCache>
            </c:strRef>
          </c:cat>
          <c:val>
            <c:numRef>
              <c:f>'Reading - Data'!$BL$125:$CA$125</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2ABF-7445-86F1-14A5231B597F}"/>
            </c:ext>
          </c:extLst>
        </c:ser>
        <c:dLbls>
          <c:showLegendKey val="0"/>
          <c:showVal val="0"/>
          <c:showCatName val="0"/>
          <c:showSerName val="0"/>
          <c:showPercent val="0"/>
          <c:showBubbleSize val="0"/>
        </c:dLbls>
        <c:marker val="1"/>
        <c:smooth val="0"/>
        <c:axId val="60322176"/>
        <c:axId val="60324096"/>
      </c:lineChart>
      <c:catAx>
        <c:axId val="60322176"/>
        <c:scaling>
          <c:orientation val="minMax"/>
        </c:scaling>
        <c:delete val="0"/>
        <c:axPos val="b"/>
        <c:title>
          <c:tx>
            <c:strRef>
              <c:f>'Reading - Data'!$BG$8</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60324096"/>
        <c:crosses val="autoZero"/>
        <c:auto val="1"/>
        <c:lblAlgn val="ctr"/>
        <c:lblOffset val="100"/>
        <c:noMultiLvlLbl val="0"/>
      </c:catAx>
      <c:valAx>
        <c:axId val="60324096"/>
        <c:scaling>
          <c:orientation val="minMax"/>
          <c:min val="0"/>
        </c:scaling>
        <c:delete val="0"/>
        <c:axPos val="l"/>
        <c:majorGridlines/>
        <c:title>
          <c:tx>
            <c:strRef>
              <c:f>'Reading - Data'!$BJ$88</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60322176"/>
        <c:crosses val="autoZero"/>
        <c:crossBetween val="between"/>
      </c:valAx>
    </c:plotArea>
    <c:legend>
      <c:legendPos val="b"/>
      <c:layout>
        <c:manualLayout>
          <c:xMode val="edge"/>
          <c:yMode val="edge"/>
          <c:x val="5.3512460989218833E-3"/>
          <c:y val="0.89634136215298799"/>
          <c:w val="0.98929730361067703"/>
          <c:h val="0.103658637847012"/>
        </c:manualLayout>
      </c:layout>
      <c:overlay val="0"/>
      <c:txPr>
        <a:bodyPr/>
        <a:lstStyle/>
        <a:p>
          <a:pPr>
            <a:defRPr sz="900"/>
          </a:pPr>
          <a:endParaRPr lang="en-US"/>
        </a:p>
      </c:txPr>
    </c:legend>
    <c:plotVisOnly val="1"/>
    <c:dispBlanksAs val="gap"/>
    <c:showDLblsOverMax val="0"/>
  </c:chart>
  <c:spPr>
    <a:solidFill>
      <a:schemeClr val="accent1">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1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'Math - Benchmark Graphs'!$A$1</c:f>
          <c:strCache>
            <c:ptCount val="1"/>
          </c:strCache>
        </c:strRef>
      </c:tx>
      <c:overlay val="0"/>
      <c:spPr>
        <a:noFill/>
        <a:ln w="25400">
          <a:noFill/>
        </a:ln>
      </c:spPr>
      <c:txPr>
        <a:bodyPr/>
        <a:lstStyle/>
        <a:p>
          <a:pPr>
            <a:defRPr sz="2000" b="1" i="0" u="none" strike="noStrike" baseline="0">
              <a:solidFill>
                <a:srgbClr val="000000"/>
              </a:solidFill>
              <a:latin typeface="Arial"/>
              <a:ea typeface="Arial"/>
              <a:cs typeface="Arial"/>
            </a:defRPr>
          </a:pPr>
          <a:endParaRPr lang="en-US"/>
        </a:p>
      </c:txPr>
    </c:title>
    <c:autoTitleDeleted val="0"/>
    <c:plotArea>
      <c:layout/>
      <c:areaChart>
        <c:grouping val="standard"/>
        <c:varyColors val="0"/>
        <c:ser>
          <c:idx val="1"/>
          <c:order val="1"/>
          <c:tx>
            <c:strRef>
              <c:f>'Math - Data'!$F$2:$F$3</c:f>
              <c:strCache>
                <c:ptCount val="2"/>
                <c:pt idx="0">
                  <c:v>Benchmark 1 Line</c:v>
                </c:pt>
              </c:strCache>
            </c:strRef>
          </c:tx>
          <c:spPr>
            <a:solidFill>
              <a:srgbClr val="FFFF00"/>
            </a:solidFill>
            <a:ln w="6350">
              <a:solidFill>
                <a:schemeClr val="tx1"/>
              </a:solidFill>
              <a:miter lim="800000"/>
            </a:ln>
          </c:spPr>
          <c:cat>
            <c:numRef>
              <c:f>'Math - Data'!$A$5:$A$39</c:f>
              <c:numCache>
                <c:formatCode>General</c:formatCode>
                <c:ptCount val="35"/>
              </c:numCache>
            </c:numRef>
          </c:cat>
          <c:val>
            <c:numRef>
              <c:f>'Math - Data'!$F$5:$F$39</c:f>
              <c:numCache>
                <c:formatCode>General</c:formatCode>
                <c:ptCount val="3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numCache>
            </c:numRef>
          </c:val>
          <c:extLst>
            <c:ext xmlns:c16="http://schemas.microsoft.com/office/drawing/2014/chart" uri="{C3380CC4-5D6E-409C-BE32-E72D297353CC}">
              <c16:uniqueId val="{00000000-E960-ED43-B389-CA4E824AAE91}"/>
            </c:ext>
          </c:extLst>
        </c:ser>
        <c:ser>
          <c:idx val="2"/>
          <c:order val="2"/>
          <c:tx>
            <c:strRef>
              <c:f>'Math - Data'!$L$2:$L$3</c:f>
              <c:strCache>
                <c:ptCount val="2"/>
                <c:pt idx="0">
                  <c:v>Benchmark 1 Risk Line</c:v>
                </c:pt>
              </c:strCache>
            </c:strRef>
          </c:tx>
          <c:spPr>
            <a:solidFill>
              <a:srgbClr val="FF0000"/>
            </a:solidFill>
            <a:ln w="6350">
              <a:solidFill>
                <a:schemeClr val="tx1"/>
              </a:solidFill>
              <a:miter lim="800000"/>
            </a:ln>
          </c:spPr>
          <c:cat>
            <c:numRef>
              <c:f>'Math - Data'!$A$5:$A$39</c:f>
              <c:numCache>
                <c:formatCode>General</c:formatCode>
                <c:ptCount val="35"/>
              </c:numCache>
            </c:numRef>
          </c:cat>
          <c:val>
            <c:numRef>
              <c:f>'Math - Data'!$L$5:$L$39</c:f>
              <c:numCache>
                <c:formatCode>General</c:formatCode>
                <c:ptCount val="3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numCache>
            </c:numRef>
          </c:val>
          <c:extLst>
            <c:ext xmlns:c16="http://schemas.microsoft.com/office/drawing/2014/chart" uri="{C3380CC4-5D6E-409C-BE32-E72D297353CC}">
              <c16:uniqueId val="{00000001-E960-ED43-B389-CA4E824AAE91}"/>
            </c:ext>
          </c:extLst>
        </c:ser>
        <c:dLbls>
          <c:showLegendKey val="0"/>
          <c:showVal val="0"/>
          <c:showCatName val="0"/>
          <c:showSerName val="0"/>
          <c:showPercent val="0"/>
          <c:showBubbleSize val="0"/>
        </c:dLbls>
        <c:axId val="124057088"/>
        <c:axId val="124058624"/>
      </c:areaChart>
      <c:barChart>
        <c:barDir val="col"/>
        <c:grouping val="clustered"/>
        <c:varyColors val="0"/>
        <c:ser>
          <c:idx val="0"/>
          <c:order val="0"/>
          <c:tx>
            <c:strRef>
              <c:f>'Math - Benchmark Graphs'!$B$1</c:f>
              <c:strCache>
                <c:ptCount val="1"/>
                <c:pt idx="0">
                  <c:v>Benchmark 1 Scores</c:v>
                </c:pt>
              </c:strCache>
            </c:strRef>
          </c:tx>
          <c:spPr>
            <a:solidFill>
              <a:schemeClr val="accent6">
                <a:lumMod val="40000"/>
                <a:lumOff val="60000"/>
              </a:schemeClr>
            </a:solidFill>
            <a:ln w="6350">
              <a:solidFill>
                <a:srgbClr val="000000"/>
              </a:solidFill>
              <a:prstDash val="solid"/>
            </a:ln>
          </c:spPr>
          <c:invertIfNegative val="0"/>
          <c:cat>
            <c:numRef>
              <c:f>'Math - Data'!$A$5:$A$39</c:f>
              <c:numCache>
                <c:formatCode>General</c:formatCode>
                <c:ptCount val="35"/>
              </c:numCache>
            </c:numRef>
          </c:cat>
          <c:val>
            <c:numRef>
              <c:f>'Math - Data'!$D$5:$D$39</c:f>
              <c:numCache>
                <c:formatCode>General</c:formatCode>
                <c:ptCount val="35"/>
              </c:numCache>
            </c:numRef>
          </c:val>
          <c:extLst>
            <c:ext xmlns:c16="http://schemas.microsoft.com/office/drawing/2014/chart" uri="{C3380CC4-5D6E-409C-BE32-E72D297353CC}">
              <c16:uniqueId val="{00000002-E960-ED43-B389-CA4E824AAE91}"/>
            </c:ext>
          </c:extLst>
        </c:ser>
        <c:dLbls>
          <c:showLegendKey val="0"/>
          <c:showVal val="0"/>
          <c:showCatName val="0"/>
          <c:showSerName val="0"/>
          <c:showPercent val="0"/>
          <c:showBubbleSize val="0"/>
        </c:dLbls>
        <c:gapWidth val="75"/>
        <c:axId val="124057088"/>
        <c:axId val="124058624"/>
      </c:barChart>
      <c:catAx>
        <c:axId val="124057088"/>
        <c:scaling>
          <c:orientation val="minMax"/>
        </c:scaling>
        <c:delete val="0"/>
        <c:axPos val="b"/>
        <c:numFmt formatCode="General" sourceLinked="1"/>
        <c:majorTickMark val="none"/>
        <c:minorTickMark val="none"/>
        <c:tickLblPos val="nextTo"/>
        <c:spPr>
          <a:ln w="3175">
            <a:solidFill>
              <a:srgbClr val="000000"/>
            </a:solidFill>
            <a:prstDash val="solid"/>
          </a:ln>
        </c:spPr>
        <c:txPr>
          <a:bodyPr rot="-2700000" vert="horz"/>
          <a:lstStyle/>
          <a:p>
            <a:pPr>
              <a:defRPr sz="750" b="0" i="0" u="none" strike="noStrike" baseline="0">
                <a:solidFill>
                  <a:srgbClr val="000000"/>
                </a:solidFill>
                <a:latin typeface="Arial"/>
                <a:ea typeface="Arial"/>
                <a:cs typeface="Arial"/>
              </a:defRPr>
            </a:pPr>
            <a:endParaRPr lang="en-US"/>
          </a:p>
        </c:txPr>
        <c:crossAx val="124058624"/>
        <c:crosses val="autoZero"/>
        <c:auto val="1"/>
        <c:lblAlgn val="ctr"/>
        <c:lblOffset val="100"/>
        <c:tickLblSkip val="1"/>
        <c:tickMarkSkip val="1"/>
        <c:noMultiLvlLbl val="0"/>
      </c:catAx>
      <c:valAx>
        <c:axId val="124058624"/>
        <c:scaling>
          <c:orientation val="minMax"/>
          <c:min val="0"/>
        </c:scaling>
        <c:delete val="0"/>
        <c:axPos val="l"/>
        <c:majorGridlines>
          <c:spPr>
            <a:ln w="3175">
              <a:solidFill>
                <a:srgbClr val="000000">
                  <a:alpha val="0"/>
                </a:srgbClr>
              </a:solidFill>
              <a:prstDash val="solid"/>
            </a:ln>
          </c:spPr>
        </c:majorGridlines>
        <c:numFmt formatCode="General" sourceLinked="1"/>
        <c:majorTickMark val="none"/>
        <c:minorTickMark val="none"/>
        <c:tickLblPos val="nextTo"/>
        <c:spPr>
          <a:ln w="25400">
            <a:noFill/>
          </a:ln>
        </c:spPr>
        <c:txPr>
          <a:bodyPr rot="0" vert="horz"/>
          <a:lstStyle/>
          <a:p>
            <a:pPr>
              <a:defRPr sz="1725" b="0" i="0" u="none" strike="noStrike" baseline="0">
                <a:solidFill>
                  <a:srgbClr val="000000"/>
                </a:solidFill>
                <a:latin typeface="Arial"/>
                <a:ea typeface="Arial"/>
                <a:cs typeface="Arial"/>
              </a:defRPr>
            </a:pPr>
            <a:endParaRPr lang="en-US"/>
          </a:p>
        </c:txPr>
        <c:crossAx val="124057088"/>
        <c:crosses val="autoZero"/>
        <c:crossBetween val="between"/>
      </c:valAx>
      <c:spPr>
        <a:solidFill>
          <a:srgbClr val="00B050"/>
        </a:solidFill>
        <a:ln w="6350">
          <a:solidFill>
            <a:schemeClr val="tx1"/>
          </a:solidFill>
          <a:prstDash val="solid"/>
        </a:ln>
      </c:spPr>
    </c:plotArea>
    <c:legend>
      <c:legendPos val="b"/>
      <c:overlay val="0"/>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legend>
    <c:plotVisOnly val="1"/>
    <c:dispBlanksAs val="gap"/>
    <c:showDLblsOverMax val="0"/>
  </c:chart>
  <c:spPr>
    <a:solidFill>
      <a:schemeClr val="accent6">
        <a:lumMod val="40000"/>
        <a:lumOff val="60000"/>
      </a:schemeClr>
    </a:solidFill>
    <a:ln w="6350">
      <a:solidFill>
        <a:srgbClr val="000000"/>
      </a:solidFill>
      <a:prstDash val="solid"/>
    </a:ln>
  </c:spPr>
  <c:txPr>
    <a:bodyPr/>
    <a:lstStyle/>
    <a:p>
      <a:pPr>
        <a:defRPr sz="1725" b="0" i="0" u="none" strike="noStrike" baseline="0">
          <a:solidFill>
            <a:srgbClr val="000000"/>
          </a:solidFill>
          <a:latin typeface="Arial"/>
          <a:ea typeface="Arial"/>
          <a:cs typeface="Arial"/>
        </a:defRPr>
      </a:pPr>
      <a:endParaRPr lang="en-US"/>
    </a:p>
  </c:txPr>
  <c:printSettings>
    <c:headerFooter alignWithMargins="0"/>
    <c:pageMargins b="1" l="0.75000000000001565" r="0.75000000000001565" t="1" header="0.5" footer="0.5"/>
    <c:pageSetup orientation="landscape"/>
  </c:printSettings>
</c:chartSpace>
</file>

<file path=xl/charts/chart1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'Math - Data'!$A$5</c:f>
          <c:strCache>
            <c:ptCount val="1"/>
          </c:strCache>
        </c:strRef>
      </c:tx>
      <c:overlay val="0"/>
    </c:title>
    <c:autoTitleDeleted val="0"/>
    <c:plotArea>
      <c:layout>
        <c:manualLayout>
          <c:layoutTarget val="inner"/>
          <c:xMode val="edge"/>
          <c:yMode val="edge"/>
          <c:x val="0.13495651278884288"/>
          <c:y val="0.16478915135608121"/>
          <c:w val="0.83628531727652355"/>
          <c:h val="0.50397958414555799"/>
        </c:manualLayout>
      </c:layout>
      <c:lineChart>
        <c:grouping val="standard"/>
        <c:varyColors val="0"/>
        <c:ser>
          <c:idx val="0"/>
          <c:order val="0"/>
          <c:tx>
            <c:strRef>
              <c:f>'Math - Data'!$A$5</c:f>
              <c:strCache>
                <c:ptCount val="1"/>
              </c:strCache>
            </c:strRef>
          </c:tx>
          <c:trendline>
            <c:name>Trendline</c:name>
            <c:spPr>
              <a:ln>
                <a:solidFill>
                  <a:srgbClr val="FF0000">
                    <a:alpha val="75000"/>
                  </a:srgbClr>
                </a:solidFill>
              </a:ln>
            </c:spPr>
            <c:trendlineType val="linear"/>
            <c:dispRSqr val="0"/>
            <c:dispEq val="0"/>
          </c:trendline>
          <c:cat>
            <c:strRef>
              <c:f>'Math - Data'!$BL$4:$CA$4</c:f>
              <c:strCache>
                <c:ptCount val="1"/>
                <c:pt idx="0">
                  <c:v>Baseline</c:v>
                </c:pt>
              </c:strCache>
            </c:strRef>
          </c:cat>
          <c:val>
            <c:numRef>
              <c:f>'Math - Data'!$BL$5:$CA$5</c:f>
              <c:numCache>
                <c:formatCode>General</c:formatCode>
                <c:ptCount val="16"/>
                <c:pt idx="0">
                  <c:v>0</c:v>
                </c:pt>
              </c:numCache>
            </c:numRef>
          </c:val>
          <c:smooth val="0"/>
          <c:extLst>
            <c:ext xmlns:c16="http://schemas.microsoft.com/office/drawing/2014/chart" uri="{C3380CC4-5D6E-409C-BE32-E72D297353CC}">
              <c16:uniqueId val="{00000001-2AE4-8E43-A12D-CA883A1BF94B}"/>
            </c:ext>
          </c:extLst>
        </c:ser>
        <c:ser>
          <c:idx val="1"/>
          <c:order val="1"/>
          <c:tx>
            <c:v>Aimline</c:v>
          </c:tx>
          <c:spPr>
            <a:ln w="9525">
              <a:solidFill>
                <a:schemeClr val="tx1">
                  <a:lumMod val="50000"/>
                  <a:lumOff val="50000"/>
                </a:schemeClr>
              </a:solidFill>
              <a:prstDash val="dash"/>
            </a:ln>
          </c:spPr>
          <c:marker>
            <c:symbol val="none"/>
          </c:marker>
          <c:cat>
            <c:strRef>
              <c:f>'Math - Data'!$BL$4:$CA$4</c:f>
              <c:strCache>
                <c:ptCount val="1"/>
                <c:pt idx="0">
                  <c:v>Baseline</c:v>
                </c:pt>
              </c:strCache>
            </c:strRef>
          </c:cat>
          <c:val>
            <c:numRef>
              <c:f>'Math - Data'!$BL$86:$CA$86</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2AE4-8E43-A12D-CA883A1BF94B}"/>
            </c:ext>
          </c:extLst>
        </c:ser>
        <c:ser>
          <c:idx val="2"/>
          <c:order val="2"/>
          <c:tx>
            <c:strRef>
              <c:f>'Math - Data'!$BK$122</c:f>
              <c:strCache>
                <c:ptCount val="1"/>
                <c:pt idx="0">
                  <c:v>Benchmark 3 Line</c:v>
                </c:pt>
              </c:strCache>
            </c:strRef>
          </c:tx>
          <c:spPr>
            <a:ln>
              <a:solidFill>
                <a:schemeClr val="accent3"/>
              </a:solidFill>
            </a:ln>
          </c:spPr>
          <c:marker>
            <c:symbol val="none"/>
          </c:marker>
          <c:cat>
            <c:strRef>
              <c:f>'Math - Data'!$BL$4:$CA$4</c:f>
              <c:strCache>
                <c:ptCount val="1"/>
                <c:pt idx="0">
                  <c:v>Baseline</c:v>
                </c:pt>
              </c:strCache>
            </c:strRef>
          </c:cat>
          <c:val>
            <c:numRef>
              <c:f>'Math - Data'!$BL$122:$CA$122</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2AE4-8E43-A12D-CA883A1BF94B}"/>
            </c:ext>
          </c:extLst>
        </c:ser>
        <c:dLbls>
          <c:showLegendKey val="0"/>
          <c:showVal val="0"/>
          <c:showCatName val="0"/>
          <c:showSerName val="0"/>
          <c:showPercent val="0"/>
          <c:showBubbleSize val="0"/>
        </c:dLbls>
        <c:marker val="1"/>
        <c:smooth val="0"/>
        <c:axId val="124258176"/>
        <c:axId val="124284928"/>
      </c:lineChart>
      <c:catAx>
        <c:axId val="124258176"/>
        <c:scaling>
          <c:orientation val="minMax"/>
        </c:scaling>
        <c:delete val="0"/>
        <c:axPos val="b"/>
        <c:title>
          <c:tx>
            <c:strRef>
              <c:f>'Math - Data'!$BG$5</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124284928"/>
        <c:crosses val="autoZero"/>
        <c:auto val="1"/>
        <c:lblAlgn val="ctr"/>
        <c:lblOffset val="100"/>
        <c:noMultiLvlLbl val="0"/>
      </c:catAx>
      <c:valAx>
        <c:axId val="124284928"/>
        <c:scaling>
          <c:orientation val="minMax"/>
          <c:min val="0"/>
        </c:scaling>
        <c:delete val="0"/>
        <c:axPos val="l"/>
        <c:majorGridlines/>
        <c:title>
          <c:tx>
            <c:strRef>
              <c:f>'Math - Data'!$BJ$86</c:f>
              <c:strCache>
                <c:ptCount val="1"/>
              </c:strCache>
            </c:strRef>
          </c:tx>
          <c:overlay val="0"/>
          <c:spPr>
            <a:noFill/>
            <a:ln w="25400">
              <a:noFill/>
            </a:ln>
          </c:spPr>
          <c:txPr>
            <a:bodyPr/>
            <a:lstStyle/>
            <a:p>
              <a:pPr>
                <a:defRPr b="1"/>
              </a:pPr>
              <a:endParaRPr lang="en-US"/>
            </a:p>
          </c:txPr>
        </c:title>
        <c:numFmt formatCode="General" sourceLinked="0"/>
        <c:majorTickMark val="none"/>
        <c:minorTickMark val="none"/>
        <c:tickLblPos val="nextTo"/>
        <c:crossAx val="124258176"/>
        <c:crosses val="autoZero"/>
        <c:crossBetween val="between"/>
      </c:valAx>
    </c:plotArea>
    <c:legend>
      <c:legendPos val="b"/>
      <c:layout>
        <c:manualLayout>
          <c:xMode val="edge"/>
          <c:yMode val="edge"/>
          <c:x val="0"/>
          <c:y val="0.89302229598448402"/>
          <c:w val="0.99983433398351362"/>
          <c:h val="0.10697770401551612"/>
        </c:manualLayout>
      </c:layout>
      <c:overlay val="0"/>
      <c:txPr>
        <a:bodyPr/>
        <a:lstStyle/>
        <a:p>
          <a:pPr>
            <a:defRPr sz="900"/>
          </a:pPr>
          <a:endParaRPr lang="en-US"/>
        </a:p>
      </c:txPr>
    </c:legend>
    <c:plotVisOnly val="1"/>
    <c:dispBlanksAs val="gap"/>
    <c:showDLblsOverMax val="0"/>
  </c:chart>
  <c:spPr>
    <a:solidFill>
      <a:schemeClr val="accent1">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c:printSettings>
  <c:userShapes r:id="rId1"/>
</c:chartSpace>
</file>

<file path=xl/charts/chart1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'Math - Data'!$A$6</c:f>
          <c:strCache>
            <c:ptCount val="1"/>
          </c:strCache>
        </c:strRef>
      </c:tx>
      <c:overlay val="0"/>
    </c:title>
    <c:autoTitleDeleted val="0"/>
    <c:plotArea>
      <c:layout>
        <c:manualLayout>
          <c:layoutTarget val="inner"/>
          <c:xMode val="edge"/>
          <c:yMode val="edge"/>
          <c:x val="0.13495651278884288"/>
          <c:y val="0.16478915135608121"/>
          <c:w val="0.83628531727652355"/>
          <c:h val="0.51280082270153271"/>
        </c:manualLayout>
      </c:layout>
      <c:lineChart>
        <c:grouping val="standard"/>
        <c:varyColors val="0"/>
        <c:ser>
          <c:idx val="0"/>
          <c:order val="0"/>
          <c:tx>
            <c:strRef>
              <c:f>'Math - Data'!$A$6</c:f>
              <c:strCache>
                <c:ptCount val="1"/>
              </c:strCache>
            </c:strRef>
          </c:tx>
          <c:trendline>
            <c:name>Trendline</c:name>
            <c:spPr>
              <a:ln>
                <a:solidFill>
                  <a:srgbClr val="FF0000">
                    <a:alpha val="75000"/>
                  </a:srgbClr>
                </a:solidFill>
              </a:ln>
            </c:spPr>
            <c:trendlineType val="linear"/>
            <c:dispRSqr val="0"/>
            <c:dispEq val="0"/>
          </c:trendline>
          <c:cat>
            <c:strRef>
              <c:f>'Math - Data'!$Z$4:$AO$4</c:f>
              <c:strCache>
                <c:ptCount val="1"/>
                <c:pt idx="0">
                  <c:v>Baseline</c:v>
                </c:pt>
              </c:strCache>
            </c:strRef>
          </c:cat>
          <c:val>
            <c:numRef>
              <c:f>'Math - Data'!$Z$6:$AO$6</c:f>
              <c:numCache>
                <c:formatCode>General</c:formatCode>
                <c:ptCount val="16"/>
                <c:pt idx="0">
                  <c:v>0</c:v>
                </c:pt>
              </c:numCache>
            </c:numRef>
          </c:val>
          <c:smooth val="0"/>
          <c:extLst>
            <c:ext xmlns:c16="http://schemas.microsoft.com/office/drawing/2014/chart" uri="{C3380CC4-5D6E-409C-BE32-E72D297353CC}">
              <c16:uniqueId val="{00000001-38B4-314B-B69F-D815739BFB58}"/>
            </c:ext>
          </c:extLst>
        </c:ser>
        <c:ser>
          <c:idx val="1"/>
          <c:order val="1"/>
          <c:tx>
            <c:v>Aimline</c:v>
          </c:tx>
          <c:spPr>
            <a:ln w="9525">
              <a:solidFill>
                <a:schemeClr val="tx1">
                  <a:lumMod val="50000"/>
                  <a:lumOff val="50000"/>
                </a:schemeClr>
              </a:solidFill>
              <a:prstDash val="dash"/>
            </a:ln>
          </c:spPr>
          <c:marker>
            <c:symbol val="none"/>
          </c:marker>
          <c:cat>
            <c:strRef>
              <c:f>'Math - Data'!$Z$4:$AO$4</c:f>
              <c:strCache>
                <c:ptCount val="1"/>
                <c:pt idx="0">
                  <c:v>Baseline</c:v>
                </c:pt>
              </c:strCache>
            </c:strRef>
          </c:cat>
          <c:val>
            <c:numRef>
              <c:f>'Math - Data'!$Z$87:$AO$87</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38B4-314B-B69F-D815739BFB58}"/>
            </c:ext>
          </c:extLst>
        </c:ser>
        <c:ser>
          <c:idx val="2"/>
          <c:order val="2"/>
          <c:tx>
            <c:strRef>
              <c:f>'Math - Data'!$Y$123</c:f>
              <c:strCache>
                <c:ptCount val="1"/>
                <c:pt idx="0">
                  <c:v>Benchmark 2 Line</c:v>
                </c:pt>
              </c:strCache>
            </c:strRef>
          </c:tx>
          <c:spPr>
            <a:ln>
              <a:solidFill>
                <a:schemeClr val="accent1"/>
              </a:solidFill>
            </a:ln>
          </c:spPr>
          <c:marker>
            <c:symbol val="none"/>
          </c:marker>
          <c:cat>
            <c:strRef>
              <c:f>'Math - Data'!$Z$4:$AO$4</c:f>
              <c:strCache>
                <c:ptCount val="1"/>
                <c:pt idx="0">
                  <c:v>Baseline</c:v>
                </c:pt>
              </c:strCache>
            </c:strRef>
          </c:cat>
          <c:val>
            <c:numRef>
              <c:f>'Math - Data'!$Z$123:$AO$123</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38B4-314B-B69F-D815739BFB58}"/>
            </c:ext>
          </c:extLst>
        </c:ser>
        <c:dLbls>
          <c:showLegendKey val="0"/>
          <c:showVal val="0"/>
          <c:showCatName val="0"/>
          <c:showSerName val="0"/>
          <c:showPercent val="0"/>
          <c:showBubbleSize val="0"/>
        </c:dLbls>
        <c:marker val="1"/>
        <c:smooth val="0"/>
        <c:axId val="124582144"/>
        <c:axId val="124547456"/>
      </c:lineChart>
      <c:catAx>
        <c:axId val="124582144"/>
        <c:scaling>
          <c:orientation val="minMax"/>
        </c:scaling>
        <c:delete val="0"/>
        <c:axPos val="b"/>
        <c:title>
          <c:tx>
            <c:strRef>
              <c:f>'Math - Data'!$U$6</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124547456"/>
        <c:crosses val="autoZero"/>
        <c:auto val="1"/>
        <c:lblAlgn val="ctr"/>
        <c:lblOffset val="100"/>
        <c:noMultiLvlLbl val="0"/>
      </c:catAx>
      <c:valAx>
        <c:axId val="124547456"/>
        <c:scaling>
          <c:orientation val="minMax"/>
          <c:min val="0"/>
        </c:scaling>
        <c:delete val="0"/>
        <c:axPos val="l"/>
        <c:majorGridlines/>
        <c:title>
          <c:tx>
            <c:strRef>
              <c:f>'Math - Data'!$X$87</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124582144"/>
        <c:crosses val="autoZero"/>
        <c:crossBetween val="between"/>
      </c:valAx>
    </c:plotArea>
    <c:legend>
      <c:legendPos val="b"/>
      <c:layout>
        <c:manualLayout>
          <c:xMode val="edge"/>
          <c:yMode val="edge"/>
          <c:x val="2.4637489396750708E-3"/>
          <c:y val="0.89281043140355565"/>
          <c:w val="0.99507229697919064"/>
          <c:h val="0.10718956859644498"/>
        </c:manualLayout>
      </c:layout>
      <c:overlay val="0"/>
      <c:txPr>
        <a:bodyPr/>
        <a:lstStyle/>
        <a:p>
          <a:pPr>
            <a:defRPr sz="900"/>
          </a:pPr>
          <a:endParaRPr lang="en-US"/>
        </a:p>
      </c:txPr>
    </c:legend>
    <c:plotVisOnly val="1"/>
    <c:dispBlanksAs val="gap"/>
    <c:showDLblsOverMax val="0"/>
  </c:chart>
  <c:spPr>
    <a:solidFill>
      <a:schemeClr val="accent6">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1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'Math - Data'!$A$7</c:f>
          <c:strCache>
            <c:ptCount val="1"/>
          </c:strCache>
        </c:strRef>
      </c:tx>
      <c:overlay val="0"/>
    </c:title>
    <c:autoTitleDeleted val="0"/>
    <c:plotArea>
      <c:layout>
        <c:manualLayout>
          <c:layoutTarget val="inner"/>
          <c:xMode val="edge"/>
          <c:yMode val="edge"/>
          <c:x val="0.13495651278884288"/>
          <c:y val="0.16478915135608121"/>
          <c:w val="0.83628531727652355"/>
          <c:h val="0.51276163777693717"/>
        </c:manualLayout>
      </c:layout>
      <c:lineChart>
        <c:grouping val="standard"/>
        <c:varyColors val="0"/>
        <c:ser>
          <c:idx val="0"/>
          <c:order val="0"/>
          <c:tx>
            <c:strRef>
              <c:f>'Math - Data'!$A$7</c:f>
              <c:strCache>
                <c:ptCount val="1"/>
              </c:strCache>
            </c:strRef>
          </c:tx>
          <c:trendline>
            <c:name>Trendline</c:name>
            <c:spPr>
              <a:ln>
                <a:solidFill>
                  <a:srgbClr val="FF0000">
                    <a:alpha val="75000"/>
                  </a:srgbClr>
                </a:solidFill>
              </a:ln>
            </c:spPr>
            <c:trendlineType val="linear"/>
            <c:dispRSqr val="0"/>
            <c:dispEq val="0"/>
          </c:trendline>
          <c:cat>
            <c:strRef>
              <c:f>'Math - Data'!$Z$4:$AO$4</c:f>
              <c:strCache>
                <c:ptCount val="1"/>
                <c:pt idx="0">
                  <c:v>Baseline</c:v>
                </c:pt>
              </c:strCache>
            </c:strRef>
          </c:cat>
          <c:val>
            <c:numRef>
              <c:f>'Math - Data'!$Z$7:$AO$7</c:f>
              <c:numCache>
                <c:formatCode>General</c:formatCode>
                <c:ptCount val="16"/>
                <c:pt idx="0">
                  <c:v>0</c:v>
                </c:pt>
              </c:numCache>
            </c:numRef>
          </c:val>
          <c:smooth val="0"/>
          <c:extLst>
            <c:ext xmlns:c16="http://schemas.microsoft.com/office/drawing/2014/chart" uri="{C3380CC4-5D6E-409C-BE32-E72D297353CC}">
              <c16:uniqueId val="{00000001-9A42-394B-A779-F2BC8314F6EC}"/>
            </c:ext>
          </c:extLst>
        </c:ser>
        <c:ser>
          <c:idx val="1"/>
          <c:order val="1"/>
          <c:tx>
            <c:v>Aimline</c:v>
          </c:tx>
          <c:spPr>
            <a:ln w="9525">
              <a:solidFill>
                <a:schemeClr val="tx1">
                  <a:lumMod val="50000"/>
                  <a:lumOff val="50000"/>
                </a:schemeClr>
              </a:solidFill>
              <a:prstDash val="dash"/>
            </a:ln>
          </c:spPr>
          <c:marker>
            <c:symbol val="none"/>
          </c:marker>
          <c:cat>
            <c:strRef>
              <c:f>'Math - Data'!$Z$4:$AO$4</c:f>
              <c:strCache>
                <c:ptCount val="1"/>
                <c:pt idx="0">
                  <c:v>Baseline</c:v>
                </c:pt>
              </c:strCache>
            </c:strRef>
          </c:cat>
          <c:val>
            <c:numRef>
              <c:f>'Math - Data'!$Z$88:$AO$88</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9A42-394B-A779-F2BC8314F6EC}"/>
            </c:ext>
          </c:extLst>
        </c:ser>
        <c:ser>
          <c:idx val="2"/>
          <c:order val="2"/>
          <c:tx>
            <c:strRef>
              <c:f>'Math - Data'!$Y$124</c:f>
              <c:strCache>
                <c:ptCount val="1"/>
                <c:pt idx="0">
                  <c:v>Benchmark 2 Line</c:v>
                </c:pt>
              </c:strCache>
            </c:strRef>
          </c:tx>
          <c:spPr>
            <a:ln>
              <a:solidFill>
                <a:schemeClr val="accent1"/>
              </a:solidFill>
            </a:ln>
          </c:spPr>
          <c:marker>
            <c:symbol val="none"/>
          </c:marker>
          <c:cat>
            <c:strRef>
              <c:f>'Math - Data'!$Z$4:$AO$4</c:f>
              <c:strCache>
                <c:ptCount val="1"/>
                <c:pt idx="0">
                  <c:v>Baseline</c:v>
                </c:pt>
              </c:strCache>
            </c:strRef>
          </c:cat>
          <c:val>
            <c:numRef>
              <c:f>'Math - Data'!$Z$124:$AO$124</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9A42-394B-A779-F2BC8314F6EC}"/>
            </c:ext>
          </c:extLst>
        </c:ser>
        <c:dLbls>
          <c:showLegendKey val="0"/>
          <c:showVal val="0"/>
          <c:showCatName val="0"/>
          <c:showSerName val="0"/>
          <c:showPercent val="0"/>
          <c:showBubbleSize val="0"/>
        </c:dLbls>
        <c:marker val="1"/>
        <c:smooth val="0"/>
        <c:axId val="124672256"/>
        <c:axId val="124703104"/>
      </c:lineChart>
      <c:catAx>
        <c:axId val="124672256"/>
        <c:scaling>
          <c:orientation val="minMax"/>
        </c:scaling>
        <c:delete val="0"/>
        <c:axPos val="b"/>
        <c:title>
          <c:tx>
            <c:strRef>
              <c:f>'Math - Data'!$U$7</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124703104"/>
        <c:crosses val="autoZero"/>
        <c:auto val="1"/>
        <c:lblAlgn val="ctr"/>
        <c:lblOffset val="100"/>
        <c:noMultiLvlLbl val="0"/>
      </c:catAx>
      <c:valAx>
        <c:axId val="124703104"/>
        <c:scaling>
          <c:orientation val="minMax"/>
          <c:min val="0"/>
        </c:scaling>
        <c:delete val="0"/>
        <c:axPos val="l"/>
        <c:majorGridlines/>
        <c:title>
          <c:tx>
            <c:strRef>
              <c:f>'Math - Data'!$X$88</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124672256"/>
        <c:crosses val="autoZero"/>
        <c:crossBetween val="between"/>
      </c:valAx>
    </c:plotArea>
    <c:legend>
      <c:legendPos val="b"/>
      <c:layout>
        <c:manualLayout>
          <c:xMode val="edge"/>
          <c:yMode val="edge"/>
          <c:x val="4.4474668619613533E-4"/>
          <c:y val="0.89281046896931149"/>
          <c:w val="0.99650521008024096"/>
          <c:h val="0.10273867704498429"/>
        </c:manualLayout>
      </c:layout>
      <c:overlay val="0"/>
      <c:txPr>
        <a:bodyPr/>
        <a:lstStyle/>
        <a:p>
          <a:pPr>
            <a:defRPr sz="900"/>
          </a:pPr>
          <a:endParaRPr lang="en-US"/>
        </a:p>
      </c:txPr>
    </c:legend>
    <c:plotVisOnly val="1"/>
    <c:dispBlanksAs val="gap"/>
    <c:showDLblsOverMax val="0"/>
  </c:chart>
  <c:spPr>
    <a:solidFill>
      <a:schemeClr val="accent6">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1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'Math - Data'!$A$5</c:f>
          <c:strCache>
            <c:ptCount val="1"/>
          </c:strCache>
        </c:strRef>
      </c:tx>
      <c:overlay val="0"/>
    </c:title>
    <c:autoTitleDeleted val="0"/>
    <c:plotArea>
      <c:layout>
        <c:manualLayout>
          <c:layoutTarget val="inner"/>
          <c:xMode val="edge"/>
          <c:yMode val="edge"/>
          <c:x val="0.13495651278884288"/>
          <c:y val="0.16478915135608121"/>
          <c:w val="0.83628531727652444"/>
          <c:h val="0.51276163777693717"/>
        </c:manualLayout>
      </c:layout>
      <c:lineChart>
        <c:grouping val="standard"/>
        <c:varyColors val="0"/>
        <c:ser>
          <c:idx val="0"/>
          <c:order val="0"/>
          <c:tx>
            <c:strRef>
              <c:f>'Math - Data'!$A$5</c:f>
              <c:strCache>
                <c:ptCount val="1"/>
              </c:strCache>
            </c:strRef>
          </c:tx>
          <c:trendline>
            <c:name>Trendline</c:name>
            <c:spPr>
              <a:ln>
                <a:solidFill>
                  <a:srgbClr val="FF0000">
                    <a:alpha val="75000"/>
                  </a:srgbClr>
                </a:solidFill>
              </a:ln>
            </c:spPr>
            <c:trendlineType val="linear"/>
            <c:dispRSqr val="0"/>
            <c:dispEq val="0"/>
          </c:trendline>
          <c:cat>
            <c:strRef>
              <c:f>'Math - Data'!$CX$4:$DM$4</c:f>
              <c:strCache>
                <c:ptCount val="1"/>
                <c:pt idx="0">
                  <c:v>Baseline</c:v>
                </c:pt>
              </c:strCache>
            </c:strRef>
          </c:cat>
          <c:val>
            <c:numRef>
              <c:f>'Math - Data'!$CX$5:$DM$5</c:f>
              <c:numCache>
                <c:formatCode>General</c:formatCode>
                <c:ptCount val="16"/>
                <c:pt idx="0">
                  <c:v>0</c:v>
                </c:pt>
              </c:numCache>
            </c:numRef>
          </c:val>
          <c:smooth val="0"/>
          <c:extLst>
            <c:ext xmlns:c16="http://schemas.microsoft.com/office/drawing/2014/chart" uri="{C3380CC4-5D6E-409C-BE32-E72D297353CC}">
              <c16:uniqueId val="{00000001-4110-CD41-89E5-54794193F905}"/>
            </c:ext>
          </c:extLst>
        </c:ser>
        <c:ser>
          <c:idx val="1"/>
          <c:order val="1"/>
          <c:tx>
            <c:v>Aimline</c:v>
          </c:tx>
          <c:spPr>
            <a:ln w="9525">
              <a:solidFill>
                <a:schemeClr val="tx1">
                  <a:lumMod val="50000"/>
                  <a:lumOff val="50000"/>
                </a:schemeClr>
              </a:solidFill>
              <a:prstDash val="dash"/>
            </a:ln>
          </c:spPr>
          <c:marker>
            <c:symbol val="none"/>
          </c:marker>
          <c:cat>
            <c:strRef>
              <c:f>'Math - Data'!$CX$4:$DM$4</c:f>
              <c:strCache>
                <c:ptCount val="1"/>
                <c:pt idx="0">
                  <c:v>Baseline</c:v>
                </c:pt>
              </c:strCache>
            </c:strRef>
          </c:cat>
          <c:val>
            <c:numRef>
              <c:f>'Math - Data'!$CX$86:$DM$86</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4110-CD41-89E5-54794193F905}"/>
            </c:ext>
          </c:extLst>
        </c:ser>
        <c:ser>
          <c:idx val="2"/>
          <c:order val="2"/>
          <c:tx>
            <c:strRef>
              <c:f>'Math - Data'!$CW$122</c:f>
              <c:strCache>
                <c:ptCount val="1"/>
                <c:pt idx="0">
                  <c:v>Benchmark 3 Line</c:v>
                </c:pt>
              </c:strCache>
            </c:strRef>
          </c:tx>
          <c:spPr>
            <a:ln>
              <a:solidFill>
                <a:schemeClr val="accent3"/>
              </a:solidFill>
            </a:ln>
          </c:spPr>
          <c:marker>
            <c:symbol val="none"/>
          </c:marker>
          <c:cat>
            <c:strRef>
              <c:f>'Math - Data'!$CX$4:$DM$4</c:f>
              <c:strCache>
                <c:ptCount val="1"/>
                <c:pt idx="0">
                  <c:v>Baseline</c:v>
                </c:pt>
              </c:strCache>
            </c:strRef>
          </c:cat>
          <c:val>
            <c:numRef>
              <c:f>'Math - Data'!$CX$122:$DM$122</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4110-CD41-89E5-54794193F905}"/>
            </c:ext>
          </c:extLst>
        </c:ser>
        <c:dLbls>
          <c:showLegendKey val="0"/>
          <c:showVal val="0"/>
          <c:showCatName val="0"/>
          <c:showSerName val="0"/>
          <c:showPercent val="0"/>
          <c:showBubbleSize val="0"/>
        </c:dLbls>
        <c:marker val="1"/>
        <c:smooth val="0"/>
        <c:axId val="125876864"/>
        <c:axId val="126100224"/>
      </c:lineChart>
      <c:catAx>
        <c:axId val="125876864"/>
        <c:scaling>
          <c:orientation val="minMax"/>
        </c:scaling>
        <c:delete val="0"/>
        <c:axPos val="b"/>
        <c:title>
          <c:tx>
            <c:strRef>
              <c:f>'Math - Data'!$CS$5</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126100224"/>
        <c:crosses val="autoZero"/>
        <c:auto val="1"/>
        <c:lblAlgn val="ctr"/>
        <c:lblOffset val="100"/>
        <c:noMultiLvlLbl val="0"/>
      </c:catAx>
      <c:valAx>
        <c:axId val="126100224"/>
        <c:scaling>
          <c:orientation val="minMax"/>
          <c:min val="0"/>
        </c:scaling>
        <c:delete val="0"/>
        <c:axPos val="l"/>
        <c:majorGridlines/>
        <c:title>
          <c:tx>
            <c:strRef>
              <c:f>'Math - Data'!$CV$86</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125876864"/>
        <c:crosses val="autoZero"/>
        <c:crossBetween val="between"/>
      </c:valAx>
    </c:plotArea>
    <c:legend>
      <c:legendPos val="b"/>
      <c:layout>
        <c:manualLayout>
          <c:xMode val="edge"/>
          <c:yMode val="edge"/>
          <c:x val="2.5035694586972696E-3"/>
          <c:y val="0.8963413270213495"/>
          <c:w val="0.99240113920674256"/>
          <c:h val="0.10365867297865128"/>
        </c:manualLayout>
      </c:layout>
      <c:overlay val="0"/>
      <c:txPr>
        <a:bodyPr/>
        <a:lstStyle/>
        <a:p>
          <a:pPr>
            <a:defRPr sz="900"/>
          </a:pPr>
          <a:endParaRPr lang="en-US"/>
        </a:p>
      </c:txPr>
    </c:legend>
    <c:plotVisOnly val="1"/>
    <c:dispBlanksAs val="gap"/>
    <c:showDLblsOverMax val="0"/>
  </c:chart>
  <c:spPr>
    <a:solidFill>
      <a:schemeClr val="accent3">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1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'Math - Data'!$A$6</c:f>
          <c:strCache>
            <c:ptCount val="1"/>
          </c:strCache>
        </c:strRef>
      </c:tx>
      <c:overlay val="0"/>
    </c:title>
    <c:autoTitleDeleted val="0"/>
    <c:plotArea>
      <c:layout>
        <c:manualLayout>
          <c:layoutTarget val="inner"/>
          <c:xMode val="edge"/>
          <c:yMode val="edge"/>
          <c:x val="0.13495651278884288"/>
          <c:y val="0.16478915135608121"/>
          <c:w val="0.83628531727652444"/>
          <c:h val="0.5171879193865806"/>
        </c:manualLayout>
      </c:layout>
      <c:lineChart>
        <c:grouping val="standard"/>
        <c:varyColors val="0"/>
        <c:ser>
          <c:idx val="0"/>
          <c:order val="0"/>
          <c:tx>
            <c:strRef>
              <c:f>'Math - Data'!$A$6</c:f>
              <c:strCache>
                <c:ptCount val="1"/>
              </c:strCache>
            </c:strRef>
          </c:tx>
          <c:trendline>
            <c:name>Trendline</c:name>
            <c:spPr>
              <a:ln>
                <a:solidFill>
                  <a:srgbClr val="FF0000">
                    <a:alpha val="75000"/>
                  </a:srgbClr>
                </a:solidFill>
              </a:ln>
            </c:spPr>
            <c:trendlineType val="linear"/>
            <c:dispRSqr val="0"/>
            <c:dispEq val="0"/>
          </c:trendline>
          <c:cat>
            <c:strRef>
              <c:f>'Math - Data'!$BL$4:$CA$4</c:f>
              <c:strCache>
                <c:ptCount val="1"/>
                <c:pt idx="0">
                  <c:v>Baseline</c:v>
                </c:pt>
              </c:strCache>
            </c:strRef>
          </c:cat>
          <c:val>
            <c:numRef>
              <c:f>'Math - Data'!$BL$6:$CA$6</c:f>
              <c:numCache>
                <c:formatCode>General</c:formatCode>
                <c:ptCount val="16"/>
                <c:pt idx="0">
                  <c:v>0</c:v>
                </c:pt>
              </c:numCache>
            </c:numRef>
          </c:val>
          <c:smooth val="0"/>
          <c:extLst>
            <c:ext xmlns:c16="http://schemas.microsoft.com/office/drawing/2014/chart" uri="{C3380CC4-5D6E-409C-BE32-E72D297353CC}">
              <c16:uniqueId val="{00000001-CE4B-0547-86F2-BE6E226D62CE}"/>
            </c:ext>
          </c:extLst>
        </c:ser>
        <c:ser>
          <c:idx val="1"/>
          <c:order val="1"/>
          <c:tx>
            <c:v>Aimline</c:v>
          </c:tx>
          <c:spPr>
            <a:ln w="9525">
              <a:solidFill>
                <a:schemeClr val="tx1">
                  <a:lumMod val="50000"/>
                  <a:lumOff val="50000"/>
                </a:schemeClr>
              </a:solidFill>
              <a:prstDash val="dash"/>
            </a:ln>
          </c:spPr>
          <c:marker>
            <c:symbol val="none"/>
          </c:marker>
          <c:cat>
            <c:strRef>
              <c:f>'Math - Data'!$BL$4:$CA$4</c:f>
              <c:strCache>
                <c:ptCount val="1"/>
                <c:pt idx="0">
                  <c:v>Baseline</c:v>
                </c:pt>
              </c:strCache>
            </c:strRef>
          </c:cat>
          <c:val>
            <c:numRef>
              <c:f>'Math - Data'!$BL$87:$CA$87</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CE4B-0547-86F2-BE6E226D62CE}"/>
            </c:ext>
          </c:extLst>
        </c:ser>
        <c:ser>
          <c:idx val="2"/>
          <c:order val="2"/>
          <c:tx>
            <c:strRef>
              <c:f>'Math - Data'!$BK$123</c:f>
              <c:strCache>
                <c:ptCount val="1"/>
                <c:pt idx="0">
                  <c:v>Benchmark 3 Line</c:v>
                </c:pt>
              </c:strCache>
            </c:strRef>
          </c:tx>
          <c:spPr>
            <a:ln>
              <a:solidFill>
                <a:schemeClr val="accent3"/>
              </a:solidFill>
            </a:ln>
          </c:spPr>
          <c:marker>
            <c:symbol val="none"/>
          </c:marker>
          <c:cat>
            <c:strRef>
              <c:f>'Math - Data'!$BL$4:$CA$4</c:f>
              <c:strCache>
                <c:ptCount val="1"/>
                <c:pt idx="0">
                  <c:v>Baseline</c:v>
                </c:pt>
              </c:strCache>
            </c:strRef>
          </c:cat>
          <c:val>
            <c:numRef>
              <c:f>'Math - Data'!$BL$123:$CA$123</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CE4B-0547-86F2-BE6E226D62CE}"/>
            </c:ext>
          </c:extLst>
        </c:ser>
        <c:dLbls>
          <c:showLegendKey val="0"/>
          <c:showVal val="0"/>
          <c:showCatName val="0"/>
          <c:showSerName val="0"/>
          <c:showPercent val="0"/>
          <c:showBubbleSize val="0"/>
        </c:dLbls>
        <c:marker val="1"/>
        <c:smooth val="0"/>
        <c:axId val="126131200"/>
        <c:axId val="57664640"/>
      </c:lineChart>
      <c:catAx>
        <c:axId val="126131200"/>
        <c:scaling>
          <c:orientation val="minMax"/>
        </c:scaling>
        <c:delete val="0"/>
        <c:axPos val="b"/>
        <c:title>
          <c:tx>
            <c:strRef>
              <c:f>'Math - Data'!$BG$6</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57664640"/>
        <c:crosses val="autoZero"/>
        <c:auto val="1"/>
        <c:lblAlgn val="ctr"/>
        <c:lblOffset val="100"/>
        <c:noMultiLvlLbl val="0"/>
      </c:catAx>
      <c:valAx>
        <c:axId val="57664640"/>
        <c:scaling>
          <c:orientation val="minMax"/>
          <c:min val="0"/>
        </c:scaling>
        <c:delete val="0"/>
        <c:axPos val="l"/>
        <c:majorGridlines/>
        <c:title>
          <c:tx>
            <c:strRef>
              <c:f>'Math - Data'!$BJ$87</c:f>
              <c:strCache>
                <c:ptCount val="1"/>
              </c:strCache>
            </c:strRef>
          </c:tx>
          <c:overlay val="0"/>
          <c:spPr>
            <a:noFill/>
            <a:ln w="25400">
              <a:noFill/>
            </a:ln>
          </c:spPr>
          <c:txPr>
            <a:bodyPr/>
            <a:lstStyle/>
            <a:p>
              <a:pPr>
                <a:defRPr b="1"/>
              </a:pPr>
              <a:endParaRPr lang="en-US"/>
            </a:p>
          </c:txPr>
        </c:title>
        <c:numFmt formatCode="General" sourceLinked="0"/>
        <c:majorTickMark val="none"/>
        <c:minorTickMark val="none"/>
        <c:tickLblPos val="nextTo"/>
        <c:crossAx val="126131200"/>
        <c:crosses val="autoZero"/>
        <c:crossBetween val="between"/>
      </c:valAx>
    </c:plotArea>
    <c:legend>
      <c:legendPos val="b"/>
      <c:layout>
        <c:manualLayout>
          <c:xMode val="edge"/>
          <c:yMode val="edge"/>
          <c:x val="3.0867629963088187E-3"/>
          <c:y val="0.89656844626261856"/>
          <c:w val="0.993826474007382"/>
          <c:h val="0.10343155373738212"/>
        </c:manualLayout>
      </c:layout>
      <c:overlay val="0"/>
      <c:txPr>
        <a:bodyPr/>
        <a:lstStyle/>
        <a:p>
          <a:pPr>
            <a:defRPr sz="900"/>
          </a:pPr>
          <a:endParaRPr lang="en-US"/>
        </a:p>
      </c:txPr>
    </c:legend>
    <c:plotVisOnly val="1"/>
    <c:dispBlanksAs val="gap"/>
    <c:showDLblsOverMax val="0"/>
  </c:chart>
  <c:spPr>
    <a:solidFill>
      <a:schemeClr val="accent1">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1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'Math - Data'!$A$7</c:f>
          <c:strCache>
            <c:ptCount val="1"/>
          </c:strCache>
        </c:strRef>
      </c:tx>
      <c:overlay val="0"/>
    </c:title>
    <c:autoTitleDeleted val="0"/>
    <c:plotArea>
      <c:layout>
        <c:manualLayout>
          <c:layoutTarget val="inner"/>
          <c:xMode val="edge"/>
          <c:yMode val="edge"/>
          <c:x val="0.13495651278884288"/>
          <c:y val="0.16478915135608121"/>
          <c:w val="0.83628531727652444"/>
          <c:h val="0.50837061096124758"/>
        </c:manualLayout>
      </c:layout>
      <c:lineChart>
        <c:grouping val="standard"/>
        <c:varyColors val="0"/>
        <c:ser>
          <c:idx val="0"/>
          <c:order val="0"/>
          <c:tx>
            <c:strRef>
              <c:f>'Math - Data'!$A$7</c:f>
              <c:strCache>
                <c:ptCount val="1"/>
              </c:strCache>
            </c:strRef>
          </c:tx>
          <c:trendline>
            <c:name>Trendline</c:name>
            <c:spPr>
              <a:ln>
                <a:solidFill>
                  <a:srgbClr val="FF0000">
                    <a:alpha val="75000"/>
                  </a:srgbClr>
                </a:solidFill>
              </a:ln>
            </c:spPr>
            <c:trendlineType val="linear"/>
            <c:dispRSqr val="0"/>
            <c:dispEq val="0"/>
          </c:trendline>
          <c:cat>
            <c:strRef>
              <c:f>'Math - Data'!$BL$4:$CA$4</c:f>
              <c:strCache>
                <c:ptCount val="1"/>
                <c:pt idx="0">
                  <c:v>Baseline</c:v>
                </c:pt>
              </c:strCache>
            </c:strRef>
          </c:cat>
          <c:val>
            <c:numRef>
              <c:f>'Math - Data'!$BL$7:$CA$7</c:f>
              <c:numCache>
                <c:formatCode>General</c:formatCode>
                <c:ptCount val="16"/>
                <c:pt idx="0">
                  <c:v>0</c:v>
                </c:pt>
              </c:numCache>
            </c:numRef>
          </c:val>
          <c:smooth val="0"/>
          <c:extLst>
            <c:ext xmlns:c16="http://schemas.microsoft.com/office/drawing/2014/chart" uri="{C3380CC4-5D6E-409C-BE32-E72D297353CC}">
              <c16:uniqueId val="{00000001-6141-8142-8766-72045622EA75}"/>
            </c:ext>
          </c:extLst>
        </c:ser>
        <c:ser>
          <c:idx val="1"/>
          <c:order val="1"/>
          <c:tx>
            <c:v>Aimline</c:v>
          </c:tx>
          <c:spPr>
            <a:ln w="9525">
              <a:solidFill>
                <a:schemeClr val="tx1">
                  <a:lumMod val="50000"/>
                  <a:lumOff val="50000"/>
                </a:schemeClr>
              </a:solidFill>
              <a:prstDash val="dash"/>
            </a:ln>
          </c:spPr>
          <c:marker>
            <c:symbol val="none"/>
          </c:marker>
          <c:cat>
            <c:strRef>
              <c:f>'Math - Data'!$BL$4:$CA$4</c:f>
              <c:strCache>
                <c:ptCount val="1"/>
                <c:pt idx="0">
                  <c:v>Baseline</c:v>
                </c:pt>
              </c:strCache>
            </c:strRef>
          </c:cat>
          <c:val>
            <c:numRef>
              <c:f>'Math - Data'!$BL$88:$CA$88</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6141-8142-8766-72045622EA75}"/>
            </c:ext>
          </c:extLst>
        </c:ser>
        <c:ser>
          <c:idx val="2"/>
          <c:order val="2"/>
          <c:tx>
            <c:strRef>
              <c:f>'Math - Data'!$BK$124</c:f>
              <c:strCache>
                <c:ptCount val="1"/>
                <c:pt idx="0">
                  <c:v>Benchmark 3 Line</c:v>
                </c:pt>
              </c:strCache>
            </c:strRef>
          </c:tx>
          <c:spPr>
            <a:ln>
              <a:solidFill>
                <a:schemeClr val="accent3"/>
              </a:solidFill>
            </a:ln>
          </c:spPr>
          <c:marker>
            <c:symbol val="none"/>
          </c:marker>
          <c:cat>
            <c:strRef>
              <c:f>'Math - Data'!$BL$4:$CA$4</c:f>
              <c:strCache>
                <c:ptCount val="1"/>
                <c:pt idx="0">
                  <c:v>Baseline</c:v>
                </c:pt>
              </c:strCache>
            </c:strRef>
          </c:cat>
          <c:val>
            <c:numRef>
              <c:f>'Math - Data'!$BL$124:$CA$124</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6141-8142-8766-72045622EA75}"/>
            </c:ext>
          </c:extLst>
        </c:ser>
        <c:dLbls>
          <c:showLegendKey val="0"/>
          <c:showVal val="0"/>
          <c:showCatName val="0"/>
          <c:showSerName val="0"/>
          <c:showPercent val="0"/>
          <c:showBubbleSize val="0"/>
        </c:dLbls>
        <c:marker val="1"/>
        <c:smooth val="0"/>
        <c:axId val="126369152"/>
        <c:axId val="126391808"/>
      </c:lineChart>
      <c:catAx>
        <c:axId val="126369152"/>
        <c:scaling>
          <c:orientation val="minMax"/>
        </c:scaling>
        <c:delete val="0"/>
        <c:axPos val="b"/>
        <c:title>
          <c:tx>
            <c:strRef>
              <c:f>'Math - Data'!$BG$7</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126391808"/>
        <c:crosses val="autoZero"/>
        <c:auto val="1"/>
        <c:lblAlgn val="ctr"/>
        <c:lblOffset val="100"/>
        <c:noMultiLvlLbl val="0"/>
      </c:catAx>
      <c:valAx>
        <c:axId val="126391808"/>
        <c:scaling>
          <c:orientation val="minMax"/>
          <c:min val="0"/>
        </c:scaling>
        <c:delete val="0"/>
        <c:axPos val="l"/>
        <c:majorGridlines/>
        <c:title>
          <c:tx>
            <c:strRef>
              <c:f>'Math - Data'!$BJ$88</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126369152"/>
        <c:crosses val="autoZero"/>
        <c:crossBetween val="between"/>
      </c:valAx>
    </c:plotArea>
    <c:legend>
      <c:legendPos val="b"/>
      <c:layout>
        <c:manualLayout>
          <c:xMode val="edge"/>
          <c:yMode val="edge"/>
          <c:x val="2.7580143113724578E-3"/>
          <c:y val="0.89634136215298799"/>
          <c:w val="0.99189053539822702"/>
          <c:h val="9.9354397899531266E-2"/>
        </c:manualLayout>
      </c:layout>
      <c:overlay val="0"/>
      <c:txPr>
        <a:bodyPr/>
        <a:lstStyle/>
        <a:p>
          <a:pPr>
            <a:defRPr sz="900"/>
          </a:pPr>
          <a:endParaRPr lang="en-US"/>
        </a:p>
      </c:txPr>
    </c:legend>
    <c:plotVisOnly val="1"/>
    <c:dispBlanksAs val="gap"/>
    <c:showDLblsOverMax val="0"/>
  </c:chart>
  <c:spPr>
    <a:solidFill>
      <a:schemeClr val="accent1">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1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'Math - Data'!$A$8</c:f>
          <c:strCache>
            <c:ptCount val="1"/>
          </c:strCache>
        </c:strRef>
      </c:tx>
      <c:overlay val="0"/>
    </c:title>
    <c:autoTitleDeleted val="0"/>
    <c:plotArea>
      <c:layout>
        <c:manualLayout>
          <c:layoutTarget val="inner"/>
          <c:xMode val="edge"/>
          <c:yMode val="edge"/>
          <c:x val="0.13495651278884288"/>
          <c:y val="0.16478915135608121"/>
          <c:w val="0.83628531727652444"/>
          <c:h val="0.50837061096124758"/>
        </c:manualLayout>
      </c:layout>
      <c:lineChart>
        <c:grouping val="standard"/>
        <c:varyColors val="0"/>
        <c:ser>
          <c:idx val="0"/>
          <c:order val="0"/>
          <c:tx>
            <c:strRef>
              <c:f>'Math - Data'!$A$8</c:f>
              <c:strCache>
                <c:ptCount val="1"/>
              </c:strCache>
            </c:strRef>
          </c:tx>
          <c:trendline>
            <c:name>Trendline</c:name>
            <c:spPr>
              <a:ln>
                <a:solidFill>
                  <a:srgbClr val="FF0000">
                    <a:alpha val="75000"/>
                  </a:srgbClr>
                </a:solidFill>
              </a:ln>
            </c:spPr>
            <c:trendlineType val="linear"/>
            <c:dispRSqr val="0"/>
            <c:dispEq val="0"/>
          </c:trendline>
          <c:cat>
            <c:strRef>
              <c:f>'Math - Data'!$BL$4:$CA$4</c:f>
              <c:strCache>
                <c:ptCount val="1"/>
                <c:pt idx="0">
                  <c:v>Baseline</c:v>
                </c:pt>
              </c:strCache>
            </c:strRef>
          </c:cat>
          <c:val>
            <c:numRef>
              <c:f>'Math - Data'!$BL$8:$CA$8</c:f>
              <c:numCache>
                <c:formatCode>General</c:formatCode>
                <c:ptCount val="16"/>
                <c:pt idx="0">
                  <c:v>0</c:v>
                </c:pt>
              </c:numCache>
            </c:numRef>
          </c:val>
          <c:smooth val="0"/>
          <c:extLst>
            <c:ext xmlns:c16="http://schemas.microsoft.com/office/drawing/2014/chart" uri="{C3380CC4-5D6E-409C-BE32-E72D297353CC}">
              <c16:uniqueId val="{00000001-3C15-7147-86F8-FD8DB6F2A289}"/>
            </c:ext>
          </c:extLst>
        </c:ser>
        <c:ser>
          <c:idx val="1"/>
          <c:order val="1"/>
          <c:tx>
            <c:v>Aimline</c:v>
          </c:tx>
          <c:spPr>
            <a:ln w="9525">
              <a:solidFill>
                <a:schemeClr val="tx1">
                  <a:lumMod val="50000"/>
                  <a:lumOff val="50000"/>
                </a:schemeClr>
              </a:solidFill>
              <a:prstDash val="dash"/>
            </a:ln>
          </c:spPr>
          <c:marker>
            <c:symbol val="none"/>
          </c:marker>
          <c:cat>
            <c:strRef>
              <c:f>'Math - Data'!$BL$4:$CA$4</c:f>
              <c:strCache>
                <c:ptCount val="1"/>
                <c:pt idx="0">
                  <c:v>Baseline</c:v>
                </c:pt>
              </c:strCache>
            </c:strRef>
          </c:cat>
          <c:val>
            <c:numRef>
              <c:f>'Math - Data'!$BL$89:$CA$89</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3C15-7147-86F8-FD8DB6F2A289}"/>
            </c:ext>
          </c:extLst>
        </c:ser>
        <c:ser>
          <c:idx val="2"/>
          <c:order val="2"/>
          <c:tx>
            <c:strRef>
              <c:f>'Math - Data'!$BK$125</c:f>
              <c:strCache>
                <c:ptCount val="1"/>
                <c:pt idx="0">
                  <c:v>Benchmark 3 Line</c:v>
                </c:pt>
              </c:strCache>
            </c:strRef>
          </c:tx>
          <c:spPr>
            <a:ln>
              <a:solidFill>
                <a:schemeClr val="accent3"/>
              </a:solidFill>
            </a:ln>
          </c:spPr>
          <c:marker>
            <c:symbol val="none"/>
          </c:marker>
          <c:cat>
            <c:strRef>
              <c:f>'Math - Data'!$BL$4:$CA$4</c:f>
              <c:strCache>
                <c:ptCount val="1"/>
                <c:pt idx="0">
                  <c:v>Baseline</c:v>
                </c:pt>
              </c:strCache>
            </c:strRef>
          </c:cat>
          <c:val>
            <c:numRef>
              <c:f>'Math - Data'!$BL$125:$CA$125</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3C15-7147-86F8-FD8DB6F2A289}"/>
            </c:ext>
          </c:extLst>
        </c:ser>
        <c:dLbls>
          <c:showLegendKey val="0"/>
          <c:showVal val="0"/>
          <c:showCatName val="0"/>
          <c:showSerName val="0"/>
          <c:showPercent val="0"/>
          <c:showBubbleSize val="0"/>
        </c:dLbls>
        <c:marker val="1"/>
        <c:smooth val="0"/>
        <c:axId val="126525440"/>
        <c:axId val="126527360"/>
      </c:lineChart>
      <c:catAx>
        <c:axId val="126525440"/>
        <c:scaling>
          <c:orientation val="minMax"/>
        </c:scaling>
        <c:delete val="0"/>
        <c:axPos val="b"/>
        <c:title>
          <c:tx>
            <c:strRef>
              <c:f>'Math - Data'!$BG$8</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126527360"/>
        <c:crosses val="autoZero"/>
        <c:auto val="1"/>
        <c:lblAlgn val="ctr"/>
        <c:lblOffset val="100"/>
        <c:noMultiLvlLbl val="0"/>
      </c:catAx>
      <c:valAx>
        <c:axId val="126527360"/>
        <c:scaling>
          <c:orientation val="minMax"/>
          <c:min val="0"/>
        </c:scaling>
        <c:delete val="0"/>
        <c:axPos val="l"/>
        <c:majorGridlines/>
        <c:title>
          <c:tx>
            <c:strRef>
              <c:f>'Math - Data'!$BJ$88</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126525440"/>
        <c:crosses val="autoZero"/>
        <c:crossBetween val="between"/>
      </c:valAx>
    </c:plotArea>
    <c:legend>
      <c:legendPos val="b"/>
      <c:layout>
        <c:manualLayout>
          <c:xMode val="edge"/>
          <c:yMode val="edge"/>
          <c:x val="5.3512460989218876E-3"/>
          <c:y val="0.89634136215298799"/>
          <c:w val="0.98929730361067703"/>
          <c:h val="0.103658637847012"/>
        </c:manualLayout>
      </c:layout>
      <c:overlay val="0"/>
      <c:txPr>
        <a:bodyPr/>
        <a:lstStyle/>
        <a:p>
          <a:pPr>
            <a:defRPr sz="900"/>
          </a:pPr>
          <a:endParaRPr lang="en-US"/>
        </a:p>
      </c:txPr>
    </c:legend>
    <c:plotVisOnly val="1"/>
    <c:dispBlanksAs val="gap"/>
    <c:showDLblsOverMax val="0"/>
  </c:chart>
  <c:spPr>
    <a:solidFill>
      <a:schemeClr val="accent1">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1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'Math - Data'!$A$9</c:f>
          <c:strCache>
            <c:ptCount val="1"/>
          </c:strCache>
        </c:strRef>
      </c:tx>
      <c:overlay val="0"/>
    </c:title>
    <c:autoTitleDeleted val="0"/>
    <c:plotArea>
      <c:layout>
        <c:manualLayout>
          <c:layoutTarget val="inner"/>
          <c:xMode val="edge"/>
          <c:yMode val="edge"/>
          <c:x val="0.13495651278884288"/>
          <c:y val="0.16478915135608121"/>
          <c:w val="0.83628531727652444"/>
          <c:h val="0.50841372020359998"/>
        </c:manualLayout>
      </c:layout>
      <c:lineChart>
        <c:grouping val="standard"/>
        <c:varyColors val="0"/>
        <c:ser>
          <c:idx val="0"/>
          <c:order val="0"/>
          <c:tx>
            <c:strRef>
              <c:f>'Math - Data'!$A$9</c:f>
              <c:strCache>
                <c:ptCount val="1"/>
              </c:strCache>
            </c:strRef>
          </c:tx>
          <c:trendline>
            <c:name>Trendline</c:name>
            <c:spPr>
              <a:ln>
                <a:solidFill>
                  <a:srgbClr val="FF0000">
                    <a:alpha val="75000"/>
                  </a:srgbClr>
                </a:solidFill>
              </a:ln>
            </c:spPr>
            <c:trendlineType val="linear"/>
            <c:dispRSqr val="0"/>
            <c:dispEq val="0"/>
          </c:trendline>
          <c:cat>
            <c:strRef>
              <c:f>'Math - Data'!$BL$4:$CA$4</c:f>
              <c:strCache>
                <c:ptCount val="1"/>
                <c:pt idx="0">
                  <c:v>Baseline</c:v>
                </c:pt>
              </c:strCache>
            </c:strRef>
          </c:cat>
          <c:val>
            <c:numRef>
              <c:f>'Math - Data'!$BL$9:$CA$9</c:f>
              <c:numCache>
                <c:formatCode>General</c:formatCode>
                <c:ptCount val="16"/>
                <c:pt idx="0">
                  <c:v>0</c:v>
                </c:pt>
              </c:numCache>
            </c:numRef>
          </c:val>
          <c:smooth val="0"/>
          <c:extLst>
            <c:ext xmlns:c16="http://schemas.microsoft.com/office/drawing/2014/chart" uri="{C3380CC4-5D6E-409C-BE32-E72D297353CC}">
              <c16:uniqueId val="{00000001-2282-414B-935D-326E25D60A84}"/>
            </c:ext>
          </c:extLst>
        </c:ser>
        <c:ser>
          <c:idx val="1"/>
          <c:order val="1"/>
          <c:tx>
            <c:v>Aimline</c:v>
          </c:tx>
          <c:spPr>
            <a:ln w="9525">
              <a:solidFill>
                <a:schemeClr val="tx1">
                  <a:lumMod val="50000"/>
                  <a:lumOff val="50000"/>
                </a:schemeClr>
              </a:solidFill>
              <a:prstDash val="dash"/>
            </a:ln>
          </c:spPr>
          <c:marker>
            <c:symbol val="none"/>
          </c:marker>
          <c:cat>
            <c:strRef>
              <c:f>'Math - Data'!$BL$4:$CA$4</c:f>
              <c:strCache>
                <c:ptCount val="1"/>
                <c:pt idx="0">
                  <c:v>Baseline</c:v>
                </c:pt>
              </c:strCache>
            </c:strRef>
          </c:cat>
          <c:val>
            <c:numRef>
              <c:f>'Math - Data'!$BL$90:$CA$90</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2282-414B-935D-326E25D60A84}"/>
            </c:ext>
          </c:extLst>
        </c:ser>
        <c:ser>
          <c:idx val="2"/>
          <c:order val="2"/>
          <c:tx>
            <c:strRef>
              <c:f>'Math - Data'!$BK$126</c:f>
              <c:strCache>
                <c:ptCount val="1"/>
                <c:pt idx="0">
                  <c:v>Benchmark 3 Line</c:v>
                </c:pt>
              </c:strCache>
            </c:strRef>
          </c:tx>
          <c:spPr>
            <a:ln>
              <a:solidFill>
                <a:schemeClr val="accent3"/>
              </a:solidFill>
            </a:ln>
          </c:spPr>
          <c:marker>
            <c:symbol val="none"/>
          </c:marker>
          <c:cat>
            <c:strRef>
              <c:f>'Math - Data'!$BL$4:$CA$4</c:f>
              <c:strCache>
                <c:ptCount val="1"/>
                <c:pt idx="0">
                  <c:v>Baseline</c:v>
                </c:pt>
              </c:strCache>
            </c:strRef>
          </c:cat>
          <c:val>
            <c:numRef>
              <c:f>'Math - Data'!$BL$126:$CA$126</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2282-414B-935D-326E25D60A84}"/>
            </c:ext>
          </c:extLst>
        </c:ser>
        <c:dLbls>
          <c:showLegendKey val="0"/>
          <c:showVal val="0"/>
          <c:showCatName val="0"/>
          <c:showSerName val="0"/>
          <c:showPercent val="0"/>
          <c:showBubbleSize val="0"/>
        </c:dLbls>
        <c:marker val="1"/>
        <c:smooth val="0"/>
        <c:axId val="127308160"/>
        <c:axId val="127310080"/>
      </c:lineChart>
      <c:catAx>
        <c:axId val="127308160"/>
        <c:scaling>
          <c:orientation val="minMax"/>
        </c:scaling>
        <c:delete val="0"/>
        <c:axPos val="b"/>
        <c:title>
          <c:tx>
            <c:strRef>
              <c:f>'Math - Data'!$BG$9</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127310080"/>
        <c:crosses val="autoZero"/>
        <c:auto val="1"/>
        <c:lblAlgn val="ctr"/>
        <c:lblOffset val="100"/>
        <c:noMultiLvlLbl val="0"/>
      </c:catAx>
      <c:valAx>
        <c:axId val="127310080"/>
        <c:scaling>
          <c:orientation val="minMax"/>
          <c:min val="0"/>
        </c:scaling>
        <c:delete val="0"/>
        <c:axPos val="l"/>
        <c:majorGridlines/>
        <c:title>
          <c:tx>
            <c:strRef>
              <c:f>'Math - Data'!$BJ$90</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127308160"/>
        <c:crosses val="autoZero"/>
        <c:crossBetween val="between"/>
      </c:valAx>
    </c:plotArea>
    <c:legend>
      <c:legendPos val="b"/>
      <c:layout>
        <c:manualLayout>
          <c:xMode val="edge"/>
          <c:yMode val="edge"/>
          <c:x val="4.7789073091912514E-3"/>
          <c:y val="0.89656851621831002"/>
          <c:w val="0.99044198095387603"/>
          <c:h val="0.10343148378169097"/>
        </c:manualLayout>
      </c:layout>
      <c:overlay val="0"/>
      <c:txPr>
        <a:bodyPr/>
        <a:lstStyle/>
        <a:p>
          <a:pPr>
            <a:defRPr sz="900"/>
          </a:pPr>
          <a:endParaRPr lang="en-US"/>
        </a:p>
      </c:txPr>
    </c:legend>
    <c:plotVisOnly val="1"/>
    <c:dispBlanksAs val="gap"/>
    <c:showDLblsOverMax val="0"/>
  </c:chart>
  <c:spPr>
    <a:solidFill>
      <a:schemeClr val="accent1">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1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'Math - Data'!$A$10</c:f>
          <c:strCache>
            <c:ptCount val="1"/>
          </c:strCache>
        </c:strRef>
      </c:tx>
      <c:overlay val="0"/>
    </c:title>
    <c:autoTitleDeleted val="0"/>
    <c:plotArea>
      <c:layout>
        <c:manualLayout>
          <c:layoutTarget val="inner"/>
          <c:xMode val="edge"/>
          <c:yMode val="edge"/>
          <c:x val="0.13495651278884288"/>
          <c:y val="0.16478915135608121"/>
          <c:w val="0.83628531727652444"/>
          <c:h val="0.50837061096124758"/>
        </c:manualLayout>
      </c:layout>
      <c:lineChart>
        <c:grouping val="standard"/>
        <c:varyColors val="0"/>
        <c:ser>
          <c:idx val="0"/>
          <c:order val="0"/>
          <c:tx>
            <c:strRef>
              <c:f>'Math - Data'!$A$10</c:f>
              <c:strCache>
                <c:ptCount val="1"/>
              </c:strCache>
            </c:strRef>
          </c:tx>
          <c:trendline>
            <c:name>Trendline</c:name>
            <c:spPr>
              <a:ln>
                <a:solidFill>
                  <a:srgbClr val="FF0000">
                    <a:alpha val="75000"/>
                  </a:srgbClr>
                </a:solidFill>
              </a:ln>
            </c:spPr>
            <c:trendlineType val="linear"/>
            <c:dispRSqr val="0"/>
            <c:dispEq val="0"/>
          </c:trendline>
          <c:cat>
            <c:strRef>
              <c:f>'Math - Data'!$BL$4:$CA$4</c:f>
              <c:strCache>
                <c:ptCount val="1"/>
                <c:pt idx="0">
                  <c:v>Baseline</c:v>
                </c:pt>
              </c:strCache>
            </c:strRef>
          </c:cat>
          <c:val>
            <c:numRef>
              <c:f>'Math - Data'!$BL$10:$CA$10</c:f>
              <c:numCache>
                <c:formatCode>General</c:formatCode>
                <c:ptCount val="16"/>
                <c:pt idx="0">
                  <c:v>0</c:v>
                </c:pt>
              </c:numCache>
            </c:numRef>
          </c:val>
          <c:smooth val="0"/>
          <c:extLst>
            <c:ext xmlns:c16="http://schemas.microsoft.com/office/drawing/2014/chart" uri="{C3380CC4-5D6E-409C-BE32-E72D297353CC}">
              <c16:uniqueId val="{00000001-085F-BE47-8799-9CEDE744709B}"/>
            </c:ext>
          </c:extLst>
        </c:ser>
        <c:ser>
          <c:idx val="1"/>
          <c:order val="1"/>
          <c:tx>
            <c:v>Aimline</c:v>
          </c:tx>
          <c:spPr>
            <a:ln w="9525">
              <a:solidFill>
                <a:schemeClr val="tx1">
                  <a:lumMod val="50000"/>
                  <a:lumOff val="50000"/>
                </a:schemeClr>
              </a:solidFill>
              <a:prstDash val="dash"/>
            </a:ln>
          </c:spPr>
          <c:marker>
            <c:symbol val="none"/>
          </c:marker>
          <c:cat>
            <c:strRef>
              <c:f>'Math - Data'!$BL$4:$CA$4</c:f>
              <c:strCache>
                <c:ptCount val="1"/>
                <c:pt idx="0">
                  <c:v>Baseline</c:v>
                </c:pt>
              </c:strCache>
            </c:strRef>
          </c:cat>
          <c:val>
            <c:numRef>
              <c:f>'Math - Data'!$BL$91:$CA$91</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085F-BE47-8799-9CEDE744709B}"/>
            </c:ext>
          </c:extLst>
        </c:ser>
        <c:ser>
          <c:idx val="2"/>
          <c:order val="2"/>
          <c:tx>
            <c:strRef>
              <c:f>'Math - Data'!$BK$127</c:f>
              <c:strCache>
                <c:ptCount val="1"/>
                <c:pt idx="0">
                  <c:v>Benchmark 3 Line</c:v>
                </c:pt>
              </c:strCache>
            </c:strRef>
          </c:tx>
          <c:spPr>
            <a:ln>
              <a:solidFill>
                <a:schemeClr val="accent3"/>
              </a:solidFill>
            </a:ln>
          </c:spPr>
          <c:marker>
            <c:symbol val="none"/>
          </c:marker>
          <c:cat>
            <c:strRef>
              <c:f>'Math - Data'!$BL$4:$CA$4</c:f>
              <c:strCache>
                <c:ptCount val="1"/>
                <c:pt idx="0">
                  <c:v>Baseline</c:v>
                </c:pt>
              </c:strCache>
            </c:strRef>
          </c:cat>
          <c:val>
            <c:numRef>
              <c:f>'Math - Data'!$BL$127:$CA$127</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085F-BE47-8799-9CEDE744709B}"/>
            </c:ext>
          </c:extLst>
        </c:ser>
        <c:dLbls>
          <c:showLegendKey val="0"/>
          <c:showVal val="0"/>
          <c:showCatName val="0"/>
          <c:showSerName val="0"/>
          <c:showPercent val="0"/>
          <c:showBubbleSize val="0"/>
        </c:dLbls>
        <c:marker val="1"/>
        <c:smooth val="0"/>
        <c:axId val="127374464"/>
        <c:axId val="127376384"/>
      </c:lineChart>
      <c:catAx>
        <c:axId val="127374464"/>
        <c:scaling>
          <c:orientation val="minMax"/>
        </c:scaling>
        <c:delete val="0"/>
        <c:axPos val="b"/>
        <c:title>
          <c:tx>
            <c:strRef>
              <c:f>'Math - Data'!$BG$10</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127376384"/>
        <c:crosses val="autoZero"/>
        <c:auto val="1"/>
        <c:lblAlgn val="ctr"/>
        <c:lblOffset val="100"/>
        <c:noMultiLvlLbl val="0"/>
      </c:catAx>
      <c:valAx>
        <c:axId val="127376384"/>
        <c:scaling>
          <c:orientation val="minMax"/>
          <c:min val="0"/>
        </c:scaling>
        <c:delete val="0"/>
        <c:axPos val="l"/>
        <c:majorGridlines/>
        <c:title>
          <c:tx>
            <c:strRef>
              <c:f>'Math - Data'!$BJ$91</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127374464"/>
        <c:crosses val="autoZero"/>
        <c:crossBetween val="between"/>
      </c:valAx>
    </c:plotArea>
    <c:legend>
      <c:legendPos val="b"/>
      <c:layout>
        <c:manualLayout>
          <c:xMode val="edge"/>
          <c:yMode val="edge"/>
          <c:x val="5.5948465337675802E-5"/>
          <c:y val="0.8963413270213495"/>
          <c:w val="0.99729487128177663"/>
          <c:h val="0.10365867297865128"/>
        </c:manualLayout>
      </c:layout>
      <c:overlay val="0"/>
      <c:txPr>
        <a:bodyPr/>
        <a:lstStyle/>
        <a:p>
          <a:pPr>
            <a:defRPr sz="900"/>
          </a:pPr>
          <a:endParaRPr lang="en-US"/>
        </a:p>
      </c:txPr>
    </c:legend>
    <c:plotVisOnly val="1"/>
    <c:dispBlanksAs val="gap"/>
    <c:showDLblsOverMax val="0"/>
  </c:chart>
  <c:spPr>
    <a:solidFill>
      <a:schemeClr val="accent1">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'Reading - Data'!$A$9</c:f>
          <c:strCache>
            <c:ptCount val="1"/>
          </c:strCache>
        </c:strRef>
      </c:tx>
      <c:overlay val="0"/>
    </c:title>
    <c:autoTitleDeleted val="0"/>
    <c:plotArea>
      <c:layout>
        <c:manualLayout>
          <c:layoutTarget val="inner"/>
          <c:xMode val="edge"/>
          <c:yMode val="edge"/>
          <c:x val="0.13495651278884288"/>
          <c:y val="0.16478915135608121"/>
          <c:w val="0.83628531727652422"/>
          <c:h val="0.50841372020359998"/>
        </c:manualLayout>
      </c:layout>
      <c:lineChart>
        <c:grouping val="standard"/>
        <c:varyColors val="0"/>
        <c:ser>
          <c:idx val="0"/>
          <c:order val="0"/>
          <c:tx>
            <c:strRef>
              <c:f>'Reading - Data'!$A$9</c:f>
              <c:strCache>
                <c:ptCount val="1"/>
              </c:strCache>
            </c:strRef>
          </c:tx>
          <c:trendline>
            <c:name>Trendline</c:name>
            <c:spPr>
              <a:ln>
                <a:solidFill>
                  <a:srgbClr val="FF0000">
                    <a:alpha val="75000"/>
                  </a:srgbClr>
                </a:solidFill>
              </a:ln>
            </c:spPr>
            <c:trendlineType val="linear"/>
            <c:dispRSqr val="0"/>
            <c:dispEq val="0"/>
          </c:trendline>
          <c:cat>
            <c:strRef>
              <c:f>'Reading - Data'!$BL$4:$CA$4</c:f>
              <c:strCache>
                <c:ptCount val="1"/>
                <c:pt idx="0">
                  <c:v>Baseline</c:v>
                </c:pt>
              </c:strCache>
            </c:strRef>
          </c:cat>
          <c:val>
            <c:numRef>
              <c:f>'Reading - Data'!$BL$9:$CA$9</c:f>
              <c:numCache>
                <c:formatCode>General</c:formatCode>
                <c:ptCount val="16"/>
                <c:pt idx="0">
                  <c:v>0</c:v>
                </c:pt>
              </c:numCache>
            </c:numRef>
          </c:val>
          <c:smooth val="0"/>
          <c:extLst>
            <c:ext xmlns:c16="http://schemas.microsoft.com/office/drawing/2014/chart" uri="{C3380CC4-5D6E-409C-BE32-E72D297353CC}">
              <c16:uniqueId val="{00000001-7F83-AA40-8CB7-46EB0C390D8D}"/>
            </c:ext>
          </c:extLst>
        </c:ser>
        <c:ser>
          <c:idx val="1"/>
          <c:order val="1"/>
          <c:tx>
            <c:v>Aimline</c:v>
          </c:tx>
          <c:spPr>
            <a:ln w="9525">
              <a:solidFill>
                <a:schemeClr val="tx1">
                  <a:lumMod val="50000"/>
                  <a:lumOff val="50000"/>
                </a:schemeClr>
              </a:solidFill>
              <a:prstDash val="dash"/>
            </a:ln>
          </c:spPr>
          <c:marker>
            <c:symbol val="none"/>
          </c:marker>
          <c:cat>
            <c:strRef>
              <c:f>'Reading - Data'!$BL$4:$CA$4</c:f>
              <c:strCache>
                <c:ptCount val="1"/>
                <c:pt idx="0">
                  <c:v>Baseline</c:v>
                </c:pt>
              </c:strCache>
            </c:strRef>
          </c:cat>
          <c:val>
            <c:numRef>
              <c:f>'Reading - Data'!$BL$90:$CA$90</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7F83-AA40-8CB7-46EB0C390D8D}"/>
            </c:ext>
          </c:extLst>
        </c:ser>
        <c:ser>
          <c:idx val="2"/>
          <c:order val="2"/>
          <c:tx>
            <c:strRef>
              <c:f>'Reading - Data'!$BK$126</c:f>
              <c:strCache>
                <c:ptCount val="1"/>
                <c:pt idx="0">
                  <c:v>Benchmark 3 Line</c:v>
                </c:pt>
              </c:strCache>
            </c:strRef>
          </c:tx>
          <c:spPr>
            <a:ln>
              <a:solidFill>
                <a:schemeClr val="accent3"/>
              </a:solidFill>
            </a:ln>
          </c:spPr>
          <c:marker>
            <c:symbol val="none"/>
          </c:marker>
          <c:cat>
            <c:strRef>
              <c:f>'Reading - Data'!$BL$4:$CA$4</c:f>
              <c:strCache>
                <c:ptCount val="1"/>
                <c:pt idx="0">
                  <c:v>Baseline</c:v>
                </c:pt>
              </c:strCache>
            </c:strRef>
          </c:cat>
          <c:val>
            <c:numRef>
              <c:f>'Reading - Data'!$BL$126:$CA$126</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7F83-AA40-8CB7-46EB0C390D8D}"/>
            </c:ext>
          </c:extLst>
        </c:ser>
        <c:dLbls>
          <c:showLegendKey val="0"/>
          <c:showVal val="0"/>
          <c:showCatName val="0"/>
          <c:showSerName val="0"/>
          <c:showPercent val="0"/>
          <c:showBubbleSize val="0"/>
        </c:dLbls>
        <c:marker val="1"/>
        <c:smooth val="0"/>
        <c:axId val="60359424"/>
        <c:axId val="60361344"/>
      </c:lineChart>
      <c:catAx>
        <c:axId val="60359424"/>
        <c:scaling>
          <c:orientation val="minMax"/>
        </c:scaling>
        <c:delete val="0"/>
        <c:axPos val="b"/>
        <c:title>
          <c:tx>
            <c:strRef>
              <c:f>'Reading - Data'!$BG$9</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60361344"/>
        <c:crosses val="autoZero"/>
        <c:auto val="1"/>
        <c:lblAlgn val="ctr"/>
        <c:lblOffset val="100"/>
        <c:noMultiLvlLbl val="0"/>
      </c:catAx>
      <c:valAx>
        <c:axId val="60361344"/>
        <c:scaling>
          <c:orientation val="minMax"/>
          <c:min val="0"/>
        </c:scaling>
        <c:delete val="0"/>
        <c:axPos val="l"/>
        <c:majorGridlines/>
        <c:title>
          <c:tx>
            <c:strRef>
              <c:f>'Reading - Data'!$BJ$90</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60359424"/>
        <c:crosses val="autoZero"/>
        <c:crossBetween val="between"/>
      </c:valAx>
    </c:plotArea>
    <c:legend>
      <c:legendPos val="b"/>
      <c:layout>
        <c:manualLayout>
          <c:xMode val="edge"/>
          <c:yMode val="edge"/>
          <c:x val="4.7789073091912514E-3"/>
          <c:y val="0.89656851621831002"/>
          <c:w val="0.99044198095387603"/>
          <c:h val="0.10343148378169091"/>
        </c:manualLayout>
      </c:layout>
      <c:overlay val="0"/>
      <c:txPr>
        <a:bodyPr/>
        <a:lstStyle/>
        <a:p>
          <a:pPr>
            <a:defRPr sz="900"/>
          </a:pPr>
          <a:endParaRPr lang="en-US"/>
        </a:p>
      </c:txPr>
    </c:legend>
    <c:plotVisOnly val="1"/>
    <c:dispBlanksAs val="gap"/>
    <c:showDLblsOverMax val="0"/>
  </c:chart>
  <c:spPr>
    <a:solidFill>
      <a:schemeClr val="accent1">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1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'Math - Data'!$A$11</c:f>
          <c:strCache>
            <c:ptCount val="1"/>
          </c:strCache>
        </c:strRef>
      </c:tx>
      <c:overlay val="0"/>
    </c:title>
    <c:autoTitleDeleted val="0"/>
    <c:plotArea>
      <c:layout>
        <c:manualLayout>
          <c:layoutTarget val="inner"/>
          <c:xMode val="edge"/>
          <c:yMode val="edge"/>
          <c:x val="0.13495651278884288"/>
          <c:y val="0.16478915135608121"/>
          <c:w val="0.83628531727652444"/>
          <c:h val="0.51276163777693717"/>
        </c:manualLayout>
      </c:layout>
      <c:lineChart>
        <c:grouping val="standard"/>
        <c:varyColors val="0"/>
        <c:ser>
          <c:idx val="0"/>
          <c:order val="0"/>
          <c:tx>
            <c:strRef>
              <c:f>'Math - Data'!$A$11</c:f>
              <c:strCache>
                <c:ptCount val="1"/>
              </c:strCache>
            </c:strRef>
          </c:tx>
          <c:trendline>
            <c:name>Trendline</c:name>
            <c:spPr>
              <a:ln>
                <a:solidFill>
                  <a:srgbClr val="FF0000">
                    <a:alpha val="75000"/>
                  </a:srgbClr>
                </a:solidFill>
              </a:ln>
            </c:spPr>
            <c:trendlineType val="linear"/>
            <c:dispRSqr val="0"/>
            <c:dispEq val="0"/>
          </c:trendline>
          <c:cat>
            <c:strRef>
              <c:f>'Math - Data'!$BL$4:$CA$4</c:f>
              <c:strCache>
                <c:ptCount val="1"/>
                <c:pt idx="0">
                  <c:v>Baseline</c:v>
                </c:pt>
              </c:strCache>
            </c:strRef>
          </c:cat>
          <c:val>
            <c:numRef>
              <c:f>'Math - Data'!$BL$11:$CA$11</c:f>
              <c:numCache>
                <c:formatCode>General</c:formatCode>
                <c:ptCount val="16"/>
                <c:pt idx="0">
                  <c:v>0</c:v>
                </c:pt>
              </c:numCache>
            </c:numRef>
          </c:val>
          <c:smooth val="0"/>
          <c:extLst>
            <c:ext xmlns:c16="http://schemas.microsoft.com/office/drawing/2014/chart" uri="{C3380CC4-5D6E-409C-BE32-E72D297353CC}">
              <c16:uniqueId val="{00000001-B371-B94E-9631-57FDBE8529FF}"/>
            </c:ext>
          </c:extLst>
        </c:ser>
        <c:ser>
          <c:idx val="1"/>
          <c:order val="1"/>
          <c:tx>
            <c:v>Aimline</c:v>
          </c:tx>
          <c:spPr>
            <a:ln w="9525">
              <a:solidFill>
                <a:schemeClr val="tx1">
                  <a:lumMod val="50000"/>
                  <a:lumOff val="50000"/>
                </a:schemeClr>
              </a:solidFill>
              <a:prstDash val="dash"/>
            </a:ln>
          </c:spPr>
          <c:marker>
            <c:symbol val="none"/>
          </c:marker>
          <c:cat>
            <c:strRef>
              <c:f>'Math - Data'!$BL$4:$CA$4</c:f>
              <c:strCache>
                <c:ptCount val="1"/>
                <c:pt idx="0">
                  <c:v>Baseline</c:v>
                </c:pt>
              </c:strCache>
            </c:strRef>
          </c:cat>
          <c:val>
            <c:numRef>
              <c:f>'Math - Data'!$BL$92:$CA$92</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B371-B94E-9631-57FDBE8529FF}"/>
            </c:ext>
          </c:extLst>
        </c:ser>
        <c:ser>
          <c:idx val="2"/>
          <c:order val="2"/>
          <c:tx>
            <c:strRef>
              <c:f>'Math - Data'!$BK$128</c:f>
              <c:strCache>
                <c:ptCount val="1"/>
                <c:pt idx="0">
                  <c:v>Benchmark 3 Line</c:v>
                </c:pt>
              </c:strCache>
            </c:strRef>
          </c:tx>
          <c:spPr>
            <a:ln>
              <a:solidFill>
                <a:schemeClr val="accent3"/>
              </a:solidFill>
            </a:ln>
          </c:spPr>
          <c:marker>
            <c:symbol val="none"/>
          </c:marker>
          <c:cat>
            <c:strRef>
              <c:f>'Math - Data'!$BL$4:$CA$4</c:f>
              <c:strCache>
                <c:ptCount val="1"/>
                <c:pt idx="0">
                  <c:v>Baseline</c:v>
                </c:pt>
              </c:strCache>
            </c:strRef>
          </c:cat>
          <c:val>
            <c:numRef>
              <c:f>'Math - Data'!$BL$128:$CA$128</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B371-B94E-9631-57FDBE8529FF}"/>
            </c:ext>
          </c:extLst>
        </c:ser>
        <c:dLbls>
          <c:showLegendKey val="0"/>
          <c:showVal val="0"/>
          <c:showCatName val="0"/>
          <c:showSerName val="0"/>
          <c:showPercent val="0"/>
          <c:showBubbleSize val="0"/>
        </c:dLbls>
        <c:marker val="1"/>
        <c:smooth val="0"/>
        <c:axId val="127436672"/>
        <c:axId val="127447040"/>
      </c:lineChart>
      <c:catAx>
        <c:axId val="127436672"/>
        <c:scaling>
          <c:orientation val="minMax"/>
        </c:scaling>
        <c:delete val="0"/>
        <c:axPos val="b"/>
        <c:title>
          <c:tx>
            <c:strRef>
              <c:f>'Math - Data'!$BG$11</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127447040"/>
        <c:crosses val="autoZero"/>
        <c:auto val="1"/>
        <c:lblAlgn val="ctr"/>
        <c:lblOffset val="100"/>
        <c:noMultiLvlLbl val="0"/>
      </c:catAx>
      <c:valAx>
        <c:axId val="127447040"/>
        <c:scaling>
          <c:orientation val="minMax"/>
          <c:min val="0"/>
        </c:scaling>
        <c:delete val="0"/>
        <c:axPos val="l"/>
        <c:majorGridlines/>
        <c:title>
          <c:tx>
            <c:strRef>
              <c:f>'Math - Data'!$BJ$92</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127436672"/>
        <c:crosses val="autoZero"/>
        <c:crossBetween val="between"/>
      </c:valAx>
    </c:plotArea>
    <c:legend>
      <c:legendPos val="b"/>
      <c:layout>
        <c:manualLayout>
          <c:xMode val="edge"/>
          <c:yMode val="edge"/>
          <c:x val="5.2424120404364416E-3"/>
          <c:y val="0.8963413270213495"/>
          <c:w val="0.9895151759191203"/>
          <c:h val="0.10365867297865128"/>
        </c:manualLayout>
      </c:layout>
      <c:overlay val="0"/>
      <c:txPr>
        <a:bodyPr/>
        <a:lstStyle/>
        <a:p>
          <a:pPr>
            <a:defRPr sz="900"/>
          </a:pPr>
          <a:endParaRPr lang="en-US"/>
        </a:p>
      </c:txPr>
    </c:legend>
    <c:plotVisOnly val="1"/>
    <c:dispBlanksAs val="gap"/>
    <c:showDLblsOverMax val="0"/>
  </c:chart>
  <c:spPr>
    <a:solidFill>
      <a:schemeClr val="accent1">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1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'Math - Data'!$A$12</c:f>
          <c:strCache>
            <c:ptCount val="1"/>
          </c:strCache>
        </c:strRef>
      </c:tx>
      <c:overlay val="0"/>
    </c:title>
    <c:autoTitleDeleted val="0"/>
    <c:plotArea>
      <c:layout>
        <c:manualLayout>
          <c:layoutTarget val="inner"/>
          <c:xMode val="edge"/>
          <c:yMode val="edge"/>
          <c:x val="0.13495651278884288"/>
          <c:y val="0.16478915135608121"/>
          <c:w val="0.83628531727652444"/>
          <c:h val="0.50841389583031893"/>
        </c:manualLayout>
      </c:layout>
      <c:lineChart>
        <c:grouping val="standard"/>
        <c:varyColors val="0"/>
        <c:ser>
          <c:idx val="0"/>
          <c:order val="0"/>
          <c:tx>
            <c:strRef>
              <c:f>'Math - Data'!$A$12</c:f>
              <c:strCache>
                <c:ptCount val="1"/>
              </c:strCache>
            </c:strRef>
          </c:tx>
          <c:trendline>
            <c:name>Trendline</c:name>
            <c:spPr>
              <a:ln>
                <a:solidFill>
                  <a:srgbClr val="FF0000">
                    <a:alpha val="75000"/>
                  </a:srgbClr>
                </a:solidFill>
              </a:ln>
            </c:spPr>
            <c:trendlineType val="linear"/>
            <c:dispRSqr val="0"/>
            <c:dispEq val="0"/>
          </c:trendline>
          <c:cat>
            <c:strRef>
              <c:f>'Math - Data'!$BL$4:$CA$4</c:f>
              <c:strCache>
                <c:ptCount val="1"/>
                <c:pt idx="0">
                  <c:v>Baseline</c:v>
                </c:pt>
              </c:strCache>
            </c:strRef>
          </c:cat>
          <c:val>
            <c:numRef>
              <c:f>'Math - Data'!$BL$12:$CA$12</c:f>
              <c:numCache>
                <c:formatCode>General</c:formatCode>
                <c:ptCount val="16"/>
                <c:pt idx="0">
                  <c:v>0</c:v>
                </c:pt>
              </c:numCache>
            </c:numRef>
          </c:val>
          <c:smooth val="0"/>
          <c:extLst>
            <c:ext xmlns:c16="http://schemas.microsoft.com/office/drawing/2014/chart" uri="{C3380CC4-5D6E-409C-BE32-E72D297353CC}">
              <c16:uniqueId val="{00000001-44B7-8D49-9115-C6D426BC4032}"/>
            </c:ext>
          </c:extLst>
        </c:ser>
        <c:ser>
          <c:idx val="1"/>
          <c:order val="1"/>
          <c:tx>
            <c:v>Aimline</c:v>
          </c:tx>
          <c:spPr>
            <a:ln w="9525">
              <a:solidFill>
                <a:schemeClr val="tx1">
                  <a:lumMod val="50000"/>
                  <a:lumOff val="50000"/>
                </a:schemeClr>
              </a:solidFill>
              <a:prstDash val="dash"/>
            </a:ln>
          </c:spPr>
          <c:marker>
            <c:symbol val="none"/>
          </c:marker>
          <c:cat>
            <c:strRef>
              <c:f>'Math - Data'!$BL$4:$CA$4</c:f>
              <c:strCache>
                <c:ptCount val="1"/>
                <c:pt idx="0">
                  <c:v>Baseline</c:v>
                </c:pt>
              </c:strCache>
            </c:strRef>
          </c:cat>
          <c:val>
            <c:numRef>
              <c:f>'Math - Data'!$BL$93:$CA$93</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44B7-8D49-9115-C6D426BC4032}"/>
            </c:ext>
          </c:extLst>
        </c:ser>
        <c:ser>
          <c:idx val="2"/>
          <c:order val="2"/>
          <c:tx>
            <c:strRef>
              <c:f>'Math - Data'!$BK$129</c:f>
              <c:strCache>
                <c:ptCount val="1"/>
                <c:pt idx="0">
                  <c:v>Benchmark 3 Line</c:v>
                </c:pt>
              </c:strCache>
            </c:strRef>
          </c:tx>
          <c:spPr>
            <a:ln>
              <a:solidFill>
                <a:schemeClr val="accent3"/>
              </a:solidFill>
            </a:ln>
          </c:spPr>
          <c:marker>
            <c:symbol val="none"/>
          </c:marker>
          <c:cat>
            <c:strRef>
              <c:f>'Math - Data'!$BL$4:$CA$4</c:f>
              <c:strCache>
                <c:ptCount val="1"/>
                <c:pt idx="0">
                  <c:v>Baseline</c:v>
                </c:pt>
              </c:strCache>
            </c:strRef>
          </c:cat>
          <c:val>
            <c:numRef>
              <c:f>'Math - Data'!$BL$129:$CA$129</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44B7-8D49-9115-C6D426BC4032}"/>
            </c:ext>
          </c:extLst>
        </c:ser>
        <c:dLbls>
          <c:showLegendKey val="0"/>
          <c:showVal val="0"/>
          <c:showCatName val="0"/>
          <c:showSerName val="0"/>
          <c:showPercent val="0"/>
          <c:showBubbleSize val="0"/>
        </c:dLbls>
        <c:marker val="1"/>
        <c:smooth val="0"/>
        <c:axId val="127498496"/>
        <c:axId val="127508864"/>
      </c:lineChart>
      <c:catAx>
        <c:axId val="127498496"/>
        <c:scaling>
          <c:orientation val="minMax"/>
        </c:scaling>
        <c:delete val="0"/>
        <c:axPos val="b"/>
        <c:title>
          <c:tx>
            <c:strRef>
              <c:f>'Math - Data'!$BG$12</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127508864"/>
        <c:crosses val="autoZero"/>
        <c:auto val="1"/>
        <c:lblAlgn val="ctr"/>
        <c:lblOffset val="100"/>
        <c:noMultiLvlLbl val="0"/>
      </c:catAx>
      <c:valAx>
        <c:axId val="127508864"/>
        <c:scaling>
          <c:orientation val="minMax"/>
          <c:min val="0"/>
        </c:scaling>
        <c:delete val="0"/>
        <c:axPos val="l"/>
        <c:majorGridlines/>
        <c:title>
          <c:tx>
            <c:strRef>
              <c:f>'Math - Data'!$BJ$93</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127498496"/>
        <c:crosses val="autoZero"/>
        <c:crossBetween val="between"/>
      </c:valAx>
    </c:plotArea>
    <c:legend>
      <c:legendPos val="b"/>
      <c:layout>
        <c:manualLayout>
          <c:xMode val="edge"/>
          <c:yMode val="edge"/>
          <c:x val="2.6491802528871324E-3"/>
          <c:y val="0.8965684812404755"/>
          <c:w val="0.99470163949422663"/>
          <c:h val="0.103431518759524"/>
        </c:manualLayout>
      </c:layout>
      <c:overlay val="0"/>
      <c:txPr>
        <a:bodyPr/>
        <a:lstStyle/>
        <a:p>
          <a:pPr>
            <a:defRPr sz="900"/>
          </a:pPr>
          <a:endParaRPr lang="en-US"/>
        </a:p>
      </c:txPr>
    </c:legend>
    <c:plotVisOnly val="1"/>
    <c:dispBlanksAs val="gap"/>
    <c:showDLblsOverMax val="0"/>
  </c:chart>
  <c:spPr>
    <a:solidFill>
      <a:schemeClr val="accent1">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1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'Math - Data'!$A$13</c:f>
          <c:strCache>
            <c:ptCount val="1"/>
          </c:strCache>
        </c:strRef>
      </c:tx>
      <c:overlay val="0"/>
    </c:title>
    <c:autoTitleDeleted val="0"/>
    <c:plotArea>
      <c:layout>
        <c:manualLayout>
          <c:layoutTarget val="inner"/>
          <c:xMode val="edge"/>
          <c:yMode val="edge"/>
          <c:x val="0.13495651278884288"/>
          <c:y val="0.16478915135608121"/>
          <c:w val="0.83628531727652444"/>
          <c:h val="0.51276163777693717"/>
        </c:manualLayout>
      </c:layout>
      <c:lineChart>
        <c:grouping val="standard"/>
        <c:varyColors val="0"/>
        <c:ser>
          <c:idx val="0"/>
          <c:order val="0"/>
          <c:tx>
            <c:strRef>
              <c:f>'Math - Data'!$A$13</c:f>
              <c:strCache>
                <c:ptCount val="1"/>
              </c:strCache>
            </c:strRef>
          </c:tx>
          <c:trendline>
            <c:name>Trendline</c:name>
            <c:spPr>
              <a:ln>
                <a:solidFill>
                  <a:srgbClr val="FF0000">
                    <a:alpha val="75000"/>
                  </a:srgbClr>
                </a:solidFill>
              </a:ln>
            </c:spPr>
            <c:trendlineType val="linear"/>
            <c:dispRSqr val="0"/>
            <c:dispEq val="0"/>
          </c:trendline>
          <c:cat>
            <c:strRef>
              <c:f>'Math - Data'!$BL$4:$CA$4</c:f>
              <c:strCache>
                <c:ptCount val="1"/>
                <c:pt idx="0">
                  <c:v>Baseline</c:v>
                </c:pt>
              </c:strCache>
            </c:strRef>
          </c:cat>
          <c:val>
            <c:numRef>
              <c:f>'Math - Data'!$BL$13:$CA$13</c:f>
              <c:numCache>
                <c:formatCode>General</c:formatCode>
                <c:ptCount val="16"/>
                <c:pt idx="0">
                  <c:v>0</c:v>
                </c:pt>
              </c:numCache>
            </c:numRef>
          </c:val>
          <c:smooth val="0"/>
          <c:extLst>
            <c:ext xmlns:c16="http://schemas.microsoft.com/office/drawing/2014/chart" uri="{C3380CC4-5D6E-409C-BE32-E72D297353CC}">
              <c16:uniqueId val="{00000001-9B3D-2047-9AF9-68262A37F763}"/>
            </c:ext>
          </c:extLst>
        </c:ser>
        <c:ser>
          <c:idx val="1"/>
          <c:order val="1"/>
          <c:tx>
            <c:v>Aimline</c:v>
          </c:tx>
          <c:spPr>
            <a:ln w="9525">
              <a:solidFill>
                <a:schemeClr val="tx1">
                  <a:lumMod val="50000"/>
                  <a:lumOff val="50000"/>
                </a:schemeClr>
              </a:solidFill>
              <a:prstDash val="dash"/>
            </a:ln>
          </c:spPr>
          <c:marker>
            <c:symbol val="none"/>
          </c:marker>
          <c:cat>
            <c:strRef>
              <c:f>'Math - Data'!$BL$4:$CA$4</c:f>
              <c:strCache>
                <c:ptCount val="1"/>
                <c:pt idx="0">
                  <c:v>Baseline</c:v>
                </c:pt>
              </c:strCache>
            </c:strRef>
          </c:cat>
          <c:val>
            <c:numRef>
              <c:f>'Math - Data'!$BL$94:$CA$94</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9B3D-2047-9AF9-68262A37F763}"/>
            </c:ext>
          </c:extLst>
        </c:ser>
        <c:ser>
          <c:idx val="2"/>
          <c:order val="2"/>
          <c:tx>
            <c:strRef>
              <c:f>'Math - Data'!$BK$130</c:f>
              <c:strCache>
                <c:ptCount val="1"/>
                <c:pt idx="0">
                  <c:v>Benchmark 3 Line</c:v>
                </c:pt>
              </c:strCache>
            </c:strRef>
          </c:tx>
          <c:spPr>
            <a:ln>
              <a:solidFill>
                <a:schemeClr val="accent3"/>
              </a:solidFill>
            </a:ln>
          </c:spPr>
          <c:marker>
            <c:symbol val="none"/>
          </c:marker>
          <c:cat>
            <c:strRef>
              <c:f>'Math - Data'!$BL$4:$CA$4</c:f>
              <c:strCache>
                <c:ptCount val="1"/>
                <c:pt idx="0">
                  <c:v>Baseline</c:v>
                </c:pt>
              </c:strCache>
            </c:strRef>
          </c:cat>
          <c:val>
            <c:numRef>
              <c:f>'Math - Data'!$BL$130:$CA$130</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9B3D-2047-9AF9-68262A37F763}"/>
            </c:ext>
          </c:extLst>
        </c:ser>
        <c:dLbls>
          <c:showLegendKey val="0"/>
          <c:showVal val="0"/>
          <c:showCatName val="0"/>
          <c:showSerName val="0"/>
          <c:showPercent val="0"/>
          <c:showBubbleSize val="0"/>
        </c:dLbls>
        <c:marker val="1"/>
        <c:smooth val="0"/>
        <c:axId val="127564416"/>
        <c:axId val="127587072"/>
      </c:lineChart>
      <c:catAx>
        <c:axId val="127564416"/>
        <c:scaling>
          <c:orientation val="minMax"/>
        </c:scaling>
        <c:delete val="0"/>
        <c:axPos val="b"/>
        <c:title>
          <c:tx>
            <c:strRef>
              <c:f>'Math - Data'!$BG$13</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127587072"/>
        <c:crosses val="autoZero"/>
        <c:auto val="1"/>
        <c:lblAlgn val="ctr"/>
        <c:lblOffset val="100"/>
        <c:noMultiLvlLbl val="0"/>
      </c:catAx>
      <c:valAx>
        <c:axId val="127587072"/>
        <c:scaling>
          <c:orientation val="minMax"/>
          <c:min val="0"/>
        </c:scaling>
        <c:delete val="0"/>
        <c:axPos val="l"/>
        <c:majorGridlines/>
        <c:title>
          <c:tx>
            <c:strRef>
              <c:f>'Math - Data'!$BJ$94</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127564416"/>
        <c:crosses val="autoZero"/>
        <c:crossBetween val="between"/>
      </c:valAx>
    </c:plotArea>
    <c:legend>
      <c:legendPos val="b"/>
      <c:layout>
        <c:manualLayout>
          <c:xMode val="edge"/>
          <c:yMode val="edge"/>
          <c:x val="2.6491802528871324E-3"/>
          <c:y val="0.89634136215298799"/>
          <c:w val="0.99210840770667597"/>
          <c:h val="9.9354397899531266E-2"/>
        </c:manualLayout>
      </c:layout>
      <c:overlay val="0"/>
      <c:txPr>
        <a:bodyPr/>
        <a:lstStyle/>
        <a:p>
          <a:pPr>
            <a:defRPr sz="900"/>
          </a:pPr>
          <a:endParaRPr lang="en-US"/>
        </a:p>
      </c:txPr>
    </c:legend>
    <c:plotVisOnly val="1"/>
    <c:dispBlanksAs val="gap"/>
    <c:showDLblsOverMax val="0"/>
  </c:chart>
  <c:spPr>
    <a:solidFill>
      <a:schemeClr val="accent1">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1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'Math - Data'!$A$14</c:f>
          <c:strCache>
            <c:ptCount val="1"/>
          </c:strCache>
        </c:strRef>
      </c:tx>
      <c:overlay val="0"/>
    </c:title>
    <c:autoTitleDeleted val="0"/>
    <c:plotArea>
      <c:layout>
        <c:manualLayout>
          <c:layoutTarget val="inner"/>
          <c:xMode val="edge"/>
          <c:yMode val="edge"/>
          <c:x val="0.13495651278884288"/>
          <c:y val="0.16478915135608121"/>
          <c:w val="0.83628531727652444"/>
          <c:h val="0.50837061096124758"/>
        </c:manualLayout>
      </c:layout>
      <c:lineChart>
        <c:grouping val="standard"/>
        <c:varyColors val="0"/>
        <c:ser>
          <c:idx val="0"/>
          <c:order val="0"/>
          <c:tx>
            <c:strRef>
              <c:f>'Math - Data'!$A$14</c:f>
              <c:strCache>
                <c:ptCount val="1"/>
              </c:strCache>
            </c:strRef>
          </c:tx>
          <c:trendline>
            <c:name>Trendline</c:name>
            <c:spPr>
              <a:ln>
                <a:solidFill>
                  <a:srgbClr val="FF0000">
                    <a:alpha val="75000"/>
                  </a:srgbClr>
                </a:solidFill>
              </a:ln>
            </c:spPr>
            <c:trendlineType val="linear"/>
            <c:dispRSqr val="0"/>
            <c:dispEq val="0"/>
          </c:trendline>
          <c:cat>
            <c:strRef>
              <c:f>'Math - Data'!$BL$4:$CA$4</c:f>
              <c:strCache>
                <c:ptCount val="1"/>
                <c:pt idx="0">
                  <c:v>Baseline</c:v>
                </c:pt>
              </c:strCache>
            </c:strRef>
          </c:cat>
          <c:val>
            <c:numRef>
              <c:f>'Math - Data'!$BL$14:$CA$14</c:f>
              <c:numCache>
                <c:formatCode>General</c:formatCode>
                <c:ptCount val="16"/>
                <c:pt idx="0">
                  <c:v>0</c:v>
                </c:pt>
              </c:numCache>
            </c:numRef>
          </c:val>
          <c:smooth val="0"/>
          <c:extLst>
            <c:ext xmlns:c16="http://schemas.microsoft.com/office/drawing/2014/chart" uri="{C3380CC4-5D6E-409C-BE32-E72D297353CC}">
              <c16:uniqueId val="{00000001-6E52-B748-9D62-8FF07F1CFFA9}"/>
            </c:ext>
          </c:extLst>
        </c:ser>
        <c:ser>
          <c:idx val="1"/>
          <c:order val="1"/>
          <c:tx>
            <c:v>Aimline</c:v>
          </c:tx>
          <c:spPr>
            <a:ln w="9525">
              <a:solidFill>
                <a:schemeClr val="tx1">
                  <a:lumMod val="50000"/>
                  <a:lumOff val="50000"/>
                </a:schemeClr>
              </a:solidFill>
              <a:prstDash val="dash"/>
            </a:ln>
          </c:spPr>
          <c:marker>
            <c:symbol val="none"/>
          </c:marker>
          <c:cat>
            <c:strRef>
              <c:f>'Math - Data'!$BL$4:$CA$4</c:f>
              <c:strCache>
                <c:ptCount val="1"/>
                <c:pt idx="0">
                  <c:v>Baseline</c:v>
                </c:pt>
              </c:strCache>
            </c:strRef>
          </c:cat>
          <c:val>
            <c:numRef>
              <c:f>'Math - Data'!$BL$95:$CA$95</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6E52-B748-9D62-8FF07F1CFFA9}"/>
            </c:ext>
          </c:extLst>
        </c:ser>
        <c:ser>
          <c:idx val="2"/>
          <c:order val="2"/>
          <c:tx>
            <c:strRef>
              <c:f>'Math - Data'!$BK$131</c:f>
              <c:strCache>
                <c:ptCount val="1"/>
                <c:pt idx="0">
                  <c:v>Benchmark 3 Line</c:v>
                </c:pt>
              </c:strCache>
            </c:strRef>
          </c:tx>
          <c:spPr>
            <a:ln>
              <a:solidFill>
                <a:schemeClr val="accent3"/>
              </a:solidFill>
            </a:ln>
          </c:spPr>
          <c:marker>
            <c:symbol val="none"/>
          </c:marker>
          <c:cat>
            <c:strRef>
              <c:f>'Math - Data'!$BL$4:$CA$4</c:f>
              <c:strCache>
                <c:ptCount val="1"/>
                <c:pt idx="0">
                  <c:v>Baseline</c:v>
                </c:pt>
              </c:strCache>
            </c:strRef>
          </c:cat>
          <c:val>
            <c:numRef>
              <c:f>'Math - Data'!$BL$131:$CA$131</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6E52-B748-9D62-8FF07F1CFFA9}"/>
            </c:ext>
          </c:extLst>
        </c:ser>
        <c:dLbls>
          <c:showLegendKey val="0"/>
          <c:showVal val="0"/>
          <c:showCatName val="0"/>
          <c:showSerName val="0"/>
          <c:showPercent val="0"/>
          <c:showBubbleSize val="0"/>
        </c:dLbls>
        <c:marker val="1"/>
        <c:smooth val="0"/>
        <c:axId val="127609856"/>
        <c:axId val="127636608"/>
      </c:lineChart>
      <c:catAx>
        <c:axId val="127609856"/>
        <c:scaling>
          <c:orientation val="minMax"/>
        </c:scaling>
        <c:delete val="0"/>
        <c:axPos val="b"/>
        <c:title>
          <c:tx>
            <c:strRef>
              <c:f>'Math - Data'!$BG$14</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127636608"/>
        <c:crosses val="autoZero"/>
        <c:auto val="1"/>
        <c:lblAlgn val="ctr"/>
        <c:lblOffset val="100"/>
        <c:noMultiLvlLbl val="0"/>
      </c:catAx>
      <c:valAx>
        <c:axId val="127636608"/>
        <c:scaling>
          <c:orientation val="minMax"/>
          <c:min val="0"/>
        </c:scaling>
        <c:delete val="0"/>
        <c:axPos val="l"/>
        <c:majorGridlines/>
        <c:title>
          <c:tx>
            <c:strRef>
              <c:f>'Math - Data'!$BJ$95</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127609856"/>
        <c:crosses val="autoZero"/>
        <c:crossBetween val="between"/>
      </c:valAx>
    </c:plotArea>
    <c:legend>
      <c:legendPos val="b"/>
      <c:layout>
        <c:manualLayout>
          <c:xMode val="edge"/>
          <c:yMode val="edge"/>
          <c:x val="2.6491802528871324E-3"/>
          <c:y val="0.89634136215298799"/>
          <c:w val="0.99210840770667597"/>
          <c:h val="0.103658637847012"/>
        </c:manualLayout>
      </c:layout>
      <c:overlay val="0"/>
      <c:txPr>
        <a:bodyPr/>
        <a:lstStyle/>
        <a:p>
          <a:pPr>
            <a:defRPr sz="900"/>
          </a:pPr>
          <a:endParaRPr lang="en-US"/>
        </a:p>
      </c:txPr>
    </c:legend>
    <c:plotVisOnly val="1"/>
    <c:dispBlanksAs val="gap"/>
    <c:showDLblsOverMax val="0"/>
  </c:chart>
  <c:spPr>
    <a:solidFill>
      <a:schemeClr val="accent1">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1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'Math - Data'!$A$15</c:f>
          <c:strCache>
            <c:ptCount val="1"/>
          </c:strCache>
        </c:strRef>
      </c:tx>
      <c:overlay val="0"/>
    </c:title>
    <c:autoTitleDeleted val="0"/>
    <c:plotArea>
      <c:layout>
        <c:manualLayout>
          <c:layoutTarget val="inner"/>
          <c:xMode val="edge"/>
          <c:yMode val="edge"/>
          <c:x val="0.13495651278884288"/>
          <c:y val="0.16478915135608121"/>
          <c:w val="0.83628531727652444"/>
          <c:h val="0.50841372601648516"/>
        </c:manualLayout>
      </c:layout>
      <c:lineChart>
        <c:grouping val="standard"/>
        <c:varyColors val="0"/>
        <c:ser>
          <c:idx val="0"/>
          <c:order val="0"/>
          <c:tx>
            <c:strRef>
              <c:f>'Math - Data'!$A$15</c:f>
              <c:strCache>
                <c:ptCount val="1"/>
              </c:strCache>
            </c:strRef>
          </c:tx>
          <c:trendline>
            <c:name>Trendline</c:name>
            <c:spPr>
              <a:ln>
                <a:solidFill>
                  <a:srgbClr val="FF0000">
                    <a:alpha val="75000"/>
                  </a:srgbClr>
                </a:solidFill>
              </a:ln>
            </c:spPr>
            <c:trendlineType val="linear"/>
            <c:dispRSqr val="0"/>
            <c:dispEq val="0"/>
          </c:trendline>
          <c:cat>
            <c:strRef>
              <c:f>'Math - Data'!$BL$4:$CA$4</c:f>
              <c:strCache>
                <c:ptCount val="1"/>
                <c:pt idx="0">
                  <c:v>Baseline</c:v>
                </c:pt>
              </c:strCache>
            </c:strRef>
          </c:cat>
          <c:val>
            <c:numRef>
              <c:f>'Math - Data'!$BL$15:$CA$15</c:f>
              <c:numCache>
                <c:formatCode>General</c:formatCode>
                <c:ptCount val="16"/>
                <c:pt idx="0">
                  <c:v>0</c:v>
                </c:pt>
              </c:numCache>
            </c:numRef>
          </c:val>
          <c:smooth val="0"/>
          <c:extLst>
            <c:ext xmlns:c16="http://schemas.microsoft.com/office/drawing/2014/chart" uri="{C3380CC4-5D6E-409C-BE32-E72D297353CC}">
              <c16:uniqueId val="{00000001-8053-A54F-95E4-A2AFACC02B9A}"/>
            </c:ext>
          </c:extLst>
        </c:ser>
        <c:ser>
          <c:idx val="1"/>
          <c:order val="1"/>
          <c:tx>
            <c:v>Aimline</c:v>
          </c:tx>
          <c:spPr>
            <a:ln w="9525">
              <a:solidFill>
                <a:schemeClr val="tx1">
                  <a:lumMod val="50000"/>
                  <a:lumOff val="50000"/>
                </a:schemeClr>
              </a:solidFill>
              <a:prstDash val="dash"/>
            </a:ln>
          </c:spPr>
          <c:marker>
            <c:symbol val="none"/>
          </c:marker>
          <c:cat>
            <c:strRef>
              <c:f>'Math - Data'!$BL$4:$CA$4</c:f>
              <c:strCache>
                <c:ptCount val="1"/>
                <c:pt idx="0">
                  <c:v>Baseline</c:v>
                </c:pt>
              </c:strCache>
            </c:strRef>
          </c:cat>
          <c:val>
            <c:numRef>
              <c:f>'Math - Data'!$BL$96:$CA$96</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8053-A54F-95E4-A2AFACC02B9A}"/>
            </c:ext>
          </c:extLst>
        </c:ser>
        <c:ser>
          <c:idx val="2"/>
          <c:order val="2"/>
          <c:tx>
            <c:strRef>
              <c:f>'Math - Data'!$BK$132</c:f>
              <c:strCache>
                <c:ptCount val="1"/>
                <c:pt idx="0">
                  <c:v>Benchmark 3 Line</c:v>
                </c:pt>
              </c:strCache>
            </c:strRef>
          </c:tx>
          <c:spPr>
            <a:ln>
              <a:solidFill>
                <a:schemeClr val="accent3"/>
              </a:solidFill>
            </a:ln>
          </c:spPr>
          <c:marker>
            <c:symbol val="none"/>
          </c:marker>
          <c:cat>
            <c:strRef>
              <c:f>'Math - Data'!$BL$4:$CA$4</c:f>
              <c:strCache>
                <c:ptCount val="1"/>
                <c:pt idx="0">
                  <c:v>Baseline</c:v>
                </c:pt>
              </c:strCache>
            </c:strRef>
          </c:cat>
          <c:val>
            <c:numRef>
              <c:f>'Math - Data'!$BL$132:$CA$132</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8053-A54F-95E4-A2AFACC02B9A}"/>
            </c:ext>
          </c:extLst>
        </c:ser>
        <c:dLbls>
          <c:showLegendKey val="0"/>
          <c:showVal val="0"/>
          <c:showCatName val="0"/>
          <c:showSerName val="0"/>
          <c:showPercent val="0"/>
          <c:showBubbleSize val="0"/>
        </c:dLbls>
        <c:marker val="1"/>
        <c:smooth val="0"/>
        <c:axId val="127806848"/>
        <c:axId val="127858176"/>
      </c:lineChart>
      <c:catAx>
        <c:axId val="127806848"/>
        <c:scaling>
          <c:orientation val="minMax"/>
        </c:scaling>
        <c:delete val="0"/>
        <c:axPos val="b"/>
        <c:title>
          <c:tx>
            <c:strRef>
              <c:f>'Math - Data'!$BG$15</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127858176"/>
        <c:crosses val="autoZero"/>
        <c:auto val="1"/>
        <c:lblAlgn val="ctr"/>
        <c:lblOffset val="100"/>
        <c:noMultiLvlLbl val="0"/>
      </c:catAx>
      <c:valAx>
        <c:axId val="127858176"/>
        <c:scaling>
          <c:orientation val="minMax"/>
          <c:min val="0"/>
        </c:scaling>
        <c:delete val="0"/>
        <c:axPos val="l"/>
        <c:majorGridlines/>
        <c:title>
          <c:tx>
            <c:strRef>
              <c:f>'Math - Data'!$BJ$96</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127806848"/>
        <c:crosses val="autoZero"/>
        <c:crossBetween val="between"/>
      </c:valAx>
    </c:plotArea>
    <c:legend>
      <c:legendPos val="b"/>
      <c:layout>
        <c:manualLayout>
          <c:xMode val="edge"/>
          <c:yMode val="edge"/>
          <c:x val="4.6699473230596414E-3"/>
          <c:y val="0.89656844626261856"/>
          <c:w val="0.99066010535388105"/>
          <c:h val="0.10343155373738212"/>
        </c:manualLayout>
      </c:layout>
      <c:overlay val="0"/>
      <c:txPr>
        <a:bodyPr/>
        <a:lstStyle/>
        <a:p>
          <a:pPr>
            <a:defRPr sz="900"/>
          </a:pPr>
          <a:endParaRPr lang="en-US"/>
        </a:p>
      </c:txPr>
    </c:legend>
    <c:plotVisOnly val="1"/>
    <c:dispBlanksAs val="gap"/>
    <c:showDLblsOverMax val="0"/>
  </c:chart>
  <c:spPr>
    <a:solidFill>
      <a:schemeClr val="accent1">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1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'Math - Data'!$A$16</c:f>
          <c:strCache>
            <c:ptCount val="1"/>
          </c:strCache>
        </c:strRef>
      </c:tx>
      <c:overlay val="0"/>
    </c:title>
    <c:autoTitleDeleted val="0"/>
    <c:plotArea>
      <c:layout>
        <c:manualLayout>
          <c:layoutTarget val="inner"/>
          <c:xMode val="edge"/>
          <c:yMode val="edge"/>
          <c:x val="0.13495651278884288"/>
          <c:y val="0.16478915135608121"/>
          <c:w val="0.83628531727652444"/>
          <c:h val="0.51276163777693717"/>
        </c:manualLayout>
      </c:layout>
      <c:lineChart>
        <c:grouping val="standard"/>
        <c:varyColors val="0"/>
        <c:ser>
          <c:idx val="0"/>
          <c:order val="0"/>
          <c:tx>
            <c:strRef>
              <c:f>'Math - Data'!$A$16</c:f>
              <c:strCache>
                <c:ptCount val="1"/>
              </c:strCache>
            </c:strRef>
          </c:tx>
          <c:trendline>
            <c:name>Trendline</c:name>
            <c:spPr>
              <a:ln>
                <a:solidFill>
                  <a:srgbClr val="FF0000">
                    <a:alpha val="75000"/>
                  </a:srgbClr>
                </a:solidFill>
              </a:ln>
            </c:spPr>
            <c:trendlineType val="linear"/>
            <c:dispRSqr val="0"/>
            <c:dispEq val="0"/>
          </c:trendline>
          <c:cat>
            <c:strRef>
              <c:f>'Math - Data'!$BL$4:$CA$4</c:f>
              <c:strCache>
                <c:ptCount val="1"/>
                <c:pt idx="0">
                  <c:v>Baseline</c:v>
                </c:pt>
              </c:strCache>
            </c:strRef>
          </c:cat>
          <c:val>
            <c:numRef>
              <c:f>'Math - Data'!$BL$16:$CA$16</c:f>
              <c:numCache>
                <c:formatCode>General</c:formatCode>
                <c:ptCount val="16"/>
                <c:pt idx="0">
                  <c:v>0</c:v>
                </c:pt>
              </c:numCache>
            </c:numRef>
          </c:val>
          <c:smooth val="0"/>
          <c:extLst>
            <c:ext xmlns:c16="http://schemas.microsoft.com/office/drawing/2014/chart" uri="{C3380CC4-5D6E-409C-BE32-E72D297353CC}">
              <c16:uniqueId val="{00000001-CD85-D340-A18D-34436DEED2F1}"/>
            </c:ext>
          </c:extLst>
        </c:ser>
        <c:ser>
          <c:idx val="1"/>
          <c:order val="1"/>
          <c:tx>
            <c:v>Aimline</c:v>
          </c:tx>
          <c:spPr>
            <a:ln w="9525">
              <a:solidFill>
                <a:schemeClr val="tx1">
                  <a:lumMod val="50000"/>
                  <a:lumOff val="50000"/>
                </a:schemeClr>
              </a:solidFill>
              <a:prstDash val="dash"/>
            </a:ln>
          </c:spPr>
          <c:marker>
            <c:symbol val="none"/>
          </c:marker>
          <c:cat>
            <c:strRef>
              <c:f>'Math - Data'!$BL$4:$CA$4</c:f>
              <c:strCache>
                <c:ptCount val="1"/>
                <c:pt idx="0">
                  <c:v>Baseline</c:v>
                </c:pt>
              </c:strCache>
            </c:strRef>
          </c:cat>
          <c:val>
            <c:numRef>
              <c:f>'Math - Data'!$BL$97:$CA$97</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CD85-D340-A18D-34436DEED2F1}"/>
            </c:ext>
          </c:extLst>
        </c:ser>
        <c:ser>
          <c:idx val="2"/>
          <c:order val="2"/>
          <c:tx>
            <c:strRef>
              <c:f>'Math - Data'!$BK$133</c:f>
              <c:strCache>
                <c:ptCount val="1"/>
                <c:pt idx="0">
                  <c:v>Benchmark 3 Line</c:v>
                </c:pt>
              </c:strCache>
            </c:strRef>
          </c:tx>
          <c:spPr>
            <a:ln>
              <a:solidFill>
                <a:schemeClr val="accent3"/>
              </a:solidFill>
            </a:ln>
          </c:spPr>
          <c:marker>
            <c:symbol val="none"/>
          </c:marker>
          <c:cat>
            <c:strRef>
              <c:f>'Math - Data'!$BL$4:$CA$4</c:f>
              <c:strCache>
                <c:ptCount val="1"/>
                <c:pt idx="0">
                  <c:v>Baseline</c:v>
                </c:pt>
              </c:strCache>
            </c:strRef>
          </c:cat>
          <c:val>
            <c:numRef>
              <c:f>'Math - Data'!$BL$133:$CA$133</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CD85-D340-A18D-34436DEED2F1}"/>
            </c:ext>
          </c:extLst>
        </c:ser>
        <c:dLbls>
          <c:showLegendKey val="0"/>
          <c:showVal val="0"/>
          <c:showCatName val="0"/>
          <c:showSerName val="0"/>
          <c:showPercent val="0"/>
          <c:showBubbleSize val="0"/>
        </c:dLbls>
        <c:marker val="1"/>
        <c:smooth val="0"/>
        <c:axId val="127954304"/>
        <c:axId val="127972864"/>
      </c:lineChart>
      <c:catAx>
        <c:axId val="127954304"/>
        <c:scaling>
          <c:orientation val="minMax"/>
        </c:scaling>
        <c:delete val="0"/>
        <c:axPos val="b"/>
        <c:title>
          <c:tx>
            <c:strRef>
              <c:f>'Math - Data'!$BG$16</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127972864"/>
        <c:crosses val="autoZero"/>
        <c:auto val="1"/>
        <c:lblAlgn val="ctr"/>
        <c:lblOffset val="100"/>
        <c:noMultiLvlLbl val="0"/>
      </c:catAx>
      <c:valAx>
        <c:axId val="127972864"/>
        <c:scaling>
          <c:orientation val="minMax"/>
          <c:min val="0"/>
        </c:scaling>
        <c:delete val="0"/>
        <c:axPos val="l"/>
        <c:majorGridlines/>
        <c:title>
          <c:tx>
            <c:strRef>
              <c:f>'Math - Data'!$BJ$97</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127954304"/>
        <c:crosses val="autoZero"/>
        <c:crossBetween val="between"/>
      </c:valAx>
    </c:plotArea>
    <c:legend>
      <c:legendPos val="b"/>
      <c:layout>
        <c:manualLayout>
          <c:xMode val="edge"/>
          <c:yMode val="edge"/>
          <c:x val="5.5948465337675802E-5"/>
          <c:y val="0.8963413270213495"/>
          <c:w val="0.99470163949422663"/>
          <c:h val="9.9354431572390767E-2"/>
        </c:manualLayout>
      </c:layout>
      <c:overlay val="0"/>
      <c:txPr>
        <a:bodyPr/>
        <a:lstStyle/>
        <a:p>
          <a:pPr>
            <a:defRPr sz="900"/>
          </a:pPr>
          <a:endParaRPr lang="en-US"/>
        </a:p>
      </c:txPr>
    </c:legend>
    <c:plotVisOnly val="1"/>
    <c:dispBlanksAs val="gap"/>
    <c:showDLblsOverMax val="0"/>
  </c:chart>
  <c:spPr>
    <a:solidFill>
      <a:schemeClr val="accent1">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1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'Math - Data'!$A$17</c:f>
          <c:strCache>
            <c:ptCount val="1"/>
          </c:strCache>
        </c:strRef>
      </c:tx>
      <c:overlay val="0"/>
    </c:title>
    <c:autoTitleDeleted val="0"/>
    <c:plotArea>
      <c:layout>
        <c:manualLayout>
          <c:layoutTarget val="inner"/>
          <c:xMode val="edge"/>
          <c:yMode val="edge"/>
          <c:x val="0.13495651278884288"/>
          <c:y val="0.16478915135608121"/>
          <c:w val="0.83628531727652444"/>
          <c:h val="0.50837061096124758"/>
        </c:manualLayout>
      </c:layout>
      <c:lineChart>
        <c:grouping val="standard"/>
        <c:varyColors val="0"/>
        <c:ser>
          <c:idx val="0"/>
          <c:order val="0"/>
          <c:tx>
            <c:strRef>
              <c:f>'Math - Data'!$A$17</c:f>
              <c:strCache>
                <c:ptCount val="1"/>
              </c:strCache>
            </c:strRef>
          </c:tx>
          <c:trendline>
            <c:name>Trendline</c:name>
            <c:spPr>
              <a:ln>
                <a:solidFill>
                  <a:srgbClr val="FF0000">
                    <a:alpha val="75000"/>
                  </a:srgbClr>
                </a:solidFill>
              </a:ln>
            </c:spPr>
            <c:trendlineType val="linear"/>
            <c:dispRSqr val="0"/>
            <c:dispEq val="0"/>
          </c:trendline>
          <c:cat>
            <c:strRef>
              <c:f>'Math - Data'!$BL$4:$CA$4</c:f>
              <c:strCache>
                <c:ptCount val="1"/>
                <c:pt idx="0">
                  <c:v>Baseline</c:v>
                </c:pt>
              </c:strCache>
            </c:strRef>
          </c:cat>
          <c:val>
            <c:numRef>
              <c:f>'Math - Data'!$BL$17:$CA$17</c:f>
              <c:numCache>
                <c:formatCode>General</c:formatCode>
                <c:ptCount val="16"/>
                <c:pt idx="0">
                  <c:v>0</c:v>
                </c:pt>
              </c:numCache>
            </c:numRef>
          </c:val>
          <c:smooth val="0"/>
          <c:extLst>
            <c:ext xmlns:c16="http://schemas.microsoft.com/office/drawing/2014/chart" uri="{C3380CC4-5D6E-409C-BE32-E72D297353CC}">
              <c16:uniqueId val="{00000001-D638-4243-9E4C-EA03D7995BDF}"/>
            </c:ext>
          </c:extLst>
        </c:ser>
        <c:ser>
          <c:idx val="1"/>
          <c:order val="1"/>
          <c:tx>
            <c:v>Aimline</c:v>
          </c:tx>
          <c:spPr>
            <a:ln w="9525">
              <a:solidFill>
                <a:schemeClr val="tx1">
                  <a:lumMod val="50000"/>
                  <a:lumOff val="50000"/>
                </a:schemeClr>
              </a:solidFill>
              <a:prstDash val="dash"/>
            </a:ln>
          </c:spPr>
          <c:marker>
            <c:symbol val="none"/>
          </c:marker>
          <c:cat>
            <c:strRef>
              <c:f>'Math - Data'!$BL$4:$CA$4</c:f>
              <c:strCache>
                <c:ptCount val="1"/>
                <c:pt idx="0">
                  <c:v>Baseline</c:v>
                </c:pt>
              </c:strCache>
            </c:strRef>
          </c:cat>
          <c:val>
            <c:numRef>
              <c:f>'Math - Data'!$BL$98:$CA$98</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D638-4243-9E4C-EA03D7995BDF}"/>
            </c:ext>
          </c:extLst>
        </c:ser>
        <c:ser>
          <c:idx val="2"/>
          <c:order val="2"/>
          <c:tx>
            <c:strRef>
              <c:f>'Math - Data'!$BK$134</c:f>
              <c:strCache>
                <c:ptCount val="1"/>
                <c:pt idx="0">
                  <c:v>Benchmark 3 Line</c:v>
                </c:pt>
              </c:strCache>
            </c:strRef>
          </c:tx>
          <c:spPr>
            <a:ln>
              <a:solidFill>
                <a:schemeClr val="accent3"/>
              </a:solidFill>
            </a:ln>
          </c:spPr>
          <c:marker>
            <c:symbol val="none"/>
          </c:marker>
          <c:cat>
            <c:strRef>
              <c:f>'Math - Data'!$BL$4:$CA$4</c:f>
              <c:strCache>
                <c:ptCount val="1"/>
                <c:pt idx="0">
                  <c:v>Baseline</c:v>
                </c:pt>
              </c:strCache>
            </c:strRef>
          </c:cat>
          <c:val>
            <c:numRef>
              <c:f>'Math - Data'!$BL$134:$CA$134</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D638-4243-9E4C-EA03D7995BDF}"/>
            </c:ext>
          </c:extLst>
        </c:ser>
        <c:dLbls>
          <c:showLegendKey val="0"/>
          <c:showVal val="0"/>
          <c:showCatName val="0"/>
          <c:showSerName val="0"/>
          <c:showPercent val="0"/>
          <c:showBubbleSize val="0"/>
        </c:dLbls>
        <c:marker val="1"/>
        <c:smooth val="0"/>
        <c:axId val="128061440"/>
        <c:axId val="128063360"/>
      </c:lineChart>
      <c:catAx>
        <c:axId val="128061440"/>
        <c:scaling>
          <c:orientation val="minMax"/>
        </c:scaling>
        <c:delete val="0"/>
        <c:axPos val="b"/>
        <c:title>
          <c:tx>
            <c:strRef>
              <c:f>'Math - Data'!$BG$17</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128063360"/>
        <c:crosses val="autoZero"/>
        <c:auto val="1"/>
        <c:lblAlgn val="ctr"/>
        <c:lblOffset val="100"/>
        <c:noMultiLvlLbl val="0"/>
      </c:catAx>
      <c:valAx>
        <c:axId val="128063360"/>
        <c:scaling>
          <c:orientation val="minMax"/>
          <c:min val="0"/>
        </c:scaling>
        <c:delete val="0"/>
        <c:axPos val="l"/>
        <c:majorGridlines/>
        <c:title>
          <c:tx>
            <c:strRef>
              <c:f>'Math - Data'!$BJ$98</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128061440"/>
        <c:crosses val="autoZero"/>
        <c:crossBetween val="between"/>
      </c:valAx>
    </c:plotArea>
    <c:legend>
      <c:legendPos val="b"/>
      <c:layout>
        <c:manualLayout>
          <c:xMode val="edge"/>
          <c:yMode val="edge"/>
          <c:x val="2.9777968139839436E-3"/>
          <c:y val="0.8963413270213495"/>
          <c:w val="0.9940442023155186"/>
          <c:h val="9.9354431572390767E-2"/>
        </c:manualLayout>
      </c:layout>
      <c:overlay val="0"/>
      <c:txPr>
        <a:bodyPr/>
        <a:lstStyle/>
        <a:p>
          <a:pPr>
            <a:defRPr sz="900"/>
          </a:pPr>
          <a:endParaRPr lang="en-US"/>
        </a:p>
      </c:txPr>
    </c:legend>
    <c:plotVisOnly val="1"/>
    <c:dispBlanksAs val="gap"/>
    <c:showDLblsOverMax val="0"/>
  </c:chart>
  <c:spPr>
    <a:solidFill>
      <a:schemeClr val="accent1">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1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'Math - Data'!$A$18</c:f>
          <c:strCache>
            <c:ptCount val="1"/>
          </c:strCache>
        </c:strRef>
      </c:tx>
      <c:overlay val="0"/>
    </c:title>
    <c:autoTitleDeleted val="0"/>
    <c:plotArea>
      <c:layout>
        <c:manualLayout>
          <c:layoutTarget val="inner"/>
          <c:xMode val="edge"/>
          <c:yMode val="edge"/>
          <c:x val="0.13495651278884288"/>
          <c:y val="0.16478915135608121"/>
          <c:w val="0.83628531727652444"/>
          <c:h val="0.51280081385768894"/>
        </c:manualLayout>
      </c:layout>
      <c:lineChart>
        <c:grouping val="standard"/>
        <c:varyColors val="0"/>
        <c:ser>
          <c:idx val="0"/>
          <c:order val="0"/>
          <c:tx>
            <c:strRef>
              <c:f>'Math - Data'!$A$18</c:f>
              <c:strCache>
                <c:ptCount val="1"/>
              </c:strCache>
            </c:strRef>
          </c:tx>
          <c:trendline>
            <c:name>Trendline</c:name>
            <c:spPr>
              <a:ln>
                <a:solidFill>
                  <a:srgbClr val="FF0000">
                    <a:alpha val="75000"/>
                  </a:srgbClr>
                </a:solidFill>
              </a:ln>
            </c:spPr>
            <c:trendlineType val="linear"/>
            <c:dispRSqr val="0"/>
            <c:dispEq val="0"/>
          </c:trendline>
          <c:cat>
            <c:strRef>
              <c:f>'Math - Data'!$BL$4:$CA$4</c:f>
              <c:strCache>
                <c:ptCount val="1"/>
                <c:pt idx="0">
                  <c:v>Baseline</c:v>
                </c:pt>
              </c:strCache>
            </c:strRef>
          </c:cat>
          <c:val>
            <c:numRef>
              <c:f>'Math - Data'!$BL$18:$CA$18</c:f>
              <c:numCache>
                <c:formatCode>General</c:formatCode>
                <c:ptCount val="16"/>
                <c:pt idx="0">
                  <c:v>0</c:v>
                </c:pt>
              </c:numCache>
            </c:numRef>
          </c:val>
          <c:smooth val="0"/>
          <c:extLst>
            <c:ext xmlns:c16="http://schemas.microsoft.com/office/drawing/2014/chart" uri="{C3380CC4-5D6E-409C-BE32-E72D297353CC}">
              <c16:uniqueId val="{00000001-2287-D142-95F7-A4F2EA0CA11B}"/>
            </c:ext>
          </c:extLst>
        </c:ser>
        <c:ser>
          <c:idx val="1"/>
          <c:order val="1"/>
          <c:tx>
            <c:v>Aimline</c:v>
          </c:tx>
          <c:spPr>
            <a:ln w="9525">
              <a:solidFill>
                <a:schemeClr val="tx1">
                  <a:lumMod val="50000"/>
                  <a:lumOff val="50000"/>
                </a:schemeClr>
              </a:solidFill>
              <a:prstDash val="dash"/>
            </a:ln>
          </c:spPr>
          <c:marker>
            <c:symbol val="none"/>
          </c:marker>
          <c:cat>
            <c:strRef>
              <c:f>'Math - Data'!$BL$4:$CA$4</c:f>
              <c:strCache>
                <c:ptCount val="1"/>
                <c:pt idx="0">
                  <c:v>Baseline</c:v>
                </c:pt>
              </c:strCache>
            </c:strRef>
          </c:cat>
          <c:val>
            <c:numRef>
              <c:f>'Math - Data'!$BL$99:$CA$99</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2287-D142-95F7-A4F2EA0CA11B}"/>
            </c:ext>
          </c:extLst>
        </c:ser>
        <c:ser>
          <c:idx val="2"/>
          <c:order val="2"/>
          <c:tx>
            <c:strRef>
              <c:f>'Math - Data'!$BK$135</c:f>
              <c:strCache>
                <c:ptCount val="1"/>
                <c:pt idx="0">
                  <c:v>Benchmark 3 Line</c:v>
                </c:pt>
              </c:strCache>
            </c:strRef>
          </c:tx>
          <c:spPr>
            <a:ln>
              <a:solidFill>
                <a:schemeClr val="accent3"/>
              </a:solidFill>
            </a:ln>
          </c:spPr>
          <c:marker>
            <c:symbol val="none"/>
          </c:marker>
          <c:cat>
            <c:strRef>
              <c:f>'Math - Data'!$BL$4:$CA$4</c:f>
              <c:strCache>
                <c:ptCount val="1"/>
                <c:pt idx="0">
                  <c:v>Baseline</c:v>
                </c:pt>
              </c:strCache>
            </c:strRef>
          </c:cat>
          <c:val>
            <c:numRef>
              <c:f>'Math - Data'!$BL$135:$CA$135</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2287-D142-95F7-A4F2EA0CA11B}"/>
            </c:ext>
          </c:extLst>
        </c:ser>
        <c:dLbls>
          <c:showLegendKey val="0"/>
          <c:showVal val="0"/>
          <c:showCatName val="0"/>
          <c:showSerName val="0"/>
          <c:showPercent val="0"/>
          <c:showBubbleSize val="0"/>
        </c:dLbls>
        <c:marker val="1"/>
        <c:smooth val="0"/>
        <c:axId val="128147840"/>
        <c:axId val="128149760"/>
      </c:lineChart>
      <c:catAx>
        <c:axId val="128147840"/>
        <c:scaling>
          <c:orientation val="minMax"/>
        </c:scaling>
        <c:delete val="0"/>
        <c:axPos val="b"/>
        <c:title>
          <c:tx>
            <c:strRef>
              <c:f>'Math - Data'!$BG$18</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128149760"/>
        <c:crosses val="autoZero"/>
        <c:auto val="1"/>
        <c:lblAlgn val="ctr"/>
        <c:lblOffset val="100"/>
        <c:noMultiLvlLbl val="0"/>
      </c:catAx>
      <c:valAx>
        <c:axId val="128149760"/>
        <c:scaling>
          <c:orientation val="minMax"/>
          <c:min val="0"/>
        </c:scaling>
        <c:delete val="0"/>
        <c:axPos val="l"/>
        <c:majorGridlines/>
        <c:title>
          <c:tx>
            <c:strRef>
              <c:f>'Math - Data'!$BJ$99</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128147840"/>
        <c:crosses val="autoZero"/>
        <c:crossBetween val="between"/>
      </c:valAx>
    </c:plotArea>
    <c:legend>
      <c:legendPos val="b"/>
      <c:layout>
        <c:manualLayout>
          <c:xMode val="edge"/>
          <c:yMode val="edge"/>
          <c:x val="2.9777968139839436E-3"/>
          <c:y val="0.89656851621831002"/>
          <c:w val="0.9940442023155186"/>
          <c:h val="0.10343148378169097"/>
        </c:manualLayout>
      </c:layout>
      <c:overlay val="0"/>
      <c:txPr>
        <a:bodyPr/>
        <a:lstStyle/>
        <a:p>
          <a:pPr>
            <a:defRPr sz="900"/>
          </a:pPr>
          <a:endParaRPr lang="en-US"/>
        </a:p>
      </c:txPr>
    </c:legend>
    <c:plotVisOnly val="1"/>
    <c:dispBlanksAs val="gap"/>
    <c:showDLblsOverMax val="0"/>
  </c:chart>
  <c:spPr>
    <a:solidFill>
      <a:schemeClr val="accent1">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1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'Math - Data'!$A$19</c:f>
          <c:strCache>
            <c:ptCount val="1"/>
          </c:strCache>
        </c:strRef>
      </c:tx>
      <c:overlay val="0"/>
    </c:title>
    <c:autoTitleDeleted val="0"/>
    <c:plotArea>
      <c:layout>
        <c:manualLayout>
          <c:layoutTarget val="inner"/>
          <c:xMode val="edge"/>
          <c:yMode val="edge"/>
          <c:x val="0.13495651278884288"/>
          <c:y val="0.16478915135608121"/>
          <c:w val="0.83628531727652444"/>
          <c:h val="0.50837061096124758"/>
        </c:manualLayout>
      </c:layout>
      <c:lineChart>
        <c:grouping val="standard"/>
        <c:varyColors val="0"/>
        <c:ser>
          <c:idx val="0"/>
          <c:order val="0"/>
          <c:tx>
            <c:strRef>
              <c:f>'Math - Data'!$A$19</c:f>
              <c:strCache>
                <c:ptCount val="1"/>
              </c:strCache>
            </c:strRef>
          </c:tx>
          <c:trendline>
            <c:name>Trendline</c:name>
            <c:spPr>
              <a:ln>
                <a:solidFill>
                  <a:srgbClr val="FF0000">
                    <a:alpha val="75000"/>
                  </a:srgbClr>
                </a:solidFill>
              </a:ln>
            </c:spPr>
            <c:trendlineType val="linear"/>
            <c:dispRSqr val="0"/>
            <c:dispEq val="0"/>
          </c:trendline>
          <c:cat>
            <c:strRef>
              <c:f>'Math - Data'!$BL$4:$CA$4</c:f>
              <c:strCache>
                <c:ptCount val="1"/>
                <c:pt idx="0">
                  <c:v>Baseline</c:v>
                </c:pt>
              </c:strCache>
            </c:strRef>
          </c:cat>
          <c:val>
            <c:numRef>
              <c:f>'Math - Data'!$BL$19:$CA$19</c:f>
              <c:numCache>
                <c:formatCode>General</c:formatCode>
                <c:ptCount val="16"/>
                <c:pt idx="0">
                  <c:v>0</c:v>
                </c:pt>
              </c:numCache>
            </c:numRef>
          </c:val>
          <c:smooth val="0"/>
          <c:extLst>
            <c:ext xmlns:c16="http://schemas.microsoft.com/office/drawing/2014/chart" uri="{C3380CC4-5D6E-409C-BE32-E72D297353CC}">
              <c16:uniqueId val="{00000001-9853-4345-BD8B-A3E880C92BEC}"/>
            </c:ext>
          </c:extLst>
        </c:ser>
        <c:ser>
          <c:idx val="1"/>
          <c:order val="1"/>
          <c:tx>
            <c:v>Aimline</c:v>
          </c:tx>
          <c:spPr>
            <a:ln w="9525">
              <a:solidFill>
                <a:schemeClr val="tx1">
                  <a:lumMod val="50000"/>
                  <a:lumOff val="50000"/>
                </a:schemeClr>
              </a:solidFill>
              <a:prstDash val="dash"/>
            </a:ln>
          </c:spPr>
          <c:marker>
            <c:symbol val="none"/>
          </c:marker>
          <c:cat>
            <c:strRef>
              <c:f>'Math - Data'!$BL$4:$CA$4</c:f>
              <c:strCache>
                <c:ptCount val="1"/>
                <c:pt idx="0">
                  <c:v>Baseline</c:v>
                </c:pt>
              </c:strCache>
            </c:strRef>
          </c:cat>
          <c:val>
            <c:numRef>
              <c:f>'Math - Data'!$BL$100:$CA$100</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9853-4345-BD8B-A3E880C92BEC}"/>
            </c:ext>
          </c:extLst>
        </c:ser>
        <c:ser>
          <c:idx val="2"/>
          <c:order val="2"/>
          <c:tx>
            <c:strRef>
              <c:f>'Math - Data'!$BK$136</c:f>
              <c:strCache>
                <c:ptCount val="1"/>
                <c:pt idx="0">
                  <c:v>Benchmark 3 Line</c:v>
                </c:pt>
              </c:strCache>
            </c:strRef>
          </c:tx>
          <c:spPr>
            <a:ln>
              <a:solidFill>
                <a:schemeClr val="accent3"/>
              </a:solidFill>
            </a:ln>
          </c:spPr>
          <c:marker>
            <c:symbol val="none"/>
          </c:marker>
          <c:cat>
            <c:strRef>
              <c:f>'Math - Data'!$BL$4:$CA$4</c:f>
              <c:strCache>
                <c:ptCount val="1"/>
                <c:pt idx="0">
                  <c:v>Baseline</c:v>
                </c:pt>
              </c:strCache>
            </c:strRef>
          </c:cat>
          <c:val>
            <c:numRef>
              <c:f>'Math - Data'!$BL$136:$CA$136</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9853-4345-BD8B-A3E880C92BEC}"/>
            </c:ext>
          </c:extLst>
        </c:ser>
        <c:dLbls>
          <c:showLegendKey val="0"/>
          <c:showVal val="0"/>
          <c:showCatName val="0"/>
          <c:showSerName val="0"/>
          <c:showPercent val="0"/>
          <c:showBubbleSize val="0"/>
        </c:dLbls>
        <c:marker val="1"/>
        <c:smooth val="0"/>
        <c:axId val="128209664"/>
        <c:axId val="128211584"/>
      </c:lineChart>
      <c:catAx>
        <c:axId val="128209664"/>
        <c:scaling>
          <c:orientation val="minMax"/>
        </c:scaling>
        <c:delete val="0"/>
        <c:axPos val="b"/>
        <c:title>
          <c:tx>
            <c:strRef>
              <c:f>'Math - Data'!$BG$19</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128211584"/>
        <c:crosses val="autoZero"/>
        <c:auto val="1"/>
        <c:lblAlgn val="ctr"/>
        <c:lblOffset val="100"/>
        <c:noMultiLvlLbl val="0"/>
      </c:catAx>
      <c:valAx>
        <c:axId val="128211584"/>
        <c:scaling>
          <c:orientation val="minMax"/>
          <c:min val="0"/>
        </c:scaling>
        <c:delete val="0"/>
        <c:axPos val="l"/>
        <c:majorGridlines/>
        <c:title>
          <c:tx>
            <c:strRef>
              <c:f>'Math - Data'!$BJ$100</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128209664"/>
        <c:crosses val="autoZero"/>
        <c:crossBetween val="between"/>
      </c:valAx>
    </c:plotArea>
    <c:legend>
      <c:legendPos val="b"/>
      <c:layout>
        <c:manualLayout>
          <c:xMode val="edge"/>
          <c:yMode val="edge"/>
          <c:x val="2.6491802528871324E-3"/>
          <c:y val="0.89634136215298799"/>
          <c:w val="0.99470163949422663"/>
          <c:h val="9.9354397899531266E-2"/>
        </c:manualLayout>
      </c:layout>
      <c:overlay val="0"/>
      <c:txPr>
        <a:bodyPr/>
        <a:lstStyle/>
        <a:p>
          <a:pPr>
            <a:defRPr sz="900"/>
          </a:pPr>
          <a:endParaRPr lang="en-US"/>
        </a:p>
      </c:txPr>
    </c:legend>
    <c:plotVisOnly val="1"/>
    <c:dispBlanksAs val="gap"/>
    <c:showDLblsOverMax val="0"/>
  </c:chart>
  <c:spPr>
    <a:solidFill>
      <a:schemeClr val="accent1">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1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'Math - Data'!$A$20</c:f>
          <c:strCache>
            <c:ptCount val="1"/>
          </c:strCache>
        </c:strRef>
      </c:tx>
      <c:overlay val="0"/>
    </c:title>
    <c:autoTitleDeleted val="0"/>
    <c:plotArea>
      <c:layout>
        <c:manualLayout>
          <c:layoutTarget val="inner"/>
          <c:xMode val="edge"/>
          <c:yMode val="edge"/>
          <c:x val="0.13495651278884288"/>
          <c:y val="0.16478915135608121"/>
          <c:w val="0.83628531727652444"/>
          <c:h val="0.51276163777693717"/>
        </c:manualLayout>
      </c:layout>
      <c:lineChart>
        <c:grouping val="standard"/>
        <c:varyColors val="0"/>
        <c:ser>
          <c:idx val="0"/>
          <c:order val="0"/>
          <c:tx>
            <c:strRef>
              <c:f>'Math - Data'!$A$20</c:f>
              <c:strCache>
                <c:ptCount val="1"/>
              </c:strCache>
            </c:strRef>
          </c:tx>
          <c:trendline>
            <c:name>Trendline</c:name>
            <c:spPr>
              <a:ln>
                <a:solidFill>
                  <a:srgbClr val="FF0000">
                    <a:alpha val="75000"/>
                  </a:srgbClr>
                </a:solidFill>
              </a:ln>
            </c:spPr>
            <c:trendlineType val="linear"/>
            <c:dispRSqr val="0"/>
            <c:dispEq val="0"/>
          </c:trendline>
          <c:cat>
            <c:strRef>
              <c:f>'Math - Data'!$BL$4:$CA$4</c:f>
              <c:strCache>
                <c:ptCount val="1"/>
                <c:pt idx="0">
                  <c:v>Baseline</c:v>
                </c:pt>
              </c:strCache>
            </c:strRef>
          </c:cat>
          <c:val>
            <c:numRef>
              <c:f>'Math - Data'!$BL$20:$CA$20</c:f>
              <c:numCache>
                <c:formatCode>General</c:formatCode>
                <c:ptCount val="16"/>
                <c:pt idx="0">
                  <c:v>0</c:v>
                </c:pt>
              </c:numCache>
            </c:numRef>
          </c:val>
          <c:smooth val="0"/>
          <c:extLst>
            <c:ext xmlns:c16="http://schemas.microsoft.com/office/drawing/2014/chart" uri="{C3380CC4-5D6E-409C-BE32-E72D297353CC}">
              <c16:uniqueId val="{00000001-0AF5-F546-A8E1-6BC467618C88}"/>
            </c:ext>
          </c:extLst>
        </c:ser>
        <c:ser>
          <c:idx val="1"/>
          <c:order val="1"/>
          <c:tx>
            <c:v>Aimline</c:v>
          </c:tx>
          <c:spPr>
            <a:ln w="9525">
              <a:solidFill>
                <a:schemeClr val="tx1">
                  <a:lumMod val="50000"/>
                  <a:lumOff val="50000"/>
                </a:schemeClr>
              </a:solidFill>
              <a:prstDash val="dash"/>
            </a:ln>
          </c:spPr>
          <c:marker>
            <c:symbol val="none"/>
          </c:marker>
          <c:cat>
            <c:strRef>
              <c:f>'Math - Data'!$BL$4:$CA$4</c:f>
              <c:strCache>
                <c:ptCount val="1"/>
                <c:pt idx="0">
                  <c:v>Baseline</c:v>
                </c:pt>
              </c:strCache>
            </c:strRef>
          </c:cat>
          <c:val>
            <c:numRef>
              <c:f>'Math - Data'!$BL$101:$CA$101</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0AF5-F546-A8E1-6BC467618C88}"/>
            </c:ext>
          </c:extLst>
        </c:ser>
        <c:ser>
          <c:idx val="2"/>
          <c:order val="2"/>
          <c:tx>
            <c:strRef>
              <c:f>'Math - Data'!$BK$137</c:f>
              <c:strCache>
                <c:ptCount val="1"/>
                <c:pt idx="0">
                  <c:v>Benchmark 3 Line</c:v>
                </c:pt>
              </c:strCache>
            </c:strRef>
          </c:tx>
          <c:spPr>
            <a:ln>
              <a:solidFill>
                <a:schemeClr val="accent3"/>
              </a:solidFill>
            </a:ln>
          </c:spPr>
          <c:marker>
            <c:symbol val="none"/>
          </c:marker>
          <c:cat>
            <c:strRef>
              <c:f>'Math - Data'!$BL$4:$CA$4</c:f>
              <c:strCache>
                <c:ptCount val="1"/>
                <c:pt idx="0">
                  <c:v>Baseline</c:v>
                </c:pt>
              </c:strCache>
            </c:strRef>
          </c:cat>
          <c:val>
            <c:numRef>
              <c:f>'Math - Data'!$BL$137:$CA$137</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0AF5-F546-A8E1-6BC467618C88}"/>
            </c:ext>
          </c:extLst>
        </c:ser>
        <c:dLbls>
          <c:showLegendKey val="0"/>
          <c:showVal val="0"/>
          <c:showCatName val="0"/>
          <c:showSerName val="0"/>
          <c:showPercent val="0"/>
          <c:showBubbleSize val="0"/>
        </c:dLbls>
        <c:marker val="1"/>
        <c:smooth val="0"/>
        <c:axId val="128316544"/>
        <c:axId val="128318464"/>
      </c:lineChart>
      <c:catAx>
        <c:axId val="128316544"/>
        <c:scaling>
          <c:orientation val="minMax"/>
        </c:scaling>
        <c:delete val="0"/>
        <c:axPos val="b"/>
        <c:title>
          <c:tx>
            <c:strRef>
              <c:f>'Math - Data'!$BG$20</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128318464"/>
        <c:crosses val="autoZero"/>
        <c:auto val="1"/>
        <c:lblAlgn val="ctr"/>
        <c:lblOffset val="100"/>
        <c:noMultiLvlLbl val="0"/>
      </c:catAx>
      <c:valAx>
        <c:axId val="128318464"/>
        <c:scaling>
          <c:orientation val="minMax"/>
          <c:min val="0"/>
        </c:scaling>
        <c:delete val="0"/>
        <c:axPos val="l"/>
        <c:majorGridlines/>
        <c:title>
          <c:tx>
            <c:strRef>
              <c:f>'Math - Data'!$BJ$101</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128316544"/>
        <c:crosses val="autoZero"/>
        <c:crossBetween val="between"/>
      </c:valAx>
    </c:plotArea>
    <c:legend>
      <c:legendPos val="b"/>
      <c:layout>
        <c:manualLayout>
          <c:xMode val="edge"/>
          <c:yMode val="edge"/>
          <c:x val="5.2424120404364416E-3"/>
          <c:y val="0.89634136215298799"/>
          <c:w val="0.99210840770667597"/>
          <c:h val="9.9354397899531266E-2"/>
        </c:manualLayout>
      </c:layout>
      <c:overlay val="0"/>
      <c:txPr>
        <a:bodyPr/>
        <a:lstStyle/>
        <a:p>
          <a:pPr>
            <a:defRPr sz="900"/>
          </a:pPr>
          <a:endParaRPr lang="en-US"/>
        </a:p>
      </c:txPr>
    </c:legend>
    <c:plotVisOnly val="1"/>
    <c:dispBlanksAs val="gap"/>
    <c:showDLblsOverMax val="0"/>
  </c:chart>
  <c:spPr>
    <a:solidFill>
      <a:schemeClr val="accent1">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'Reading - Data'!$A$10</c:f>
          <c:strCache>
            <c:ptCount val="1"/>
          </c:strCache>
        </c:strRef>
      </c:tx>
      <c:overlay val="0"/>
    </c:title>
    <c:autoTitleDeleted val="0"/>
    <c:plotArea>
      <c:layout>
        <c:manualLayout>
          <c:layoutTarget val="inner"/>
          <c:xMode val="edge"/>
          <c:yMode val="edge"/>
          <c:x val="0.13495651278884288"/>
          <c:y val="0.16478915135608121"/>
          <c:w val="0.83628531727652422"/>
          <c:h val="0.50837061096124758"/>
        </c:manualLayout>
      </c:layout>
      <c:lineChart>
        <c:grouping val="standard"/>
        <c:varyColors val="0"/>
        <c:ser>
          <c:idx val="0"/>
          <c:order val="0"/>
          <c:tx>
            <c:strRef>
              <c:f>'Reading - Data'!$A$10</c:f>
              <c:strCache>
                <c:ptCount val="1"/>
              </c:strCache>
            </c:strRef>
          </c:tx>
          <c:trendline>
            <c:name>Trendline</c:name>
            <c:spPr>
              <a:ln>
                <a:solidFill>
                  <a:srgbClr val="FF0000">
                    <a:alpha val="75000"/>
                  </a:srgbClr>
                </a:solidFill>
              </a:ln>
            </c:spPr>
            <c:trendlineType val="linear"/>
            <c:dispRSqr val="0"/>
            <c:dispEq val="0"/>
          </c:trendline>
          <c:cat>
            <c:strRef>
              <c:f>'Reading - Data'!$BL$4:$CA$4</c:f>
              <c:strCache>
                <c:ptCount val="1"/>
                <c:pt idx="0">
                  <c:v>Baseline</c:v>
                </c:pt>
              </c:strCache>
            </c:strRef>
          </c:cat>
          <c:val>
            <c:numRef>
              <c:f>'Reading - Data'!$BL$10:$CA$10</c:f>
              <c:numCache>
                <c:formatCode>General</c:formatCode>
                <c:ptCount val="16"/>
                <c:pt idx="0">
                  <c:v>0</c:v>
                </c:pt>
              </c:numCache>
            </c:numRef>
          </c:val>
          <c:smooth val="0"/>
          <c:extLst>
            <c:ext xmlns:c16="http://schemas.microsoft.com/office/drawing/2014/chart" uri="{C3380CC4-5D6E-409C-BE32-E72D297353CC}">
              <c16:uniqueId val="{00000001-F556-664C-8CAA-AA5BA9FEA65A}"/>
            </c:ext>
          </c:extLst>
        </c:ser>
        <c:ser>
          <c:idx val="1"/>
          <c:order val="1"/>
          <c:tx>
            <c:v>Aimline</c:v>
          </c:tx>
          <c:spPr>
            <a:ln w="9525">
              <a:solidFill>
                <a:schemeClr val="tx1">
                  <a:lumMod val="50000"/>
                  <a:lumOff val="50000"/>
                </a:schemeClr>
              </a:solidFill>
              <a:prstDash val="dash"/>
            </a:ln>
          </c:spPr>
          <c:marker>
            <c:symbol val="none"/>
          </c:marker>
          <c:cat>
            <c:strRef>
              <c:f>'Reading - Data'!$BL$4:$CA$4</c:f>
              <c:strCache>
                <c:ptCount val="1"/>
                <c:pt idx="0">
                  <c:v>Baseline</c:v>
                </c:pt>
              </c:strCache>
            </c:strRef>
          </c:cat>
          <c:val>
            <c:numRef>
              <c:f>'Reading - Data'!$BL$91:$CA$91</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F556-664C-8CAA-AA5BA9FEA65A}"/>
            </c:ext>
          </c:extLst>
        </c:ser>
        <c:ser>
          <c:idx val="2"/>
          <c:order val="2"/>
          <c:tx>
            <c:strRef>
              <c:f>'Reading - Data'!$BK$127</c:f>
              <c:strCache>
                <c:ptCount val="1"/>
                <c:pt idx="0">
                  <c:v>Benchmark 3 Line</c:v>
                </c:pt>
              </c:strCache>
            </c:strRef>
          </c:tx>
          <c:spPr>
            <a:ln>
              <a:solidFill>
                <a:schemeClr val="accent3"/>
              </a:solidFill>
            </a:ln>
          </c:spPr>
          <c:marker>
            <c:symbol val="none"/>
          </c:marker>
          <c:cat>
            <c:strRef>
              <c:f>'Reading - Data'!$BL$4:$CA$4</c:f>
              <c:strCache>
                <c:ptCount val="1"/>
                <c:pt idx="0">
                  <c:v>Baseline</c:v>
                </c:pt>
              </c:strCache>
            </c:strRef>
          </c:cat>
          <c:val>
            <c:numRef>
              <c:f>'Reading - Data'!$BL$127:$CA$127</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F556-664C-8CAA-AA5BA9FEA65A}"/>
            </c:ext>
          </c:extLst>
        </c:ser>
        <c:dLbls>
          <c:showLegendKey val="0"/>
          <c:showVal val="0"/>
          <c:showCatName val="0"/>
          <c:showSerName val="0"/>
          <c:showPercent val="0"/>
          <c:showBubbleSize val="0"/>
        </c:dLbls>
        <c:marker val="1"/>
        <c:smooth val="0"/>
        <c:axId val="60409344"/>
        <c:axId val="60411264"/>
      </c:lineChart>
      <c:catAx>
        <c:axId val="60409344"/>
        <c:scaling>
          <c:orientation val="minMax"/>
        </c:scaling>
        <c:delete val="0"/>
        <c:axPos val="b"/>
        <c:title>
          <c:tx>
            <c:strRef>
              <c:f>'Reading - Data'!$BG$10</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60411264"/>
        <c:crosses val="autoZero"/>
        <c:auto val="1"/>
        <c:lblAlgn val="ctr"/>
        <c:lblOffset val="100"/>
        <c:noMultiLvlLbl val="0"/>
      </c:catAx>
      <c:valAx>
        <c:axId val="60411264"/>
        <c:scaling>
          <c:orientation val="minMax"/>
          <c:min val="0"/>
        </c:scaling>
        <c:delete val="0"/>
        <c:axPos val="l"/>
        <c:majorGridlines/>
        <c:title>
          <c:tx>
            <c:strRef>
              <c:f>'Reading - Data'!$BJ$91</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60409344"/>
        <c:crosses val="autoZero"/>
        <c:crossBetween val="between"/>
      </c:valAx>
    </c:plotArea>
    <c:legend>
      <c:legendPos val="b"/>
      <c:layout>
        <c:manualLayout>
          <c:xMode val="edge"/>
          <c:yMode val="edge"/>
          <c:x val="5.5948465337675802E-5"/>
          <c:y val="0.8963413270213495"/>
          <c:w val="0.99729487128177663"/>
          <c:h val="0.10365867297865124"/>
        </c:manualLayout>
      </c:layout>
      <c:overlay val="0"/>
      <c:txPr>
        <a:bodyPr/>
        <a:lstStyle/>
        <a:p>
          <a:pPr>
            <a:defRPr sz="900"/>
          </a:pPr>
          <a:endParaRPr lang="en-US"/>
        </a:p>
      </c:txPr>
    </c:legend>
    <c:plotVisOnly val="1"/>
    <c:dispBlanksAs val="gap"/>
    <c:showDLblsOverMax val="0"/>
  </c:chart>
  <c:spPr>
    <a:solidFill>
      <a:schemeClr val="accent1">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1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'Math - Data'!$A$21</c:f>
          <c:strCache>
            <c:ptCount val="1"/>
          </c:strCache>
        </c:strRef>
      </c:tx>
      <c:overlay val="0"/>
    </c:title>
    <c:autoTitleDeleted val="0"/>
    <c:plotArea>
      <c:layout>
        <c:manualLayout>
          <c:layoutTarget val="inner"/>
          <c:xMode val="edge"/>
          <c:yMode val="edge"/>
          <c:x val="0.13495651278884288"/>
          <c:y val="0.16478915135608121"/>
          <c:w val="0.83628531727652444"/>
          <c:h val="0.50841389583031893"/>
        </c:manualLayout>
      </c:layout>
      <c:lineChart>
        <c:grouping val="standard"/>
        <c:varyColors val="0"/>
        <c:ser>
          <c:idx val="0"/>
          <c:order val="0"/>
          <c:tx>
            <c:strRef>
              <c:f>'Math - Data'!$A$21</c:f>
              <c:strCache>
                <c:ptCount val="1"/>
              </c:strCache>
            </c:strRef>
          </c:tx>
          <c:trendline>
            <c:name>Trendline</c:name>
            <c:spPr>
              <a:ln>
                <a:solidFill>
                  <a:srgbClr val="FF0000">
                    <a:alpha val="75000"/>
                  </a:srgbClr>
                </a:solidFill>
              </a:ln>
            </c:spPr>
            <c:trendlineType val="linear"/>
            <c:dispRSqr val="0"/>
            <c:dispEq val="0"/>
          </c:trendline>
          <c:cat>
            <c:strRef>
              <c:f>'Math - Data'!$BL$4:$CA$4</c:f>
              <c:strCache>
                <c:ptCount val="1"/>
                <c:pt idx="0">
                  <c:v>Baseline</c:v>
                </c:pt>
              </c:strCache>
            </c:strRef>
          </c:cat>
          <c:val>
            <c:numRef>
              <c:f>'Math - Data'!$BL$21:$CA$21</c:f>
              <c:numCache>
                <c:formatCode>General</c:formatCode>
                <c:ptCount val="16"/>
                <c:pt idx="0">
                  <c:v>0</c:v>
                </c:pt>
              </c:numCache>
            </c:numRef>
          </c:val>
          <c:smooth val="0"/>
          <c:extLst>
            <c:ext xmlns:c16="http://schemas.microsoft.com/office/drawing/2014/chart" uri="{C3380CC4-5D6E-409C-BE32-E72D297353CC}">
              <c16:uniqueId val="{00000001-635C-9945-8C0F-13FFE600390C}"/>
            </c:ext>
          </c:extLst>
        </c:ser>
        <c:ser>
          <c:idx val="1"/>
          <c:order val="1"/>
          <c:tx>
            <c:v>Aimline</c:v>
          </c:tx>
          <c:spPr>
            <a:ln w="9525">
              <a:solidFill>
                <a:schemeClr val="tx1">
                  <a:lumMod val="50000"/>
                  <a:lumOff val="50000"/>
                </a:schemeClr>
              </a:solidFill>
              <a:prstDash val="dash"/>
            </a:ln>
          </c:spPr>
          <c:marker>
            <c:symbol val="none"/>
          </c:marker>
          <c:cat>
            <c:strRef>
              <c:f>'Math - Data'!$BL$4:$CA$4</c:f>
              <c:strCache>
                <c:ptCount val="1"/>
                <c:pt idx="0">
                  <c:v>Baseline</c:v>
                </c:pt>
              </c:strCache>
            </c:strRef>
          </c:cat>
          <c:val>
            <c:numRef>
              <c:f>'Math - Data'!$BL$102:$CA$102</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635C-9945-8C0F-13FFE600390C}"/>
            </c:ext>
          </c:extLst>
        </c:ser>
        <c:ser>
          <c:idx val="2"/>
          <c:order val="2"/>
          <c:tx>
            <c:strRef>
              <c:f>'Math - Data'!$BK$138</c:f>
              <c:strCache>
                <c:ptCount val="1"/>
                <c:pt idx="0">
                  <c:v>Benchmark 3 Line</c:v>
                </c:pt>
              </c:strCache>
            </c:strRef>
          </c:tx>
          <c:spPr>
            <a:ln>
              <a:solidFill>
                <a:schemeClr val="accent3"/>
              </a:solidFill>
            </a:ln>
          </c:spPr>
          <c:marker>
            <c:symbol val="none"/>
          </c:marker>
          <c:cat>
            <c:strRef>
              <c:f>'Math - Data'!$BL$4:$CA$4</c:f>
              <c:strCache>
                <c:ptCount val="1"/>
                <c:pt idx="0">
                  <c:v>Baseline</c:v>
                </c:pt>
              </c:strCache>
            </c:strRef>
          </c:cat>
          <c:val>
            <c:numRef>
              <c:f>'Math - Data'!$BL$138:$CA$138</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635C-9945-8C0F-13FFE600390C}"/>
            </c:ext>
          </c:extLst>
        </c:ser>
        <c:dLbls>
          <c:showLegendKey val="0"/>
          <c:showVal val="0"/>
          <c:showCatName val="0"/>
          <c:showSerName val="0"/>
          <c:showPercent val="0"/>
          <c:showBubbleSize val="0"/>
        </c:dLbls>
        <c:marker val="1"/>
        <c:smooth val="0"/>
        <c:axId val="130782336"/>
        <c:axId val="130784256"/>
      </c:lineChart>
      <c:catAx>
        <c:axId val="130782336"/>
        <c:scaling>
          <c:orientation val="minMax"/>
        </c:scaling>
        <c:delete val="0"/>
        <c:axPos val="b"/>
        <c:title>
          <c:tx>
            <c:strRef>
              <c:f>'Math - Data'!$BG$21</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130784256"/>
        <c:crosses val="autoZero"/>
        <c:auto val="1"/>
        <c:lblAlgn val="ctr"/>
        <c:lblOffset val="100"/>
        <c:noMultiLvlLbl val="0"/>
      </c:catAx>
      <c:valAx>
        <c:axId val="130784256"/>
        <c:scaling>
          <c:orientation val="minMax"/>
          <c:min val="0"/>
        </c:scaling>
        <c:delete val="0"/>
        <c:axPos val="l"/>
        <c:majorGridlines/>
        <c:title>
          <c:tx>
            <c:strRef>
              <c:f>'Math - Data'!$BJ$102</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130782336"/>
        <c:crosses val="autoZero"/>
        <c:crossBetween val="between"/>
      </c:valAx>
    </c:plotArea>
    <c:legend>
      <c:legendPos val="b"/>
      <c:layout>
        <c:manualLayout>
          <c:xMode val="edge"/>
          <c:yMode val="edge"/>
          <c:x val="5.5948465337675802E-5"/>
          <c:y val="0.8965684812404755"/>
          <c:w val="0.99729487128177663"/>
          <c:h val="0.103431518759524"/>
        </c:manualLayout>
      </c:layout>
      <c:overlay val="0"/>
      <c:txPr>
        <a:bodyPr/>
        <a:lstStyle/>
        <a:p>
          <a:pPr>
            <a:defRPr sz="900"/>
          </a:pPr>
          <a:endParaRPr lang="en-US"/>
        </a:p>
      </c:txPr>
    </c:legend>
    <c:plotVisOnly val="1"/>
    <c:dispBlanksAs val="gap"/>
    <c:showDLblsOverMax val="0"/>
  </c:chart>
  <c:spPr>
    <a:solidFill>
      <a:schemeClr val="accent1">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1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'Math - Data'!$A$22</c:f>
          <c:strCache>
            <c:ptCount val="1"/>
          </c:strCache>
        </c:strRef>
      </c:tx>
      <c:overlay val="0"/>
    </c:title>
    <c:autoTitleDeleted val="0"/>
    <c:plotArea>
      <c:layout>
        <c:manualLayout>
          <c:layoutTarget val="inner"/>
          <c:xMode val="edge"/>
          <c:yMode val="edge"/>
          <c:x val="0.13495651278884288"/>
          <c:y val="0.16478915135608121"/>
          <c:w val="0.83628531727652444"/>
          <c:h val="0.50837061096124758"/>
        </c:manualLayout>
      </c:layout>
      <c:lineChart>
        <c:grouping val="standard"/>
        <c:varyColors val="0"/>
        <c:ser>
          <c:idx val="0"/>
          <c:order val="0"/>
          <c:tx>
            <c:strRef>
              <c:f>'Math - Data'!$A$22</c:f>
              <c:strCache>
                <c:ptCount val="1"/>
              </c:strCache>
            </c:strRef>
          </c:tx>
          <c:trendline>
            <c:name>Trendline</c:name>
            <c:spPr>
              <a:ln>
                <a:solidFill>
                  <a:srgbClr val="FF0000">
                    <a:alpha val="75000"/>
                  </a:srgbClr>
                </a:solidFill>
              </a:ln>
            </c:spPr>
            <c:trendlineType val="linear"/>
            <c:dispRSqr val="0"/>
            <c:dispEq val="0"/>
          </c:trendline>
          <c:cat>
            <c:strRef>
              <c:f>'Math - Data'!$BL$4:$CA$4</c:f>
              <c:strCache>
                <c:ptCount val="1"/>
                <c:pt idx="0">
                  <c:v>Baseline</c:v>
                </c:pt>
              </c:strCache>
            </c:strRef>
          </c:cat>
          <c:val>
            <c:numRef>
              <c:f>'Math - Data'!$BL$22:$CA$22</c:f>
              <c:numCache>
                <c:formatCode>General</c:formatCode>
                <c:ptCount val="16"/>
                <c:pt idx="0">
                  <c:v>0</c:v>
                </c:pt>
              </c:numCache>
            </c:numRef>
          </c:val>
          <c:smooth val="0"/>
          <c:extLst>
            <c:ext xmlns:c16="http://schemas.microsoft.com/office/drawing/2014/chart" uri="{C3380CC4-5D6E-409C-BE32-E72D297353CC}">
              <c16:uniqueId val="{00000001-2E1B-D445-B6A0-49D22269374C}"/>
            </c:ext>
          </c:extLst>
        </c:ser>
        <c:ser>
          <c:idx val="1"/>
          <c:order val="1"/>
          <c:tx>
            <c:v>Aimline</c:v>
          </c:tx>
          <c:spPr>
            <a:ln w="9525">
              <a:solidFill>
                <a:schemeClr val="tx1">
                  <a:lumMod val="50000"/>
                  <a:lumOff val="50000"/>
                </a:schemeClr>
              </a:solidFill>
              <a:prstDash val="dash"/>
            </a:ln>
          </c:spPr>
          <c:marker>
            <c:symbol val="none"/>
          </c:marker>
          <c:cat>
            <c:strRef>
              <c:f>'Math - Data'!$BL$4:$CA$4</c:f>
              <c:strCache>
                <c:ptCount val="1"/>
                <c:pt idx="0">
                  <c:v>Baseline</c:v>
                </c:pt>
              </c:strCache>
            </c:strRef>
          </c:cat>
          <c:val>
            <c:numRef>
              <c:f>'Math - Data'!$BL$103:$CA$103</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2E1B-D445-B6A0-49D22269374C}"/>
            </c:ext>
          </c:extLst>
        </c:ser>
        <c:ser>
          <c:idx val="2"/>
          <c:order val="2"/>
          <c:tx>
            <c:strRef>
              <c:f>'Math - Data'!$BK$139</c:f>
              <c:strCache>
                <c:ptCount val="1"/>
                <c:pt idx="0">
                  <c:v>Benchmark 3 Line</c:v>
                </c:pt>
              </c:strCache>
            </c:strRef>
          </c:tx>
          <c:spPr>
            <a:ln>
              <a:solidFill>
                <a:schemeClr val="accent3"/>
              </a:solidFill>
            </a:ln>
          </c:spPr>
          <c:marker>
            <c:symbol val="none"/>
          </c:marker>
          <c:cat>
            <c:strRef>
              <c:f>'Math - Data'!$BL$4:$CA$4</c:f>
              <c:strCache>
                <c:ptCount val="1"/>
                <c:pt idx="0">
                  <c:v>Baseline</c:v>
                </c:pt>
              </c:strCache>
            </c:strRef>
          </c:cat>
          <c:val>
            <c:numRef>
              <c:f>'Math - Data'!$BL$139:$CA$139</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2E1B-D445-B6A0-49D22269374C}"/>
            </c:ext>
          </c:extLst>
        </c:ser>
        <c:dLbls>
          <c:showLegendKey val="0"/>
          <c:showVal val="0"/>
          <c:showCatName val="0"/>
          <c:showSerName val="0"/>
          <c:showPercent val="0"/>
          <c:showBubbleSize val="0"/>
        </c:dLbls>
        <c:marker val="1"/>
        <c:smooth val="0"/>
        <c:axId val="132548096"/>
        <c:axId val="132550016"/>
      </c:lineChart>
      <c:catAx>
        <c:axId val="132548096"/>
        <c:scaling>
          <c:orientation val="minMax"/>
        </c:scaling>
        <c:delete val="0"/>
        <c:axPos val="b"/>
        <c:title>
          <c:tx>
            <c:strRef>
              <c:f>'Math - Data'!$BG$22</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132550016"/>
        <c:crosses val="autoZero"/>
        <c:auto val="1"/>
        <c:lblAlgn val="ctr"/>
        <c:lblOffset val="100"/>
        <c:noMultiLvlLbl val="0"/>
      </c:catAx>
      <c:valAx>
        <c:axId val="132550016"/>
        <c:scaling>
          <c:orientation val="minMax"/>
          <c:min val="0"/>
        </c:scaling>
        <c:delete val="0"/>
        <c:axPos val="l"/>
        <c:majorGridlines/>
        <c:title>
          <c:tx>
            <c:strRef>
              <c:f>'Math - Data'!$BJ$103</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132548096"/>
        <c:crosses val="autoZero"/>
        <c:crossBetween val="between"/>
      </c:valAx>
    </c:plotArea>
    <c:legend>
      <c:legendPos val="b"/>
      <c:layout>
        <c:manualLayout>
          <c:xMode val="edge"/>
          <c:yMode val="edge"/>
          <c:x val="5.5948465337675802E-5"/>
          <c:y val="0.8963413270213495"/>
          <c:w val="0.99988810306932396"/>
          <c:h val="0.10365867297865128"/>
        </c:manualLayout>
      </c:layout>
      <c:overlay val="0"/>
      <c:txPr>
        <a:bodyPr/>
        <a:lstStyle/>
        <a:p>
          <a:pPr>
            <a:defRPr sz="900"/>
          </a:pPr>
          <a:endParaRPr lang="en-US"/>
        </a:p>
      </c:txPr>
    </c:legend>
    <c:plotVisOnly val="1"/>
    <c:dispBlanksAs val="gap"/>
    <c:showDLblsOverMax val="0"/>
  </c:chart>
  <c:spPr>
    <a:solidFill>
      <a:schemeClr val="accent1">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1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'Math - Data'!$A$23</c:f>
          <c:strCache>
            <c:ptCount val="1"/>
          </c:strCache>
        </c:strRef>
      </c:tx>
      <c:overlay val="0"/>
    </c:title>
    <c:autoTitleDeleted val="0"/>
    <c:plotArea>
      <c:layout>
        <c:manualLayout>
          <c:layoutTarget val="inner"/>
          <c:xMode val="edge"/>
          <c:yMode val="edge"/>
          <c:x val="0.13495651278884288"/>
          <c:y val="0.16478915135608121"/>
          <c:w val="0.83628531727652444"/>
          <c:h val="0.50837061096124758"/>
        </c:manualLayout>
      </c:layout>
      <c:lineChart>
        <c:grouping val="standard"/>
        <c:varyColors val="0"/>
        <c:ser>
          <c:idx val="0"/>
          <c:order val="0"/>
          <c:tx>
            <c:strRef>
              <c:f>'Math - Data'!$A$23</c:f>
              <c:strCache>
                <c:ptCount val="1"/>
              </c:strCache>
            </c:strRef>
          </c:tx>
          <c:trendline>
            <c:name>Trendline</c:name>
            <c:spPr>
              <a:ln>
                <a:solidFill>
                  <a:srgbClr val="FF0000">
                    <a:alpha val="75000"/>
                  </a:srgbClr>
                </a:solidFill>
              </a:ln>
            </c:spPr>
            <c:trendlineType val="linear"/>
            <c:dispRSqr val="0"/>
            <c:dispEq val="0"/>
          </c:trendline>
          <c:cat>
            <c:strRef>
              <c:f>'Math - Data'!$BL$4:$CA$4</c:f>
              <c:strCache>
                <c:ptCount val="1"/>
                <c:pt idx="0">
                  <c:v>Baseline</c:v>
                </c:pt>
              </c:strCache>
            </c:strRef>
          </c:cat>
          <c:val>
            <c:numRef>
              <c:f>'Math - Data'!$BL$23:$CA$23</c:f>
              <c:numCache>
                <c:formatCode>General</c:formatCode>
                <c:ptCount val="16"/>
                <c:pt idx="0">
                  <c:v>0</c:v>
                </c:pt>
              </c:numCache>
            </c:numRef>
          </c:val>
          <c:smooth val="0"/>
          <c:extLst>
            <c:ext xmlns:c16="http://schemas.microsoft.com/office/drawing/2014/chart" uri="{C3380CC4-5D6E-409C-BE32-E72D297353CC}">
              <c16:uniqueId val="{00000001-20B5-614A-98BC-566268862D7C}"/>
            </c:ext>
          </c:extLst>
        </c:ser>
        <c:ser>
          <c:idx val="1"/>
          <c:order val="1"/>
          <c:tx>
            <c:v>Aimline</c:v>
          </c:tx>
          <c:spPr>
            <a:ln w="9525">
              <a:solidFill>
                <a:schemeClr val="tx1">
                  <a:lumMod val="50000"/>
                  <a:lumOff val="50000"/>
                </a:schemeClr>
              </a:solidFill>
              <a:prstDash val="dash"/>
            </a:ln>
          </c:spPr>
          <c:marker>
            <c:symbol val="none"/>
          </c:marker>
          <c:cat>
            <c:strRef>
              <c:f>'Math - Data'!$BL$4:$CA$4</c:f>
              <c:strCache>
                <c:ptCount val="1"/>
                <c:pt idx="0">
                  <c:v>Baseline</c:v>
                </c:pt>
              </c:strCache>
            </c:strRef>
          </c:cat>
          <c:val>
            <c:numRef>
              <c:f>'Math - Data'!$BL$104:$CA$104</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20B5-614A-98BC-566268862D7C}"/>
            </c:ext>
          </c:extLst>
        </c:ser>
        <c:ser>
          <c:idx val="2"/>
          <c:order val="2"/>
          <c:tx>
            <c:strRef>
              <c:f>'Math - Data'!$BK$140</c:f>
              <c:strCache>
                <c:ptCount val="1"/>
                <c:pt idx="0">
                  <c:v>Benchmark 3 Line</c:v>
                </c:pt>
              </c:strCache>
            </c:strRef>
          </c:tx>
          <c:spPr>
            <a:ln>
              <a:solidFill>
                <a:schemeClr val="accent3"/>
              </a:solidFill>
            </a:ln>
          </c:spPr>
          <c:marker>
            <c:symbol val="none"/>
          </c:marker>
          <c:cat>
            <c:strRef>
              <c:f>'Math - Data'!$BL$4:$CA$4</c:f>
              <c:strCache>
                <c:ptCount val="1"/>
                <c:pt idx="0">
                  <c:v>Baseline</c:v>
                </c:pt>
              </c:strCache>
            </c:strRef>
          </c:cat>
          <c:val>
            <c:numRef>
              <c:f>'Math - Data'!$BL$140:$CA$140</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20B5-614A-98BC-566268862D7C}"/>
            </c:ext>
          </c:extLst>
        </c:ser>
        <c:dLbls>
          <c:showLegendKey val="0"/>
          <c:showVal val="0"/>
          <c:showCatName val="0"/>
          <c:showSerName val="0"/>
          <c:showPercent val="0"/>
          <c:showBubbleSize val="0"/>
        </c:dLbls>
        <c:marker val="1"/>
        <c:smooth val="0"/>
        <c:axId val="132659072"/>
        <c:axId val="132685824"/>
      </c:lineChart>
      <c:catAx>
        <c:axId val="132659072"/>
        <c:scaling>
          <c:orientation val="minMax"/>
        </c:scaling>
        <c:delete val="0"/>
        <c:axPos val="b"/>
        <c:title>
          <c:tx>
            <c:strRef>
              <c:f>'Math - Data'!$BG$23</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132685824"/>
        <c:crosses val="autoZero"/>
        <c:auto val="1"/>
        <c:lblAlgn val="ctr"/>
        <c:lblOffset val="100"/>
        <c:noMultiLvlLbl val="0"/>
      </c:catAx>
      <c:valAx>
        <c:axId val="132685824"/>
        <c:scaling>
          <c:orientation val="minMax"/>
          <c:min val="0"/>
        </c:scaling>
        <c:delete val="0"/>
        <c:axPos val="l"/>
        <c:majorGridlines/>
        <c:title>
          <c:tx>
            <c:strRef>
              <c:f>'Math - Data'!$BJ$104</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132659072"/>
        <c:crosses val="autoZero"/>
        <c:crossBetween val="between"/>
      </c:valAx>
    </c:plotArea>
    <c:legend>
      <c:legendPos val="b"/>
      <c:layout>
        <c:manualLayout>
          <c:xMode val="edge"/>
          <c:yMode val="edge"/>
          <c:x val="4.6699473230596414E-3"/>
          <c:y val="0.8963413270213495"/>
          <c:w val="0.99066010535388105"/>
          <c:h val="0.10365867297865128"/>
        </c:manualLayout>
      </c:layout>
      <c:overlay val="0"/>
      <c:txPr>
        <a:bodyPr/>
        <a:lstStyle/>
        <a:p>
          <a:pPr>
            <a:defRPr sz="900"/>
          </a:pPr>
          <a:endParaRPr lang="en-US"/>
        </a:p>
      </c:txPr>
    </c:legend>
    <c:plotVisOnly val="1"/>
    <c:dispBlanksAs val="gap"/>
    <c:showDLblsOverMax val="0"/>
  </c:chart>
  <c:spPr>
    <a:solidFill>
      <a:schemeClr val="accent1">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1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'Math - Data'!$A$24</c:f>
          <c:strCache>
            <c:ptCount val="1"/>
          </c:strCache>
        </c:strRef>
      </c:tx>
      <c:overlay val="0"/>
    </c:title>
    <c:autoTitleDeleted val="0"/>
    <c:plotArea>
      <c:layout>
        <c:manualLayout>
          <c:layoutTarget val="inner"/>
          <c:xMode val="edge"/>
          <c:yMode val="edge"/>
          <c:x val="0.13495651278884288"/>
          <c:y val="0.16478915135608121"/>
          <c:w val="0.83628531727652444"/>
          <c:h val="0.51280082270153271"/>
        </c:manualLayout>
      </c:layout>
      <c:lineChart>
        <c:grouping val="standard"/>
        <c:varyColors val="0"/>
        <c:ser>
          <c:idx val="0"/>
          <c:order val="0"/>
          <c:tx>
            <c:strRef>
              <c:f>'Math - Data'!$A$24</c:f>
              <c:strCache>
                <c:ptCount val="1"/>
              </c:strCache>
            </c:strRef>
          </c:tx>
          <c:trendline>
            <c:name>Trendline</c:name>
            <c:spPr>
              <a:ln>
                <a:solidFill>
                  <a:srgbClr val="FF0000">
                    <a:alpha val="75000"/>
                  </a:srgbClr>
                </a:solidFill>
              </a:ln>
            </c:spPr>
            <c:trendlineType val="linear"/>
            <c:dispRSqr val="0"/>
            <c:dispEq val="0"/>
          </c:trendline>
          <c:cat>
            <c:strRef>
              <c:f>'Math - Data'!$BL$4:$CA$4</c:f>
              <c:strCache>
                <c:ptCount val="1"/>
                <c:pt idx="0">
                  <c:v>Baseline</c:v>
                </c:pt>
              </c:strCache>
            </c:strRef>
          </c:cat>
          <c:val>
            <c:numRef>
              <c:f>'Math - Data'!$BL$24:$CA$24</c:f>
              <c:numCache>
                <c:formatCode>General</c:formatCode>
                <c:ptCount val="16"/>
                <c:pt idx="0">
                  <c:v>0</c:v>
                </c:pt>
              </c:numCache>
            </c:numRef>
          </c:val>
          <c:smooth val="0"/>
          <c:extLst>
            <c:ext xmlns:c16="http://schemas.microsoft.com/office/drawing/2014/chart" uri="{C3380CC4-5D6E-409C-BE32-E72D297353CC}">
              <c16:uniqueId val="{00000001-86C5-B142-BA40-49FF604A2AFF}"/>
            </c:ext>
          </c:extLst>
        </c:ser>
        <c:ser>
          <c:idx val="1"/>
          <c:order val="1"/>
          <c:tx>
            <c:v>Aimline</c:v>
          </c:tx>
          <c:spPr>
            <a:ln w="9525">
              <a:solidFill>
                <a:schemeClr val="tx1">
                  <a:lumMod val="50000"/>
                  <a:lumOff val="50000"/>
                </a:schemeClr>
              </a:solidFill>
              <a:prstDash val="dash"/>
            </a:ln>
          </c:spPr>
          <c:marker>
            <c:symbol val="none"/>
          </c:marker>
          <c:cat>
            <c:strRef>
              <c:f>'Math - Data'!$BL$4:$CA$4</c:f>
              <c:strCache>
                <c:ptCount val="1"/>
                <c:pt idx="0">
                  <c:v>Baseline</c:v>
                </c:pt>
              </c:strCache>
            </c:strRef>
          </c:cat>
          <c:val>
            <c:numRef>
              <c:f>'Math - Data'!$BL$105:$CA$105</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86C5-B142-BA40-49FF604A2AFF}"/>
            </c:ext>
          </c:extLst>
        </c:ser>
        <c:ser>
          <c:idx val="2"/>
          <c:order val="2"/>
          <c:tx>
            <c:strRef>
              <c:f>'Math - Data'!$BK$141</c:f>
              <c:strCache>
                <c:ptCount val="1"/>
                <c:pt idx="0">
                  <c:v>Benchmark 3 Line</c:v>
                </c:pt>
              </c:strCache>
            </c:strRef>
          </c:tx>
          <c:spPr>
            <a:ln>
              <a:solidFill>
                <a:schemeClr val="accent3"/>
              </a:solidFill>
            </a:ln>
          </c:spPr>
          <c:marker>
            <c:symbol val="none"/>
          </c:marker>
          <c:cat>
            <c:strRef>
              <c:f>'Math - Data'!$BL$4:$CA$4</c:f>
              <c:strCache>
                <c:ptCount val="1"/>
                <c:pt idx="0">
                  <c:v>Baseline</c:v>
                </c:pt>
              </c:strCache>
            </c:strRef>
          </c:cat>
          <c:val>
            <c:numRef>
              <c:f>'Math - Data'!$BL$141:$CA$141</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86C5-B142-BA40-49FF604A2AFF}"/>
            </c:ext>
          </c:extLst>
        </c:ser>
        <c:dLbls>
          <c:showLegendKey val="0"/>
          <c:showVal val="0"/>
          <c:showCatName val="0"/>
          <c:showSerName val="0"/>
          <c:showPercent val="0"/>
          <c:showBubbleSize val="0"/>
        </c:dLbls>
        <c:marker val="1"/>
        <c:smooth val="0"/>
        <c:axId val="134879488"/>
        <c:axId val="134906240"/>
      </c:lineChart>
      <c:catAx>
        <c:axId val="134879488"/>
        <c:scaling>
          <c:orientation val="minMax"/>
        </c:scaling>
        <c:delete val="0"/>
        <c:axPos val="b"/>
        <c:title>
          <c:tx>
            <c:strRef>
              <c:f>'Math - Data'!$BG$24</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134906240"/>
        <c:crosses val="autoZero"/>
        <c:auto val="1"/>
        <c:lblAlgn val="ctr"/>
        <c:lblOffset val="100"/>
        <c:noMultiLvlLbl val="0"/>
      </c:catAx>
      <c:valAx>
        <c:axId val="134906240"/>
        <c:scaling>
          <c:orientation val="minMax"/>
          <c:min val="0"/>
        </c:scaling>
        <c:delete val="0"/>
        <c:axPos val="l"/>
        <c:majorGridlines/>
        <c:title>
          <c:tx>
            <c:strRef>
              <c:f>'Math - Data'!$BJ$105</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134879488"/>
        <c:crosses val="autoZero"/>
        <c:crossBetween val="between"/>
      </c:valAx>
    </c:plotArea>
    <c:legend>
      <c:legendPos val="b"/>
      <c:layout>
        <c:manualLayout>
          <c:xMode val="edge"/>
          <c:yMode val="edge"/>
          <c:x val="4.6699473230596414E-3"/>
          <c:y val="0.89656844626261856"/>
          <c:w val="0.99325633766883703"/>
          <c:h val="0.10343155373738212"/>
        </c:manualLayout>
      </c:layout>
      <c:overlay val="0"/>
      <c:txPr>
        <a:bodyPr/>
        <a:lstStyle/>
        <a:p>
          <a:pPr>
            <a:defRPr sz="900"/>
          </a:pPr>
          <a:endParaRPr lang="en-US"/>
        </a:p>
      </c:txPr>
    </c:legend>
    <c:plotVisOnly val="1"/>
    <c:dispBlanksAs val="gap"/>
    <c:showDLblsOverMax val="0"/>
  </c:chart>
  <c:spPr>
    <a:solidFill>
      <a:schemeClr val="accent1">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1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'Math - Data'!$A$25</c:f>
          <c:strCache>
            <c:ptCount val="1"/>
          </c:strCache>
        </c:strRef>
      </c:tx>
      <c:overlay val="0"/>
    </c:title>
    <c:autoTitleDeleted val="0"/>
    <c:plotArea>
      <c:layout>
        <c:manualLayout>
          <c:layoutTarget val="inner"/>
          <c:xMode val="edge"/>
          <c:yMode val="edge"/>
          <c:x val="0.13495651278884288"/>
          <c:y val="0.16478915135608121"/>
          <c:w val="0.83628531727652444"/>
          <c:h val="0.51276163777693717"/>
        </c:manualLayout>
      </c:layout>
      <c:lineChart>
        <c:grouping val="standard"/>
        <c:varyColors val="0"/>
        <c:ser>
          <c:idx val="0"/>
          <c:order val="0"/>
          <c:tx>
            <c:strRef>
              <c:f>'Math - Data'!$A$25</c:f>
              <c:strCache>
                <c:ptCount val="1"/>
              </c:strCache>
            </c:strRef>
          </c:tx>
          <c:trendline>
            <c:name>Trendline</c:name>
            <c:spPr>
              <a:ln>
                <a:solidFill>
                  <a:srgbClr val="FF0000">
                    <a:alpha val="75000"/>
                  </a:srgbClr>
                </a:solidFill>
              </a:ln>
            </c:spPr>
            <c:trendlineType val="linear"/>
            <c:dispRSqr val="0"/>
            <c:dispEq val="0"/>
          </c:trendline>
          <c:cat>
            <c:strRef>
              <c:f>'Math - Data'!$BL$4:$CA$4</c:f>
              <c:strCache>
                <c:ptCount val="1"/>
                <c:pt idx="0">
                  <c:v>Baseline</c:v>
                </c:pt>
              </c:strCache>
            </c:strRef>
          </c:cat>
          <c:val>
            <c:numRef>
              <c:f>'Math - Data'!$BL$25:$CA$25</c:f>
              <c:numCache>
                <c:formatCode>General</c:formatCode>
                <c:ptCount val="16"/>
                <c:pt idx="0">
                  <c:v>0</c:v>
                </c:pt>
              </c:numCache>
            </c:numRef>
          </c:val>
          <c:smooth val="0"/>
          <c:extLst>
            <c:ext xmlns:c16="http://schemas.microsoft.com/office/drawing/2014/chart" uri="{C3380CC4-5D6E-409C-BE32-E72D297353CC}">
              <c16:uniqueId val="{00000001-CA9E-504D-A3F6-9DBB48170C28}"/>
            </c:ext>
          </c:extLst>
        </c:ser>
        <c:ser>
          <c:idx val="1"/>
          <c:order val="1"/>
          <c:tx>
            <c:v>Aimline</c:v>
          </c:tx>
          <c:spPr>
            <a:ln w="9525">
              <a:solidFill>
                <a:schemeClr val="tx1">
                  <a:lumMod val="50000"/>
                  <a:lumOff val="50000"/>
                </a:schemeClr>
              </a:solidFill>
              <a:prstDash val="dash"/>
            </a:ln>
          </c:spPr>
          <c:marker>
            <c:symbol val="none"/>
          </c:marker>
          <c:cat>
            <c:strRef>
              <c:f>'Math - Data'!$BL$4:$CA$4</c:f>
              <c:strCache>
                <c:ptCount val="1"/>
                <c:pt idx="0">
                  <c:v>Baseline</c:v>
                </c:pt>
              </c:strCache>
            </c:strRef>
          </c:cat>
          <c:val>
            <c:numRef>
              <c:f>'Math - Data'!$BL$106:$CA$106</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CA9E-504D-A3F6-9DBB48170C28}"/>
            </c:ext>
          </c:extLst>
        </c:ser>
        <c:ser>
          <c:idx val="2"/>
          <c:order val="2"/>
          <c:tx>
            <c:strRef>
              <c:f>'Math - Data'!$BK$142</c:f>
              <c:strCache>
                <c:ptCount val="1"/>
                <c:pt idx="0">
                  <c:v>Benchmark 3 Line</c:v>
                </c:pt>
              </c:strCache>
            </c:strRef>
          </c:tx>
          <c:spPr>
            <a:ln>
              <a:solidFill>
                <a:schemeClr val="accent3"/>
              </a:solidFill>
            </a:ln>
          </c:spPr>
          <c:marker>
            <c:symbol val="none"/>
          </c:marker>
          <c:cat>
            <c:strRef>
              <c:f>'Math - Data'!$BL$4:$CA$4</c:f>
              <c:strCache>
                <c:ptCount val="1"/>
                <c:pt idx="0">
                  <c:v>Baseline</c:v>
                </c:pt>
              </c:strCache>
            </c:strRef>
          </c:cat>
          <c:val>
            <c:numRef>
              <c:f>'Math - Data'!$BL$142:$CA$142</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CA9E-504D-A3F6-9DBB48170C28}"/>
            </c:ext>
          </c:extLst>
        </c:ser>
        <c:dLbls>
          <c:showLegendKey val="0"/>
          <c:showVal val="0"/>
          <c:showCatName val="0"/>
          <c:showSerName val="0"/>
          <c:showPercent val="0"/>
          <c:showBubbleSize val="0"/>
        </c:dLbls>
        <c:marker val="1"/>
        <c:smooth val="0"/>
        <c:axId val="134941312"/>
        <c:axId val="134984448"/>
      </c:lineChart>
      <c:catAx>
        <c:axId val="134941312"/>
        <c:scaling>
          <c:orientation val="minMax"/>
        </c:scaling>
        <c:delete val="0"/>
        <c:axPos val="b"/>
        <c:title>
          <c:tx>
            <c:strRef>
              <c:f>'Math - Data'!$BG$25</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134984448"/>
        <c:crosses val="autoZero"/>
        <c:auto val="1"/>
        <c:lblAlgn val="ctr"/>
        <c:lblOffset val="100"/>
        <c:noMultiLvlLbl val="0"/>
      </c:catAx>
      <c:valAx>
        <c:axId val="134984448"/>
        <c:scaling>
          <c:orientation val="minMax"/>
          <c:min val="0"/>
        </c:scaling>
        <c:delete val="0"/>
        <c:axPos val="l"/>
        <c:majorGridlines/>
        <c:title>
          <c:tx>
            <c:strRef>
              <c:f>'Math - Data'!$BJ$106</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134941312"/>
        <c:crosses val="autoZero"/>
        <c:crossBetween val="between"/>
      </c:valAx>
    </c:plotArea>
    <c:legend>
      <c:legendPos val="b"/>
      <c:layout>
        <c:manualLayout>
          <c:xMode val="edge"/>
          <c:yMode val="edge"/>
          <c:x val="2.0737150081035212E-3"/>
          <c:y val="0.89634136215298799"/>
          <c:w val="0.99325633766883703"/>
          <c:h val="0.103658637847012"/>
        </c:manualLayout>
      </c:layout>
      <c:overlay val="0"/>
      <c:txPr>
        <a:bodyPr/>
        <a:lstStyle/>
        <a:p>
          <a:pPr>
            <a:defRPr sz="900"/>
          </a:pPr>
          <a:endParaRPr lang="en-US"/>
        </a:p>
      </c:txPr>
    </c:legend>
    <c:plotVisOnly val="1"/>
    <c:dispBlanksAs val="gap"/>
    <c:showDLblsOverMax val="0"/>
  </c:chart>
  <c:spPr>
    <a:solidFill>
      <a:schemeClr val="accent1">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1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'Math - Data'!$A$26</c:f>
          <c:strCache>
            <c:ptCount val="1"/>
          </c:strCache>
        </c:strRef>
      </c:tx>
      <c:overlay val="0"/>
    </c:title>
    <c:autoTitleDeleted val="0"/>
    <c:plotArea>
      <c:layout>
        <c:manualLayout>
          <c:layoutTarget val="inner"/>
          <c:xMode val="edge"/>
          <c:yMode val="edge"/>
          <c:x val="0.13495651278884288"/>
          <c:y val="0.16478915135608121"/>
          <c:w val="0.83628531727652444"/>
          <c:h val="0.50837061096124758"/>
        </c:manualLayout>
      </c:layout>
      <c:lineChart>
        <c:grouping val="standard"/>
        <c:varyColors val="0"/>
        <c:ser>
          <c:idx val="0"/>
          <c:order val="0"/>
          <c:tx>
            <c:strRef>
              <c:f>'Math - Data'!$A$26</c:f>
              <c:strCache>
                <c:ptCount val="1"/>
              </c:strCache>
            </c:strRef>
          </c:tx>
          <c:trendline>
            <c:name>Trendline</c:name>
            <c:spPr>
              <a:ln>
                <a:solidFill>
                  <a:srgbClr val="FF0000">
                    <a:alpha val="75000"/>
                  </a:srgbClr>
                </a:solidFill>
              </a:ln>
            </c:spPr>
            <c:trendlineType val="linear"/>
            <c:dispRSqr val="0"/>
            <c:dispEq val="0"/>
          </c:trendline>
          <c:cat>
            <c:strRef>
              <c:f>'Math - Data'!$BL$4:$CA$4</c:f>
              <c:strCache>
                <c:ptCount val="1"/>
                <c:pt idx="0">
                  <c:v>Baseline</c:v>
                </c:pt>
              </c:strCache>
            </c:strRef>
          </c:cat>
          <c:val>
            <c:numRef>
              <c:f>'Math - Data'!$BL$26:$CA$26</c:f>
              <c:numCache>
                <c:formatCode>General</c:formatCode>
                <c:ptCount val="16"/>
                <c:pt idx="0">
                  <c:v>0</c:v>
                </c:pt>
              </c:numCache>
            </c:numRef>
          </c:val>
          <c:smooth val="0"/>
          <c:extLst>
            <c:ext xmlns:c16="http://schemas.microsoft.com/office/drawing/2014/chart" uri="{C3380CC4-5D6E-409C-BE32-E72D297353CC}">
              <c16:uniqueId val="{00000001-3779-A342-BAE5-421E4E5DB610}"/>
            </c:ext>
          </c:extLst>
        </c:ser>
        <c:ser>
          <c:idx val="1"/>
          <c:order val="1"/>
          <c:tx>
            <c:v>Aimline</c:v>
          </c:tx>
          <c:spPr>
            <a:ln w="9525">
              <a:solidFill>
                <a:schemeClr val="tx1">
                  <a:lumMod val="50000"/>
                  <a:lumOff val="50000"/>
                </a:schemeClr>
              </a:solidFill>
              <a:prstDash val="dash"/>
            </a:ln>
          </c:spPr>
          <c:marker>
            <c:symbol val="none"/>
          </c:marker>
          <c:cat>
            <c:strRef>
              <c:f>'Math - Data'!$BL$4:$CA$4</c:f>
              <c:strCache>
                <c:ptCount val="1"/>
                <c:pt idx="0">
                  <c:v>Baseline</c:v>
                </c:pt>
              </c:strCache>
            </c:strRef>
          </c:cat>
          <c:val>
            <c:numRef>
              <c:f>'Math - Data'!$BL$107:$CA$107</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3779-A342-BAE5-421E4E5DB610}"/>
            </c:ext>
          </c:extLst>
        </c:ser>
        <c:ser>
          <c:idx val="2"/>
          <c:order val="2"/>
          <c:tx>
            <c:strRef>
              <c:f>'Math - Data'!$BK$143</c:f>
              <c:strCache>
                <c:ptCount val="1"/>
                <c:pt idx="0">
                  <c:v>Benchmark 3 Line</c:v>
                </c:pt>
              </c:strCache>
            </c:strRef>
          </c:tx>
          <c:spPr>
            <a:ln>
              <a:solidFill>
                <a:schemeClr val="accent3"/>
              </a:solidFill>
            </a:ln>
          </c:spPr>
          <c:marker>
            <c:symbol val="none"/>
          </c:marker>
          <c:cat>
            <c:strRef>
              <c:f>'Math - Data'!$BL$4:$CA$4</c:f>
              <c:strCache>
                <c:ptCount val="1"/>
                <c:pt idx="0">
                  <c:v>Baseline</c:v>
                </c:pt>
              </c:strCache>
            </c:strRef>
          </c:cat>
          <c:val>
            <c:numRef>
              <c:f>'Math - Data'!$BL$143:$CA$143</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3779-A342-BAE5-421E4E5DB610}"/>
            </c:ext>
          </c:extLst>
        </c:ser>
        <c:dLbls>
          <c:showLegendKey val="0"/>
          <c:showVal val="0"/>
          <c:showCatName val="0"/>
          <c:showSerName val="0"/>
          <c:showPercent val="0"/>
          <c:showBubbleSize val="0"/>
        </c:dLbls>
        <c:marker val="1"/>
        <c:smooth val="0"/>
        <c:axId val="135605248"/>
        <c:axId val="135627904"/>
      </c:lineChart>
      <c:catAx>
        <c:axId val="135605248"/>
        <c:scaling>
          <c:orientation val="minMax"/>
        </c:scaling>
        <c:delete val="0"/>
        <c:axPos val="b"/>
        <c:title>
          <c:tx>
            <c:strRef>
              <c:f>'Math - Data'!$BG$26</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135627904"/>
        <c:crosses val="autoZero"/>
        <c:auto val="1"/>
        <c:lblAlgn val="ctr"/>
        <c:lblOffset val="100"/>
        <c:noMultiLvlLbl val="0"/>
      </c:catAx>
      <c:valAx>
        <c:axId val="135627904"/>
        <c:scaling>
          <c:orientation val="minMax"/>
          <c:min val="0"/>
        </c:scaling>
        <c:delete val="0"/>
        <c:axPos val="l"/>
        <c:majorGridlines/>
        <c:title>
          <c:tx>
            <c:strRef>
              <c:f>'Math - Data'!$BJ$107</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135605248"/>
        <c:crosses val="autoZero"/>
        <c:crossBetween val="between"/>
      </c:valAx>
    </c:plotArea>
    <c:legend>
      <c:legendPos val="b"/>
      <c:layout>
        <c:manualLayout>
          <c:xMode val="edge"/>
          <c:yMode val="edge"/>
          <c:x val="4.6699473230596414E-3"/>
          <c:y val="0.89634136215298799"/>
          <c:w val="0.99066010535388105"/>
          <c:h val="0.103658637847012"/>
        </c:manualLayout>
      </c:layout>
      <c:overlay val="0"/>
      <c:txPr>
        <a:bodyPr/>
        <a:lstStyle/>
        <a:p>
          <a:pPr>
            <a:defRPr sz="900"/>
          </a:pPr>
          <a:endParaRPr lang="en-US"/>
        </a:p>
      </c:txPr>
    </c:legend>
    <c:plotVisOnly val="1"/>
    <c:dispBlanksAs val="gap"/>
    <c:showDLblsOverMax val="0"/>
  </c:chart>
  <c:spPr>
    <a:solidFill>
      <a:schemeClr val="accent1">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1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'Math - Data'!$A$27</c:f>
          <c:strCache>
            <c:ptCount val="1"/>
          </c:strCache>
        </c:strRef>
      </c:tx>
      <c:overlay val="0"/>
    </c:title>
    <c:autoTitleDeleted val="0"/>
    <c:plotArea>
      <c:layout>
        <c:manualLayout>
          <c:layoutTarget val="inner"/>
          <c:xMode val="edge"/>
          <c:yMode val="edge"/>
          <c:x val="0.13495651278884288"/>
          <c:y val="0.16478915135608121"/>
          <c:w val="0.83628531727652444"/>
          <c:h val="0.51280081385768894"/>
        </c:manualLayout>
      </c:layout>
      <c:lineChart>
        <c:grouping val="standard"/>
        <c:varyColors val="0"/>
        <c:ser>
          <c:idx val="0"/>
          <c:order val="0"/>
          <c:tx>
            <c:strRef>
              <c:f>'Math - Data'!$A$27</c:f>
              <c:strCache>
                <c:ptCount val="1"/>
              </c:strCache>
            </c:strRef>
          </c:tx>
          <c:trendline>
            <c:name>Trendline</c:name>
            <c:spPr>
              <a:ln>
                <a:solidFill>
                  <a:srgbClr val="FF0000">
                    <a:alpha val="75000"/>
                  </a:srgbClr>
                </a:solidFill>
              </a:ln>
            </c:spPr>
            <c:trendlineType val="linear"/>
            <c:dispRSqr val="0"/>
            <c:dispEq val="0"/>
          </c:trendline>
          <c:cat>
            <c:strRef>
              <c:f>'Math - Data'!$BL$4:$CA$4</c:f>
              <c:strCache>
                <c:ptCount val="1"/>
                <c:pt idx="0">
                  <c:v>Baseline</c:v>
                </c:pt>
              </c:strCache>
            </c:strRef>
          </c:cat>
          <c:val>
            <c:numRef>
              <c:f>'Math - Data'!$BL$27:$CA$27</c:f>
              <c:numCache>
                <c:formatCode>General</c:formatCode>
                <c:ptCount val="16"/>
                <c:pt idx="0">
                  <c:v>0</c:v>
                </c:pt>
              </c:numCache>
            </c:numRef>
          </c:val>
          <c:smooth val="0"/>
          <c:extLst>
            <c:ext xmlns:c16="http://schemas.microsoft.com/office/drawing/2014/chart" uri="{C3380CC4-5D6E-409C-BE32-E72D297353CC}">
              <c16:uniqueId val="{00000001-2018-8D4E-B9A4-970EAB70628C}"/>
            </c:ext>
          </c:extLst>
        </c:ser>
        <c:ser>
          <c:idx val="1"/>
          <c:order val="1"/>
          <c:tx>
            <c:v>Aimline</c:v>
          </c:tx>
          <c:spPr>
            <a:ln w="9525">
              <a:solidFill>
                <a:schemeClr val="tx1">
                  <a:lumMod val="50000"/>
                  <a:lumOff val="50000"/>
                </a:schemeClr>
              </a:solidFill>
              <a:prstDash val="dash"/>
            </a:ln>
          </c:spPr>
          <c:marker>
            <c:symbol val="none"/>
          </c:marker>
          <c:cat>
            <c:strRef>
              <c:f>'Math - Data'!$BL$4:$CA$4</c:f>
              <c:strCache>
                <c:ptCount val="1"/>
                <c:pt idx="0">
                  <c:v>Baseline</c:v>
                </c:pt>
              </c:strCache>
            </c:strRef>
          </c:cat>
          <c:val>
            <c:numRef>
              <c:f>'Math - Data'!$BL$108:$CA$108</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2018-8D4E-B9A4-970EAB70628C}"/>
            </c:ext>
          </c:extLst>
        </c:ser>
        <c:ser>
          <c:idx val="2"/>
          <c:order val="2"/>
          <c:tx>
            <c:strRef>
              <c:f>'Math - Data'!$BK$144</c:f>
              <c:strCache>
                <c:ptCount val="1"/>
                <c:pt idx="0">
                  <c:v>Benchmark 3 Line</c:v>
                </c:pt>
              </c:strCache>
            </c:strRef>
          </c:tx>
          <c:spPr>
            <a:ln>
              <a:solidFill>
                <a:schemeClr val="accent3"/>
              </a:solidFill>
            </a:ln>
          </c:spPr>
          <c:marker>
            <c:symbol val="none"/>
          </c:marker>
          <c:cat>
            <c:strRef>
              <c:f>'Math - Data'!$BL$4:$CA$4</c:f>
              <c:strCache>
                <c:ptCount val="1"/>
                <c:pt idx="0">
                  <c:v>Baseline</c:v>
                </c:pt>
              </c:strCache>
            </c:strRef>
          </c:cat>
          <c:val>
            <c:numRef>
              <c:f>'Math - Data'!$BL$144:$CA$144</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2018-8D4E-B9A4-970EAB70628C}"/>
            </c:ext>
          </c:extLst>
        </c:ser>
        <c:dLbls>
          <c:showLegendKey val="0"/>
          <c:showVal val="0"/>
          <c:showCatName val="0"/>
          <c:showSerName val="0"/>
          <c:showPercent val="0"/>
          <c:showBubbleSize val="0"/>
        </c:dLbls>
        <c:marker val="1"/>
        <c:smooth val="0"/>
        <c:axId val="136062848"/>
        <c:axId val="136081408"/>
      </c:lineChart>
      <c:catAx>
        <c:axId val="136062848"/>
        <c:scaling>
          <c:orientation val="minMax"/>
        </c:scaling>
        <c:delete val="0"/>
        <c:axPos val="b"/>
        <c:title>
          <c:tx>
            <c:strRef>
              <c:f>'Math - Data'!$BG$27</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136081408"/>
        <c:crosses val="autoZero"/>
        <c:auto val="1"/>
        <c:lblAlgn val="ctr"/>
        <c:lblOffset val="100"/>
        <c:noMultiLvlLbl val="0"/>
      </c:catAx>
      <c:valAx>
        <c:axId val="136081408"/>
        <c:scaling>
          <c:orientation val="minMax"/>
          <c:min val="0"/>
        </c:scaling>
        <c:delete val="0"/>
        <c:axPos val="l"/>
        <c:majorGridlines/>
        <c:title>
          <c:tx>
            <c:strRef>
              <c:f>'Math - Data'!$BJ$108</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136062848"/>
        <c:crosses val="autoZero"/>
        <c:crossBetween val="between"/>
      </c:valAx>
    </c:plotArea>
    <c:legend>
      <c:legendPos val="b"/>
      <c:layout>
        <c:manualLayout>
          <c:xMode val="edge"/>
          <c:yMode val="edge"/>
          <c:x val="2.0737150081035212E-3"/>
          <c:y val="0.89656851621831002"/>
          <c:w val="0.99325633766883703"/>
          <c:h val="0.10343148378169097"/>
        </c:manualLayout>
      </c:layout>
      <c:overlay val="0"/>
      <c:txPr>
        <a:bodyPr/>
        <a:lstStyle/>
        <a:p>
          <a:pPr>
            <a:defRPr sz="900"/>
          </a:pPr>
          <a:endParaRPr lang="en-US"/>
        </a:p>
      </c:txPr>
    </c:legend>
    <c:plotVisOnly val="1"/>
    <c:dispBlanksAs val="gap"/>
    <c:showDLblsOverMax val="0"/>
  </c:chart>
  <c:spPr>
    <a:solidFill>
      <a:schemeClr val="accent1">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1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'Math - Data'!$A$28</c:f>
          <c:strCache>
            <c:ptCount val="1"/>
          </c:strCache>
        </c:strRef>
      </c:tx>
      <c:overlay val="0"/>
    </c:title>
    <c:autoTitleDeleted val="0"/>
    <c:plotArea>
      <c:layout>
        <c:manualLayout>
          <c:layoutTarget val="inner"/>
          <c:xMode val="edge"/>
          <c:yMode val="edge"/>
          <c:x val="0.13495651278884288"/>
          <c:y val="0.16478915135608121"/>
          <c:w val="0.83628531727652444"/>
          <c:h val="0.51276163777693717"/>
        </c:manualLayout>
      </c:layout>
      <c:lineChart>
        <c:grouping val="standard"/>
        <c:varyColors val="0"/>
        <c:ser>
          <c:idx val="0"/>
          <c:order val="0"/>
          <c:tx>
            <c:strRef>
              <c:f>'Math - Data'!$A$28</c:f>
              <c:strCache>
                <c:ptCount val="1"/>
              </c:strCache>
            </c:strRef>
          </c:tx>
          <c:trendline>
            <c:name>Trendline</c:name>
            <c:spPr>
              <a:ln>
                <a:solidFill>
                  <a:srgbClr val="FF0000">
                    <a:alpha val="75000"/>
                  </a:srgbClr>
                </a:solidFill>
              </a:ln>
            </c:spPr>
            <c:trendlineType val="linear"/>
            <c:dispRSqr val="0"/>
            <c:dispEq val="0"/>
          </c:trendline>
          <c:cat>
            <c:strRef>
              <c:f>'Math - Data'!$BL$4:$CA$4</c:f>
              <c:strCache>
                <c:ptCount val="1"/>
                <c:pt idx="0">
                  <c:v>Baseline</c:v>
                </c:pt>
              </c:strCache>
            </c:strRef>
          </c:cat>
          <c:val>
            <c:numRef>
              <c:f>'Math - Data'!$BL$28:$CA$28</c:f>
              <c:numCache>
                <c:formatCode>General</c:formatCode>
                <c:ptCount val="16"/>
                <c:pt idx="0">
                  <c:v>0</c:v>
                </c:pt>
              </c:numCache>
            </c:numRef>
          </c:val>
          <c:smooth val="0"/>
          <c:extLst>
            <c:ext xmlns:c16="http://schemas.microsoft.com/office/drawing/2014/chart" uri="{C3380CC4-5D6E-409C-BE32-E72D297353CC}">
              <c16:uniqueId val="{00000001-B62A-A949-B06D-FDEE1C25ADB3}"/>
            </c:ext>
          </c:extLst>
        </c:ser>
        <c:ser>
          <c:idx val="1"/>
          <c:order val="1"/>
          <c:tx>
            <c:v>Aimline</c:v>
          </c:tx>
          <c:spPr>
            <a:ln w="9525">
              <a:solidFill>
                <a:schemeClr val="tx1">
                  <a:lumMod val="50000"/>
                  <a:lumOff val="50000"/>
                </a:schemeClr>
              </a:solidFill>
              <a:prstDash val="dash"/>
            </a:ln>
          </c:spPr>
          <c:marker>
            <c:symbol val="none"/>
          </c:marker>
          <c:cat>
            <c:strRef>
              <c:f>'Math - Data'!$BL$4:$CA$4</c:f>
              <c:strCache>
                <c:ptCount val="1"/>
                <c:pt idx="0">
                  <c:v>Baseline</c:v>
                </c:pt>
              </c:strCache>
            </c:strRef>
          </c:cat>
          <c:val>
            <c:numRef>
              <c:f>'Math - Data'!$BL$109:$CA$109</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B62A-A949-B06D-FDEE1C25ADB3}"/>
            </c:ext>
          </c:extLst>
        </c:ser>
        <c:ser>
          <c:idx val="2"/>
          <c:order val="2"/>
          <c:tx>
            <c:strRef>
              <c:f>'Math - Data'!$BK$145</c:f>
              <c:strCache>
                <c:ptCount val="1"/>
                <c:pt idx="0">
                  <c:v>Benchmark 3 Line</c:v>
                </c:pt>
              </c:strCache>
            </c:strRef>
          </c:tx>
          <c:spPr>
            <a:ln>
              <a:solidFill>
                <a:schemeClr val="accent3"/>
              </a:solidFill>
            </a:ln>
          </c:spPr>
          <c:marker>
            <c:symbol val="none"/>
          </c:marker>
          <c:cat>
            <c:strRef>
              <c:f>'Math - Data'!$BL$4:$CA$4</c:f>
              <c:strCache>
                <c:ptCount val="1"/>
                <c:pt idx="0">
                  <c:v>Baseline</c:v>
                </c:pt>
              </c:strCache>
            </c:strRef>
          </c:cat>
          <c:val>
            <c:numRef>
              <c:f>'Math - Data'!$BL$145:$CA$145</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B62A-A949-B06D-FDEE1C25ADB3}"/>
            </c:ext>
          </c:extLst>
        </c:ser>
        <c:dLbls>
          <c:showLegendKey val="0"/>
          <c:showVal val="0"/>
          <c:showCatName val="0"/>
          <c:showSerName val="0"/>
          <c:showPercent val="0"/>
          <c:showBubbleSize val="0"/>
        </c:dLbls>
        <c:marker val="1"/>
        <c:smooth val="0"/>
        <c:axId val="136595712"/>
        <c:axId val="136597888"/>
      </c:lineChart>
      <c:catAx>
        <c:axId val="136595712"/>
        <c:scaling>
          <c:orientation val="minMax"/>
        </c:scaling>
        <c:delete val="0"/>
        <c:axPos val="b"/>
        <c:title>
          <c:tx>
            <c:strRef>
              <c:f>'Math - Data'!$BG$28</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136597888"/>
        <c:crosses val="autoZero"/>
        <c:auto val="1"/>
        <c:lblAlgn val="ctr"/>
        <c:lblOffset val="100"/>
        <c:noMultiLvlLbl val="0"/>
      </c:catAx>
      <c:valAx>
        <c:axId val="136597888"/>
        <c:scaling>
          <c:orientation val="minMax"/>
          <c:min val="0"/>
        </c:scaling>
        <c:delete val="0"/>
        <c:axPos val="l"/>
        <c:majorGridlines/>
        <c:title>
          <c:tx>
            <c:strRef>
              <c:f>'Math - Data'!$BJ$109</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136595712"/>
        <c:crosses val="autoZero"/>
        <c:crossBetween val="between"/>
      </c:valAx>
    </c:plotArea>
    <c:legend>
      <c:legendPos val="b"/>
      <c:layout>
        <c:manualLayout>
          <c:xMode val="edge"/>
          <c:yMode val="edge"/>
          <c:x val="4.6699473230596414E-3"/>
          <c:y val="0.8963413270213495"/>
          <c:w val="0.99325633766883703"/>
          <c:h val="0.10365867297865128"/>
        </c:manualLayout>
      </c:layout>
      <c:overlay val="0"/>
      <c:txPr>
        <a:bodyPr/>
        <a:lstStyle/>
        <a:p>
          <a:pPr>
            <a:defRPr sz="900"/>
          </a:pPr>
          <a:endParaRPr lang="en-US"/>
        </a:p>
      </c:txPr>
    </c:legend>
    <c:plotVisOnly val="1"/>
    <c:dispBlanksAs val="gap"/>
    <c:showDLblsOverMax val="0"/>
  </c:chart>
  <c:spPr>
    <a:solidFill>
      <a:schemeClr val="accent1">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1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'Math - Data'!$A$29</c:f>
          <c:strCache>
            <c:ptCount val="1"/>
          </c:strCache>
        </c:strRef>
      </c:tx>
      <c:overlay val="0"/>
    </c:title>
    <c:autoTitleDeleted val="0"/>
    <c:plotArea>
      <c:layout>
        <c:manualLayout>
          <c:layoutTarget val="inner"/>
          <c:xMode val="edge"/>
          <c:yMode val="edge"/>
          <c:x val="0.13495651278884288"/>
          <c:y val="0.16478915135608121"/>
          <c:w val="0.83628531727652444"/>
          <c:h val="0.50837061096124758"/>
        </c:manualLayout>
      </c:layout>
      <c:lineChart>
        <c:grouping val="standard"/>
        <c:varyColors val="0"/>
        <c:ser>
          <c:idx val="0"/>
          <c:order val="0"/>
          <c:tx>
            <c:strRef>
              <c:f>'Math - Data'!$A$29</c:f>
              <c:strCache>
                <c:ptCount val="1"/>
              </c:strCache>
            </c:strRef>
          </c:tx>
          <c:trendline>
            <c:name>Trendline</c:name>
            <c:spPr>
              <a:ln>
                <a:solidFill>
                  <a:srgbClr val="FF0000">
                    <a:alpha val="75000"/>
                  </a:srgbClr>
                </a:solidFill>
              </a:ln>
            </c:spPr>
            <c:trendlineType val="linear"/>
            <c:dispRSqr val="0"/>
            <c:dispEq val="0"/>
          </c:trendline>
          <c:cat>
            <c:strRef>
              <c:f>'Math - Data'!$BL$4:$CA$4</c:f>
              <c:strCache>
                <c:ptCount val="1"/>
                <c:pt idx="0">
                  <c:v>Baseline</c:v>
                </c:pt>
              </c:strCache>
            </c:strRef>
          </c:cat>
          <c:val>
            <c:numRef>
              <c:f>'Math - Data'!$BL$29:$CA$29</c:f>
              <c:numCache>
                <c:formatCode>General</c:formatCode>
                <c:ptCount val="16"/>
                <c:pt idx="0">
                  <c:v>0</c:v>
                </c:pt>
              </c:numCache>
            </c:numRef>
          </c:val>
          <c:smooth val="0"/>
          <c:extLst>
            <c:ext xmlns:c16="http://schemas.microsoft.com/office/drawing/2014/chart" uri="{C3380CC4-5D6E-409C-BE32-E72D297353CC}">
              <c16:uniqueId val="{00000001-A69F-B84B-ACF0-CFBFA2F63AAA}"/>
            </c:ext>
          </c:extLst>
        </c:ser>
        <c:ser>
          <c:idx val="1"/>
          <c:order val="1"/>
          <c:tx>
            <c:v>Aimline</c:v>
          </c:tx>
          <c:spPr>
            <a:ln w="9525">
              <a:solidFill>
                <a:schemeClr val="tx1">
                  <a:lumMod val="50000"/>
                  <a:lumOff val="50000"/>
                </a:schemeClr>
              </a:solidFill>
              <a:prstDash val="dash"/>
            </a:ln>
          </c:spPr>
          <c:marker>
            <c:symbol val="none"/>
          </c:marker>
          <c:cat>
            <c:strRef>
              <c:f>'Math - Data'!$BL$4:$CA$4</c:f>
              <c:strCache>
                <c:ptCount val="1"/>
                <c:pt idx="0">
                  <c:v>Baseline</c:v>
                </c:pt>
              </c:strCache>
            </c:strRef>
          </c:cat>
          <c:val>
            <c:numRef>
              <c:f>'Math - Data'!$BL$110:$CA$110</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A69F-B84B-ACF0-CFBFA2F63AAA}"/>
            </c:ext>
          </c:extLst>
        </c:ser>
        <c:ser>
          <c:idx val="2"/>
          <c:order val="2"/>
          <c:tx>
            <c:strRef>
              <c:f>'Math - Data'!$BK$146</c:f>
              <c:strCache>
                <c:ptCount val="1"/>
                <c:pt idx="0">
                  <c:v>Benchmark 3 Line</c:v>
                </c:pt>
              </c:strCache>
            </c:strRef>
          </c:tx>
          <c:spPr>
            <a:ln>
              <a:solidFill>
                <a:schemeClr val="accent3"/>
              </a:solidFill>
            </a:ln>
          </c:spPr>
          <c:marker>
            <c:symbol val="none"/>
          </c:marker>
          <c:cat>
            <c:strRef>
              <c:f>'Math - Data'!$BL$4:$CA$4</c:f>
              <c:strCache>
                <c:ptCount val="1"/>
                <c:pt idx="0">
                  <c:v>Baseline</c:v>
                </c:pt>
              </c:strCache>
            </c:strRef>
          </c:cat>
          <c:val>
            <c:numRef>
              <c:f>'Math - Data'!$BL$146:$CA$146</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A69F-B84B-ACF0-CFBFA2F63AAA}"/>
            </c:ext>
          </c:extLst>
        </c:ser>
        <c:dLbls>
          <c:showLegendKey val="0"/>
          <c:showVal val="0"/>
          <c:showCatName val="0"/>
          <c:showSerName val="0"/>
          <c:showPercent val="0"/>
          <c:showBubbleSize val="0"/>
        </c:dLbls>
        <c:marker val="1"/>
        <c:smooth val="0"/>
        <c:axId val="136620672"/>
        <c:axId val="136987392"/>
      </c:lineChart>
      <c:catAx>
        <c:axId val="136620672"/>
        <c:scaling>
          <c:orientation val="minMax"/>
        </c:scaling>
        <c:delete val="0"/>
        <c:axPos val="b"/>
        <c:title>
          <c:tx>
            <c:strRef>
              <c:f>'Math - Data'!$BG$29</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136987392"/>
        <c:crosses val="autoZero"/>
        <c:auto val="1"/>
        <c:lblAlgn val="ctr"/>
        <c:lblOffset val="100"/>
        <c:noMultiLvlLbl val="0"/>
      </c:catAx>
      <c:valAx>
        <c:axId val="136987392"/>
        <c:scaling>
          <c:orientation val="minMax"/>
          <c:min val="0"/>
        </c:scaling>
        <c:delete val="0"/>
        <c:axPos val="l"/>
        <c:majorGridlines/>
        <c:title>
          <c:tx>
            <c:strRef>
              <c:f>'Math - Data'!$BJ$110</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136620672"/>
        <c:crosses val="autoZero"/>
        <c:crossBetween val="between"/>
      </c:valAx>
    </c:plotArea>
    <c:legend>
      <c:legendPos val="b"/>
      <c:layout>
        <c:manualLayout>
          <c:xMode val="edge"/>
          <c:yMode val="edge"/>
          <c:x val="0"/>
          <c:y val="0.8963413270213495"/>
          <c:w val="0.99585256998379257"/>
          <c:h val="9.9354431572390767E-2"/>
        </c:manualLayout>
      </c:layout>
      <c:overlay val="0"/>
      <c:txPr>
        <a:bodyPr/>
        <a:lstStyle/>
        <a:p>
          <a:pPr>
            <a:defRPr sz="900"/>
          </a:pPr>
          <a:endParaRPr lang="en-US"/>
        </a:p>
      </c:txPr>
    </c:legend>
    <c:plotVisOnly val="1"/>
    <c:dispBlanksAs val="gap"/>
    <c:showDLblsOverMax val="0"/>
  </c:chart>
  <c:spPr>
    <a:solidFill>
      <a:schemeClr val="accent1">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1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'Math - Data'!$A$30</c:f>
          <c:strCache>
            <c:ptCount val="1"/>
          </c:strCache>
        </c:strRef>
      </c:tx>
      <c:overlay val="0"/>
    </c:title>
    <c:autoTitleDeleted val="0"/>
    <c:plotArea>
      <c:layout>
        <c:manualLayout>
          <c:layoutTarget val="inner"/>
          <c:xMode val="edge"/>
          <c:yMode val="edge"/>
          <c:x val="0.13495651278884288"/>
          <c:y val="0.16478915135608121"/>
          <c:w val="0.83628531727652444"/>
          <c:h val="0.50841389583031893"/>
        </c:manualLayout>
      </c:layout>
      <c:lineChart>
        <c:grouping val="standard"/>
        <c:varyColors val="0"/>
        <c:ser>
          <c:idx val="0"/>
          <c:order val="0"/>
          <c:tx>
            <c:strRef>
              <c:f>'Math - Data'!$A$30</c:f>
              <c:strCache>
                <c:ptCount val="1"/>
              </c:strCache>
            </c:strRef>
          </c:tx>
          <c:trendline>
            <c:name>Trendline</c:name>
            <c:spPr>
              <a:ln>
                <a:solidFill>
                  <a:srgbClr val="FF0000">
                    <a:alpha val="75000"/>
                  </a:srgbClr>
                </a:solidFill>
              </a:ln>
            </c:spPr>
            <c:trendlineType val="linear"/>
            <c:dispRSqr val="0"/>
            <c:dispEq val="0"/>
          </c:trendline>
          <c:cat>
            <c:strRef>
              <c:f>'Math - Data'!$BL$4:$CA$4</c:f>
              <c:strCache>
                <c:ptCount val="1"/>
                <c:pt idx="0">
                  <c:v>Baseline</c:v>
                </c:pt>
              </c:strCache>
            </c:strRef>
          </c:cat>
          <c:val>
            <c:numRef>
              <c:f>'Math - Data'!$BL$30:$CA$30</c:f>
              <c:numCache>
                <c:formatCode>General</c:formatCode>
                <c:ptCount val="16"/>
                <c:pt idx="0">
                  <c:v>0</c:v>
                </c:pt>
              </c:numCache>
            </c:numRef>
          </c:val>
          <c:smooth val="0"/>
          <c:extLst>
            <c:ext xmlns:c16="http://schemas.microsoft.com/office/drawing/2014/chart" uri="{C3380CC4-5D6E-409C-BE32-E72D297353CC}">
              <c16:uniqueId val="{00000001-3855-A144-A2D1-CB4BAA7F270B}"/>
            </c:ext>
          </c:extLst>
        </c:ser>
        <c:ser>
          <c:idx val="1"/>
          <c:order val="1"/>
          <c:tx>
            <c:v>Aimline</c:v>
          </c:tx>
          <c:spPr>
            <a:ln w="9525">
              <a:solidFill>
                <a:schemeClr val="tx1">
                  <a:lumMod val="50000"/>
                  <a:lumOff val="50000"/>
                </a:schemeClr>
              </a:solidFill>
              <a:prstDash val="dash"/>
            </a:ln>
          </c:spPr>
          <c:marker>
            <c:symbol val="none"/>
          </c:marker>
          <c:cat>
            <c:strRef>
              <c:f>'Math - Data'!$BL$4:$CA$4</c:f>
              <c:strCache>
                <c:ptCount val="1"/>
                <c:pt idx="0">
                  <c:v>Baseline</c:v>
                </c:pt>
              </c:strCache>
            </c:strRef>
          </c:cat>
          <c:val>
            <c:numRef>
              <c:f>'Math - Data'!$BL$111:$CA$111</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3855-A144-A2D1-CB4BAA7F270B}"/>
            </c:ext>
          </c:extLst>
        </c:ser>
        <c:ser>
          <c:idx val="2"/>
          <c:order val="2"/>
          <c:tx>
            <c:strRef>
              <c:f>'Math - Data'!$BK$147</c:f>
              <c:strCache>
                <c:ptCount val="1"/>
                <c:pt idx="0">
                  <c:v>Benchmark 3 Line</c:v>
                </c:pt>
              </c:strCache>
            </c:strRef>
          </c:tx>
          <c:spPr>
            <a:ln>
              <a:solidFill>
                <a:schemeClr val="accent3"/>
              </a:solidFill>
            </a:ln>
          </c:spPr>
          <c:marker>
            <c:symbol val="none"/>
          </c:marker>
          <c:cat>
            <c:strRef>
              <c:f>'Math - Data'!$BL$4:$CA$4</c:f>
              <c:strCache>
                <c:ptCount val="1"/>
                <c:pt idx="0">
                  <c:v>Baseline</c:v>
                </c:pt>
              </c:strCache>
            </c:strRef>
          </c:cat>
          <c:val>
            <c:numRef>
              <c:f>'Math - Data'!$BL$147:$CA$147</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3855-A144-A2D1-CB4BAA7F270B}"/>
            </c:ext>
          </c:extLst>
        </c:ser>
        <c:dLbls>
          <c:showLegendKey val="0"/>
          <c:showVal val="0"/>
          <c:showCatName val="0"/>
          <c:showSerName val="0"/>
          <c:showPercent val="0"/>
          <c:showBubbleSize val="0"/>
        </c:dLbls>
        <c:marker val="1"/>
        <c:smooth val="0"/>
        <c:axId val="137026560"/>
        <c:axId val="137254016"/>
      </c:lineChart>
      <c:catAx>
        <c:axId val="137026560"/>
        <c:scaling>
          <c:orientation val="minMax"/>
        </c:scaling>
        <c:delete val="0"/>
        <c:axPos val="b"/>
        <c:title>
          <c:tx>
            <c:strRef>
              <c:f>'Math - Data'!$BG$30</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137254016"/>
        <c:crosses val="autoZero"/>
        <c:auto val="1"/>
        <c:lblAlgn val="ctr"/>
        <c:lblOffset val="100"/>
        <c:noMultiLvlLbl val="0"/>
      </c:catAx>
      <c:valAx>
        <c:axId val="137254016"/>
        <c:scaling>
          <c:orientation val="minMax"/>
          <c:min val="0"/>
        </c:scaling>
        <c:delete val="0"/>
        <c:axPos val="l"/>
        <c:majorGridlines/>
        <c:title>
          <c:tx>
            <c:strRef>
              <c:f>'Math - Data'!$BJ$111</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137026560"/>
        <c:crosses val="autoZero"/>
        <c:crossBetween val="between"/>
      </c:valAx>
    </c:plotArea>
    <c:legend>
      <c:legendPos val="b"/>
      <c:layout>
        <c:manualLayout>
          <c:xMode val="edge"/>
          <c:yMode val="edge"/>
          <c:x val="4.6699473230596414E-3"/>
          <c:y val="0.8965684812404755"/>
          <c:w val="0.99325633766883703"/>
          <c:h val="0.103431518759524"/>
        </c:manualLayout>
      </c:layout>
      <c:overlay val="0"/>
      <c:txPr>
        <a:bodyPr/>
        <a:lstStyle/>
        <a:p>
          <a:pPr>
            <a:defRPr sz="900"/>
          </a:pPr>
          <a:endParaRPr lang="en-US"/>
        </a:p>
      </c:txPr>
    </c:legend>
    <c:plotVisOnly val="1"/>
    <c:dispBlanksAs val="gap"/>
    <c:showDLblsOverMax val="0"/>
  </c:chart>
  <c:spPr>
    <a:solidFill>
      <a:schemeClr val="accent1">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'Reading - Data'!$A$11</c:f>
          <c:strCache>
            <c:ptCount val="1"/>
          </c:strCache>
        </c:strRef>
      </c:tx>
      <c:overlay val="0"/>
    </c:title>
    <c:autoTitleDeleted val="0"/>
    <c:plotArea>
      <c:layout>
        <c:manualLayout>
          <c:layoutTarget val="inner"/>
          <c:xMode val="edge"/>
          <c:yMode val="edge"/>
          <c:x val="0.13495651278884288"/>
          <c:y val="0.16478915135608121"/>
          <c:w val="0.83628531727652422"/>
          <c:h val="0.51276163777693717"/>
        </c:manualLayout>
      </c:layout>
      <c:lineChart>
        <c:grouping val="standard"/>
        <c:varyColors val="0"/>
        <c:ser>
          <c:idx val="0"/>
          <c:order val="0"/>
          <c:tx>
            <c:strRef>
              <c:f>'Reading - Data'!$A$11</c:f>
              <c:strCache>
                <c:ptCount val="1"/>
              </c:strCache>
            </c:strRef>
          </c:tx>
          <c:trendline>
            <c:name>Trendline</c:name>
            <c:spPr>
              <a:ln>
                <a:solidFill>
                  <a:srgbClr val="FF0000">
                    <a:alpha val="75000"/>
                  </a:srgbClr>
                </a:solidFill>
              </a:ln>
            </c:spPr>
            <c:trendlineType val="linear"/>
            <c:dispRSqr val="0"/>
            <c:dispEq val="0"/>
          </c:trendline>
          <c:cat>
            <c:strRef>
              <c:f>'Reading - Data'!$BL$4:$CA$4</c:f>
              <c:strCache>
                <c:ptCount val="1"/>
                <c:pt idx="0">
                  <c:v>Baseline</c:v>
                </c:pt>
              </c:strCache>
            </c:strRef>
          </c:cat>
          <c:val>
            <c:numRef>
              <c:f>'Reading - Data'!$BL$11:$CA$11</c:f>
              <c:numCache>
                <c:formatCode>General</c:formatCode>
                <c:ptCount val="16"/>
                <c:pt idx="0">
                  <c:v>0</c:v>
                </c:pt>
              </c:numCache>
            </c:numRef>
          </c:val>
          <c:smooth val="0"/>
          <c:extLst>
            <c:ext xmlns:c16="http://schemas.microsoft.com/office/drawing/2014/chart" uri="{C3380CC4-5D6E-409C-BE32-E72D297353CC}">
              <c16:uniqueId val="{00000001-9499-A845-BCF9-ABFBA907487C}"/>
            </c:ext>
          </c:extLst>
        </c:ser>
        <c:ser>
          <c:idx val="1"/>
          <c:order val="1"/>
          <c:tx>
            <c:v>Aimline</c:v>
          </c:tx>
          <c:spPr>
            <a:ln w="9525">
              <a:solidFill>
                <a:schemeClr val="tx1">
                  <a:lumMod val="50000"/>
                  <a:lumOff val="50000"/>
                </a:schemeClr>
              </a:solidFill>
              <a:prstDash val="dash"/>
            </a:ln>
          </c:spPr>
          <c:marker>
            <c:symbol val="none"/>
          </c:marker>
          <c:cat>
            <c:strRef>
              <c:f>'Reading - Data'!$BL$4:$CA$4</c:f>
              <c:strCache>
                <c:ptCount val="1"/>
                <c:pt idx="0">
                  <c:v>Baseline</c:v>
                </c:pt>
              </c:strCache>
            </c:strRef>
          </c:cat>
          <c:val>
            <c:numRef>
              <c:f>'Reading - Data'!$BL$92:$CA$92</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9499-A845-BCF9-ABFBA907487C}"/>
            </c:ext>
          </c:extLst>
        </c:ser>
        <c:ser>
          <c:idx val="2"/>
          <c:order val="2"/>
          <c:tx>
            <c:strRef>
              <c:f>'Reading - Data'!$BK$128</c:f>
              <c:strCache>
                <c:ptCount val="1"/>
                <c:pt idx="0">
                  <c:v>Benchmark 3 Line</c:v>
                </c:pt>
              </c:strCache>
            </c:strRef>
          </c:tx>
          <c:spPr>
            <a:ln>
              <a:solidFill>
                <a:schemeClr val="accent3"/>
              </a:solidFill>
            </a:ln>
          </c:spPr>
          <c:marker>
            <c:symbol val="none"/>
          </c:marker>
          <c:cat>
            <c:strRef>
              <c:f>'Reading - Data'!$BL$4:$CA$4</c:f>
              <c:strCache>
                <c:ptCount val="1"/>
                <c:pt idx="0">
                  <c:v>Baseline</c:v>
                </c:pt>
              </c:strCache>
            </c:strRef>
          </c:cat>
          <c:val>
            <c:numRef>
              <c:f>'Reading - Data'!$BL$128:$CA$128</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9499-A845-BCF9-ABFBA907487C}"/>
            </c:ext>
          </c:extLst>
        </c:ser>
        <c:dLbls>
          <c:showLegendKey val="0"/>
          <c:showVal val="0"/>
          <c:showCatName val="0"/>
          <c:showSerName val="0"/>
          <c:showPercent val="0"/>
          <c:showBubbleSize val="0"/>
        </c:dLbls>
        <c:marker val="1"/>
        <c:smooth val="0"/>
        <c:axId val="60467072"/>
        <c:axId val="65081344"/>
      </c:lineChart>
      <c:catAx>
        <c:axId val="60467072"/>
        <c:scaling>
          <c:orientation val="minMax"/>
        </c:scaling>
        <c:delete val="0"/>
        <c:axPos val="b"/>
        <c:title>
          <c:tx>
            <c:strRef>
              <c:f>'Reading - Data'!$BG$11</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65081344"/>
        <c:crosses val="autoZero"/>
        <c:auto val="1"/>
        <c:lblAlgn val="ctr"/>
        <c:lblOffset val="100"/>
        <c:noMultiLvlLbl val="0"/>
      </c:catAx>
      <c:valAx>
        <c:axId val="65081344"/>
        <c:scaling>
          <c:orientation val="minMax"/>
          <c:min val="0"/>
        </c:scaling>
        <c:delete val="0"/>
        <c:axPos val="l"/>
        <c:majorGridlines/>
        <c:title>
          <c:tx>
            <c:strRef>
              <c:f>'Reading - Data'!$BJ$92</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60467072"/>
        <c:crosses val="autoZero"/>
        <c:crossBetween val="between"/>
      </c:valAx>
    </c:plotArea>
    <c:legend>
      <c:legendPos val="b"/>
      <c:layout>
        <c:manualLayout>
          <c:xMode val="edge"/>
          <c:yMode val="edge"/>
          <c:x val="5.2424120404364416E-3"/>
          <c:y val="0.8963413270213495"/>
          <c:w val="0.98951517591912053"/>
          <c:h val="0.10365867297865124"/>
        </c:manualLayout>
      </c:layout>
      <c:overlay val="0"/>
      <c:txPr>
        <a:bodyPr/>
        <a:lstStyle/>
        <a:p>
          <a:pPr>
            <a:defRPr sz="900"/>
          </a:pPr>
          <a:endParaRPr lang="en-US"/>
        </a:p>
      </c:txPr>
    </c:legend>
    <c:plotVisOnly val="1"/>
    <c:dispBlanksAs val="gap"/>
    <c:showDLblsOverMax val="0"/>
  </c:chart>
  <c:spPr>
    <a:solidFill>
      <a:schemeClr val="accent1">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1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'Math - Data'!$A$31</c:f>
          <c:strCache>
            <c:ptCount val="1"/>
          </c:strCache>
        </c:strRef>
      </c:tx>
      <c:overlay val="0"/>
    </c:title>
    <c:autoTitleDeleted val="0"/>
    <c:plotArea>
      <c:layout>
        <c:manualLayout>
          <c:layoutTarget val="inner"/>
          <c:xMode val="edge"/>
          <c:yMode val="edge"/>
          <c:x val="0.13495651278884288"/>
          <c:y val="0.16478915135608121"/>
          <c:w val="0.83628531727652444"/>
          <c:h val="0.50837061096124758"/>
        </c:manualLayout>
      </c:layout>
      <c:lineChart>
        <c:grouping val="standard"/>
        <c:varyColors val="0"/>
        <c:ser>
          <c:idx val="0"/>
          <c:order val="0"/>
          <c:tx>
            <c:strRef>
              <c:f>'Math - Data'!$A$31</c:f>
              <c:strCache>
                <c:ptCount val="1"/>
              </c:strCache>
            </c:strRef>
          </c:tx>
          <c:trendline>
            <c:name>Trendline</c:name>
            <c:spPr>
              <a:ln>
                <a:solidFill>
                  <a:srgbClr val="FF0000">
                    <a:alpha val="75000"/>
                  </a:srgbClr>
                </a:solidFill>
              </a:ln>
            </c:spPr>
            <c:trendlineType val="linear"/>
            <c:dispRSqr val="0"/>
            <c:dispEq val="0"/>
          </c:trendline>
          <c:cat>
            <c:strRef>
              <c:f>'Math - Data'!$BL$4:$CA$4</c:f>
              <c:strCache>
                <c:ptCount val="1"/>
                <c:pt idx="0">
                  <c:v>Baseline</c:v>
                </c:pt>
              </c:strCache>
            </c:strRef>
          </c:cat>
          <c:val>
            <c:numRef>
              <c:f>'Math - Data'!$BL$31:$CA$31</c:f>
              <c:numCache>
                <c:formatCode>General</c:formatCode>
                <c:ptCount val="16"/>
                <c:pt idx="0">
                  <c:v>0</c:v>
                </c:pt>
              </c:numCache>
            </c:numRef>
          </c:val>
          <c:smooth val="0"/>
          <c:extLst>
            <c:ext xmlns:c16="http://schemas.microsoft.com/office/drawing/2014/chart" uri="{C3380CC4-5D6E-409C-BE32-E72D297353CC}">
              <c16:uniqueId val="{00000001-0B6A-8D41-8BAE-0EB2F17E530C}"/>
            </c:ext>
          </c:extLst>
        </c:ser>
        <c:ser>
          <c:idx val="1"/>
          <c:order val="1"/>
          <c:tx>
            <c:v>Aimline</c:v>
          </c:tx>
          <c:spPr>
            <a:ln w="9525">
              <a:solidFill>
                <a:schemeClr val="tx1">
                  <a:lumMod val="50000"/>
                  <a:lumOff val="50000"/>
                </a:schemeClr>
              </a:solidFill>
              <a:prstDash val="dash"/>
            </a:ln>
          </c:spPr>
          <c:marker>
            <c:symbol val="none"/>
          </c:marker>
          <c:cat>
            <c:strRef>
              <c:f>'Math - Data'!$BL$4:$CA$4</c:f>
              <c:strCache>
                <c:ptCount val="1"/>
                <c:pt idx="0">
                  <c:v>Baseline</c:v>
                </c:pt>
              </c:strCache>
            </c:strRef>
          </c:cat>
          <c:val>
            <c:numRef>
              <c:f>'Math - Data'!$BL$112:$CA$112</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0B6A-8D41-8BAE-0EB2F17E530C}"/>
            </c:ext>
          </c:extLst>
        </c:ser>
        <c:ser>
          <c:idx val="2"/>
          <c:order val="2"/>
          <c:tx>
            <c:strRef>
              <c:f>'Math - Data'!$BK$148</c:f>
              <c:strCache>
                <c:ptCount val="1"/>
                <c:pt idx="0">
                  <c:v>Benchmark 3 Line</c:v>
                </c:pt>
              </c:strCache>
            </c:strRef>
          </c:tx>
          <c:spPr>
            <a:ln>
              <a:solidFill>
                <a:schemeClr val="accent3"/>
              </a:solidFill>
            </a:ln>
          </c:spPr>
          <c:marker>
            <c:symbol val="none"/>
          </c:marker>
          <c:cat>
            <c:strRef>
              <c:f>'Math - Data'!$BL$4:$CA$4</c:f>
              <c:strCache>
                <c:ptCount val="1"/>
                <c:pt idx="0">
                  <c:v>Baseline</c:v>
                </c:pt>
              </c:strCache>
            </c:strRef>
          </c:cat>
          <c:val>
            <c:numRef>
              <c:f>'Math - Data'!$BL$148:$CA$148</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0B6A-8D41-8BAE-0EB2F17E530C}"/>
            </c:ext>
          </c:extLst>
        </c:ser>
        <c:dLbls>
          <c:showLegendKey val="0"/>
          <c:showVal val="0"/>
          <c:showCatName val="0"/>
          <c:showSerName val="0"/>
          <c:showPercent val="0"/>
          <c:showBubbleSize val="0"/>
        </c:dLbls>
        <c:marker val="1"/>
        <c:smooth val="0"/>
        <c:axId val="137284992"/>
        <c:axId val="137860608"/>
      </c:lineChart>
      <c:catAx>
        <c:axId val="137284992"/>
        <c:scaling>
          <c:orientation val="minMax"/>
        </c:scaling>
        <c:delete val="0"/>
        <c:axPos val="b"/>
        <c:title>
          <c:tx>
            <c:strRef>
              <c:f>'Math - Data'!$BG$31</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137860608"/>
        <c:crosses val="autoZero"/>
        <c:auto val="1"/>
        <c:lblAlgn val="ctr"/>
        <c:lblOffset val="100"/>
        <c:noMultiLvlLbl val="0"/>
      </c:catAx>
      <c:valAx>
        <c:axId val="137860608"/>
        <c:scaling>
          <c:orientation val="minMax"/>
          <c:min val="0"/>
        </c:scaling>
        <c:delete val="0"/>
        <c:axPos val="l"/>
        <c:majorGridlines/>
        <c:title>
          <c:tx>
            <c:strRef>
              <c:f>'Math - Data'!$BJ$112</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137284992"/>
        <c:crosses val="autoZero"/>
        <c:crossBetween val="between"/>
      </c:valAx>
    </c:plotArea>
    <c:legend>
      <c:legendPos val="b"/>
      <c:layout>
        <c:manualLayout>
          <c:xMode val="edge"/>
          <c:yMode val="edge"/>
          <c:x val="4.6024861684190056E-3"/>
          <c:y val="0.89634136215298799"/>
          <c:w val="0.99339125997811961"/>
          <c:h val="0.103658637847012"/>
        </c:manualLayout>
      </c:layout>
      <c:overlay val="0"/>
      <c:txPr>
        <a:bodyPr/>
        <a:lstStyle/>
        <a:p>
          <a:pPr>
            <a:defRPr sz="900"/>
          </a:pPr>
          <a:endParaRPr lang="en-US"/>
        </a:p>
      </c:txPr>
    </c:legend>
    <c:plotVisOnly val="1"/>
    <c:dispBlanksAs val="gap"/>
    <c:showDLblsOverMax val="0"/>
  </c:chart>
  <c:spPr>
    <a:solidFill>
      <a:schemeClr val="accent1">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1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'Math - Data'!$A$32</c:f>
          <c:strCache>
            <c:ptCount val="1"/>
          </c:strCache>
        </c:strRef>
      </c:tx>
      <c:overlay val="0"/>
    </c:title>
    <c:autoTitleDeleted val="0"/>
    <c:plotArea>
      <c:layout>
        <c:manualLayout>
          <c:layoutTarget val="inner"/>
          <c:xMode val="edge"/>
          <c:yMode val="edge"/>
          <c:x val="0.13495651278884288"/>
          <c:y val="0.16478915135608121"/>
          <c:w val="0.83628531727652444"/>
          <c:h val="0.50837061096124758"/>
        </c:manualLayout>
      </c:layout>
      <c:lineChart>
        <c:grouping val="standard"/>
        <c:varyColors val="0"/>
        <c:ser>
          <c:idx val="0"/>
          <c:order val="0"/>
          <c:tx>
            <c:strRef>
              <c:f>'Math - Data'!$A$32</c:f>
              <c:strCache>
                <c:ptCount val="1"/>
              </c:strCache>
            </c:strRef>
          </c:tx>
          <c:trendline>
            <c:name>Trendline</c:name>
            <c:spPr>
              <a:ln>
                <a:solidFill>
                  <a:srgbClr val="FF0000">
                    <a:alpha val="75000"/>
                  </a:srgbClr>
                </a:solidFill>
              </a:ln>
            </c:spPr>
            <c:trendlineType val="linear"/>
            <c:dispRSqr val="0"/>
            <c:dispEq val="0"/>
          </c:trendline>
          <c:cat>
            <c:strRef>
              <c:f>'Math - Data'!$BL$4:$CA$4</c:f>
              <c:strCache>
                <c:ptCount val="1"/>
                <c:pt idx="0">
                  <c:v>Baseline</c:v>
                </c:pt>
              </c:strCache>
            </c:strRef>
          </c:cat>
          <c:val>
            <c:numRef>
              <c:f>'Math - Data'!$BL$32:$CA$32</c:f>
              <c:numCache>
                <c:formatCode>General</c:formatCode>
                <c:ptCount val="16"/>
                <c:pt idx="0">
                  <c:v>0</c:v>
                </c:pt>
              </c:numCache>
            </c:numRef>
          </c:val>
          <c:smooth val="0"/>
          <c:extLst>
            <c:ext xmlns:c16="http://schemas.microsoft.com/office/drawing/2014/chart" uri="{C3380CC4-5D6E-409C-BE32-E72D297353CC}">
              <c16:uniqueId val="{00000001-36D8-D04D-8B90-0D71B02424BE}"/>
            </c:ext>
          </c:extLst>
        </c:ser>
        <c:ser>
          <c:idx val="1"/>
          <c:order val="1"/>
          <c:tx>
            <c:v>Aimline</c:v>
          </c:tx>
          <c:spPr>
            <a:ln w="9525">
              <a:solidFill>
                <a:schemeClr val="tx1">
                  <a:lumMod val="50000"/>
                  <a:lumOff val="50000"/>
                </a:schemeClr>
              </a:solidFill>
              <a:prstDash val="dash"/>
            </a:ln>
          </c:spPr>
          <c:marker>
            <c:symbol val="none"/>
          </c:marker>
          <c:cat>
            <c:strRef>
              <c:f>'Math - Data'!$BL$4:$CA$4</c:f>
              <c:strCache>
                <c:ptCount val="1"/>
                <c:pt idx="0">
                  <c:v>Baseline</c:v>
                </c:pt>
              </c:strCache>
            </c:strRef>
          </c:cat>
          <c:val>
            <c:numRef>
              <c:f>'Math - Data'!$BL$113:$CA$113</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36D8-D04D-8B90-0D71B02424BE}"/>
            </c:ext>
          </c:extLst>
        </c:ser>
        <c:ser>
          <c:idx val="2"/>
          <c:order val="2"/>
          <c:tx>
            <c:strRef>
              <c:f>'Math - Data'!$BK$149</c:f>
              <c:strCache>
                <c:ptCount val="1"/>
                <c:pt idx="0">
                  <c:v>Benchmark 3 Line</c:v>
                </c:pt>
              </c:strCache>
            </c:strRef>
          </c:tx>
          <c:spPr>
            <a:ln>
              <a:solidFill>
                <a:schemeClr val="accent3"/>
              </a:solidFill>
            </a:ln>
          </c:spPr>
          <c:marker>
            <c:symbol val="none"/>
          </c:marker>
          <c:cat>
            <c:strRef>
              <c:f>'Math - Data'!$BL$4:$CA$4</c:f>
              <c:strCache>
                <c:ptCount val="1"/>
                <c:pt idx="0">
                  <c:v>Baseline</c:v>
                </c:pt>
              </c:strCache>
            </c:strRef>
          </c:cat>
          <c:val>
            <c:numRef>
              <c:f>'Math - Data'!$BL$149:$CA$149</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36D8-D04D-8B90-0D71B02424BE}"/>
            </c:ext>
          </c:extLst>
        </c:ser>
        <c:dLbls>
          <c:showLegendKey val="0"/>
          <c:showVal val="0"/>
          <c:showCatName val="0"/>
          <c:showSerName val="0"/>
          <c:showPercent val="0"/>
          <c:showBubbleSize val="0"/>
        </c:dLbls>
        <c:marker val="1"/>
        <c:smooth val="0"/>
        <c:axId val="137912320"/>
        <c:axId val="137914240"/>
      </c:lineChart>
      <c:catAx>
        <c:axId val="137912320"/>
        <c:scaling>
          <c:orientation val="minMax"/>
        </c:scaling>
        <c:delete val="0"/>
        <c:axPos val="b"/>
        <c:title>
          <c:tx>
            <c:strRef>
              <c:f>'Math - Data'!$BG$32</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137914240"/>
        <c:crosses val="autoZero"/>
        <c:auto val="1"/>
        <c:lblAlgn val="ctr"/>
        <c:lblOffset val="100"/>
        <c:noMultiLvlLbl val="0"/>
      </c:catAx>
      <c:valAx>
        <c:axId val="137914240"/>
        <c:scaling>
          <c:orientation val="minMax"/>
          <c:min val="0"/>
        </c:scaling>
        <c:delete val="0"/>
        <c:axPos val="l"/>
        <c:majorGridlines/>
        <c:title>
          <c:tx>
            <c:strRef>
              <c:f>'Math - Data'!$BJ$113</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137912320"/>
        <c:crosses val="autoZero"/>
        <c:crossBetween val="between"/>
      </c:valAx>
    </c:plotArea>
    <c:legend>
      <c:legendPos val="b"/>
      <c:layout>
        <c:manualLayout>
          <c:xMode val="edge"/>
          <c:yMode val="edge"/>
          <c:x val="2.0737150081035212E-3"/>
          <c:y val="0.89634136215298799"/>
          <c:w val="0.99585256998379257"/>
          <c:h val="0.103658637847012"/>
        </c:manualLayout>
      </c:layout>
      <c:overlay val="0"/>
      <c:txPr>
        <a:bodyPr/>
        <a:lstStyle/>
        <a:p>
          <a:pPr>
            <a:defRPr sz="900"/>
          </a:pPr>
          <a:endParaRPr lang="en-US"/>
        </a:p>
      </c:txPr>
    </c:legend>
    <c:plotVisOnly val="1"/>
    <c:dispBlanksAs val="gap"/>
    <c:showDLblsOverMax val="0"/>
  </c:chart>
  <c:spPr>
    <a:solidFill>
      <a:schemeClr val="accent1">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1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'Math - Data'!$A$33</c:f>
          <c:strCache>
            <c:ptCount val="1"/>
          </c:strCache>
        </c:strRef>
      </c:tx>
      <c:overlay val="0"/>
    </c:title>
    <c:autoTitleDeleted val="0"/>
    <c:plotArea>
      <c:layout>
        <c:manualLayout>
          <c:layoutTarget val="inner"/>
          <c:xMode val="edge"/>
          <c:yMode val="edge"/>
          <c:x val="0.13495651278884288"/>
          <c:y val="0.16478915135608121"/>
          <c:w val="0.83628531727652444"/>
          <c:h val="0.50841389583031893"/>
        </c:manualLayout>
      </c:layout>
      <c:lineChart>
        <c:grouping val="standard"/>
        <c:varyColors val="0"/>
        <c:ser>
          <c:idx val="0"/>
          <c:order val="0"/>
          <c:tx>
            <c:strRef>
              <c:f>'Math - Data'!$A$33</c:f>
              <c:strCache>
                <c:ptCount val="1"/>
              </c:strCache>
            </c:strRef>
          </c:tx>
          <c:trendline>
            <c:name>Trendline</c:name>
            <c:spPr>
              <a:ln>
                <a:solidFill>
                  <a:srgbClr val="FF0000">
                    <a:alpha val="75000"/>
                  </a:srgbClr>
                </a:solidFill>
              </a:ln>
            </c:spPr>
            <c:trendlineType val="linear"/>
            <c:dispRSqr val="0"/>
            <c:dispEq val="0"/>
          </c:trendline>
          <c:cat>
            <c:strRef>
              <c:f>'Math - Data'!$BL$4:$CA$4</c:f>
              <c:strCache>
                <c:ptCount val="1"/>
                <c:pt idx="0">
                  <c:v>Baseline</c:v>
                </c:pt>
              </c:strCache>
            </c:strRef>
          </c:cat>
          <c:val>
            <c:numRef>
              <c:f>'Math - Data'!$BL$33:$CA$33</c:f>
              <c:numCache>
                <c:formatCode>General</c:formatCode>
                <c:ptCount val="16"/>
                <c:pt idx="0">
                  <c:v>0</c:v>
                </c:pt>
              </c:numCache>
            </c:numRef>
          </c:val>
          <c:smooth val="0"/>
          <c:extLst>
            <c:ext xmlns:c16="http://schemas.microsoft.com/office/drawing/2014/chart" uri="{C3380CC4-5D6E-409C-BE32-E72D297353CC}">
              <c16:uniqueId val="{00000001-4868-E741-80F1-3FDD044FF4B7}"/>
            </c:ext>
          </c:extLst>
        </c:ser>
        <c:ser>
          <c:idx val="1"/>
          <c:order val="1"/>
          <c:tx>
            <c:v>Aimline</c:v>
          </c:tx>
          <c:spPr>
            <a:ln w="9525">
              <a:solidFill>
                <a:schemeClr val="tx1">
                  <a:lumMod val="50000"/>
                  <a:lumOff val="50000"/>
                </a:schemeClr>
              </a:solidFill>
              <a:prstDash val="dash"/>
            </a:ln>
          </c:spPr>
          <c:marker>
            <c:symbol val="none"/>
          </c:marker>
          <c:cat>
            <c:strRef>
              <c:f>'Math - Data'!$BL$4:$CA$4</c:f>
              <c:strCache>
                <c:ptCount val="1"/>
                <c:pt idx="0">
                  <c:v>Baseline</c:v>
                </c:pt>
              </c:strCache>
            </c:strRef>
          </c:cat>
          <c:val>
            <c:numRef>
              <c:f>'Math - Data'!$BL$116:$CA$116</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4868-E741-80F1-3FDD044FF4B7}"/>
            </c:ext>
          </c:extLst>
        </c:ser>
        <c:ser>
          <c:idx val="2"/>
          <c:order val="2"/>
          <c:tx>
            <c:strRef>
              <c:f>'Math - Data'!$BK$150</c:f>
              <c:strCache>
                <c:ptCount val="1"/>
                <c:pt idx="0">
                  <c:v>Benchmark 3 Line</c:v>
                </c:pt>
              </c:strCache>
            </c:strRef>
          </c:tx>
          <c:spPr>
            <a:ln>
              <a:solidFill>
                <a:schemeClr val="accent3"/>
              </a:solidFill>
            </a:ln>
          </c:spPr>
          <c:marker>
            <c:symbol val="none"/>
          </c:marker>
          <c:cat>
            <c:strRef>
              <c:f>'Math - Data'!$BL$4:$CA$4</c:f>
              <c:strCache>
                <c:ptCount val="1"/>
                <c:pt idx="0">
                  <c:v>Baseline</c:v>
                </c:pt>
              </c:strCache>
            </c:strRef>
          </c:cat>
          <c:val>
            <c:numRef>
              <c:f>'Math - Data'!$BL$150:$CA$150</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4868-E741-80F1-3FDD044FF4B7}"/>
            </c:ext>
          </c:extLst>
        </c:ser>
        <c:dLbls>
          <c:showLegendKey val="0"/>
          <c:showVal val="0"/>
          <c:showCatName val="0"/>
          <c:showSerName val="0"/>
          <c:showPercent val="0"/>
          <c:showBubbleSize val="0"/>
        </c:dLbls>
        <c:marker val="1"/>
        <c:smooth val="0"/>
        <c:axId val="138039680"/>
        <c:axId val="138041600"/>
      </c:lineChart>
      <c:catAx>
        <c:axId val="138039680"/>
        <c:scaling>
          <c:orientation val="minMax"/>
        </c:scaling>
        <c:delete val="0"/>
        <c:axPos val="b"/>
        <c:title>
          <c:tx>
            <c:strRef>
              <c:f>'Math - Data'!$BG$33</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138041600"/>
        <c:crosses val="autoZero"/>
        <c:auto val="1"/>
        <c:lblAlgn val="ctr"/>
        <c:lblOffset val="100"/>
        <c:noMultiLvlLbl val="0"/>
      </c:catAx>
      <c:valAx>
        <c:axId val="138041600"/>
        <c:scaling>
          <c:orientation val="minMax"/>
          <c:min val="0"/>
        </c:scaling>
        <c:delete val="0"/>
        <c:axPos val="l"/>
        <c:majorGridlines/>
        <c:title>
          <c:tx>
            <c:strRef>
              <c:f>'Math - Data'!$BJ$114</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138039680"/>
        <c:crosses val="autoZero"/>
        <c:crossBetween val="between"/>
      </c:valAx>
    </c:plotArea>
    <c:legend>
      <c:legendPos val="b"/>
      <c:layout>
        <c:manualLayout>
          <c:xMode val="edge"/>
          <c:yMode val="edge"/>
          <c:x val="4.6699473230596414E-3"/>
          <c:y val="0.8965684812404755"/>
          <c:w val="0.99325633766883703"/>
          <c:h val="0.103431518759524"/>
        </c:manualLayout>
      </c:layout>
      <c:overlay val="0"/>
      <c:txPr>
        <a:bodyPr/>
        <a:lstStyle/>
        <a:p>
          <a:pPr>
            <a:defRPr sz="900"/>
          </a:pPr>
          <a:endParaRPr lang="en-US"/>
        </a:p>
      </c:txPr>
    </c:legend>
    <c:plotVisOnly val="1"/>
    <c:dispBlanksAs val="gap"/>
    <c:showDLblsOverMax val="0"/>
  </c:chart>
  <c:spPr>
    <a:solidFill>
      <a:schemeClr val="accent1">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1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'Math - Data'!$A$34</c:f>
          <c:strCache>
            <c:ptCount val="1"/>
          </c:strCache>
        </c:strRef>
      </c:tx>
      <c:overlay val="0"/>
    </c:title>
    <c:autoTitleDeleted val="0"/>
    <c:plotArea>
      <c:layout>
        <c:manualLayout>
          <c:layoutTarget val="inner"/>
          <c:xMode val="edge"/>
          <c:yMode val="edge"/>
          <c:x val="0.13495651278884288"/>
          <c:y val="0.16478915135608121"/>
          <c:w val="0.83628531727652444"/>
          <c:h val="0.50837061096124758"/>
        </c:manualLayout>
      </c:layout>
      <c:lineChart>
        <c:grouping val="standard"/>
        <c:varyColors val="0"/>
        <c:ser>
          <c:idx val="0"/>
          <c:order val="0"/>
          <c:tx>
            <c:strRef>
              <c:f>'Math - Data'!$A$34</c:f>
              <c:strCache>
                <c:ptCount val="1"/>
              </c:strCache>
            </c:strRef>
          </c:tx>
          <c:trendline>
            <c:name>Trendline</c:name>
            <c:spPr>
              <a:ln>
                <a:solidFill>
                  <a:srgbClr val="FF0000">
                    <a:alpha val="75000"/>
                  </a:srgbClr>
                </a:solidFill>
              </a:ln>
            </c:spPr>
            <c:trendlineType val="linear"/>
            <c:dispRSqr val="0"/>
            <c:dispEq val="0"/>
          </c:trendline>
          <c:cat>
            <c:strRef>
              <c:f>'Math - Data'!$BL$4:$CA$4</c:f>
              <c:strCache>
                <c:ptCount val="1"/>
                <c:pt idx="0">
                  <c:v>Baseline</c:v>
                </c:pt>
              </c:strCache>
            </c:strRef>
          </c:cat>
          <c:val>
            <c:numRef>
              <c:f>'Math - Data'!$BL$34:$CA$34</c:f>
              <c:numCache>
                <c:formatCode>General</c:formatCode>
                <c:ptCount val="16"/>
                <c:pt idx="0">
                  <c:v>0</c:v>
                </c:pt>
              </c:numCache>
            </c:numRef>
          </c:val>
          <c:smooth val="0"/>
          <c:extLst>
            <c:ext xmlns:c16="http://schemas.microsoft.com/office/drawing/2014/chart" uri="{C3380CC4-5D6E-409C-BE32-E72D297353CC}">
              <c16:uniqueId val="{00000001-F7A6-4F4D-A774-43DDE37EBA44}"/>
            </c:ext>
          </c:extLst>
        </c:ser>
        <c:ser>
          <c:idx val="1"/>
          <c:order val="1"/>
          <c:tx>
            <c:v>Aimline</c:v>
          </c:tx>
          <c:spPr>
            <a:ln w="9525">
              <a:solidFill>
                <a:schemeClr val="tx1">
                  <a:lumMod val="50000"/>
                  <a:lumOff val="50000"/>
                </a:schemeClr>
              </a:solidFill>
              <a:prstDash val="dash"/>
            </a:ln>
          </c:spPr>
          <c:marker>
            <c:symbol val="none"/>
          </c:marker>
          <c:cat>
            <c:strRef>
              <c:f>'Math - Data'!$BL$4:$CA$4</c:f>
              <c:strCache>
                <c:ptCount val="1"/>
                <c:pt idx="0">
                  <c:v>Baseline</c:v>
                </c:pt>
              </c:strCache>
            </c:strRef>
          </c:cat>
          <c:val>
            <c:numRef>
              <c:f>'Math - Data'!$BL$115:$CA$115</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F7A6-4F4D-A774-43DDE37EBA44}"/>
            </c:ext>
          </c:extLst>
        </c:ser>
        <c:ser>
          <c:idx val="2"/>
          <c:order val="2"/>
          <c:tx>
            <c:strRef>
              <c:f>'Math - Data'!$BK$151</c:f>
              <c:strCache>
                <c:ptCount val="1"/>
                <c:pt idx="0">
                  <c:v>Benchmark 3 Line</c:v>
                </c:pt>
              </c:strCache>
            </c:strRef>
          </c:tx>
          <c:spPr>
            <a:ln>
              <a:solidFill>
                <a:schemeClr val="accent3"/>
              </a:solidFill>
            </a:ln>
          </c:spPr>
          <c:marker>
            <c:symbol val="none"/>
          </c:marker>
          <c:cat>
            <c:strRef>
              <c:f>'Math - Data'!$BL$4:$CA$4</c:f>
              <c:strCache>
                <c:ptCount val="1"/>
                <c:pt idx="0">
                  <c:v>Baseline</c:v>
                </c:pt>
              </c:strCache>
            </c:strRef>
          </c:cat>
          <c:val>
            <c:numRef>
              <c:f>'Math - Data'!$BL$151:$CA$151</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F7A6-4F4D-A774-43DDE37EBA44}"/>
            </c:ext>
          </c:extLst>
        </c:ser>
        <c:dLbls>
          <c:showLegendKey val="0"/>
          <c:showVal val="0"/>
          <c:showCatName val="0"/>
          <c:showSerName val="0"/>
          <c:showPercent val="0"/>
          <c:showBubbleSize val="0"/>
        </c:dLbls>
        <c:marker val="1"/>
        <c:smooth val="0"/>
        <c:axId val="138081024"/>
        <c:axId val="138082944"/>
      </c:lineChart>
      <c:catAx>
        <c:axId val="138081024"/>
        <c:scaling>
          <c:orientation val="minMax"/>
        </c:scaling>
        <c:delete val="0"/>
        <c:axPos val="b"/>
        <c:title>
          <c:tx>
            <c:strRef>
              <c:f>'Math - Data'!$BG$34</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138082944"/>
        <c:crosses val="autoZero"/>
        <c:auto val="1"/>
        <c:lblAlgn val="ctr"/>
        <c:lblOffset val="100"/>
        <c:noMultiLvlLbl val="0"/>
      </c:catAx>
      <c:valAx>
        <c:axId val="138082944"/>
        <c:scaling>
          <c:orientation val="minMax"/>
          <c:min val="0"/>
        </c:scaling>
        <c:delete val="0"/>
        <c:axPos val="l"/>
        <c:majorGridlines/>
        <c:title>
          <c:tx>
            <c:strRef>
              <c:f>'Math - Data'!$BJ$115</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138081024"/>
        <c:crosses val="autoZero"/>
        <c:crossBetween val="between"/>
      </c:valAx>
    </c:plotArea>
    <c:legend>
      <c:legendPos val="b"/>
      <c:layout>
        <c:manualLayout>
          <c:xMode val="edge"/>
          <c:yMode val="edge"/>
          <c:x val="2.0737150081035212E-3"/>
          <c:y val="0.8963413270213495"/>
          <c:w val="0.99585256998379257"/>
          <c:h val="0.10365867297865128"/>
        </c:manualLayout>
      </c:layout>
      <c:overlay val="0"/>
      <c:txPr>
        <a:bodyPr/>
        <a:lstStyle/>
        <a:p>
          <a:pPr>
            <a:defRPr sz="900"/>
          </a:pPr>
          <a:endParaRPr lang="en-US"/>
        </a:p>
      </c:txPr>
    </c:legend>
    <c:plotVisOnly val="1"/>
    <c:dispBlanksAs val="gap"/>
    <c:showDLblsOverMax val="0"/>
  </c:chart>
  <c:spPr>
    <a:solidFill>
      <a:schemeClr val="accent1">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1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'Math - Data'!$A$35</c:f>
          <c:strCache>
            <c:ptCount val="1"/>
          </c:strCache>
        </c:strRef>
      </c:tx>
      <c:overlay val="0"/>
    </c:title>
    <c:autoTitleDeleted val="0"/>
    <c:plotArea>
      <c:layout>
        <c:manualLayout>
          <c:layoutTarget val="inner"/>
          <c:xMode val="edge"/>
          <c:yMode val="edge"/>
          <c:x val="0.13495651278884288"/>
          <c:y val="0.16478915135608121"/>
          <c:w val="0.83628531727652444"/>
          <c:h val="0.50837061096124758"/>
        </c:manualLayout>
      </c:layout>
      <c:lineChart>
        <c:grouping val="standard"/>
        <c:varyColors val="0"/>
        <c:ser>
          <c:idx val="0"/>
          <c:order val="0"/>
          <c:tx>
            <c:strRef>
              <c:f>'Math - Data'!$A$35</c:f>
              <c:strCache>
                <c:ptCount val="1"/>
              </c:strCache>
            </c:strRef>
          </c:tx>
          <c:trendline>
            <c:name>Trendline</c:name>
            <c:spPr>
              <a:ln>
                <a:solidFill>
                  <a:srgbClr val="FF0000">
                    <a:alpha val="75000"/>
                  </a:srgbClr>
                </a:solidFill>
              </a:ln>
            </c:spPr>
            <c:trendlineType val="linear"/>
            <c:dispRSqr val="0"/>
            <c:dispEq val="0"/>
          </c:trendline>
          <c:cat>
            <c:strRef>
              <c:f>'Math - Data'!$BL$4:$CA$4</c:f>
              <c:strCache>
                <c:ptCount val="1"/>
                <c:pt idx="0">
                  <c:v>Baseline</c:v>
                </c:pt>
              </c:strCache>
            </c:strRef>
          </c:cat>
          <c:val>
            <c:numRef>
              <c:f>'Math - Data'!$BL$35:$CA$35</c:f>
              <c:numCache>
                <c:formatCode>General</c:formatCode>
                <c:ptCount val="16"/>
                <c:pt idx="0">
                  <c:v>0</c:v>
                </c:pt>
              </c:numCache>
            </c:numRef>
          </c:val>
          <c:smooth val="0"/>
          <c:extLst>
            <c:ext xmlns:c16="http://schemas.microsoft.com/office/drawing/2014/chart" uri="{C3380CC4-5D6E-409C-BE32-E72D297353CC}">
              <c16:uniqueId val="{00000001-72AA-0643-A2BE-5D041AB83AD1}"/>
            </c:ext>
          </c:extLst>
        </c:ser>
        <c:ser>
          <c:idx val="1"/>
          <c:order val="1"/>
          <c:tx>
            <c:v>Aimline</c:v>
          </c:tx>
          <c:spPr>
            <a:ln w="9525">
              <a:solidFill>
                <a:schemeClr val="tx1">
                  <a:lumMod val="50000"/>
                  <a:lumOff val="50000"/>
                </a:schemeClr>
              </a:solidFill>
              <a:prstDash val="dash"/>
            </a:ln>
          </c:spPr>
          <c:marker>
            <c:symbol val="none"/>
          </c:marker>
          <c:cat>
            <c:strRef>
              <c:f>'Math - Data'!$BL$4:$CA$4</c:f>
              <c:strCache>
                <c:ptCount val="1"/>
                <c:pt idx="0">
                  <c:v>Baseline</c:v>
                </c:pt>
              </c:strCache>
            </c:strRef>
          </c:cat>
          <c:val>
            <c:numRef>
              <c:f>'Math - Data'!$BL$116:$CA$116</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72AA-0643-A2BE-5D041AB83AD1}"/>
            </c:ext>
          </c:extLst>
        </c:ser>
        <c:ser>
          <c:idx val="2"/>
          <c:order val="2"/>
          <c:tx>
            <c:strRef>
              <c:f>'Math - Data'!$BK$152</c:f>
              <c:strCache>
                <c:ptCount val="1"/>
                <c:pt idx="0">
                  <c:v>Benchmark 3 Line</c:v>
                </c:pt>
              </c:strCache>
            </c:strRef>
          </c:tx>
          <c:spPr>
            <a:ln>
              <a:solidFill>
                <a:schemeClr val="accent3"/>
              </a:solidFill>
            </a:ln>
          </c:spPr>
          <c:marker>
            <c:symbol val="none"/>
          </c:marker>
          <c:cat>
            <c:strRef>
              <c:f>'Math - Data'!$BL$4:$CA$4</c:f>
              <c:strCache>
                <c:ptCount val="1"/>
                <c:pt idx="0">
                  <c:v>Baseline</c:v>
                </c:pt>
              </c:strCache>
            </c:strRef>
          </c:cat>
          <c:val>
            <c:numRef>
              <c:f>'Math - Data'!$BL$152:$CA$152</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72AA-0643-A2BE-5D041AB83AD1}"/>
            </c:ext>
          </c:extLst>
        </c:ser>
        <c:dLbls>
          <c:showLegendKey val="0"/>
          <c:showVal val="0"/>
          <c:showCatName val="0"/>
          <c:showSerName val="0"/>
          <c:showPercent val="0"/>
          <c:showBubbleSize val="0"/>
        </c:dLbls>
        <c:marker val="1"/>
        <c:smooth val="0"/>
        <c:axId val="138740864"/>
        <c:axId val="138742784"/>
      </c:lineChart>
      <c:catAx>
        <c:axId val="138740864"/>
        <c:scaling>
          <c:orientation val="minMax"/>
        </c:scaling>
        <c:delete val="0"/>
        <c:axPos val="b"/>
        <c:title>
          <c:tx>
            <c:strRef>
              <c:f>'Math - Data'!$BG$35</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138742784"/>
        <c:crosses val="autoZero"/>
        <c:auto val="1"/>
        <c:lblAlgn val="ctr"/>
        <c:lblOffset val="100"/>
        <c:noMultiLvlLbl val="0"/>
      </c:catAx>
      <c:valAx>
        <c:axId val="138742784"/>
        <c:scaling>
          <c:orientation val="minMax"/>
          <c:min val="0"/>
        </c:scaling>
        <c:delete val="0"/>
        <c:axPos val="l"/>
        <c:majorGridlines/>
        <c:title>
          <c:tx>
            <c:strRef>
              <c:f>'Math - Data'!$BJ$116</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138740864"/>
        <c:crosses val="autoZero"/>
        <c:crossBetween val="between"/>
      </c:valAx>
    </c:plotArea>
    <c:legend>
      <c:legendPos val="b"/>
      <c:layout>
        <c:manualLayout>
          <c:xMode val="edge"/>
          <c:yMode val="edge"/>
          <c:x val="4.6699473230596414E-3"/>
          <c:y val="0.8963413270213495"/>
          <c:w val="0.99325633766883703"/>
          <c:h val="0.10365867297865128"/>
        </c:manualLayout>
      </c:layout>
      <c:overlay val="0"/>
      <c:txPr>
        <a:bodyPr/>
        <a:lstStyle/>
        <a:p>
          <a:pPr>
            <a:defRPr sz="900"/>
          </a:pPr>
          <a:endParaRPr lang="en-US"/>
        </a:p>
      </c:txPr>
    </c:legend>
    <c:plotVisOnly val="1"/>
    <c:dispBlanksAs val="gap"/>
    <c:showDLblsOverMax val="0"/>
  </c:chart>
  <c:spPr>
    <a:solidFill>
      <a:schemeClr val="accent1">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1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'Math - Data'!$A$36</c:f>
          <c:strCache>
            <c:ptCount val="1"/>
          </c:strCache>
        </c:strRef>
      </c:tx>
      <c:overlay val="0"/>
    </c:title>
    <c:autoTitleDeleted val="0"/>
    <c:plotArea>
      <c:layout>
        <c:manualLayout>
          <c:layoutTarget val="inner"/>
          <c:xMode val="edge"/>
          <c:yMode val="edge"/>
          <c:x val="0.13495651278884288"/>
          <c:y val="0.16478915135608121"/>
          <c:w val="0.83628531727652444"/>
          <c:h val="0.51280099099989163"/>
        </c:manualLayout>
      </c:layout>
      <c:lineChart>
        <c:grouping val="standard"/>
        <c:varyColors val="0"/>
        <c:ser>
          <c:idx val="0"/>
          <c:order val="0"/>
          <c:tx>
            <c:strRef>
              <c:f>'Math - Data'!$A$36</c:f>
              <c:strCache>
                <c:ptCount val="1"/>
              </c:strCache>
            </c:strRef>
          </c:tx>
          <c:trendline>
            <c:name>Trendline</c:name>
            <c:spPr>
              <a:ln>
                <a:solidFill>
                  <a:srgbClr val="FF0000">
                    <a:alpha val="75000"/>
                  </a:srgbClr>
                </a:solidFill>
              </a:ln>
            </c:spPr>
            <c:trendlineType val="linear"/>
            <c:dispRSqr val="0"/>
            <c:dispEq val="0"/>
          </c:trendline>
          <c:cat>
            <c:strRef>
              <c:f>'Math - Data'!$BL$4:$CA$4</c:f>
              <c:strCache>
                <c:ptCount val="1"/>
                <c:pt idx="0">
                  <c:v>Baseline</c:v>
                </c:pt>
              </c:strCache>
            </c:strRef>
          </c:cat>
          <c:val>
            <c:numRef>
              <c:f>'Math - Data'!$BL$36:$CA$36</c:f>
              <c:numCache>
                <c:formatCode>General</c:formatCode>
                <c:ptCount val="16"/>
                <c:pt idx="0">
                  <c:v>0</c:v>
                </c:pt>
              </c:numCache>
            </c:numRef>
          </c:val>
          <c:smooth val="0"/>
          <c:extLst>
            <c:ext xmlns:c16="http://schemas.microsoft.com/office/drawing/2014/chart" uri="{C3380CC4-5D6E-409C-BE32-E72D297353CC}">
              <c16:uniqueId val="{00000001-761F-6E4E-A009-E112A044A613}"/>
            </c:ext>
          </c:extLst>
        </c:ser>
        <c:ser>
          <c:idx val="1"/>
          <c:order val="1"/>
          <c:tx>
            <c:v>Aimline</c:v>
          </c:tx>
          <c:spPr>
            <a:ln w="9525">
              <a:solidFill>
                <a:schemeClr val="tx1">
                  <a:lumMod val="50000"/>
                  <a:lumOff val="50000"/>
                </a:schemeClr>
              </a:solidFill>
              <a:prstDash val="dash"/>
            </a:ln>
          </c:spPr>
          <c:marker>
            <c:symbol val="none"/>
          </c:marker>
          <c:cat>
            <c:strRef>
              <c:f>'Math - Data'!$BL$4:$CA$4</c:f>
              <c:strCache>
                <c:ptCount val="1"/>
                <c:pt idx="0">
                  <c:v>Baseline</c:v>
                </c:pt>
              </c:strCache>
            </c:strRef>
          </c:cat>
          <c:val>
            <c:numRef>
              <c:f>'Math - Data'!$BL$117:$CA$117</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761F-6E4E-A009-E112A044A613}"/>
            </c:ext>
          </c:extLst>
        </c:ser>
        <c:ser>
          <c:idx val="2"/>
          <c:order val="2"/>
          <c:tx>
            <c:strRef>
              <c:f>'Math - Data'!$BK$153</c:f>
              <c:strCache>
                <c:ptCount val="1"/>
                <c:pt idx="0">
                  <c:v>Benchmark 3 Line</c:v>
                </c:pt>
              </c:strCache>
            </c:strRef>
          </c:tx>
          <c:spPr>
            <a:ln>
              <a:solidFill>
                <a:schemeClr val="accent3"/>
              </a:solidFill>
            </a:ln>
          </c:spPr>
          <c:marker>
            <c:symbol val="none"/>
          </c:marker>
          <c:cat>
            <c:strRef>
              <c:f>'Math - Data'!$BL$4:$CA$4</c:f>
              <c:strCache>
                <c:ptCount val="1"/>
                <c:pt idx="0">
                  <c:v>Baseline</c:v>
                </c:pt>
              </c:strCache>
            </c:strRef>
          </c:cat>
          <c:val>
            <c:numRef>
              <c:f>'Math - Data'!$BL$153:$CA$153</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761F-6E4E-A009-E112A044A613}"/>
            </c:ext>
          </c:extLst>
        </c:ser>
        <c:dLbls>
          <c:showLegendKey val="0"/>
          <c:showVal val="0"/>
          <c:showCatName val="0"/>
          <c:showSerName val="0"/>
          <c:showPercent val="0"/>
          <c:showBubbleSize val="0"/>
        </c:dLbls>
        <c:marker val="1"/>
        <c:smooth val="0"/>
        <c:axId val="138532352"/>
        <c:axId val="138534272"/>
      </c:lineChart>
      <c:catAx>
        <c:axId val="138532352"/>
        <c:scaling>
          <c:orientation val="minMax"/>
        </c:scaling>
        <c:delete val="0"/>
        <c:axPos val="b"/>
        <c:title>
          <c:tx>
            <c:strRef>
              <c:f>'Math - Data'!$BG$36</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138534272"/>
        <c:crosses val="autoZero"/>
        <c:auto val="1"/>
        <c:lblAlgn val="ctr"/>
        <c:lblOffset val="100"/>
        <c:noMultiLvlLbl val="0"/>
      </c:catAx>
      <c:valAx>
        <c:axId val="138534272"/>
        <c:scaling>
          <c:orientation val="minMax"/>
          <c:min val="0"/>
        </c:scaling>
        <c:delete val="0"/>
        <c:axPos val="l"/>
        <c:majorGridlines/>
        <c:title>
          <c:tx>
            <c:strRef>
              <c:f>'Math - Data'!$BJ$117</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138532352"/>
        <c:crosses val="autoZero"/>
        <c:crossBetween val="between"/>
      </c:valAx>
    </c:plotArea>
    <c:legend>
      <c:legendPos val="b"/>
      <c:layout>
        <c:manualLayout>
          <c:xMode val="edge"/>
          <c:yMode val="edge"/>
          <c:x val="2.0737150081035212E-3"/>
          <c:y val="0.8965684812404755"/>
          <c:w val="0.99585256998379257"/>
          <c:h val="0.103431518759524"/>
        </c:manualLayout>
      </c:layout>
      <c:overlay val="0"/>
      <c:txPr>
        <a:bodyPr/>
        <a:lstStyle/>
        <a:p>
          <a:pPr>
            <a:defRPr sz="900"/>
          </a:pPr>
          <a:endParaRPr lang="en-US"/>
        </a:p>
      </c:txPr>
    </c:legend>
    <c:plotVisOnly val="1"/>
    <c:dispBlanksAs val="gap"/>
    <c:showDLblsOverMax val="0"/>
  </c:chart>
  <c:spPr>
    <a:solidFill>
      <a:schemeClr val="accent1">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1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'Math - Data'!$A$37</c:f>
          <c:strCache>
            <c:ptCount val="1"/>
          </c:strCache>
        </c:strRef>
      </c:tx>
      <c:overlay val="0"/>
    </c:title>
    <c:autoTitleDeleted val="0"/>
    <c:plotArea>
      <c:layout>
        <c:manualLayout>
          <c:layoutTarget val="inner"/>
          <c:xMode val="edge"/>
          <c:yMode val="edge"/>
          <c:x val="0.13495651278884288"/>
          <c:y val="0.16478915135608121"/>
          <c:w val="0.83628531727652444"/>
          <c:h val="0.50837061096124758"/>
        </c:manualLayout>
      </c:layout>
      <c:lineChart>
        <c:grouping val="standard"/>
        <c:varyColors val="0"/>
        <c:ser>
          <c:idx val="0"/>
          <c:order val="0"/>
          <c:tx>
            <c:strRef>
              <c:f>'Math - Data'!$A$37</c:f>
              <c:strCache>
                <c:ptCount val="1"/>
              </c:strCache>
            </c:strRef>
          </c:tx>
          <c:trendline>
            <c:name>Trendline</c:name>
            <c:spPr>
              <a:ln>
                <a:solidFill>
                  <a:srgbClr val="FF0000">
                    <a:alpha val="75000"/>
                  </a:srgbClr>
                </a:solidFill>
              </a:ln>
            </c:spPr>
            <c:trendlineType val="linear"/>
            <c:dispRSqr val="0"/>
            <c:dispEq val="0"/>
          </c:trendline>
          <c:cat>
            <c:strRef>
              <c:f>'Math - Data'!$BL$4:$CA$4</c:f>
              <c:strCache>
                <c:ptCount val="1"/>
                <c:pt idx="0">
                  <c:v>Baseline</c:v>
                </c:pt>
              </c:strCache>
            </c:strRef>
          </c:cat>
          <c:val>
            <c:numRef>
              <c:f>'Math - Data'!$BL$37:$CA$37</c:f>
              <c:numCache>
                <c:formatCode>General</c:formatCode>
                <c:ptCount val="16"/>
                <c:pt idx="0">
                  <c:v>0</c:v>
                </c:pt>
              </c:numCache>
            </c:numRef>
          </c:val>
          <c:smooth val="0"/>
          <c:extLst>
            <c:ext xmlns:c16="http://schemas.microsoft.com/office/drawing/2014/chart" uri="{C3380CC4-5D6E-409C-BE32-E72D297353CC}">
              <c16:uniqueId val="{00000001-A25D-334B-9131-E3C041363B16}"/>
            </c:ext>
          </c:extLst>
        </c:ser>
        <c:ser>
          <c:idx val="1"/>
          <c:order val="1"/>
          <c:tx>
            <c:v>Aimline</c:v>
          </c:tx>
          <c:spPr>
            <a:ln w="9525">
              <a:solidFill>
                <a:schemeClr val="tx1">
                  <a:lumMod val="50000"/>
                  <a:lumOff val="50000"/>
                </a:schemeClr>
              </a:solidFill>
              <a:prstDash val="dash"/>
            </a:ln>
          </c:spPr>
          <c:marker>
            <c:symbol val="none"/>
          </c:marker>
          <c:cat>
            <c:strRef>
              <c:f>'Math - Data'!$BL$4:$CA$4</c:f>
              <c:strCache>
                <c:ptCount val="1"/>
                <c:pt idx="0">
                  <c:v>Baseline</c:v>
                </c:pt>
              </c:strCache>
            </c:strRef>
          </c:cat>
          <c:val>
            <c:numRef>
              <c:f>'Math - Data'!$BL$118:$CA$118</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A25D-334B-9131-E3C041363B16}"/>
            </c:ext>
          </c:extLst>
        </c:ser>
        <c:ser>
          <c:idx val="2"/>
          <c:order val="2"/>
          <c:tx>
            <c:strRef>
              <c:f>'Math - Data'!$BK$154</c:f>
              <c:strCache>
                <c:ptCount val="1"/>
                <c:pt idx="0">
                  <c:v>Benchmark 3 Line</c:v>
                </c:pt>
              </c:strCache>
            </c:strRef>
          </c:tx>
          <c:spPr>
            <a:ln>
              <a:solidFill>
                <a:schemeClr val="accent3"/>
              </a:solidFill>
            </a:ln>
          </c:spPr>
          <c:marker>
            <c:symbol val="none"/>
          </c:marker>
          <c:cat>
            <c:strRef>
              <c:f>'Math - Data'!$BL$4:$CA$4</c:f>
              <c:strCache>
                <c:ptCount val="1"/>
                <c:pt idx="0">
                  <c:v>Baseline</c:v>
                </c:pt>
              </c:strCache>
            </c:strRef>
          </c:cat>
          <c:val>
            <c:numRef>
              <c:f>'Math - Data'!$BL$154:$CA$154</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A25D-334B-9131-E3C041363B16}"/>
            </c:ext>
          </c:extLst>
        </c:ser>
        <c:dLbls>
          <c:showLegendKey val="0"/>
          <c:showVal val="0"/>
          <c:showCatName val="0"/>
          <c:showSerName val="0"/>
          <c:showPercent val="0"/>
          <c:showBubbleSize val="0"/>
        </c:dLbls>
        <c:marker val="1"/>
        <c:smooth val="0"/>
        <c:axId val="140449664"/>
        <c:axId val="140455936"/>
      </c:lineChart>
      <c:catAx>
        <c:axId val="140449664"/>
        <c:scaling>
          <c:orientation val="minMax"/>
        </c:scaling>
        <c:delete val="0"/>
        <c:axPos val="b"/>
        <c:title>
          <c:tx>
            <c:strRef>
              <c:f>'Math - Data'!$BG$37</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140455936"/>
        <c:crosses val="autoZero"/>
        <c:auto val="1"/>
        <c:lblAlgn val="ctr"/>
        <c:lblOffset val="100"/>
        <c:noMultiLvlLbl val="0"/>
      </c:catAx>
      <c:valAx>
        <c:axId val="140455936"/>
        <c:scaling>
          <c:orientation val="minMax"/>
          <c:min val="0"/>
        </c:scaling>
        <c:delete val="0"/>
        <c:axPos val="l"/>
        <c:majorGridlines/>
        <c:title>
          <c:tx>
            <c:strRef>
              <c:f>'Math - Data'!$BJ$118</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140449664"/>
        <c:crosses val="autoZero"/>
        <c:crossBetween val="between"/>
      </c:valAx>
    </c:plotArea>
    <c:legend>
      <c:legendPos val="b"/>
      <c:layout>
        <c:manualLayout>
          <c:xMode val="edge"/>
          <c:yMode val="edge"/>
          <c:x val="2.0737150081035212E-3"/>
          <c:y val="0.89634136215298799"/>
          <c:w val="0.99585256998379257"/>
          <c:h val="0.103658637847012"/>
        </c:manualLayout>
      </c:layout>
      <c:overlay val="0"/>
      <c:txPr>
        <a:bodyPr/>
        <a:lstStyle/>
        <a:p>
          <a:pPr>
            <a:defRPr sz="900"/>
          </a:pPr>
          <a:endParaRPr lang="en-US"/>
        </a:p>
      </c:txPr>
    </c:legend>
    <c:plotVisOnly val="1"/>
    <c:dispBlanksAs val="gap"/>
    <c:showDLblsOverMax val="0"/>
  </c:chart>
  <c:spPr>
    <a:solidFill>
      <a:schemeClr val="accent1">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1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'Math - Data'!$A$38</c:f>
          <c:strCache>
            <c:ptCount val="1"/>
          </c:strCache>
        </c:strRef>
      </c:tx>
      <c:overlay val="0"/>
    </c:title>
    <c:autoTitleDeleted val="0"/>
    <c:plotArea>
      <c:layout>
        <c:manualLayout>
          <c:layoutTarget val="inner"/>
          <c:xMode val="edge"/>
          <c:yMode val="edge"/>
          <c:x val="0.13495651278884288"/>
          <c:y val="0.16478915135608121"/>
          <c:w val="0.83628531727652444"/>
          <c:h val="0.50837078094211519"/>
        </c:manualLayout>
      </c:layout>
      <c:lineChart>
        <c:grouping val="standard"/>
        <c:varyColors val="0"/>
        <c:ser>
          <c:idx val="0"/>
          <c:order val="0"/>
          <c:tx>
            <c:strRef>
              <c:f>'Math - Data'!$A$38</c:f>
              <c:strCache>
                <c:ptCount val="1"/>
              </c:strCache>
            </c:strRef>
          </c:tx>
          <c:trendline>
            <c:name>Trendline</c:name>
            <c:spPr>
              <a:ln>
                <a:solidFill>
                  <a:srgbClr val="FF0000">
                    <a:alpha val="75000"/>
                  </a:srgbClr>
                </a:solidFill>
              </a:ln>
            </c:spPr>
            <c:trendlineType val="linear"/>
            <c:dispRSqr val="0"/>
            <c:dispEq val="0"/>
          </c:trendline>
          <c:cat>
            <c:strRef>
              <c:f>'Math - Data'!$BL$4:$CA$4</c:f>
              <c:strCache>
                <c:ptCount val="1"/>
                <c:pt idx="0">
                  <c:v>Baseline</c:v>
                </c:pt>
              </c:strCache>
            </c:strRef>
          </c:cat>
          <c:val>
            <c:numRef>
              <c:f>'Math - Data'!$BL$38:$CA$38</c:f>
              <c:numCache>
                <c:formatCode>General</c:formatCode>
                <c:ptCount val="16"/>
                <c:pt idx="0">
                  <c:v>0</c:v>
                </c:pt>
              </c:numCache>
            </c:numRef>
          </c:val>
          <c:smooth val="0"/>
          <c:extLst>
            <c:ext xmlns:c16="http://schemas.microsoft.com/office/drawing/2014/chart" uri="{C3380CC4-5D6E-409C-BE32-E72D297353CC}">
              <c16:uniqueId val="{00000001-AF73-E44F-A731-DBC0443C632D}"/>
            </c:ext>
          </c:extLst>
        </c:ser>
        <c:ser>
          <c:idx val="1"/>
          <c:order val="1"/>
          <c:tx>
            <c:v>Aimline</c:v>
          </c:tx>
          <c:spPr>
            <a:ln w="9525">
              <a:solidFill>
                <a:schemeClr val="tx1">
                  <a:lumMod val="50000"/>
                  <a:lumOff val="50000"/>
                </a:schemeClr>
              </a:solidFill>
              <a:prstDash val="dash"/>
            </a:ln>
          </c:spPr>
          <c:marker>
            <c:symbol val="none"/>
          </c:marker>
          <c:cat>
            <c:strRef>
              <c:f>'Math - Data'!$BL$4:$CA$4</c:f>
              <c:strCache>
                <c:ptCount val="1"/>
                <c:pt idx="0">
                  <c:v>Baseline</c:v>
                </c:pt>
              </c:strCache>
            </c:strRef>
          </c:cat>
          <c:val>
            <c:numRef>
              <c:f>'Math - Data'!$BL$119:$CA$119</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AF73-E44F-A731-DBC0443C632D}"/>
            </c:ext>
          </c:extLst>
        </c:ser>
        <c:ser>
          <c:idx val="2"/>
          <c:order val="2"/>
          <c:tx>
            <c:strRef>
              <c:f>'Math - Data'!$BK$155</c:f>
              <c:strCache>
                <c:ptCount val="1"/>
                <c:pt idx="0">
                  <c:v>Benchmark 3 Line</c:v>
                </c:pt>
              </c:strCache>
            </c:strRef>
          </c:tx>
          <c:spPr>
            <a:ln>
              <a:solidFill>
                <a:schemeClr val="accent3"/>
              </a:solidFill>
            </a:ln>
          </c:spPr>
          <c:marker>
            <c:symbol val="none"/>
          </c:marker>
          <c:cat>
            <c:strRef>
              <c:f>'Math - Data'!$BL$4:$CA$4</c:f>
              <c:strCache>
                <c:ptCount val="1"/>
                <c:pt idx="0">
                  <c:v>Baseline</c:v>
                </c:pt>
              </c:strCache>
            </c:strRef>
          </c:cat>
          <c:val>
            <c:numRef>
              <c:f>'Math - Data'!$BL$155:$CA$155</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AF73-E44F-A731-DBC0443C632D}"/>
            </c:ext>
          </c:extLst>
        </c:ser>
        <c:dLbls>
          <c:showLegendKey val="0"/>
          <c:showVal val="0"/>
          <c:showCatName val="0"/>
          <c:showSerName val="0"/>
          <c:showPercent val="0"/>
          <c:showBubbleSize val="0"/>
        </c:dLbls>
        <c:marker val="1"/>
        <c:smooth val="0"/>
        <c:axId val="140493184"/>
        <c:axId val="140495104"/>
      </c:lineChart>
      <c:catAx>
        <c:axId val="140493184"/>
        <c:scaling>
          <c:orientation val="minMax"/>
        </c:scaling>
        <c:delete val="0"/>
        <c:axPos val="b"/>
        <c:title>
          <c:tx>
            <c:strRef>
              <c:f>'Math - Data'!$BG$38</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140495104"/>
        <c:crosses val="autoZero"/>
        <c:auto val="1"/>
        <c:lblAlgn val="ctr"/>
        <c:lblOffset val="100"/>
        <c:noMultiLvlLbl val="0"/>
      </c:catAx>
      <c:valAx>
        <c:axId val="140495104"/>
        <c:scaling>
          <c:orientation val="minMax"/>
          <c:min val="0"/>
        </c:scaling>
        <c:delete val="0"/>
        <c:axPos val="l"/>
        <c:majorGridlines/>
        <c:title>
          <c:tx>
            <c:strRef>
              <c:f>'Math - Data'!$BJ$119</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140493184"/>
        <c:crosses val="autoZero"/>
        <c:crossBetween val="between"/>
      </c:valAx>
    </c:plotArea>
    <c:legend>
      <c:legendPos val="b"/>
      <c:layout>
        <c:manualLayout>
          <c:xMode val="edge"/>
          <c:yMode val="edge"/>
          <c:x val="2.0737150081035212E-3"/>
          <c:y val="0.89634139728460205"/>
          <c:w val="0.99585256998379257"/>
          <c:h val="0.10365860271539798"/>
        </c:manualLayout>
      </c:layout>
      <c:overlay val="0"/>
      <c:txPr>
        <a:bodyPr/>
        <a:lstStyle/>
        <a:p>
          <a:pPr>
            <a:defRPr sz="900"/>
          </a:pPr>
          <a:endParaRPr lang="en-US"/>
        </a:p>
      </c:txPr>
    </c:legend>
    <c:plotVisOnly val="1"/>
    <c:dispBlanksAs val="gap"/>
    <c:showDLblsOverMax val="0"/>
  </c:chart>
  <c:spPr>
    <a:solidFill>
      <a:schemeClr val="accent1">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1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'Math - Data'!$A$39</c:f>
          <c:strCache>
            <c:ptCount val="1"/>
          </c:strCache>
        </c:strRef>
      </c:tx>
      <c:overlay val="0"/>
    </c:title>
    <c:autoTitleDeleted val="0"/>
    <c:plotArea>
      <c:layout>
        <c:manualLayout>
          <c:layoutTarget val="inner"/>
          <c:xMode val="edge"/>
          <c:yMode val="edge"/>
          <c:x val="0.13495651278884288"/>
          <c:y val="0.16478915135608121"/>
          <c:w val="0.83628531727652444"/>
          <c:h val="0.50837081059861933"/>
        </c:manualLayout>
      </c:layout>
      <c:lineChart>
        <c:grouping val="standard"/>
        <c:varyColors val="0"/>
        <c:ser>
          <c:idx val="0"/>
          <c:order val="0"/>
          <c:tx>
            <c:strRef>
              <c:f>'Math - Data'!$A$39</c:f>
              <c:strCache>
                <c:ptCount val="1"/>
              </c:strCache>
            </c:strRef>
          </c:tx>
          <c:trendline>
            <c:name>Trendline</c:name>
            <c:spPr>
              <a:ln>
                <a:solidFill>
                  <a:srgbClr val="FF0000">
                    <a:alpha val="75000"/>
                  </a:srgbClr>
                </a:solidFill>
              </a:ln>
            </c:spPr>
            <c:trendlineType val="linear"/>
            <c:dispRSqr val="0"/>
            <c:dispEq val="0"/>
          </c:trendline>
          <c:cat>
            <c:strRef>
              <c:f>'Math - Data'!$BL$4:$CA$4</c:f>
              <c:strCache>
                <c:ptCount val="1"/>
                <c:pt idx="0">
                  <c:v>Baseline</c:v>
                </c:pt>
              </c:strCache>
            </c:strRef>
          </c:cat>
          <c:val>
            <c:numRef>
              <c:f>'Math - Data'!$BL$39:$CA$39</c:f>
              <c:numCache>
                <c:formatCode>General</c:formatCode>
                <c:ptCount val="16"/>
                <c:pt idx="0">
                  <c:v>0</c:v>
                </c:pt>
              </c:numCache>
            </c:numRef>
          </c:val>
          <c:smooth val="0"/>
          <c:extLst>
            <c:ext xmlns:c16="http://schemas.microsoft.com/office/drawing/2014/chart" uri="{C3380CC4-5D6E-409C-BE32-E72D297353CC}">
              <c16:uniqueId val="{00000001-C54B-D547-960E-A589E9ACCD91}"/>
            </c:ext>
          </c:extLst>
        </c:ser>
        <c:ser>
          <c:idx val="1"/>
          <c:order val="1"/>
          <c:tx>
            <c:v>Aimline</c:v>
          </c:tx>
          <c:spPr>
            <a:ln w="9525">
              <a:solidFill>
                <a:schemeClr val="tx1">
                  <a:lumMod val="50000"/>
                  <a:lumOff val="50000"/>
                </a:schemeClr>
              </a:solidFill>
              <a:prstDash val="dash"/>
            </a:ln>
          </c:spPr>
          <c:marker>
            <c:symbol val="none"/>
          </c:marker>
          <c:cat>
            <c:strRef>
              <c:f>'Math - Data'!$BL$4:$CA$4</c:f>
              <c:strCache>
                <c:ptCount val="1"/>
                <c:pt idx="0">
                  <c:v>Baseline</c:v>
                </c:pt>
              </c:strCache>
            </c:strRef>
          </c:cat>
          <c:val>
            <c:numRef>
              <c:f>'Math - Data'!$BL$120:$CA$120</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C54B-D547-960E-A589E9ACCD91}"/>
            </c:ext>
          </c:extLst>
        </c:ser>
        <c:ser>
          <c:idx val="2"/>
          <c:order val="2"/>
          <c:tx>
            <c:strRef>
              <c:f>'Math - Data'!$BK$156</c:f>
              <c:strCache>
                <c:ptCount val="1"/>
                <c:pt idx="0">
                  <c:v>Benchmark 3 Line</c:v>
                </c:pt>
              </c:strCache>
            </c:strRef>
          </c:tx>
          <c:spPr>
            <a:ln>
              <a:solidFill>
                <a:schemeClr val="accent3"/>
              </a:solidFill>
            </a:ln>
          </c:spPr>
          <c:marker>
            <c:symbol val="none"/>
          </c:marker>
          <c:cat>
            <c:strRef>
              <c:f>'Math - Data'!$BL$4:$CA$4</c:f>
              <c:strCache>
                <c:ptCount val="1"/>
                <c:pt idx="0">
                  <c:v>Baseline</c:v>
                </c:pt>
              </c:strCache>
            </c:strRef>
          </c:cat>
          <c:val>
            <c:numRef>
              <c:f>'Math - Data'!$BL$154:$CA$154</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C54B-D547-960E-A589E9ACCD91}"/>
            </c:ext>
          </c:extLst>
        </c:ser>
        <c:dLbls>
          <c:showLegendKey val="0"/>
          <c:showVal val="0"/>
          <c:showCatName val="0"/>
          <c:showSerName val="0"/>
          <c:showPercent val="0"/>
          <c:showBubbleSize val="0"/>
        </c:dLbls>
        <c:marker val="1"/>
        <c:smooth val="0"/>
        <c:axId val="140710656"/>
        <c:axId val="140712576"/>
      </c:lineChart>
      <c:catAx>
        <c:axId val="140710656"/>
        <c:scaling>
          <c:orientation val="minMax"/>
        </c:scaling>
        <c:delete val="0"/>
        <c:axPos val="b"/>
        <c:title>
          <c:tx>
            <c:strRef>
              <c:f>'Math - Data'!$BG$39</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140712576"/>
        <c:crosses val="autoZero"/>
        <c:auto val="1"/>
        <c:lblAlgn val="ctr"/>
        <c:lblOffset val="100"/>
        <c:noMultiLvlLbl val="0"/>
      </c:catAx>
      <c:valAx>
        <c:axId val="140712576"/>
        <c:scaling>
          <c:orientation val="minMax"/>
          <c:min val="0"/>
        </c:scaling>
        <c:delete val="0"/>
        <c:axPos val="l"/>
        <c:majorGridlines/>
        <c:title>
          <c:tx>
            <c:strRef>
              <c:f>'Math - Data'!$BJ$120</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140710656"/>
        <c:crosses val="autoZero"/>
        <c:crossBetween val="between"/>
      </c:valAx>
    </c:plotArea>
    <c:legend>
      <c:legendPos val="b"/>
      <c:layout>
        <c:manualLayout>
          <c:xMode val="edge"/>
          <c:yMode val="edge"/>
          <c:x val="5.5948465337675802E-5"/>
          <c:y val="0.8965684812404755"/>
          <c:w val="0.99470163949422663"/>
          <c:h val="0.103431518759524"/>
        </c:manualLayout>
      </c:layout>
      <c:overlay val="0"/>
      <c:txPr>
        <a:bodyPr/>
        <a:lstStyle/>
        <a:p>
          <a:pPr>
            <a:defRPr sz="900"/>
          </a:pPr>
          <a:endParaRPr lang="en-US"/>
        </a:p>
      </c:txPr>
    </c:legend>
    <c:plotVisOnly val="1"/>
    <c:dispBlanksAs val="gap"/>
    <c:showDLblsOverMax val="0"/>
  </c:chart>
  <c:spPr>
    <a:solidFill>
      <a:schemeClr val="accent1">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1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'Math - Data'!$A$6</c:f>
          <c:strCache>
            <c:ptCount val="1"/>
          </c:strCache>
        </c:strRef>
      </c:tx>
      <c:overlay val="0"/>
    </c:title>
    <c:autoTitleDeleted val="0"/>
    <c:plotArea>
      <c:layout>
        <c:manualLayout>
          <c:layoutTarget val="inner"/>
          <c:xMode val="edge"/>
          <c:yMode val="edge"/>
          <c:x val="0.13495651278884288"/>
          <c:y val="0.16478915135608121"/>
          <c:w val="0.83628531727652444"/>
          <c:h val="0.51280082270153271"/>
        </c:manualLayout>
      </c:layout>
      <c:lineChart>
        <c:grouping val="standard"/>
        <c:varyColors val="0"/>
        <c:ser>
          <c:idx val="0"/>
          <c:order val="0"/>
          <c:tx>
            <c:strRef>
              <c:f>'Math - Data'!$A$6</c:f>
              <c:strCache>
                <c:ptCount val="1"/>
              </c:strCache>
            </c:strRef>
          </c:tx>
          <c:trendline>
            <c:name>Trendline</c:name>
            <c:spPr>
              <a:ln>
                <a:solidFill>
                  <a:srgbClr val="FF0000">
                    <a:alpha val="75000"/>
                  </a:srgbClr>
                </a:solidFill>
              </a:ln>
            </c:spPr>
            <c:trendlineType val="linear"/>
            <c:dispRSqr val="0"/>
            <c:dispEq val="0"/>
          </c:trendline>
          <c:cat>
            <c:strRef>
              <c:f>'Math - Data'!$CX$4:$DM$4</c:f>
              <c:strCache>
                <c:ptCount val="1"/>
                <c:pt idx="0">
                  <c:v>Baseline</c:v>
                </c:pt>
              </c:strCache>
            </c:strRef>
          </c:cat>
          <c:val>
            <c:numRef>
              <c:f>'Math - Data'!$CX$6:$DM$6</c:f>
              <c:numCache>
                <c:formatCode>General</c:formatCode>
                <c:ptCount val="16"/>
                <c:pt idx="0">
                  <c:v>0</c:v>
                </c:pt>
              </c:numCache>
            </c:numRef>
          </c:val>
          <c:smooth val="0"/>
          <c:extLst>
            <c:ext xmlns:c16="http://schemas.microsoft.com/office/drawing/2014/chart" uri="{C3380CC4-5D6E-409C-BE32-E72D297353CC}">
              <c16:uniqueId val="{00000001-B440-C647-940D-A35538B32983}"/>
            </c:ext>
          </c:extLst>
        </c:ser>
        <c:ser>
          <c:idx val="1"/>
          <c:order val="1"/>
          <c:tx>
            <c:v>Aimline</c:v>
          </c:tx>
          <c:spPr>
            <a:ln w="9525">
              <a:solidFill>
                <a:schemeClr val="tx1">
                  <a:lumMod val="50000"/>
                  <a:lumOff val="50000"/>
                </a:schemeClr>
              </a:solidFill>
              <a:prstDash val="dash"/>
            </a:ln>
          </c:spPr>
          <c:marker>
            <c:symbol val="none"/>
          </c:marker>
          <c:cat>
            <c:strRef>
              <c:f>'Math - Data'!$CX$4:$DM$4</c:f>
              <c:strCache>
                <c:ptCount val="1"/>
                <c:pt idx="0">
                  <c:v>Baseline</c:v>
                </c:pt>
              </c:strCache>
            </c:strRef>
          </c:cat>
          <c:val>
            <c:numRef>
              <c:f>'Math - Data'!$CX$87:$DM$87</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B440-C647-940D-A35538B32983}"/>
            </c:ext>
          </c:extLst>
        </c:ser>
        <c:ser>
          <c:idx val="2"/>
          <c:order val="2"/>
          <c:tx>
            <c:strRef>
              <c:f>'Math - Data'!$CW$123</c:f>
              <c:strCache>
                <c:ptCount val="1"/>
                <c:pt idx="0">
                  <c:v>Benchmark 3 Line</c:v>
                </c:pt>
              </c:strCache>
            </c:strRef>
          </c:tx>
          <c:spPr>
            <a:ln>
              <a:solidFill>
                <a:schemeClr val="accent3"/>
              </a:solidFill>
            </a:ln>
          </c:spPr>
          <c:marker>
            <c:symbol val="none"/>
          </c:marker>
          <c:cat>
            <c:strRef>
              <c:f>'Math - Data'!$CX$4:$DM$4</c:f>
              <c:strCache>
                <c:ptCount val="1"/>
                <c:pt idx="0">
                  <c:v>Baseline</c:v>
                </c:pt>
              </c:strCache>
            </c:strRef>
          </c:cat>
          <c:val>
            <c:numRef>
              <c:f>'Math - Data'!$CX$123:$DM$123</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B440-C647-940D-A35538B32983}"/>
            </c:ext>
          </c:extLst>
        </c:ser>
        <c:dLbls>
          <c:showLegendKey val="0"/>
          <c:showVal val="0"/>
          <c:showCatName val="0"/>
          <c:showSerName val="0"/>
          <c:showPercent val="0"/>
          <c:showBubbleSize val="0"/>
        </c:dLbls>
        <c:marker val="1"/>
        <c:smooth val="0"/>
        <c:axId val="140768384"/>
        <c:axId val="140770304"/>
      </c:lineChart>
      <c:catAx>
        <c:axId val="140768384"/>
        <c:scaling>
          <c:orientation val="minMax"/>
        </c:scaling>
        <c:delete val="0"/>
        <c:axPos val="b"/>
        <c:title>
          <c:tx>
            <c:strRef>
              <c:f>'Math - Data'!$CS$6</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140770304"/>
        <c:crosses val="autoZero"/>
        <c:auto val="1"/>
        <c:lblAlgn val="ctr"/>
        <c:lblOffset val="100"/>
        <c:noMultiLvlLbl val="0"/>
      </c:catAx>
      <c:valAx>
        <c:axId val="140770304"/>
        <c:scaling>
          <c:orientation val="minMax"/>
          <c:min val="0"/>
        </c:scaling>
        <c:delete val="0"/>
        <c:axPos val="l"/>
        <c:majorGridlines/>
        <c:title>
          <c:tx>
            <c:strRef>
              <c:f>'Math - Data'!$CV$87</c:f>
              <c:strCache>
                <c:ptCount val="1"/>
              </c:strCache>
            </c:strRef>
          </c:tx>
          <c:overlay val="0"/>
          <c:spPr>
            <a:noFill/>
            <a:ln w="25400">
              <a:noFill/>
            </a:ln>
          </c:spPr>
          <c:txPr>
            <a:bodyPr/>
            <a:lstStyle/>
            <a:p>
              <a:pPr>
                <a:defRPr b="1"/>
              </a:pPr>
              <a:endParaRPr lang="en-US"/>
            </a:p>
          </c:txPr>
        </c:title>
        <c:numFmt formatCode="General" sourceLinked="0"/>
        <c:majorTickMark val="none"/>
        <c:minorTickMark val="none"/>
        <c:tickLblPos val="nextTo"/>
        <c:crossAx val="140768384"/>
        <c:crosses val="autoZero"/>
        <c:crossBetween val="between"/>
      </c:valAx>
    </c:plotArea>
    <c:legend>
      <c:legendPos val="b"/>
      <c:layout>
        <c:manualLayout>
          <c:xMode val="edge"/>
          <c:yMode val="edge"/>
          <c:x val="4.9599276626187804E-3"/>
          <c:y val="0.89656844626261856"/>
          <c:w val="0.99267216613104159"/>
          <c:h val="0.10343155373738212"/>
        </c:manualLayout>
      </c:layout>
      <c:overlay val="0"/>
      <c:txPr>
        <a:bodyPr/>
        <a:lstStyle/>
        <a:p>
          <a:pPr>
            <a:defRPr sz="900"/>
          </a:pPr>
          <a:endParaRPr lang="en-US"/>
        </a:p>
      </c:txPr>
    </c:legend>
    <c:plotVisOnly val="1"/>
    <c:dispBlanksAs val="gap"/>
    <c:showDLblsOverMax val="0"/>
  </c:chart>
  <c:spPr>
    <a:solidFill>
      <a:schemeClr val="accent3">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'Reading - Data'!$A$12</c:f>
          <c:strCache>
            <c:ptCount val="1"/>
          </c:strCache>
        </c:strRef>
      </c:tx>
      <c:overlay val="0"/>
    </c:title>
    <c:autoTitleDeleted val="0"/>
    <c:plotArea>
      <c:layout>
        <c:manualLayout>
          <c:layoutTarget val="inner"/>
          <c:xMode val="edge"/>
          <c:yMode val="edge"/>
          <c:x val="0.13495651278884288"/>
          <c:y val="0.16478915135608121"/>
          <c:w val="0.83628531727652422"/>
          <c:h val="0.50841389583031926"/>
        </c:manualLayout>
      </c:layout>
      <c:lineChart>
        <c:grouping val="standard"/>
        <c:varyColors val="0"/>
        <c:ser>
          <c:idx val="0"/>
          <c:order val="0"/>
          <c:tx>
            <c:strRef>
              <c:f>'Reading - Data'!$A$12</c:f>
              <c:strCache>
                <c:ptCount val="1"/>
              </c:strCache>
            </c:strRef>
          </c:tx>
          <c:trendline>
            <c:name>Trendline</c:name>
            <c:spPr>
              <a:ln>
                <a:solidFill>
                  <a:srgbClr val="FF0000">
                    <a:alpha val="75000"/>
                  </a:srgbClr>
                </a:solidFill>
              </a:ln>
            </c:spPr>
            <c:trendlineType val="linear"/>
            <c:dispRSqr val="0"/>
            <c:dispEq val="0"/>
          </c:trendline>
          <c:cat>
            <c:strRef>
              <c:f>'Reading - Data'!$BL$4:$CA$4</c:f>
              <c:strCache>
                <c:ptCount val="1"/>
                <c:pt idx="0">
                  <c:v>Baseline</c:v>
                </c:pt>
              </c:strCache>
            </c:strRef>
          </c:cat>
          <c:val>
            <c:numRef>
              <c:f>'Reading - Data'!$BL$12:$CA$12</c:f>
              <c:numCache>
                <c:formatCode>General</c:formatCode>
                <c:ptCount val="16"/>
                <c:pt idx="0">
                  <c:v>0</c:v>
                </c:pt>
              </c:numCache>
            </c:numRef>
          </c:val>
          <c:smooth val="0"/>
          <c:extLst>
            <c:ext xmlns:c16="http://schemas.microsoft.com/office/drawing/2014/chart" uri="{C3380CC4-5D6E-409C-BE32-E72D297353CC}">
              <c16:uniqueId val="{00000001-06D8-4047-9450-8D735BB229D4}"/>
            </c:ext>
          </c:extLst>
        </c:ser>
        <c:ser>
          <c:idx val="1"/>
          <c:order val="1"/>
          <c:tx>
            <c:v>Aimline</c:v>
          </c:tx>
          <c:spPr>
            <a:ln w="9525">
              <a:solidFill>
                <a:schemeClr val="tx1">
                  <a:lumMod val="50000"/>
                  <a:lumOff val="50000"/>
                </a:schemeClr>
              </a:solidFill>
              <a:prstDash val="dash"/>
            </a:ln>
          </c:spPr>
          <c:marker>
            <c:symbol val="none"/>
          </c:marker>
          <c:cat>
            <c:strRef>
              <c:f>'Reading - Data'!$BL$4:$CA$4</c:f>
              <c:strCache>
                <c:ptCount val="1"/>
                <c:pt idx="0">
                  <c:v>Baseline</c:v>
                </c:pt>
              </c:strCache>
            </c:strRef>
          </c:cat>
          <c:val>
            <c:numRef>
              <c:f>'Reading - Data'!$BL$93:$CA$93</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06D8-4047-9450-8D735BB229D4}"/>
            </c:ext>
          </c:extLst>
        </c:ser>
        <c:ser>
          <c:idx val="2"/>
          <c:order val="2"/>
          <c:tx>
            <c:strRef>
              <c:f>'Reading - Data'!$BK$129</c:f>
              <c:strCache>
                <c:ptCount val="1"/>
                <c:pt idx="0">
                  <c:v>Benchmark 3 Line</c:v>
                </c:pt>
              </c:strCache>
            </c:strRef>
          </c:tx>
          <c:spPr>
            <a:ln>
              <a:solidFill>
                <a:schemeClr val="accent3"/>
              </a:solidFill>
            </a:ln>
          </c:spPr>
          <c:marker>
            <c:symbol val="none"/>
          </c:marker>
          <c:cat>
            <c:strRef>
              <c:f>'Reading - Data'!$BL$4:$CA$4</c:f>
              <c:strCache>
                <c:ptCount val="1"/>
                <c:pt idx="0">
                  <c:v>Baseline</c:v>
                </c:pt>
              </c:strCache>
            </c:strRef>
          </c:cat>
          <c:val>
            <c:numRef>
              <c:f>'Reading - Data'!$BL$129:$CA$129</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06D8-4047-9450-8D735BB229D4}"/>
            </c:ext>
          </c:extLst>
        </c:ser>
        <c:dLbls>
          <c:showLegendKey val="0"/>
          <c:showVal val="0"/>
          <c:showCatName val="0"/>
          <c:showSerName val="0"/>
          <c:showPercent val="0"/>
          <c:showBubbleSize val="0"/>
        </c:dLbls>
        <c:marker val="1"/>
        <c:smooth val="0"/>
        <c:axId val="65103744"/>
        <c:axId val="65130496"/>
      </c:lineChart>
      <c:catAx>
        <c:axId val="65103744"/>
        <c:scaling>
          <c:orientation val="minMax"/>
        </c:scaling>
        <c:delete val="0"/>
        <c:axPos val="b"/>
        <c:title>
          <c:tx>
            <c:strRef>
              <c:f>'Reading - Data'!$BG$12</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65130496"/>
        <c:crosses val="autoZero"/>
        <c:auto val="1"/>
        <c:lblAlgn val="ctr"/>
        <c:lblOffset val="100"/>
        <c:noMultiLvlLbl val="0"/>
      </c:catAx>
      <c:valAx>
        <c:axId val="65130496"/>
        <c:scaling>
          <c:orientation val="minMax"/>
          <c:min val="0"/>
        </c:scaling>
        <c:delete val="0"/>
        <c:axPos val="l"/>
        <c:majorGridlines/>
        <c:title>
          <c:tx>
            <c:strRef>
              <c:f>'Reading - Data'!$BJ$93</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65103744"/>
        <c:crosses val="autoZero"/>
        <c:crossBetween val="between"/>
      </c:valAx>
    </c:plotArea>
    <c:legend>
      <c:legendPos val="b"/>
      <c:layout>
        <c:manualLayout>
          <c:xMode val="edge"/>
          <c:yMode val="edge"/>
          <c:x val="2.6491802528871298E-3"/>
          <c:y val="0.8965684812404755"/>
          <c:w val="0.99470163949422663"/>
          <c:h val="0.103431518759524"/>
        </c:manualLayout>
      </c:layout>
      <c:overlay val="0"/>
      <c:txPr>
        <a:bodyPr/>
        <a:lstStyle/>
        <a:p>
          <a:pPr>
            <a:defRPr sz="900"/>
          </a:pPr>
          <a:endParaRPr lang="en-US"/>
        </a:p>
      </c:txPr>
    </c:legend>
    <c:plotVisOnly val="1"/>
    <c:dispBlanksAs val="gap"/>
    <c:showDLblsOverMax val="0"/>
  </c:chart>
  <c:spPr>
    <a:solidFill>
      <a:schemeClr val="accent1">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1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'Math - Data'!$A$7</c:f>
          <c:strCache>
            <c:ptCount val="1"/>
          </c:strCache>
        </c:strRef>
      </c:tx>
      <c:overlay val="0"/>
    </c:title>
    <c:autoTitleDeleted val="0"/>
    <c:plotArea>
      <c:layout>
        <c:manualLayout>
          <c:layoutTarget val="inner"/>
          <c:xMode val="edge"/>
          <c:yMode val="edge"/>
          <c:x val="0.13495651278884288"/>
          <c:y val="0.16478915135608121"/>
          <c:w val="0.83628531727652444"/>
          <c:h val="0.51276163777693717"/>
        </c:manualLayout>
      </c:layout>
      <c:lineChart>
        <c:grouping val="standard"/>
        <c:varyColors val="0"/>
        <c:ser>
          <c:idx val="0"/>
          <c:order val="0"/>
          <c:tx>
            <c:strRef>
              <c:f>'Math - Data'!$A$7</c:f>
              <c:strCache>
                <c:ptCount val="1"/>
              </c:strCache>
            </c:strRef>
          </c:tx>
          <c:trendline>
            <c:name>Trendline</c:name>
            <c:spPr>
              <a:ln>
                <a:solidFill>
                  <a:srgbClr val="FF0000">
                    <a:alpha val="75000"/>
                  </a:srgbClr>
                </a:solidFill>
              </a:ln>
            </c:spPr>
            <c:trendlineType val="linear"/>
            <c:dispRSqr val="0"/>
            <c:dispEq val="0"/>
          </c:trendline>
          <c:cat>
            <c:strRef>
              <c:f>'Math - Data'!$CX$4:$DM$4</c:f>
              <c:strCache>
                <c:ptCount val="1"/>
                <c:pt idx="0">
                  <c:v>Baseline</c:v>
                </c:pt>
              </c:strCache>
            </c:strRef>
          </c:cat>
          <c:val>
            <c:numRef>
              <c:f>'Math - Data'!$CX$7:$DM$7</c:f>
              <c:numCache>
                <c:formatCode>General</c:formatCode>
                <c:ptCount val="16"/>
                <c:pt idx="0">
                  <c:v>0</c:v>
                </c:pt>
              </c:numCache>
            </c:numRef>
          </c:val>
          <c:smooth val="0"/>
          <c:extLst>
            <c:ext xmlns:c16="http://schemas.microsoft.com/office/drawing/2014/chart" uri="{C3380CC4-5D6E-409C-BE32-E72D297353CC}">
              <c16:uniqueId val="{00000001-68A4-D14A-BA5A-6CCC2F377DCD}"/>
            </c:ext>
          </c:extLst>
        </c:ser>
        <c:ser>
          <c:idx val="1"/>
          <c:order val="1"/>
          <c:tx>
            <c:v>Aimline</c:v>
          </c:tx>
          <c:spPr>
            <a:ln w="9525">
              <a:solidFill>
                <a:schemeClr val="tx1">
                  <a:lumMod val="50000"/>
                  <a:lumOff val="50000"/>
                </a:schemeClr>
              </a:solidFill>
              <a:prstDash val="dash"/>
            </a:ln>
          </c:spPr>
          <c:marker>
            <c:symbol val="none"/>
          </c:marker>
          <c:cat>
            <c:strRef>
              <c:f>'Math - Data'!$CX$4:$DM$4</c:f>
              <c:strCache>
                <c:ptCount val="1"/>
                <c:pt idx="0">
                  <c:v>Baseline</c:v>
                </c:pt>
              </c:strCache>
            </c:strRef>
          </c:cat>
          <c:val>
            <c:numRef>
              <c:f>'Math - Data'!$CX$88:$DM$88</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68A4-D14A-BA5A-6CCC2F377DCD}"/>
            </c:ext>
          </c:extLst>
        </c:ser>
        <c:ser>
          <c:idx val="2"/>
          <c:order val="2"/>
          <c:tx>
            <c:strRef>
              <c:f>'Math - Data'!$CW$124</c:f>
              <c:strCache>
                <c:ptCount val="1"/>
                <c:pt idx="0">
                  <c:v>Benchmark 3 Line</c:v>
                </c:pt>
              </c:strCache>
            </c:strRef>
          </c:tx>
          <c:spPr>
            <a:ln>
              <a:solidFill>
                <a:schemeClr val="accent3"/>
              </a:solidFill>
            </a:ln>
          </c:spPr>
          <c:marker>
            <c:symbol val="none"/>
          </c:marker>
          <c:cat>
            <c:strRef>
              <c:f>'Math - Data'!$CX$4:$DM$4</c:f>
              <c:strCache>
                <c:ptCount val="1"/>
                <c:pt idx="0">
                  <c:v>Baseline</c:v>
                </c:pt>
              </c:strCache>
            </c:strRef>
          </c:cat>
          <c:val>
            <c:numRef>
              <c:f>'Math - Data'!$CX$124:$DM$124</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68A4-D14A-BA5A-6CCC2F377DCD}"/>
            </c:ext>
          </c:extLst>
        </c:ser>
        <c:dLbls>
          <c:showLegendKey val="0"/>
          <c:showVal val="0"/>
          <c:showCatName val="0"/>
          <c:showSerName val="0"/>
          <c:showPercent val="0"/>
          <c:showBubbleSize val="0"/>
        </c:dLbls>
        <c:marker val="1"/>
        <c:smooth val="0"/>
        <c:axId val="141260288"/>
        <c:axId val="141262208"/>
      </c:lineChart>
      <c:catAx>
        <c:axId val="141260288"/>
        <c:scaling>
          <c:orientation val="minMax"/>
        </c:scaling>
        <c:delete val="0"/>
        <c:axPos val="b"/>
        <c:title>
          <c:tx>
            <c:strRef>
              <c:f>'Math - Data'!$CS$7</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141262208"/>
        <c:crosses val="autoZero"/>
        <c:auto val="1"/>
        <c:lblAlgn val="ctr"/>
        <c:lblOffset val="100"/>
        <c:noMultiLvlLbl val="0"/>
      </c:catAx>
      <c:valAx>
        <c:axId val="141262208"/>
        <c:scaling>
          <c:orientation val="minMax"/>
          <c:min val="0"/>
        </c:scaling>
        <c:delete val="0"/>
        <c:axPos val="l"/>
        <c:majorGridlines/>
        <c:title>
          <c:tx>
            <c:strRef>
              <c:f>'Math - Data'!$CV$88</c:f>
              <c:strCache>
                <c:ptCount val="1"/>
              </c:strCache>
            </c:strRef>
          </c:tx>
          <c:overlay val="0"/>
          <c:spPr>
            <a:noFill/>
            <a:ln w="25400">
              <a:noFill/>
            </a:ln>
          </c:spPr>
          <c:txPr>
            <a:bodyPr/>
            <a:lstStyle/>
            <a:p>
              <a:pPr>
                <a:defRPr b="1"/>
              </a:pPr>
              <a:endParaRPr lang="en-US"/>
            </a:p>
          </c:txPr>
        </c:title>
        <c:numFmt formatCode="General" sourceLinked="0"/>
        <c:majorTickMark val="none"/>
        <c:minorTickMark val="none"/>
        <c:tickLblPos val="nextTo"/>
        <c:crossAx val="141260288"/>
        <c:crosses val="autoZero"/>
        <c:crossBetween val="between"/>
      </c:valAx>
    </c:plotArea>
    <c:legend>
      <c:legendPos val="b"/>
      <c:layout>
        <c:manualLayout>
          <c:xMode val="edge"/>
          <c:yMode val="edge"/>
          <c:x val="4.9599276626187804E-3"/>
          <c:y val="0.89634136215298799"/>
          <c:w val="0.99007994056251303"/>
          <c:h val="0.103658637847012"/>
        </c:manualLayout>
      </c:layout>
      <c:overlay val="0"/>
      <c:txPr>
        <a:bodyPr/>
        <a:lstStyle/>
        <a:p>
          <a:pPr>
            <a:defRPr sz="900"/>
          </a:pPr>
          <a:endParaRPr lang="en-US"/>
        </a:p>
      </c:txPr>
    </c:legend>
    <c:plotVisOnly val="1"/>
    <c:dispBlanksAs val="gap"/>
    <c:showDLblsOverMax val="0"/>
  </c:chart>
  <c:spPr>
    <a:solidFill>
      <a:schemeClr val="accent3">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1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'Math - Data'!$A$8</c:f>
          <c:strCache>
            <c:ptCount val="1"/>
          </c:strCache>
        </c:strRef>
      </c:tx>
      <c:overlay val="0"/>
    </c:title>
    <c:autoTitleDeleted val="0"/>
    <c:plotArea>
      <c:layout>
        <c:manualLayout>
          <c:layoutTarget val="inner"/>
          <c:xMode val="edge"/>
          <c:yMode val="edge"/>
          <c:x val="0.13495651278884288"/>
          <c:y val="0.16478915135608121"/>
          <c:w val="0.83628531727652444"/>
          <c:h val="0.50837061096124758"/>
        </c:manualLayout>
      </c:layout>
      <c:lineChart>
        <c:grouping val="standard"/>
        <c:varyColors val="0"/>
        <c:ser>
          <c:idx val="0"/>
          <c:order val="0"/>
          <c:tx>
            <c:strRef>
              <c:f>'Math - Data'!$A$8</c:f>
              <c:strCache>
                <c:ptCount val="1"/>
              </c:strCache>
            </c:strRef>
          </c:tx>
          <c:trendline>
            <c:name>Trendline</c:name>
            <c:spPr>
              <a:ln>
                <a:solidFill>
                  <a:srgbClr val="FF0000">
                    <a:alpha val="75000"/>
                  </a:srgbClr>
                </a:solidFill>
              </a:ln>
            </c:spPr>
            <c:trendlineType val="linear"/>
            <c:dispRSqr val="0"/>
            <c:dispEq val="0"/>
          </c:trendline>
          <c:cat>
            <c:strRef>
              <c:f>'Math - Data'!$CX$4:$DM$4</c:f>
              <c:strCache>
                <c:ptCount val="1"/>
                <c:pt idx="0">
                  <c:v>Baseline</c:v>
                </c:pt>
              </c:strCache>
            </c:strRef>
          </c:cat>
          <c:val>
            <c:numRef>
              <c:f>'Math - Data'!$CX$8:$DM$8</c:f>
              <c:numCache>
                <c:formatCode>General</c:formatCode>
                <c:ptCount val="16"/>
                <c:pt idx="0">
                  <c:v>0</c:v>
                </c:pt>
              </c:numCache>
            </c:numRef>
          </c:val>
          <c:smooth val="0"/>
          <c:extLst>
            <c:ext xmlns:c16="http://schemas.microsoft.com/office/drawing/2014/chart" uri="{C3380CC4-5D6E-409C-BE32-E72D297353CC}">
              <c16:uniqueId val="{00000001-1291-A041-A047-B566E5BC6FA6}"/>
            </c:ext>
          </c:extLst>
        </c:ser>
        <c:ser>
          <c:idx val="1"/>
          <c:order val="1"/>
          <c:tx>
            <c:v>Aimline</c:v>
          </c:tx>
          <c:spPr>
            <a:ln w="9525">
              <a:solidFill>
                <a:schemeClr val="tx1">
                  <a:lumMod val="50000"/>
                  <a:lumOff val="50000"/>
                </a:schemeClr>
              </a:solidFill>
              <a:prstDash val="dash"/>
            </a:ln>
          </c:spPr>
          <c:marker>
            <c:symbol val="none"/>
          </c:marker>
          <c:cat>
            <c:strRef>
              <c:f>'Math - Data'!$CX$4:$DM$4</c:f>
              <c:strCache>
                <c:ptCount val="1"/>
                <c:pt idx="0">
                  <c:v>Baseline</c:v>
                </c:pt>
              </c:strCache>
            </c:strRef>
          </c:cat>
          <c:val>
            <c:numRef>
              <c:f>'Math - Data'!$CX$89:$DM$89</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1291-A041-A047-B566E5BC6FA6}"/>
            </c:ext>
          </c:extLst>
        </c:ser>
        <c:ser>
          <c:idx val="2"/>
          <c:order val="2"/>
          <c:tx>
            <c:strRef>
              <c:f>'Math - Data'!$CW$125</c:f>
              <c:strCache>
                <c:ptCount val="1"/>
                <c:pt idx="0">
                  <c:v>Benchmark 3 Line</c:v>
                </c:pt>
              </c:strCache>
            </c:strRef>
          </c:tx>
          <c:spPr>
            <a:ln>
              <a:solidFill>
                <a:schemeClr val="accent3"/>
              </a:solidFill>
            </a:ln>
          </c:spPr>
          <c:marker>
            <c:symbol val="none"/>
          </c:marker>
          <c:cat>
            <c:strRef>
              <c:f>'Math - Data'!$CX$4:$DM$4</c:f>
              <c:strCache>
                <c:ptCount val="1"/>
                <c:pt idx="0">
                  <c:v>Baseline</c:v>
                </c:pt>
              </c:strCache>
            </c:strRef>
          </c:cat>
          <c:val>
            <c:numRef>
              <c:f>'Math - Data'!$CX$125:$DM$125</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1291-A041-A047-B566E5BC6FA6}"/>
            </c:ext>
          </c:extLst>
        </c:ser>
        <c:dLbls>
          <c:showLegendKey val="0"/>
          <c:showVal val="0"/>
          <c:showCatName val="0"/>
          <c:showSerName val="0"/>
          <c:showPercent val="0"/>
          <c:showBubbleSize val="0"/>
        </c:dLbls>
        <c:marker val="1"/>
        <c:smooth val="0"/>
        <c:axId val="141326208"/>
        <c:axId val="141824000"/>
      </c:lineChart>
      <c:catAx>
        <c:axId val="141326208"/>
        <c:scaling>
          <c:orientation val="minMax"/>
        </c:scaling>
        <c:delete val="0"/>
        <c:axPos val="b"/>
        <c:title>
          <c:tx>
            <c:strRef>
              <c:f>'Math - Data'!$CS$8</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141824000"/>
        <c:crosses val="autoZero"/>
        <c:auto val="1"/>
        <c:lblAlgn val="ctr"/>
        <c:lblOffset val="100"/>
        <c:noMultiLvlLbl val="0"/>
      </c:catAx>
      <c:valAx>
        <c:axId val="141824000"/>
        <c:scaling>
          <c:orientation val="minMax"/>
          <c:min val="0"/>
        </c:scaling>
        <c:delete val="0"/>
        <c:axPos val="l"/>
        <c:majorGridlines/>
        <c:title>
          <c:tx>
            <c:strRef>
              <c:f>'Math - Data'!$CV$89</c:f>
              <c:strCache>
                <c:ptCount val="1"/>
              </c:strCache>
            </c:strRef>
          </c:tx>
          <c:overlay val="0"/>
          <c:spPr>
            <a:noFill/>
            <a:ln w="25400">
              <a:noFill/>
            </a:ln>
          </c:spPr>
          <c:txPr>
            <a:bodyPr/>
            <a:lstStyle/>
            <a:p>
              <a:pPr>
                <a:defRPr b="1"/>
              </a:pPr>
              <a:endParaRPr lang="en-US"/>
            </a:p>
          </c:txPr>
        </c:title>
        <c:numFmt formatCode="General" sourceLinked="0"/>
        <c:majorTickMark val="none"/>
        <c:minorTickMark val="none"/>
        <c:tickLblPos val="nextTo"/>
        <c:crossAx val="141326208"/>
        <c:crosses val="autoZero"/>
        <c:crossBetween val="between"/>
      </c:valAx>
    </c:plotArea>
    <c:legend>
      <c:legendPos val="b"/>
      <c:layout>
        <c:manualLayout>
          <c:xMode val="edge"/>
          <c:yMode val="edge"/>
          <c:x val="4.9599276626187804E-3"/>
          <c:y val="0.89634136215298799"/>
          <c:w val="0.99267216613104159"/>
          <c:h val="0.103658637847012"/>
        </c:manualLayout>
      </c:layout>
      <c:overlay val="0"/>
      <c:txPr>
        <a:bodyPr/>
        <a:lstStyle/>
        <a:p>
          <a:pPr>
            <a:defRPr sz="900"/>
          </a:pPr>
          <a:endParaRPr lang="en-US"/>
        </a:p>
      </c:txPr>
    </c:legend>
    <c:plotVisOnly val="1"/>
    <c:dispBlanksAs val="gap"/>
    <c:showDLblsOverMax val="0"/>
  </c:chart>
  <c:spPr>
    <a:solidFill>
      <a:schemeClr val="accent3">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1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'Math - Data'!$A$9</c:f>
          <c:strCache>
            <c:ptCount val="1"/>
          </c:strCache>
        </c:strRef>
      </c:tx>
      <c:overlay val="0"/>
    </c:title>
    <c:autoTitleDeleted val="0"/>
    <c:plotArea>
      <c:layout>
        <c:manualLayout>
          <c:layoutTarget val="inner"/>
          <c:xMode val="edge"/>
          <c:yMode val="edge"/>
          <c:x val="0.13495651278884288"/>
          <c:y val="0.16478915135608121"/>
          <c:w val="0.83628531727652444"/>
          <c:h val="0.51280081385768894"/>
        </c:manualLayout>
      </c:layout>
      <c:lineChart>
        <c:grouping val="standard"/>
        <c:varyColors val="0"/>
        <c:ser>
          <c:idx val="0"/>
          <c:order val="0"/>
          <c:tx>
            <c:strRef>
              <c:f>'Math - Data'!$A$9</c:f>
              <c:strCache>
                <c:ptCount val="1"/>
              </c:strCache>
            </c:strRef>
          </c:tx>
          <c:trendline>
            <c:name>Trendline</c:name>
            <c:spPr>
              <a:ln>
                <a:solidFill>
                  <a:srgbClr val="FF0000">
                    <a:alpha val="75000"/>
                  </a:srgbClr>
                </a:solidFill>
              </a:ln>
            </c:spPr>
            <c:trendlineType val="linear"/>
            <c:dispRSqr val="0"/>
            <c:dispEq val="0"/>
          </c:trendline>
          <c:cat>
            <c:strRef>
              <c:f>'Math - Data'!$CX$4:$DM$4</c:f>
              <c:strCache>
                <c:ptCount val="1"/>
                <c:pt idx="0">
                  <c:v>Baseline</c:v>
                </c:pt>
              </c:strCache>
            </c:strRef>
          </c:cat>
          <c:val>
            <c:numRef>
              <c:f>'Math - Data'!$CX$9:$DM$9</c:f>
              <c:numCache>
                <c:formatCode>General</c:formatCode>
                <c:ptCount val="16"/>
                <c:pt idx="0">
                  <c:v>0</c:v>
                </c:pt>
              </c:numCache>
            </c:numRef>
          </c:val>
          <c:smooth val="0"/>
          <c:extLst>
            <c:ext xmlns:c16="http://schemas.microsoft.com/office/drawing/2014/chart" uri="{C3380CC4-5D6E-409C-BE32-E72D297353CC}">
              <c16:uniqueId val="{00000001-E4A2-7C48-A7C8-881C159E6065}"/>
            </c:ext>
          </c:extLst>
        </c:ser>
        <c:ser>
          <c:idx val="1"/>
          <c:order val="1"/>
          <c:tx>
            <c:v>Aimline</c:v>
          </c:tx>
          <c:spPr>
            <a:ln w="9525">
              <a:solidFill>
                <a:schemeClr val="tx1">
                  <a:lumMod val="50000"/>
                  <a:lumOff val="50000"/>
                </a:schemeClr>
              </a:solidFill>
              <a:prstDash val="dash"/>
            </a:ln>
          </c:spPr>
          <c:marker>
            <c:symbol val="none"/>
          </c:marker>
          <c:cat>
            <c:strRef>
              <c:f>'Math - Data'!$CX$4:$DM$4</c:f>
              <c:strCache>
                <c:ptCount val="1"/>
                <c:pt idx="0">
                  <c:v>Baseline</c:v>
                </c:pt>
              </c:strCache>
            </c:strRef>
          </c:cat>
          <c:val>
            <c:numRef>
              <c:f>'Math - Data'!$CX$90:$DM$90</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E4A2-7C48-A7C8-881C159E6065}"/>
            </c:ext>
          </c:extLst>
        </c:ser>
        <c:ser>
          <c:idx val="2"/>
          <c:order val="2"/>
          <c:tx>
            <c:strRef>
              <c:f>'Math - Data'!$CW$126</c:f>
              <c:strCache>
                <c:ptCount val="1"/>
                <c:pt idx="0">
                  <c:v>Benchmark 3 Line</c:v>
                </c:pt>
              </c:strCache>
            </c:strRef>
          </c:tx>
          <c:spPr>
            <a:ln>
              <a:solidFill>
                <a:schemeClr val="accent3"/>
              </a:solidFill>
            </a:ln>
          </c:spPr>
          <c:marker>
            <c:symbol val="none"/>
          </c:marker>
          <c:cat>
            <c:strRef>
              <c:f>'Math - Data'!$CX$4:$DM$4</c:f>
              <c:strCache>
                <c:ptCount val="1"/>
                <c:pt idx="0">
                  <c:v>Baseline</c:v>
                </c:pt>
              </c:strCache>
            </c:strRef>
          </c:cat>
          <c:val>
            <c:numRef>
              <c:f>'Math - Data'!$CX$126:$DM$126</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E4A2-7C48-A7C8-881C159E6065}"/>
            </c:ext>
          </c:extLst>
        </c:ser>
        <c:dLbls>
          <c:showLegendKey val="0"/>
          <c:showVal val="0"/>
          <c:showCatName val="0"/>
          <c:showSerName val="0"/>
          <c:showPercent val="0"/>
          <c:showBubbleSize val="0"/>
        </c:dLbls>
        <c:marker val="1"/>
        <c:smooth val="0"/>
        <c:axId val="141863168"/>
        <c:axId val="141955456"/>
      </c:lineChart>
      <c:catAx>
        <c:axId val="141863168"/>
        <c:scaling>
          <c:orientation val="minMax"/>
        </c:scaling>
        <c:delete val="0"/>
        <c:axPos val="b"/>
        <c:title>
          <c:tx>
            <c:strRef>
              <c:f>'Math - Data'!$CS$9</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141955456"/>
        <c:crosses val="autoZero"/>
        <c:auto val="1"/>
        <c:lblAlgn val="ctr"/>
        <c:lblOffset val="100"/>
        <c:noMultiLvlLbl val="0"/>
      </c:catAx>
      <c:valAx>
        <c:axId val="141955456"/>
        <c:scaling>
          <c:orientation val="minMax"/>
          <c:min val="0"/>
        </c:scaling>
        <c:delete val="0"/>
        <c:axPos val="l"/>
        <c:majorGridlines/>
        <c:title>
          <c:tx>
            <c:strRef>
              <c:f>'Math - Data'!$CV$90</c:f>
              <c:strCache>
                <c:ptCount val="1"/>
              </c:strCache>
            </c:strRef>
          </c:tx>
          <c:overlay val="0"/>
          <c:spPr>
            <a:noFill/>
            <a:ln w="25400">
              <a:noFill/>
            </a:ln>
          </c:spPr>
          <c:txPr>
            <a:bodyPr/>
            <a:lstStyle/>
            <a:p>
              <a:pPr>
                <a:defRPr b="1"/>
              </a:pPr>
              <a:endParaRPr lang="en-US"/>
            </a:p>
          </c:txPr>
        </c:title>
        <c:numFmt formatCode="General" sourceLinked="0"/>
        <c:majorTickMark val="none"/>
        <c:minorTickMark val="none"/>
        <c:tickLblPos val="nextTo"/>
        <c:crossAx val="141863168"/>
        <c:crosses val="autoZero"/>
        <c:crossBetween val="between"/>
      </c:valAx>
    </c:plotArea>
    <c:legend>
      <c:legendPos val="b"/>
      <c:layout>
        <c:manualLayout>
          <c:xMode val="edge"/>
          <c:yMode val="edge"/>
          <c:x val="4.9599276626187804E-3"/>
          <c:y val="0.89656851621831002"/>
          <c:w val="0.99267216613104159"/>
          <c:h val="9.9136676001391963E-2"/>
        </c:manualLayout>
      </c:layout>
      <c:overlay val="0"/>
      <c:txPr>
        <a:bodyPr/>
        <a:lstStyle/>
        <a:p>
          <a:pPr>
            <a:defRPr sz="900"/>
          </a:pPr>
          <a:endParaRPr lang="en-US"/>
        </a:p>
      </c:txPr>
    </c:legend>
    <c:plotVisOnly val="1"/>
    <c:dispBlanksAs val="gap"/>
    <c:showDLblsOverMax val="0"/>
  </c:chart>
  <c:spPr>
    <a:solidFill>
      <a:schemeClr val="accent3">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1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'Math - Data'!$A$10</c:f>
          <c:strCache>
            <c:ptCount val="1"/>
          </c:strCache>
        </c:strRef>
      </c:tx>
      <c:overlay val="0"/>
    </c:title>
    <c:autoTitleDeleted val="0"/>
    <c:plotArea>
      <c:layout>
        <c:manualLayout>
          <c:layoutTarget val="inner"/>
          <c:xMode val="edge"/>
          <c:yMode val="edge"/>
          <c:x val="0.13495651278884288"/>
          <c:y val="0.16478915135608121"/>
          <c:w val="0.83628531727652444"/>
          <c:h val="0.50837061096124758"/>
        </c:manualLayout>
      </c:layout>
      <c:lineChart>
        <c:grouping val="standard"/>
        <c:varyColors val="0"/>
        <c:ser>
          <c:idx val="0"/>
          <c:order val="0"/>
          <c:tx>
            <c:strRef>
              <c:f>'Math - Data'!$A$10</c:f>
              <c:strCache>
                <c:ptCount val="1"/>
              </c:strCache>
            </c:strRef>
          </c:tx>
          <c:trendline>
            <c:name>Trendline</c:name>
            <c:spPr>
              <a:ln>
                <a:solidFill>
                  <a:srgbClr val="FF0000">
                    <a:alpha val="75000"/>
                  </a:srgbClr>
                </a:solidFill>
              </a:ln>
            </c:spPr>
            <c:trendlineType val="linear"/>
            <c:dispRSqr val="0"/>
            <c:dispEq val="0"/>
          </c:trendline>
          <c:cat>
            <c:strRef>
              <c:f>'Math - Data'!$CX$4:$DM$4</c:f>
              <c:strCache>
                <c:ptCount val="1"/>
                <c:pt idx="0">
                  <c:v>Baseline</c:v>
                </c:pt>
              </c:strCache>
            </c:strRef>
          </c:cat>
          <c:val>
            <c:numRef>
              <c:f>'Math - Data'!$CX$10:$DM$10</c:f>
              <c:numCache>
                <c:formatCode>General</c:formatCode>
                <c:ptCount val="16"/>
                <c:pt idx="0">
                  <c:v>0</c:v>
                </c:pt>
              </c:numCache>
            </c:numRef>
          </c:val>
          <c:smooth val="0"/>
          <c:extLst>
            <c:ext xmlns:c16="http://schemas.microsoft.com/office/drawing/2014/chart" uri="{C3380CC4-5D6E-409C-BE32-E72D297353CC}">
              <c16:uniqueId val="{00000001-00D1-754A-8E12-840B843577D4}"/>
            </c:ext>
          </c:extLst>
        </c:ser>
        <c:ser>
          <c:idx val="1"/>
          <c:order val="1"/>
          <c:tx>
            <c:v>Aimline</c:v>
          </c:tx>
          <c:spPr>
            <a:ln w="9525">
              <a:solidFill>
                <a:schemeClr val="tx1">
                  <a:lumMod val="50000"/>
                  <a:lumOff val="50000"/>
                </a:schemeClr>
              </a:solidFill>
              <a:prstDash val="dash"/>
            </a:ln>
          </c:spPr>
          <c:marker>
            <c:symbol val="none"/>
          </c:marker>
          <c:cat>
            <c:strRef>
              <c:f>'Math - Data'!$CX$4:$DM$4</c:f>
              <c:strCache>
                <c:ptCount val="1"/>
                <c:pt idx="0">
                  <c:v>Baseline</c:v>
                </c:pt>
              </c:strCache>
            </c:strRef>
          </c:cat>
          <c:val>
            <c:numRef>
              <c:f>'Math - Data'!$CX$91:$DM$91</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00D1-754A-8E12-840B843577D4}"/>
            </c:ext>
          </c:extLst>
        </c:ser>
        <c:ser>
          <c:idx val="2"/>
          <c:order val="2"/>
          <c:tx>
            <c:strRef>
              <c:f>'Math - Data'!$CW$127</c:f>
              <c:strCache>
                <c:ptCount val="1"/>
                <c:pt idx="0">
                  <c:v>Benchmark 3 Line</c:v>
                </c:pt>
              </c:strCache>
            </c:strRef>
          </c:tx>
          <c:spPr>
            <a:ln>
              <a:solidFill>
                <a:schemeClr val="accent3"/>
              </a:solidFill>
            </a:ln>
          </c:spPr>
          <c:marker>
            <c:symbol val="none"/>
          </c:marker>
          <c:cat>
            <c:strRef>
              <c:f>'Math - Data'!$CX$4:$DM$4</c:f>
              <c:strCache>
                <c:ptCount val="1"/>
                <c:pt idx="0">
                  <c:v>Baseline</c:v>
                </c:pt>
              </c:strCache>
            </c:strRef>
          </c:cat>
          <c:val>
            <c:numRef>
              <c:f>'Math - Data'!$CX$127:$DM$127</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00D1-754A-8E12-840B843577D4}"/>
            </c:ext>
          </c:extLst>
        </c:ser>
        <c:dLbls>
          <c:showLegendKey val="0"/>
          <c:showVal val="0"/>
          <c:showCatName val="0"/>
          <c:showSerName val="0"/>
          <c:showPercent val="0"/>
          <c:showBubbleSize val="0"/>
        </c:dLbls>
        <c:marker val="1"/>
        <c:smooth val="0"/>
        <c:axId val="141995008"/>
        <c:axId val="142013568"/>
      </c:lineChart>
      <c:catAx>
        <c:axId val="141995008"/>
        <c:scaling>
          <c:orientation val="minMax"/>
        </c:scaling>
        <c:delete val="0"/>
        <c:axPos val="b"/>
        <c:title>
          <c:tx>
            <c:strRef>
              <c:f>'Math - Data'!$CS$10</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142013568"/>
        <c:crosses val="autoZero"/>
        <c:auto val="1"/>
        <c:lblAlgn val="ctr"/>
        <c:lblOffset val="100"/>
        <c:noMultiLvlLbl val="0"/>
      </c:catAx>
      <c:valAx>
        <c:axId val="142013568"/>
        <c:scaling>
          <c:orientation val="minMax"/>
          <c:min val="0"/>
        </c:scaling>
        <c:delete val="0"/>
        <c:axPos val="l"/>
        <c:majorGridlines/>
        <c:title>
          <c:tx>
            <c:strRef>
              <c:f>'Math - Data'!$CV$91</c:f>
              <c:strCache>
                <c:ptCount val="1"/>
              </c:strCache>
            </c:strRef>
          </c:tx>
          <c:overlay val="0"/>
          <c:spPr>
            <a:noFill/>
            <a:ln w="25400">
              <a:noFill/>
            </a:ln>
          </c:spPr>
          <c:txPr>
            <a:bodyPr/>
            <a:lstStyle/>
            <a:p>
              <a:pPr>
                <a:defRPr b="1"/>
              </a:pPr>
              <a:endParaRPr lang="en-US"/>
            </a:p>
          </c:txPr>
        </c:title>
        <c:numFmt formatCode="General" sourceLinked="0"/>
        <c:majorTickMark val="none"/>
        <c:minorTickMark val="none"/>
        <c:tickLblPos val="nextTo"/>
        <c:crossAx val="141995008"/>
        <c:crosses val="autoZero"/>
        <c:crossBetween val="between"/>
      </c:valAx>
    </c:plotArea>
    <c:legend>
      <c:legendPos val="b"/>
      <c:layout>
        <c:manualLayout>
          <c:xMode val="edge"/>
          <c:yMode val="edge"/>
          <c:x val="1.3921712108871391E-3"/>
          <c:y val="0.89425128152290456"/>
          <c:w val="0.99453494706435253"/>
          <c:h val="0.10574871847709509"/>
        </c:manualLayout>
      </c:layout>
      <c:overlay val="0"/>
      <c:txPr>
        <a:bodyPr/>
        <a:lstStyle/>
        <a:p>
          <a:pPr>
            <a:defRPr sz="900"/>
          </a:pPr>
          <a:endParaRPr lang="en-US"/>
        </a:p>
      </c:txPr>
    </c:legend>
    <c:plotVisOnly val="1"/>
    <c:dispBlanksAs val="gap"/>
    <c:showDLblsOverMax val="0"/>
  </c:chart>
  <c:spPr>
    <a:solidFill>
      <a:schemeClr val="accent3">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1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'Math - Data'!$A$11</c:f>
          <c:strCache>
            <c:ptCount val="1"/>
          </c:strCache>
        </c:strRef>
      </c:tx>
      <c:overlay val="0"/>
    </c:title>
    <c:autoTitleDeleted val="0"/>
    <c:plotArea>
      <c:layout>
        <c:manualLayout>
          <c:layoutTarget val="inner"/>
          <c:xMode val="edge"/>
          <c:yMode val="edge"/>
          <c:x val="0.13495651278884288"/>
          <c:y val="0.16478915135608121"/>
          <c:w val="0.83628531727652444"/>
          <c:h val="0.51276163777693717"/>
        </c:manualLayout>
      </c:layout>
      <c:lineChart>
        <c:grouping val="standard"/>
        <c:varyColors val="0"/>
        <c:ser>
          <c:idx val="0"/>
          <c:order val="0"/>
          <c:tx>
            <c:strRef>
              <c:f>'Math - Data'!$A$11</c:f>
              <c:strCache>
                <c:ptCount val="1"/>
              </c:strCache>
            </c:strRef>
          </c:tx>
          <c:trendline>
            <c:name>Trendline</c:name>
            <c:spPr>
              <a:ln>
                <a:solidFill>
                  <a:srgbClr val="FF0000">
                    <a:alpha val="75000"/>
                  </a:srgbClr>
                </a:solidFill>
              </a:ln>
            </c:spPr>
            <c:trendlineType val="linear"/>
            <c:dispRSqr val="0"/>
            <c:dispEq val="0"/>
          </c:trendline>
          <c:cat>
            <c:strRef>
              <c:f>'Math - Data'!$CX$4:$DM$4</c:f>
              <c:strCache>
                <c:ptCount val="1"/>
                <c:pt idx="0">
                  <c:v>Baseline</c:v>
                </c:pt>
              </c:strCache>
            </c:strRef>
          </c:cat>
          <c:val>
            <c:numRef>
              <c:f>'Math - Data'!$CX$11:$DM$11</c:f>
              <c:numCache>
                <c:formatCode>General</c:formatCode>
                <c:ptCount val="16"/>
                <c:pt idx="0">
                  <c:v>0</c:v>
                </c:pt>
              </c:numCache>
            </c:numRef>
          </c:val>
          <c:smooth val="0"/>
          <c:extLst>
            <c:ext xmlns:c16="http://schemas.microsoft.com/office/drawing/2014/chart" uri="{C3380CC4-5D6E-409C-BE32-E72D297353CC}">
              <c16:uniqueId val="{00000001-D42F-A244-9627-5AEF4AD9EB2B}"/>
            </c:ext>
          </c:extLst>
        </c:ser>
        <c:ser>
          <c:idx val="1"/>
          <c:order val="1"/>
          <c:tx>
            <c:v>Aimline</c:v>
          </c:tx>
          <c:spPr>
            <a:ln w="9525">
              <a:solidFill>
                <a:schemeClr val="tx1">
                  <a:lumMod val="50000"/>
                  <a:lumOff val="50000"/>
                </a:schemeClr>
              </a:solidFill>
              <a:prstDash val="dash"/>
            </a:ln>
          </c:spPr>
          <c:marker>
            <c:symbol val="none"/>
          </c:marker>
          <c:cat>
            <c:strRef>
              <c:f>'Math - Data'!$CX$4:$DM$4</c:f>
              <c:strCache>
                <c:ptCount val="1"/>
                <c:pt idx="0">
                  <c:v>Baseline</c:v>
                </c:pt>
              </c:strCache>
            </c:strRef>
          </c:cat>
          <c:val>
            <c:numRef>
              <c:f>'Math - Data'!$CX$92:$DM$92</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D42F-A244-9627-5AEF4AD9EB2B}"/>
            </c:ext>
          </c:extLst>
        </c:ser>
        <c:ser>
          <c:idx val="2"/>
          <c:order val="2"/>
          <c:tx>
            <c:strRef>
              <c:f>'Math - Data'!$CW$128</c:f>
              <c:strCache>
                <c:ptCount val="1"/>
                <c:pt idx="0">
                  <c:v>Benchmark 3 Line</c:v>
                </c:pt>
              </c:strCache>
            </c:strRef>
          </c:tx>
          <c:spPr>
            <a:ln>
              <a:solidFill>
                <a:schemeClr val="accent3"/>
              </a:solidFill>
            </a:ln>
          </c:spPr>
          <c:marker>
            <c:symbol val="none"/>
          </c:marker>
          <c:cat>
            <c:strRef>
              <c:f>'Math - Data'!$CX$4:$DM$4</c:f>
              <c:strCache>
                <c:ptCount val="1"/>
                <c:pt idx="0">
                  <c:v>Baseline</c:v>
                </c:pt>
              </c:strCache>
            </c:strRef>
          </c:cat>
          <c:val>
            <c:numRef>
              <c:f>'Math - Data'!$CX$128:$DM$128</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D42F-A244-9627-5AEF4AD9EB2B}"/>
            </c:ext>
          </c:extLst>
        </c:ser>
        <c:dLbls>
          <c:showLegendKey val="0"/>
          <c:showVal val="0"/>
          <c:showCatName val="0"/>
          <c:showSerName val="0"/>
          <c:showPercent val="0"/>
          <c:showBubbleSize val="0"/>
        </c:dLbls>
        <c:marker val="1"/>
        <c:smooth val="0"/>
        <c:axId val="142245248"/>
        <c:axId val="142272000"/>
      </c:lineChart>
      <c:catAx>
        <c:axId val="142245248"/>
        <c:scaling>
          <c:orientation val="minMax"/>
        </c:scaling>
        <c:delete val="0"/>
        <c:axPos val="b"/>
        <c:title>
          <c:tx>
            <c:strRef>
              <c:f>'Math - Data'!$CS$11</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142272000"/>
        <c:crosses val="autoZero"/>
        <c:auto val="1"/>
        <c:lblAlgn val="ctr"/>
        <c:lblOffset val="100"/>
        <c:noMultiLvlLbl val="0"/>
      </c:catAx>
      <c:valAx>
        <c:axId val="142272000"/>
        <c:scaling>
          <c:orientation val="minMax"/>
          <c:min val="0"/>
        </c:scaling>
        <c:delete val="0"/>
        <c:axPos val="l"/>
        <c:majorGridlines/>
        <c:title>
          <c:tx>
            <c:strRef>
              <c:f>'Math - Data'!$CV$92</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142245248"/>
        <c:crosses val="autoZero"/>
        <c:crossBetween val="between"/>
      </c:valAx>
    </c:plotArea>
    <c:legend>
      <c:legendPos val="b"/>
      <c:layout>
        <c:manualLayout>
          <c:xMode val="edge"/>
          <c:yMode val="edge"/>
          <c:x val="0"/>
          <c:y val="0.89425128152290456"/>
          <c:w val="0.99989594596619669"/>
          <c:h val="0.10574871847709509"/>
        </c:manualLayout>
      </c:layout>
      <c:overlay val="0"/>
      <c:txPr>
        <a:bodyPr/>
        <a:lstStyle/>
        <a:p>
          <a:pPr>
            <a:defRPr sz="900"/>
          </a:pPr>
          <a:endParaRPr lang="en-US"/>
        </a:p>
      </c:txPr>
    </c:legend>
    <c:plotVisOnly val="1"/>
    <c:dispBlanksAs val="gap"/>
    <c:showDLblsOverMax val="0"/>
  </c:chart>
  <c:spPr>
    <a:solidFill>
      <a:schemeClr val="accent3">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1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'Math - Data'!$A$12</c:f>
          <c:strCache>
            <c:ptCount val="1"/>
          </c:strCache>
        </c:strRef>
      </c:tx>
      <c:overlay val="0"/>
    </c:title>
    <c:autoTitleDeleted val="0"/>
    <c:plotArea>
      <c:layout>
        <c:manualLayout>
          <c:layoutTarget val="inner"/>
          <c:xMode val="edge"/>
          <c:yMode val="edge"/>
          <c:x val="0.13495651278884288"/>
          <c:y val="0.16478915135608121"/>
          <c:w val="0.83628531727652444"/>
          <c:h val="0.50841389583031893"/>
        </c:manualLayout>
      </c:layout>
      <c:lineChart>
        <c:grouping val="standard"/>
        <c:varyColors val="0"/>
        <c:ser>
          <c:idx val="0"/>
          <c:order val="0"/>
          <c:tx>
            <c:strRef>
              <c:f>'Math - Data'!$A$12</c:f>
              <c:strCache>
                <c:ptCount val="1"/>
              </c:strCache>
            </c:strRef>
          </c:tx>
          <c:trendline>
            <c:name>Trendline</c:name>
            <c:spPr>
              <a:ln>
                <a:solidFill>
                  <a:srgbClr val="FF0000">
                    <a:alpha val="75000"/>
                  </a:srgbClr>
                </a:solidFill>
              </a:ln>
            </c:spPr>
            <c:trendlineType val="linear"/>
            <c:dispRSqr val="0"/>
            <c:dispEq val="0"/>
          </c:trendline>
          <c:cat>
            <c:strRef>
              <c:f>'Math - Data'!$CX$4:$DM$4</c:f>
              <c:strCache>
                <c:ptCount val="1"/>
                <c:pt idx="0">
                  <c:v>Baseline</c:v>
                </c:pt>
              </c:strCache>
            </c:strRef>
          </c:cat>
          <c:val>
            <c:numRef>
              <c:f>'Math - Data'!$CX$12:$DM$12</c:f>
              <c:numCache>
                <c:formatCode>General</c:formatCode>
                <c:ptCount val="16"/>
                <c:pt idx="0">
                  <c:v>0</c:v>
                </c:pt>
              </c:numCache>
            </c:numRef>
          </c:val>
          <c:smooth val="0"/>
          <c:extLst>
            <c:ext xmlns:c16="http://schemas.microsoft.com/office/drawing/2014/chart" uri="{C3380CC4-5D6E-409C-BE32-E72D297353CC}">
              <c16:uniqueId val="{00000001-987D-D74E-93DF-0970FFB61C96}"/>
            </c:ext>
          </c:extLst>
        </c:ser>
        <c:ser>
          <c:idx val="1"/>
          <c:order val="1"/>
          <c:tx>
            <c:v>Aimline</c:v>
          </c:tx>
          <c:spPr>
            <a:ln w="9525">
              <a:solidFill>
                <a:schemeClr val="tx1">
                  <a:lumMod val="50000"/>
                  <a:lumOff val="50000"/>
                </a:schemeClr>
              </a:solidFill>
              <a:prstDash val="dash"/>
            </a:ln>
          </c:spPr>
          <c:marker>
            <c:symbol val="none"/>
          </c:marker>
          <c:cat>
            <c:strRef>
              <c:f>'Math - Data'!$CX$4:$DM$4</c:f>
              <c:strCache>
                <c:ptCount val="1"/>
                <c:pt idx="0">
                  <c:v>Baseline</c:v>
                </c:pt>
              </c:strCache>
            </c:strRef>
          </c:cat>
          <c:val>
            <c:numRef>
              <c:f>'Math - Data'!$CX$93:$DM$93</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987D-D74E-93DF-0970FFB61C96}"/>
            </c:ext>
          </c:extLst>
        </c:ser>
        <c:ser>
          <c:idx val="2"/>
          <c:order val="2"/>
          <c:tx>
            <c:strRef>
              <c:f>'Math - Data'!$CW$129</c:f>
              <c:strCache>
                <c:ptCount val="1"/>
                <c:pt idx="0">
                  <c:v>Benchmark 3 Line</c:v>
                </c:pt>
              </c:strCache>
            </c:strRef>
          </c:tx>
          <c:spPr>
            <a:ln>
              <a:solidFill>
                <a:schemeClr val="accent3"/>
              </a:solidFill>
            </a:ln>
          </c:spPr>
          <c:marker>
            <c:symbol val="none"/>
          </c:marker>
          <c:cat>
            <c:strRef>
              <c:f>'Math - Data'!$CX$4:$DM$4</c:f>
              <c:strCache>
                <c:ptCount val="1"/>
                <c:pt idx="0">
                  <c:v>Baseline</c:v>
                </c:pt>
              </c:strCache>
            </c:strRef>
          </c:cat>
          <c:val>
            <c:numRef>
              <c:f>'Math - Data'!$CX$129:$DM$129</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987D-D74E-93DF-0970FFB61C96}"/>
            </c:ext>
          </c:extLst>
        </c:ser>
        <c:dLbls>
          <c:showLegendKey val="0"/>
          <c:showVal val="0"/>
          <c:showCatName val="0"/>
          <c:showSerName val="0"/>
          <c:showPercent val="0"/>
          <c:showBubbleSize val="0"/>
        </c:dLbls>
        <c:marker val="1"/>
        <c:smooth val="0"/>
        <c:axId val="145255808"/>
        <c:axId val="145266176"/>
      </c:lineChart>
      <c:catAx>
        <c:axId val="145255808"/>
        <c:scaling>
          <c:orientation val="minMax"/>
        </c:scaling>
        <c:delete val="0"/>
        <c:axPos val="b"/>
        <c:title>
          <c:tx>
            <c:strRef>
              <c:f>'Math - Data'!$CS$12</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145266176"/>
        <c:crosses val="autoZero"/>
        <c:auto val="1"/>
        <c:lblAlgn val="ctr"/>
        <c:lblOffset val="100"/>
        <c:noMultiLvlLbl val="0"/>
      </c:catAx>
      <c:valAx>
        <c:axId val="145266176"/>
        <c:scaling>
          <c:orientation val="minMax"/>
          <c:min val="0"/>
        </c:scaling>
        <c:delete val="0"/>
        <c:axPos val="l"/>
        <c:majorGridlines/>
        <c:title>
          <c:tx>
            <c:strRef>
              <c:f>'Math - Data'!$CV$93</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145255808"/>
        <c:crosses val="autoZero"/>
        <c:crossBetween val="between"/>
      </c:valAx>
    </c:plotArea>
    <c:legend>
      <c:legendPos val="b"/>
      <c:layout>
        <c:manualLayout>
          <c:xMode val="edge"/>
          <c:yMode val="edge"/>
          <c:x val="4.9599276626187804E-3"/>
          <c:y val="0.8965684812404755"/>
          <c:w val="0.99267216613104159"/>
          <c:h val="0.103431518759524"/>
        </c:manualLayout>
      </c:layout>
      <c:overlay val="0"/>
      <c:txPr>
        <a:bodyPr/>
        <a:lstStyle/>
        <a:p>
          <a:pPr>
            <a:defRPr sz="900"/>
          </a:pPr>
          <a:endParaRPr lang="en-US"/>
        </a:p>
      </c:txPr>
    </c:legend>
    <c:plotVisOnly val="1"/>
    <c:dispBlanksAs val="gap"/>
    <c:showDLblsOverMax val="0"/>
  </c:chart>
  <c:spPr>
    <a:solidFill>
      <a:schemeClr val="accent3">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1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'Math - Data'!$A$13</c:f>
          <c:strCache>
            <c:ptCount val="1"/>
          </c:strCache>
        </c:strRef>
      </c:tx>
      <c:overlay val="0"/>
    </c:title>
    <c:autoTitleDeleted val="0"/>
    <c:plotArea>
      <c:layout>
        <c:manualLayout>
          <c:layoutTarget val="inner"/>
          <c:xMode val="edge"/>
          <c:yMode val="edge"/>
          <c:x val="0.13495651278884288"/>
          <c:y val="0.16478915135608121"/>
          <c:w val="0.83628531727652444"/>
          <c:h val="0.51276163777693717"/>
        </c:manualLayout>
      </c:layout>
      <c:lineChart>
        <c:grouping val="standard"/>
        <c:varyColors val="0"/>
        <c:ser>
          <c:idx val="0"/>
          <c:order val="0"/>
          <c:tx>
            <c:strRef>
              <c:f>'Math - Data'!$A$13</c:f>
              <c:strCache>
                <c:ptCount val="1"/>
              </c:strCache>
            </c:strRef>
          </c:tx>
          <c:trendline>
            <c:name>Trendline</c:name>
            <c:spPr>
              <a:ln>
                <a:solidFill>
                  <a:srgbClr val="FF0000">
                    <a:alpha val="75000"/>
                  </a:srgbClr>
                </a:solidFill>
              </a:ln>
            </c:spPr>
            <c:trendlineType val="linear"/>
            <c:dispRSqr val="0"/>
            <c:dispEq val="0"/>
          </c:trendline>
          <c:cat>
            <c:strRef>
              <c:f>'Math - Data'!$CX$4:$DM$4</c:f>
              <c:strCache>
                <c:ptCount val="1"/>
                <c:pt idx="0">
                  <c:v>Baseline</c:v>
                </c:pt>
              </c:strCache>
            </c:strRef>
          </c:cat>
          <c:val>
            <c:numRef>
              <c:f>'Math - Data'!$CX$13:$DM$13</c:f>
              <c:numCache>
                <c:formatCode>General</c:formatCode>
                <c:ptCount val="16"/>
                <c:pt idx="0">
                  <c:v>0</c:v>
                </c:pt>
              </c:numCache>
            </c:numRef>
          </c:val>
          <c:smooth val="0"/>
          <c:extLst>
            <c:ext xmlns:c16="http://schemas.microsoft.com/office/drawing/2014/chart" uri="{C3380CC4-5D6E-409C-BE32-E72D297353CC}">
              <c16:uniqueId val="{00000001-26A0-E24D-9BAE-786218CD6BBC}"/>
            </c:ext>
          </c:extLst>
        </c:ser>
        <c:ser>
          <c:idx val="1"/>
          <c:order val="1"/>
          <c:tx>
            <c:v>Aimline</c:v>
          </c:tx>
          <c:spPr>
            <a:ln w="9525">
              <a:solidFill>
                <a:schemeClr val="tx1">
                  <a:lumMod val="50000"/>
                  <a:lumOff val="50000"/>
                </a:schemeClr>
              </a:solidFill>
              <a:prstDash val="dash"/>
            </a:ln>
          </c:spPr>
          <c:marker>
            <c:symbol val="none"/>
          </c:marker>
          <c:cat>
            <c:strRef>
              <c:f>'Math - Data'!$CX$4:$DM$4</c:f>
              <c:strCache>
                <c:ptCount val="1"/>
                <c:pt idx="0">
                  <c:v>Baseline</c:v>
                </c:pt>
              </c:strCache>
            </c:strRef>
          </c:cat>
          <c:val>
            <c:numRef>
              <c:f>'Math - Data'!$CX$94:$DM$94</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26A0-E24D-9BAE-786218CD6BBC}"/>
            </c:ext>
          </c:extLst>
        </c:ser>
        <c:ser>
          <c:idx val="2"/>
          <c:order val="2"/>
          <c:tx>
            <c:strRef>
              <c:f>'Math - Data'!$CW$130</c:f>
              <c:strCache>
                <c:ptCount val="1"/>
                <c:pt idx="0">
                  <c:v>Benchmark 3 Line</c:v>
                </c:pt>
              </c:strCache>
            </c:strRef>
          </c:tx>
          <c:spPr>
            <a:ln>
              <a:solidFill>
                <a:schemeClr val="accent3"/>
              </a:solidFill>
            </a:ln>
          </c:spPr>
          <c:marker>
            <c:symbol val="none"/>
          </c:marker>
          <c:cat>
            <c:strRef>
              <c:f>'Math - Data'!$CX$4:$DM$4</c:f>
              <c:strCache>
                <c:ptCount val="1"/>
                <c:pt idx="0">
                  <c:v>Baseline</c:v>
                </c:pt>
              </c:strCache>
            </c:strRef>
          </c:cat>
          <c:val>
            <c:numRef>
              <c:f>'Math - Data'!$CX$130:$DM$130</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26A0-E24D-9BAE-786218CD6BBC}"/>
            </c:ext>
          </c:extLst>
        </c:ser>
        <c:dLbls>
          <c:showLegendKey val="0"/>
          <c:showVal val="0"/>
          <c:showCatName val="0"/>
          <c:showSerName val="0"/>
          <c:showPercent val="0"/>
          <c:showBubbleSize val="0"/>
        </c:dLbls>
        <c:marker val="1"/>
        <c:smooth val="0"/>
        <c:axId val="145465344"/>
        <c:axId val="145467264"/>
      </c:lineChart>
      <c:catAx>
        <c:axId val="145465344"/>
        <c:scaling>
          <c:orientation val="minMax"/>
        </c:scaling>
        <c:delete val="0"/>
        <c:axPos val="b"/>
        <c:title>
          <c:tx>
            <c:strRef>
              <c:f>'Math - Data'!$CS$13</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145467264"/>
        <c:crosses val="autoZero"/>
        <c:auto val="1"/>
        <c:lblAlgn val="ctr"/>
        <c:lblOffset val="100"/>
        <c:noMultiLvlLbl val="0"/>
      </c:catAx>
      <c:valAx>
        <c:axId val="145467264"/>
        <c:scaling>
          <c:orientation val="minMax"/>
          <c:min val="0"/>
        </c:scaling>
        <c:delete val="0"/>
        <c:axPos val="l"/>
        <c:majorGridlines/>
        <c:title>
          <c:tx>
            <c:strRef>
              <c:f>'Math - Data'!$CV$94</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145465344"/>
        <c:crosses val="autoZero"/>
        <c:crossBetween val="between"/>
      </c:valAx>
    </c:plotArea>
    <c:legend>
      <c:legendPos val="b"/>
      <c:layout>
        <c:manualLayout>
          <c:xMode val="edge"/>
          <c:yMode val="edge"/>
          <c:x val="4.9599276626187804E-3"/>
          <c:y val="0.89634136215298799"/>
          <c:w val="0.99007994056251303"/>
          <c:h val="9.9354397899531266E-2"/>
        </c:manualLayout>
      </c:layout>
      <c:overlay val="0"/>
      <c:txPr>
        <a:bodyPr/>
        <a:lstStyle/>
        <a:p>
          <a:pPr>
            <a:defRPr sz="900"/>
          </a:pPr>
          <a:endParaRPr lang="en-US"/>
        </a:p>
      </c:txPr>
    </c:legend>
    <c:plotVisOnly val="1"/>
    <c:dispBlanksAs val="gap"/>
    <c:showDLblsOverMax val="0"/>
  </c:chart>
  <c:spPr>
    <a:solidFill>
      <a:schemeClr val="accent3">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1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'Math - Data'!$A$14</c:f>
          <c:strCache>
            <c:ptCount val="1"/>
          </c:strCache>
        </c:strRef>
      </c:tx>
      <c:overlay val="0"/>
    </c:title>
    <c:autoTitleDeleted val="0"/>
    <c:plotArea>
      <c:layout>
        <c:manualLayout>
          <c:layoutTarget val="inner"/>
          <c:xMode val="edge"/>
          <c:yMode val="edge"/>
          <c:x val="0.13495651278884288"/>
          <c:y val="0.16478915135608121"/>
          <c:w val="0.83628531727652444"/>
          <c:h val="0.51276163777693717"/>
        </c:manualLayout>
      </c:layout>
      <c:lineChart>
        <c:grouping val="standard"/>
        <c:varyColors val="0"/>
        <c:ser>
          <c:idx val="0"/>
          <c:order val="0"/>
          <c:tx>
            <c:strRef>
              <c:f>'Math - Data'!$A$14</c:f>
              <c:strCache>
                <c:ptCount val="1"/>
              </c:strCache>
            </c:strRef>
          </c:tx>
          <c:trendline>
            <c:name>Trendline</c:name>
            <c:spPr>
              <a:ln>
                <a:solidFill>
                  <a:srgbClr val="FF0000">
                    <a:alpha val="75000"/>
                  </a:srgbClr>
                </a:solidFill>
              </a:ln>
            </c:spPr>
            <c:trendlineType val="linear"/>
            <c:dispRSqr val="0"/>
            <c:dispEq val="0"/>
          </c:trendline>
          <c:cat>
            <c:strRef>
              <c:f>'Math - Data'!$CX$4:$DM$4</c:f>
              <c:strCache>
                <c:ptCount val="1"/>
                <c:pt idx="0">
                  <c:v>Baseline</c:v>
                </c:pt>
              </c:strCache>
            </c:strRef>
          </c:cat>
          <c:val>
            <c:numRef>
              <c:f>'Math - Data'!$CX$14:$DM$14</c:f>
              <c:numCache>
                <c:formatCode>General</c:formatCode>
                <c:ptCount val="16"/>
                <c:pt idx="0">
                  <c:v>0</c:v>
                </c:pt>
              </c:numCache>
            </c:numRef>
          </c:val>
          <c:smooth val="0"/>
          <c:extLst>
            <c:ext xmlns:c16="http://schemas.microsoft.com/office/drawing/2014/chart" uri="{C3380CC4-5D6E-409C-BE32-E72D297353CC}">
              <c16:uniqueId val="{00000001-76E9-FC44-922D-09A3E16361CA}"/>
            </c:ext>
          </c:extLst>
        </c:ser>
        <c:ser>
          <c:idx val="1"/>
          <c:order val="1"/>
          <c:tx>
            <c:v>Aimline</c:v>
          </c:tx>
          <c:spPr>
            <a:ln w="9525">
              <a:solidFill>
                <a:schemeClr val="tx1">
                  <a:lumMod val="50000"/>
                  <a:lumOff val="50000"/>
                </a:schemeClr>
              </a:solidFill>
              <a:prstDash val="dash"/>
            </a:ln>
          </c:spPr>
          <c:marker>
            <c:symbol val="none"/>
          </c:marker>
          <c:cat>
            <c:strRef>
              <c:f>'Math - Data'!$CX$4:$DM$4</c:f>
              <c:strCache>
                <c:ptCount val="1"/>
                <c:pt idx="0">
                  <c:v>Baseline</c:v>
                </c:pt>
              </c:strCache>
            </c:strRef>
          </c:cat>
          <c:val>
            <c:numRef>
              <c:f>'Math - Data'!$CX$95:$DM$95</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76E9-FC44-922D-09A3E16361CA}"/>
            </c:ext>
          </c:extLst>
        </c:ser>
        <c:ser>
          <c:idx val="2"/>
          <c:order val="2"/>
          <c:tx>
            <c:strRef>
              <c:f>'Math - Data'!$CW$131</c:f>
              <c:strCache>
                <c:ptCount val="1"/>
                <c:pt idx="0">
                  <c:v>Benchmark 3 Line</c:v>
                </c:pt>
              </c:strCache>
            </c:strRef>
          </c:tx>
          <c:spPr>
            <a:ln>
              <a:solidFill>
                <a:schemeClr val="accent3"/>
              </a:solidFill>
            </a:ln>
          </c:spPr>
          <c:marker>
            <c:symbol val="none"/>
          </c:marker>
          <c:cat>
            <c:strRef>
              <c:f>'Math - Data'!$CX$4:$DM$4</c:f>
              <c:strCache>
                <c:ptCount val="1"/>
                <c:pt idx="0">
                  <c:v>Baseline</c:v>
                </c:pt>
              </c:strCache>
            </c:strRef>
          </c:cat>
          <c:val>
            <c:numRef>
              <c:f>'Math - Data'!$CX$131:$DM$131</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76E9-FC44-922D-09A3E16361CA}"/>
            </c:ext>
          </c:extLst>
        </c:ser>
        <c:dLbls>
          <c:showLegendKey val="0"/>
          <c:showVal val="0"/>
          <c:showCatName val="0"/>
          <c:showSerName val="0"/>
          <c:showPercent val="0"/>
          <c:showBubbleSize val="0"/>
        </c:dLbls>
        <c:marker val="1"/>
        <c:smooth val="0"/>
        <c:axId val="145932288"/>
        <c:axId val="145934208"/>
      </c:lineChart>
      <c:catAx>
        <c:axId val="145932288"/>
        <c:scaling>
          <c:orientation val="minMax"/>
        </c:scaling>
        <c:delete val="0"/>
        <c:axPos val="b"/>
        <c:title>
          <c:tx>
            <c:strRef>
              <c:f>'Math - Data'!$CS$14</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145934208"/>
        <c:crosses val="autoZero"/>
        <c:auto val="1"/>
        <c:lblAlgn val="ctr"/>
        <c:lblOffset val="100"/>
        <c:noMultiLvlLbl val="0"/>
      </c:catAx>
      <c:valAx>
        <c:axId val="145934208"/>
        <c:scaling>
          <c:orientation val="minMax"/>
          <c:min val="0"/>
        </c:scaling>
        <c:delete val="0"/>
        <c:axPos val="l"/>
        <c:majorGridlines/>
        <c:title>
          <c:tx>
            <c:strRef>
              <c:f>'Math - Data'!$CV$95</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145932288"/>
        <c:crosses val="autoZero"/>
        <c:crossBetween val="between"/>
      </c:valAx>
    </c:plotArea>
    <c:legend>
      <c:legendPos val="b"/>
      <c:layout>
        <c:manualLayout>
          <c:xMode val="edge"/>
          <c:yMode val="edge"/>
          <c:x val="2.3677020940896208E-3"/>
          <c:y val="0.89634136215298799"/>
          <c:w val="0.99526439169957204"/>
          <c:h val="0.103658637847012"/>
        </c:manualLayout>
      </c:layout>
      <c:overlay val="0"/>
      <c:txPr>
        <a:bodyPr/>
        <a:lstStyle/>
        <a:p>
          <a:pPr>
            <a:defRPr sz="900"/>
          </a:pPr>
          <a:endParaRPr lang="en-US"/>
        </a:p>
      </c:txPr>
    </c:legend>
    <c:plotVisOnly val="1"/>
    <c:dispBlanksAs val="gap"/>
    <c:showDLblsOverMax val="0"/>
  </c:chart>
  <c:spPr>
    <a:solidFill>
      <a:schemeClr val="accent3">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1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'Math - Data'!$A$15</c:f>
          <c:strCache>
            <c:ptCount val="1"/>
          </c:strCache>
        </c:strRef>
      </c:tx>
      <c:overlay val="0"/>
    </c:title>
    <c:autoTitleDeleted val="0"/>
    <c:plotArea>
      <c:layout>
        <c:manualLayout>
          <c:layoutTarget val="inner"/>
          <c:xMode val="edge"/>
          <c:yMode val="edge"/>
          <c:x val="0.13495651278884288"/>
          <c:y val="0.16478915135608121"/>
          <c:w val="0.83628531727652444"/>
          <c:h val="0.50402662933143749"/>
        </c:manualLayout>
      </c:layout>
      <c:lineChart>
        <c:grouping val="standard"/>
        <c:varyColors val="0"/>
        <c:ser>
          <c:idx val="0"/>
          <c:order val="0"/>
          <c:tx>
            <c:strRef>
              <c:f>'Math - Data'!$A$15</c:f>
              <c:strCache>
                <c:ptCount val="1"/>
              </c:strCache>
            </c:strRef>
          </c:tx>
          <c:trendline>
            <c:name>Trendline</c:name>
            <c:spPr>
              <a:ln>
                <a:solidFill>
                  <a:srgbClr val="FF0000">
                    <a:alpha val="75000"/>
                  </a:srgbClr>
                </a:solidFill>
              </a:ln>
            </c:spPr>
            <c:trendlineType val="linear"/>
            <c:dispRSqr val="0"/>
            <c:dispEq val="0"/>
          </c:trendline>
          <c:cat>
            <c:strRef>
              <c:f>'Math - Data'!$CX$4:$DM$4</c:f>
              <c:strCache>
                <c:ptCount val="1"/>
                <c:pt idx="0">
                  <c:v>Baseline</c:v>
                </c:pt>
              </c:strCache>
            </c:strRef>
          </c:cat>
          <c:val>
            <c:numRef>
              <c:f>'Math - Data'!$CX$15:$DM$15</c:f>
              <c:numCache>
                <c:formatCode>General</c:formatCode>
                <c:ptCount val="16"/>
                <c:pt idx="0">
                  <c:v>0</c:v>
                </c:pt>
              </c:numCache>
            </c:numRef>
          </c:val>
          <c:smooth val="0"/>
          <c:extLst>
            <c:ext xmlns:c16="http://schemas.microsoft.com/office/drawing/2014/chart" uri="{C3380CC4-5D6E-409C-BE32-E72D297353CC}">
              <c16:uniqueId val="{00000001-2C0A-CE45-85EE-AF14D7DAC478}"/>
            </c:ext>
          </c:extLst>
        </c:ser>
        <c:ser>
          <c:idx val="1"/>
          <c:order val="1"/>
          <c:tx>
            <c:v>Aimline</c:v>
          </c:tx>
          <c:spPr>
            <a:ln w="9525">
              <a:solidFill>
                <a:schemeClr val="tx1">
                  <a:lumMod val="50000"/>
                  <a:lumOff val="50000"/>
                </a:schemeClr>
              </a:solidFill>
              <a:prstDash val="dash"/>
            </a:ln>
          </c:spPr>
          <c:marker>
            <c:symbol val="none"/>
          </c:marker>
          <c:cat>
            <c:strRef>
              <c:f>'Math - Data'!$CX$4:$DM$4</c:f>
              <c:strCache>
                <c:ptCount val="1"/>
                <c:pt idx="0">
                  <c:v>Baseline</c:v>
                </c:pt>
              </c:strCache>
            </c:strRef>
          </c:cat>
          <c:val>
            <c:numRef>
              <c:f>'Math - Data'!$CX$96:$DM$96</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2C0A-CE45-85EE-AF14D7DAC478}"/>
            </c:ext>
          </c:extLst>
        </c:ser>
        <c:ser>
          <c:idx val="2"/>
          <c:order val="2"/>
          <c:tx>
            <c:strRef>
              <c:f>'Math - Data'!$CW$132</c:f>
              <c:strCache>
                <c:ptCount val="1"/>
                <c:pt idx="0">
                  <c:v>Benchmark 3 Line</c:v>
                </c:pt>
              </c:strCache>
            </c:strRef>
          </c:tx>
          <c:spPr>
            <a:ln>
              <a:solidFill>
                <a:schemeClr val="accent3"/>
              </a:solidFill>
            </a:ln>
          </c:spPr>
          <c:marker>
            <c:symbol val="none"/>
          </c:marker>
          <c:cat>
            <c:strRef>
              <c:f>'Math - Data'!$CX$4:$DM$4</c:f>
              <c:strCache>
                <c:ptCount val="1"/>
                <c:pt idx="0">
                  <c:v>Baseline</c:v>
                </c:pt>
              </c:strCache>
            </c:strRef>
          </c:cat>
          <c:val>
            <c:numRef>
              <c:f>'Math - Data'!$CX$132:$DM$132</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2C0A-CE45-85EE-AF14D7DAC478}"/>
            </c:ext>
          </c:extLst>
        </c:ser>
        <c:dLbls>
          <c:showLegendKey val="0"/>
          <c:showVal val="0"/>
          <c:showCatName val="0"/>
          <c:showSerName val="0"/>
          <c:showPercent val="0"/>
          <c:showBubbleSize val="0"/>
        </c:dLbls>
        <c:marker val="1"/>
        <c:smooth val="0"/>
        <c:axId val="146002304"/>
        <c:axId val="146004224"/>
      </c:lineChart>
      <c:catAx>
        <c:axId val="146002304"/>
        <c:scaling>
          <c:orientation val="minMax"/>
        </c:scaling>
        <c:delete val="0"/>
        <c:axPos val="b"/>
        <c:title>
          <c:tx>
            <c:strRef>
              <c:f>'Math - Data'!$CS$15</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146004224"/>
        <c:crosses val="autoZero"/>
        <c:auto val="1"/>
        <c:lblAlgn val="ctr"/>
        <c:lblOffset val="100"/>
        <c:noMultiLvlLbl val="0"/>
      </c:catAx>
      <c:valAx>
        <c:axId val="146004224"/>
        <c:scaling>
          <c:orientation val="minMax"/>
          <c:min val="0"/>
        </c:scaling>
        <c:delete val="0"/>
        <c:axPos val="l"/>
        <c:majorGridlines/>
        <c:title>
          <c:tx>
            <c:strRef>
              <c:f>'Math - Data'!$CV$96</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146002304"/>
        <c:crosses val="autoZero"/>
        <c:crossBetween val="between"/>
      </c:valAx>
    </c:plotArea>
    <c:legend>
      <c:legendPos val="b"/>
      <c:layout>
        <c:manualLayout>
          <c:xMode val="edge"/>
          <c:yMode val="edge"/>
          <c:x val="7.0349668296103614E-3"/>
          <c:y val="0.89656844626261856"/>
          <c:w val="0.99111996345004649"/>
          <c:h val="0.10343155373738212"/>
        </c:manualLayout>
      </c:layout>
      <c:overlay val="0"/>
      <c:txPr>
        <a:bodyPr/>
        <a:lstStyle/>
        <a:p>
          <a:pPr>
            <a:defRPr sz="900"/>
          </a:pPr>
          <a:endParaRPr lang="en-US"/>
        </a:p>
      </c:txPr>
    </c:legend>
    <c:plotVisOnly val="1"/>
    <c:dispBlanksAs val="gap"/>
    <c:showDLblsOverMax val="0"/>
  </c:chart>
  <c:spPr>
    <a:solidFill>
      <a:schemeClr val="accent3">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1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'Math - Data'!$A$16</c:f>
          <c:strCache>
            <c:ptCount val="1"/>
          </c:strCache>
        </c:strRef>
      </c:tx>
      <c:overlay val="0"/>
    </c:title>
    <c:autoTitleDeleted val="0"/>
    <c:plotArea>
      <c:layout>
        <c:manualLayout>
          <c:layoutTarget val="inner"/>
          <c:xMode val="edge"/>
          <c:yMode val="edge"/>
          <c:x val="0.13495651278884288"/>
          <c:y val="0.16478915135608121"/>
          <c:w val="0.83628531727652444"/>
          <c:h val="0.51276163777693717"/>
        </c:manualLayout>
      </c:layout>
      <c:lineChart>
        <c:grouping val="standard"/>
        <c:varyColors val="0"/>
        <c:ser>
          <c:idx val="0"/>
          <c:order val="0"/>
          <c:tx>
            <c:strRef>
              <c:f>'Math - Data'!$A$16</c:f>
              <c:strCache>
                <c:ptCount val="1"/>
              </c:strCache>
            </c:strRef>
          </c:tx>
          <c:trendline>
            <c:name>Trendline</c:name>
            <c:spPr>
              <a:ln>
                <a:solidFill>
                  <a:srgbClr val="FF0000">
                    <a:alpha val="75000"/>
                  </a:srgbClr>
                </a:solidFill>
              </a:ln>
            </c:spPr>
            <c:trendlineType val="linear"/>
            <c:dispRSqr val="0"/>
            <c:dispEq val="0"/>
          </c:trendline>
          <c:cat>
            <c:strRef>
              <c:f>'Math - Data'!$CX$4:$DM$4</c:f>
              <c:strCache>
                <c:ptCount val="1"/>
                <c:pt idx="0">
                  <c:v>Baseline</c:v>
                </c:pt>
              </c:strCache>
            </c:strRef>
          </c:cat>
          <c:val>
            <c:numRef>
              <c:f>'Math - Data'!$CX$16:$DM$16</c:f>
              <c:numCache>
                <c:formatCode>General</c:formatCode>
                <c:ptCount val="16"/>
                <c:pt idx="0">
                  <c:v>0</c:v>
                </c:pt>
              </c:numCache>
            </c:numRef>
          </c:val>
          <c:smooth val="0"/>
          <c:extLst>
            <c:ext xmlns:c16="http://schemas.microsoft.com/office/drawing/2014/chart" uri="{C3380CC4-5D6E-409C-BE32-E72D297353CC}">
              <c16:uniqueId val="{00000001-27F1-9749-887D-1E22631E8C0E}"/>
            </c:ext>
          </c:extLst>
        </c:ser>
        <c:ser>
          <c:idx val="1"/>
          <c:order val="1"/>
          <c:tx>
            <c:v>Aimline</c:v>
          </c:tx>
          <c:spPr>
            <a:ln w="9525">
              <a:solidFill>
                <a:schemeClr val="tx1">
                  <a:lumMod val="50000"/>
                  <a:lumOff val="50000"/>
                </a:schemeClr>
              </a:solidFill>
              <a:prstDash val="dash"/>
            </a:ln>
          </c:spPr>
          <c:marker>
            <c:symbol val="none"/>
          </c:marker>
          <c:cat>
            <c:strRef>
              <c:f>'Math - Data'!$CX$4:$DM$4</c:f>
              <c:strCache>
                <c:ptCount val="1"/>
                <c:pt idx="0">
                  <c:v>Baseline</c:v>
                </c:pt>
              </c:strCache>
            </c:strRef>
          </c:cat>
          <c:val>
            <c:numRef>
              <c:f>'Math - Data'!$CX$97:$DM$97</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27F1-9749-887D-1E22631E8C0E}"/>
            </c:ext>
          </c:extLst>
        </c:ser>
        <c:ser>
          <c:idx val="2"/>
          <c:order val="2"/>
          <c:tx>
            <c:strRef>
              <c:f>'Math - Data'!$CW$133</c:f>
              <c:strCache>
                <c:ptCount val="1"/>
                <c:pt idx="0">
                  <c:v>Benchmark 3 Line</c:v>
                </c:pt>
              </c:strCache>
            </c:strRef>
          </c:tx>
          <c:spPr>
            <a:ln>
              <a:solidFill>
                <a:schemeClr val="accent3"/>
              </a:solidFill>
            </a:ln>
          </c:spPr>
          <c:marker>
            <c:symbol val="none"/>
          </c:marker>
          <c:cat>
            <c:strRef>
              <c:f>'Math - Data'!$CX$4:$DM$4</c:f>
              <c:strCache>
                <c:ptCount val="1"/>
                <c:pt idx="0">
                  <c:v>Baseline</c:v>
                </c:pt>
              </c:strCache>
            </c:strRef>
          </c:cat>
          <c:val>
            <c:numRef>
              <c:f>'Math - Data'!$CX$133:$DM$133</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27F1-9749-887D-1E22631E8C0E}"/>
            </c:ext>
          </c:extLst>
        </c:ser>
        <c:dLbls>
          <c:showLegendKey val="0"/>
          <c:showVal val="0"/>
          <c:showCatName val="0"/>
          <c:showSerName val="0"/>
          <c:showPercent val="0"/>
          <c:showBubbleSize val="0"/>
        </c:dLbls>
        <c:marker val="1"/>
        <c:smooth val="0"/>
        <c:axId val="146035456"/>
        <c:axId val="146037376"/>
      </c:lineChart>
      <c:catAx>
        <c:axId val="146035456"/>
        <c:scaling>
          <c:orientation val="minMax"/>
        </c:scaling>
        <c:delete val="0"/>
        <c:axPos val="b"/>
        <c:title>
          <c:tx>
            <c:strRef>
              <c:f>'Math - Data'!$CS$16</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146037376"/>
        <c:crosses val="autoZero"/>
        <c:auto val="1"/>
        <c:lblAlgn val="ctr"/>
        <c:lblOffset val="100"/>
        <c:noMultiLvlLbl val="0"/>
      </c:catAx>
      <c:valAx>
        <c:axId val="146037376"/>
        <c:scaling>
          <c:orientation val="minMax"/>
          <c:min val="0"/>
        </c:scaling>
        <c:delete val="0"/>
        <c:axPos val="l"/>
        <c:majorGridlines/>
        <c:title>
          <c:tx>
            <c:strRef>
              <c:f>'Math - Data'!$CV$97</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146035456"/>
        <c:crosses val="autoZero"/>
        <c:crossBetween val="between"/>
      </c:valAx>
    </c:plotArea>
    <c:legend>
      <c:legendPos val="b"/>
      <c:layout>
        <c:manualLayout>
          <c:xMode val="edge"/>
          <c:yMode val="edge"/>
          <c:x val="1.6513968499385467E-3"/>
          <c:y val="0.8963413270213495"/>
          <c:w val="0.99410124888036056"/>
          <c:h val="0.10365867297865128"/>
        </c:manualLayout>
      </c:layout>
      <c:overlay val="0"/>
      <c:txPr>
        <a:bodyPr/>
        <a:lstStyle/>
        <a:p>
          <a:pPr>
            <a:defRPr sz="900"/>
          </a:pPr>
          <a:endParaRPr lang="en-US"/>
        </a:p>
      </c:txPr>
    </c:legend>
    <c:plotVisOnly val="1"/>
    <c:dispBlanksAs val="gap"/>
    <c:showDLblsOverMax val="0"/>
  </c:chart>
  <c:spPr>
    <a:solidFill>
      <a:schemeClr val="accent3">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'Reading - Data'!$A$13</c:f>
          <c:strCache>
            <c:ptCount val="1"/>
          </c:strCache>
        </c:strRef>
      </c:tx>
      <c:overlay val="0"/>
    </c:title>
    <c:autoTitleDeleted val="0"/>
    <c:plotArea>
      <c:layout>
        <c:manualLayout>
          <c:layoutTarget val="inner"/>
          <c:xMode val="edge"/>
          <c:yMode val="edge"/>
          <c:x val="0.13495651278884288"/>
          <c:y val="0.16478915135608121"/>
          <c:w val="0.83628531727652422"/>
          <c:h val="0.51276163777693717"/>
        </c:manualLayout>
      </c:layout>
      <c:lineChart>
        <c:grouping val="standard"/>
        <c:varyColors val="0"/>
        <c:ser>
          <c:idx val="0"/>
          <c:order val="0"/>
          <c:tx>
            <c:strRef>
              <c:f>'Reading - Data'!$A$13</c:f>
              <c:strCache>
                <c:ptCount val="1"/>
              </c:strCache>
            </c:strRef>
          </c:tx>
          <c:trendline>
            <c:name>Trendline</c:name>
            <c:spPr>
              <a:ln>
                <a:solidFill>
                  <a:srgbClr val="FF0000">
                    <a:alpha val="75000"/>
                  </a:srgbClr>
                </a:solidFill>
              </a:ln>
            </c:spPr>
            <c:trendlineType val="linear"/>
            <c:dispRSqr val="0"/>
            <c:dispEq val="0"/>
          </c:trendline>
          <c:cat>
            <c:strRef>
              <c:f>'Reading - Data'!$BL$4:$CA$4</c:f>
              <c:strCache>
                <c:ptCount val="1"/>
                <c:pt idx="0">
                  <c:v>Baseline</c:v>
                </c:pt>
              </c:strCache>
            </c:strRef>
          </c:cat>
          <c:val>
            <c:numRef>
              <c:f>'Reading - Data'!$BL$13:$CA$13</c:f>
              <c:numCache>
                <c:formatCode>General</c:formatCode>
                <c:ptCount val="16"/>
                <c:pt idx="0">
                  <c:v>0</c:v>
                </c:pt>
              </c:numCache>
            </c:numRef>
          </c:val>
          <c:smooth val="0"/>
          <c:extLst>
            <c:ext xmlns:c16="http://schemas.microsoft.com/office/drawing/2014/chart" uri="{C3380CC4-5D6E-409C-BE32-E72D297353CC}">
              <c16:uniqueId val="{00000001-B175-4649-B5B2-41F384048FBE}"/>
            </c:ext>
          </c:extLst>
        </c:ser>
        <c:ser>
          <c:idx val="1"/>
          <c:order val="1"/>
          <c:tx>
            <c:v>Aimline</c:v>
          </c:tx>
          <c:spPr>
            <a:ln w="9525">
              <a:solidFill>
                <a:schemeClr val="tx1">
                  <a:lumMod val="50000"/>
                  <a:lumOff val="50000"/>
                </a:schemeClr>
              </a:solidFill>
              <a:prstDash val="dash"/>
            </a:ln>
          </c:spPr>
          <c:marker>
            <c:symbol val="none"/>
          </c:marker>
          <c:cat>
            <c:strRef>
              <c:f>'Reading - Data'!$BL$4:$CA$4</c:f>
              <c:strCache>
                <c:ptCount val="1"/>
                <c:pt idx="0">
                  <c:v>Baseline</c:v>
                </c:pt>
              </c:strCache>
            </c:strRef>
          </c:cat>
          <c:val>
            <c:numRef>
              <c:f>'Reading - Data'!$BL$94:$CA$94</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B175-4649-B5B2-41F384048FBE}"/>
            </c:ext>
          </c:extLst>
        </c:ser>
        <c:ser>
          <c:idx val="2"/>
          <c:order val="2"/>
          <c:tx>
            <c:strRef>
              <c:f>'Reading - Data'!$BK$130</c:f>
              <c:strCache>
                <c:ptCount val="1"/>
                <c:pt idx="0">
                  <c:v>Benchmark 3 Line</c:v>
                </c:pt>
              </c:strCache>
            </c:strRef>
          </c:tx>
          <c:spPr>
            <a:ln>
              <a:solidFill>
                <a:schemeClr val="accent3"/>
              </a:solidFill>
            </a:ln>
          </c:spPr>
          <c:marker>
            <c:symbol val="none"/>
          </c:marker>
          <c:cat>
            <c:strRef>
              <c:f>'Reading - Data'!$BL$4:$CA$4</c:f>
              <c:strCache>
                <c:ptCount val="1"/>
                <c:pt idx="0">
                  <c:v>Baseline</c:v>
                </c:pt>
              </c:strCache>
            </c:strRef>
          </c:cat>
          <c:val>
            <c:numRef>
              <c:f>'Reading - Data'!$BL$130:$CA$130</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B175-4649-B5B2-41F384048FBE}"/>
            </c:ext>
          </c:extLst>
        </c:ser>
        <c:dLbls>
          <c:showLegendKey val="0"/>
          <c:showVal val="0"/>
          <c:showCatName val="0"/>
          <c:showSerName val="0"/>
          <c:showPercent val="0"/>
          <c:showBubbleSize val="0"/>
        </c:dLbls>
        <c:marker val="1"/>
        <c:smooth val="0"/>
        <c:axId val="67029248"/>
        <c:axId val="67174784"/>
      </c:lineChart>
      <c:catAx>
        <c:axId val="67029248"/>
        <c:scaling>
          <c:orientation val="minMax"/>
        </c:scaling>
        <c:delete val="0"/>
        <c:axPos val="b"/>
        <c:title>
          <c:tx>
            <c:strRef>
              <c:f>'Reading - Data'!$BG$13</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67174784"/>
        <c:crosses val="autoZero"/>
        <c:auto val="1"/>
        <c:lblAlgn val="ctr"/>
        <c:lblOffset val="100"/>
        <c:noMultiLvlLbl val="0"/>
      </c:catAx>
      <c:valAx>
        <c:axId val="67174784"/>
        <c:scaling>
          <c:orientation val="minMax"/>
          <c:min val="0"/>
        </c:scaling>
        <c:delete val="0"/>
        <c:axPos val="l"/>
        <c:majorGridlines/>
        <c:title>
          <c:tx>
            <c:strRef>
              <c:f>'Reading - Data'!$BJ$94</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67029248"/>
        <c:crosses val="autoZero"/>
        <c:crossBetween val="between"/>
      </c:valAx>
    </c:plotArea>
    <c:legend>
      <c:legendPos val="b"/>
      <c:layout>
        <c:manualLayout>
          <c:xMode val="edge"/>
          <c:yMode val="edge"/>
          <c:x val="2.6491802528871298E-3"/>
          <c:y val="0.89634136215298799"/>
          <c:w val="0.99210840770667597"/>
          <c:h val="9.9354397899531266E-2"/>
        </c:manualLayout>
      </c:layout>
      <c:overlay val="0"/>
      <c:txPr>
        <a:bodyPr/>
        <a:lstStyle/>
        <a:p>
          <a:pPr>
            <a:defRPr sz="900"/>
          </a:pPr>
          <a:endParaRPr lang="en-US"/>
        </a:p>
      </c:txPr>
    </c:legend>
    <c:plotVisOnly val="1"/>
    <c:dispBlanksAs val="gap"/>
    <c:showDLblsOverMax val="0"/>
  </c:chart>
  <c:spPr>
    <a:solidFill>
      <a:schemeClr val="accent1">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1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'Math - Data'!$A$17</c:f>
          <c:strCache>
            <c:ptCount val="1"/>
          </c:strCache>
        </c:strRef>
      </c:tx>
      <c:overlay val="0"/>
    </c:title>
    <c:autoTitleDeleted val="0"/>
    <c:plotArea>
      <c:layout>
        <c:manualLayout>
          <c:layoutTarget val="inner"/>
          <c:xMode val="edge"/>
          <c:yMode val="edge"/>
          <c:x val="0.13495651278884288"/>
          <c:y val="0.16478915135608121"/>
          <c:w val="0.83628531727652444"/>
          <c:h val="0.51276163777693717"/>
        </c:manualLayout>
      </c:layout>
      <c:lineChart>
        <c:grouping val="standard"/>
        <c:varyColors val="0"/>
        <c:ser>
          <c:idx val="0"/>
          <c:order val="0"/>
          <c:tx>
            <c:strRef>
              <c:f>'Math - Data'!$A$17</c:f>
              <c:strCache>
                <c:ptCount val="1"/>
              </c:strCache>
            </c:strRef>
          </c:tx>
          <c:trendline>
            <c:name>Trendline</c:name>
            <c:spPr>
              <a:ln>
                <a:solidFill>
                  <a:srgbClr val="FF0000">
                    <a:alpha val="75000"/>
                  </a:srgbClr>
                </a:solidFill>
              </a:ln>
            </c:spPr>
            <c:trendlineType val="linear"/>
            <c:dispRSqr val="0"/>
            <c:dispEq val="0"/>
          </c:trendline>
          <c:cat>
            <c:strRef>
              <c:f>'Math - Data'!$CX$4:$DM$4</c:f>
              <c:strCache>
                <c:ptCount val="1"/>
                <c:pt idx="0">
                  <c:v>Baseline</c:v>
                </c:pt>
              </c:strCache>
            </c:strRef>
          </c:cat>
          <c:val>
            <c:numRef>
              <c:f>'Math - Data'!$CX$17:$DM$17</c:f>
              <c:numCache>
                <c:formatCode>General</c:formatCode>
                <c:ptCount val="16"/>
                <c:pt idx="0">
                  <c:v>0</c:v>
                </c:pt>
              </c:numCache>
            </c:numRef>
          </c:val>
          <c:smooth val="0"/>
          <c:extLst>
            <c:ext xmlns:c16="http://schemas.microsoft.com/office/drawing/2014/chart" uri="{C3380CC4-5D6E-409C-BE32-E72D297353CC}">
              <c16:uniqueId val="{00000001-F960-AF49-8E86-B80A6C6B1C5C}"/>
            </c:ext>
          </c:extLst>
        </c:ser>
        <c:ser>
          <c:idx val="1"/>
          <c:order val="1"/>
          <c:tx>
            <c:v>Aimline</c:v>
          </c:tx>
          <c:spPr>
            <a:ln w="9525">
              <a:solidFill>
                <a:schemeClr val="tx1">
                  <a:lumMod val="50000"/>
                  <a:lumOff val="50000"/>
                </a:schemeClr>
              </a:solidFill>
              <a:prstDash val="dash"/>
            </a:ln>
          </c:spPr>
          <c:marker>
            <c:symbol val="none"/>
          </c:marker>
          <c:cat>
            <c:strRef>
              <c:f>'Math - Data'!$CX$4:$DM$4</c:f>
              <c:strCache>
                <c:ptCount val="1"/>
                <c:pt idx="0">
                  <c:v>Baseline</c:v>
                </c:pt>
              </c:strCache>
            </c:strRef>
          </c:cat>
          <c:val>
            <c:numRef>
              <c:f>'Math - Data'!$CX$98:$DM$98</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F960-AF49-8E86-B80A6C6B1C5C}"/>
            </c:ext>
          </c:extLst>
        </c:ser>
        <c:ser>
          <c:idx val="2"/>
          <c:order val="2"/>
          <c:tx>
            <c:strRef>
              <c:f>'Math - Data'!$CW$134</c:f>
              <c:strCache>
                <c:ptCount val="1"/>
                <c:pt idx="0">
                  <c:v>Benchmark 3 Line</c:v>
                </c:pt>
              </c:strCache>
            </c:strRef>
          </c:tx>
          <c:spPr>
            <a:ln>
              <a:solidFill>
                <a:schemeClr val="accent3"/>
              </a:solidFill>
            </a:ln>
          </c:spPr>
          <c:marker>
            <c:symbol val="none"/>
          </c:marker>
          <c:cat>
            <c:strRef>
              <c:f>'Math - Data'!$CX$4:$DM$4</c:f>
              <c:strCache>
                <c:ptCount val="1"/>
                <c:pt idx="0">
                  <c:v>Baseline</c:v>
                </c:pt>
              </c:strCache>
            </c:strRef>
          </c:cat>
          <c:val>
            <c:numRef>
              <c:f>'Math - Data'!$CX$134:$DM$134</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F960-AF49-8E86-B80A6C6B1C5C}"/>
            </c:ext>
          </c:extLst>
        </c:ser>
        <c:dLbls>
          <c:showLegendKey val="0"/>
          <c:showVal val="0"/>
          <c:showCatName val="0"/>
          <c:showSerName val="0"/>
          <c:showPercent val="0"/>
          <c:showBubbleSize val="0"/>
        </c:dLbls>
        <c:marker val="1"/>
        <c:smooth val="0"/>
        <c:axId val="145273984"/>
        <c:axId val="145275904"/>
      </c:lineChart>
      <c:catAx>
        <c:axId val="145273984"/>
        <c:scaling>
          <c:orientation val="minMax"/>
        </c:scaling>
        <c:delete val="0"/>
        <c:axPos val="b"/>
        <c:title>
          <c:tx>
            <c:strRef>
              <c:f>'Math - Data'!$CS$17</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145275904"/>
        <c:crosses val="autoZero"/>
        <c:auto val="1"/>
        <c:lblAlgn val="ctr"/>
        <c:lblOffset val="100"/>
        <c:noMultiLvlLbl val="0"/>
      </c:catAx>
      <c:valAx>
        <c:axId val="145275904"/>
        <c:scaling>
          <c:orientation val="minMax"/>
          <c:min val="0"/>
        </c:scaling>
        <c:delete val="0"/>
        <c:axPos val="l"/>
        <c:majorGridlines/>
        <c:title>
          <c:tx>
            <c:strRef>
              <c:f>'Math - Data'!$CV$98</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145273984"/>
        <c:crosses val="autoZero"/>
        <c:crossBetween val="between"/>
      </c:valAx>
    </c:plotArea>
    <c:legend>
      <c:legendPos val="b"/>
      <c:layout>
        <c:manualLayout>
          <c:xMode val="edge"/>
          <c:yMode val="edge"/>
          <c:x val="4.9599276626187804E-3"/>
          <c:y val="0.8963413270213495"/>
          <c:w val="0.99267216613104159"/>
          <c:h val="0.10365867297865128"/>
        </c:manualLayout>
      </c:layout>
      <c:overlay val="0"/>
      <c:txPr>
        <a:bodyPr/>
        <a:lstStyle/>
        <a:p>
          <a:pPr>
            <a:defRPr sz="900"/>
          </a:pPr>
          <a:endParaRPr lang="en-US"/>
        </a:p>
      </c:txPr>
    </c:legend>
    <c:plotVisOnly val="1"/>
    <c:dispBlanksAs val="gap"/>
    <c:showDLblsOverMax val="0"/>
  </c:chart>
  <c:spPr>
    <a:solidFill>
      <a:schemeClr val="accent3">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1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'Math - Data'!$A$18</c:f>
          <c:strCache>
            <c:ptCount val="1"/>
          </c:strCache>
        </c:strRef>
      </c:tx>
      <c:overlay val="0"/>
    </c:title>
    <c:autoTitleDeleted val="0"/>
    <c:plotArea>
      <c:layout>
        <c:manualLayout>
          <c:layoutTarget val="inner"/>
          <c:xMode val="edge"/>
          <c:yMode val="edge"/>
          <c:x val="0.13495651278884288"/>
          <c:y val="0.16478915135608121"/>
          <c:w val="0.83628531727652444"/>
          <c:h val="0.51280081385768894"/>
        </c:manualLayout>
      </c:layout>
      <c:lineChart>
        <c:grouping val="standard"/>
        <c:varyColors val="0"/>
        <c:ser>
          <c:idx val="0"/>
          <c:order val="0"/>
          <c:tx>
            <c:strRef>
              <c:f>'Math - Data'!$A$18</c:f>
              <c:strCache>
                <c:ptCount val="1"/>
              </c:strCache>
            </c:strRef>
          </c:tx>
          <c:trendline>
            <c:name>Trendline</c:name>
            <c:spPr>
              <a:ln>
                <a:solidFill>
                  <a:srgbClr val="FF0000">
                    <a:alpha val="75000"/>
                  </a:srgbClr>
                </a:solidFill>
              </a:ln>
            </c:spPr>
            <c:trendlineType val="linear"/>
            <c:dispRSqr val="0"/>
            <c:dispEq val="0"/>
          </c:trendline>
          <c:cat>
            <c:strRef>
              <c:f>'Math - Data'!$CX$4:$DM$4</c:f>
              <c:strCache>
                <c:ptCount val="1"/>
                <c:pt idx="0">
                  <c:v>Baseline</c:v>
                </c:pt>
              </c:strCache>
            </c:strRef>
          </c:cat>
          <c:val>
            <c:numRef>
              <c:f>'Math - Data'!$CX$18:$DM$18</c:f>
              <c:numCache>
                <c:formatCode>General</c:formatCode>
                <c:ptCount val="16"/>
                <c:pt idx="0">
                  <c:v>0</c:v>
                </c:pt>
              </c:numCache>
            </c:numRef>
          </c:val>
          <c:smooth val="0"/>
          <c:extLst>
            <c:ext xmlns:c16="http://schemas.microsoft.com/office/drawing/2014/chart" uri="{C3380CC4-5D6E-409C-BE32-E72D297353CC}">
              <c16:uniqueId val="{00000001-9630-AC45-923A-42D10B2004A3}"/>
            </c:ext>
          </c:extLst>
        </c:ser>
        <c:ser>
          <c:idx val="1"/>
          <c:order val="1"/>
          <c:tx>
            <c:v>Aimline</c:v>
          </c:tx>
          <c:spPr>
            <a:ln w="9525">
              <a:solidFill>
                <a:schemeClr val="tx1">
                  <a:lumMod val="50000"/>
                  <a:lumOff val="50000"/>
                </a:schemeClr>
              </a:solidFill>
              <a:prstDash val="dash"/>
            </a:ln>
          </c:spPr>
          <c:marker>
            <c:symbol val="none"/>
          </c:marker>
          <c:cat>
            <c:strRef>
              <c:f>'Math - Data'!$CX$4:$DM$4</c:f>
              <c:strCache>
                <c:ptCount val="1"/>
                <c:pt idx="0">
                  <c:v>Baseline</c:v>
                </c:pt>
              </c:strCache>
            </c:strRef>
          </c:cat>
          <c:val>
            <c:numRef>
              <c:f>'Math - Data'!$CX$99:$DM$99</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9630-AC45-923A-42D10B2004A3}"/>
            </c:ext>
          </c:extLst>
        </c:ser>
        <c:ser>
          <c:idx val="2"/>
          <c:order val="2"/>
          <c:tx>
            <c:strRef>
              <c:f>'Math - Data'!$CW$135</c:f>
              <c:strCache>
                <c:ptCount val="1"/>
                <c:pt idx="0">
                  <c:v>Benchmark 3 Line</c:v>
                </c:pt>
              </c:strCache>
            </c:strRef>
          </c:tx>
          <c:spPr>
            <a:ln>
              <a:solidFill>
                <a:schemeClr val="accent3"/>
              </a:solidFill>
            </a:ln>
          </c:spPr>
          <c:marker>
            <c:symbol val="none"/>
          </c:marker>
          <c:cat>
            <c:strRef>
              <c:f>'Math - Data'!$CX$4:$DM$4</c:f>
              <c:strCache>
                <c:ptCount val="1"/>
                <c:pt idx="0">
                  <c:v>Baseline</c:v>
                </c:pt>
              </c:strCache>
            </c:strRef>
          </c:cat>
          <c:val>
            <c:numRef>
              <c:f>'Math - Data'!$CX$135:$DM$135</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9630-AC45-923A-42D10B2004A3}"/>
            </c:ext>
          </c:extLst>
        </c:ser>
        <c:dLbls>
          <c:showLegendKey val="0"/>
          <c:showVal val="0"/>
          <c:showCatName val="0"/>
          <c:showSerName val="0"/>
          <c:showPercent val="0"/>
          <c:showBubbleSize val="0"/>
        </c:dLbls>
        <c:marker val="1"/>
        <c:smooth val="0"/>
        <c:axId val="146187776"/>
        <c:axId val="146189696"/>
      </c:lineChart>
      <c:catAx>
        <c:axId val="146187776"/>
        <c:scaling>
          <c:orientation val="minMax"/>
        </c:scaling>
        <c:delete val="0"/>
        <c:axPos val="b"/>
        <c:title>
          <c:tx>
            <c:strRef>
              <c:f>'Math - Data'!$CS$18</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146189696"/>
        <c:crosses val="autoZero"/>
        <c:auto val="1"/>
        <c:lblAlgn val="ctr"/>
        <c:lblOffset val="100"/>
        <c:noMultiLvlLbl val="0"/>
      </c:catAx>
      <c:valAx>
        <c:axId val="146189696"/>
        <c:scaling>
          <c:orientation val="minMax"/>
          <c:min val="0"/>
        </c:scaling>
        <c:delete val="0"/>
        <c:axPos val="l"/>
        <c:majorGridlines/>
        <c:title>
          <c:tx>
            <c:strRef>
              <c:f>'Math - Data'!$CV$99</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146187776"/>
        <c:crosses val="autoZero"/>
        <c:crossBetween val="between"/>
      </c:valAx>
    </c:plotArea>
    <c:legend>
      <c:legendPos val="b"/>
      <c:layout>
        <c:manualLayout>
          <c:xMode val="edge"/>
          <c:yMode val="edge"/>
          <c:x val="4.9599276626187804E-3"/>
          <c:y val="0.89656851621831002"/>
          <c:w val="0.99007994056251303"/>
          <c:h val="0.10343148378169097"/>
        </c:manualLayout>
      </c:layout>
      <c:overlay val="0"/>
      <c:txPr>
        <a:bodyPr/>
        <a:lstStyle/>
        <a:p>
          <a:pPr>
            <a:defRPr sz="900"/>
          </a:pPr>
          <a:endParaRPr lang="en-US"/>
        </a:p>
      </c:txPr>
    </c:legend>
    <c:plotVisOnly val="1"/>
    <c:dispBlanksAs val="gap"/>
    <c:showDLblsOverMax val="0"/>
  </c:chart>
  <c:spPr>
    <a:solidFill>
      <a:schemeClr val="accent3">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1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'Math - Data'!$A$19</c:f>
          <c:strCache>
            <c:ptCount val="1"/>
          </c:strCache>
        </c:strRef>
      </c:tx>
      <c:overlay val="0"/>
    </c:title>
    <c:autoTitleDeleted val="0"/>
    <c:plotArea>
      <c:layout>
        <c:manualLayout>
          <c:layoutTarget val="inner"/>
          <c:xMode val="edge"/>
          <c:yMode val="edge"/>
          <c:x val="0.13495651278884288"/>
          <c:y val="0.16478915135608121"/>
          <c:w val="0.83628531727652444"/>
          <c:h val="0.51276163777693717"/>
        </c:manualLayout>
      </c:layout>
      <c:lineChart>
        <c:grouping val="standard"/>
        <c:varyColors val="0"/>
        <c:ser>
          <c:idx val="0"/>
          <c:order val="0"/>
          <c:tx>
            <c:strRef>
              <c:f>'Math - Data'!$A$19</c:f>
              <c:strCache>
                <c:ptCount val="1"/>
              </c:strCache>
            </c:strRef>
          </c:tx>
          <c:trendline>
            <c:name>Trendline</c:name>
            <c:spPr>
              <a:ln>
                <a:solidFill>
                  <a:srgbClr val="FF0000">
                    <a:alpha val="75000"/>
                  </a:srgbClr>
                </a:solidFill>
              </a:ln>
            </c:spPr>
            <c:trendlineType val="linear"/>
            <c:dispRSqr val="0"/>
            <c:dispEq val="0"/>
          </c:trendline>
          <c:cat>
            <c:strRef>
              <c:f>'Math - Data'!$CX$4:$DM$4</c:f>
              <c:strCache>
                <c:ptCount val="1"/>
                <c:pt idx="0">
                  <c:v>Baseline</c:v>
                </c:pt>
              </c:strCache>
            </c:strRef>
          </c:cat>
          <c:val>
            <c:numRef>
              <c:f>'Math - Data'!$CX$19:$DM$19</c:f>
              <c:numCache>
                <c:formatCode>General</c:formatCode>
                <c:ptCount val="16"/>
                <c:pt idx="0">
                  <c:v>0</c:v>
                </c:pt>
              </c:numCache>
            </c:numRef>
          </c:val>
          <c:smooth val="0"/>
          <c:extLst>
            <c:ext xmlns:c16="http://schemas.microsoft.com/office/drawing/2014/chart" uri="{C3380CC4-5D6E-409C-BE32-E72D297353CC}">
              <c16:uniqueId val="{00000001-2C8B-E84E-91F9-57D002CF7170}"/>
            </c:ext>
          </c:extLst>
        </c:ser>
        <c:ser>
          <c:idx val="1"/>
          <c:order val="1"/>
          <c:tx>
            <c:v>Aimline</c:v>
          </c:tx>
          <c:spPr>
            <a:ln w="9525">
              <a:solidFill>
                <a:schemeClr val="tx1">
                  <a:lumMod val="50000"/>
                  <a:lumOff val="50000"/>
                </a:schemeClr>
              </a:solidFill>
              <a:prstDash val="dash"/>
            </a:ln>
          </c:spPr>
          <c:marker>
            <c:symbol val="none"/>
          </c:marker>
          <c:cat>
            <c:strRef>
              <c:f>'Math - Data'!$CX$4:$DM$4</c:f>
              <c:strCache>
                <c:ptCount val="1"/>
                <c:pt idx="0">
                  <c:v>Baseline</c:v>
                </c:pt>
              </c:strCache>
            </c:strRef>
          </c:cat>
          <c:val>
            <c:numRef>
              <c:f>'Math - Data'!$CX$100:$DM$100</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2C8B-E84E-91F9-57D002CF7170}"/>
            </c:ext>
          </c:extLst>
        </c:ser>
        <c:ser>
          <c:idx val="2"/>
          <c:order val="2"/>
          <c:tx>
            <c:strRef>
              <c:f>'Math - Data'!$CW$136</c:f>
              <c:strCache>
                <c:ptCount val="1"/>
                <c:pt idx="0">
                  <c:v>Benchmark 3 Line</c:v>
                </c:pt>
              </c:strCache>
            </c:strRef>
          </c:tx>
          <c:spPr>
            <a:ln>
              <a:solidFill>
                <a:schemeClr val="accent3"/>
              </a:solidFill>
            </a:ln>
          </c:spPr>
          <c:marker>
            <c:symbol val="none"/>
          </c:marker>
          <c:cat>
            <c:strRef>
              <c:f>'Math - Data'!$CX$4:$DM$4</c:f>
              <c:strCache>
                <c:ptCount val="1"/>
                <c:pt idx="0">
                  <c:v>Baseline</c:v>
                </c:pt>
              </c:strCache>
            </c:strRef>
          </c:cat>
          <c:val>
            <c:numRef>
              <c:f>'Math - Data'!$CX$136:$DM$136</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2C8B-E84E-91F9-57D002CF7170}"/>
            </c:ext>
          </c:extLst>
        </c:ser>
        <c:dLbls>
          <c:showLegendKey val="0"/>
          <c:showVal val="0"/>
          <c:showCatName val="0"/>
          <c:showSerName val="0"/>
          <c:showPercent val="0"/>
          <c:showBubbleSize val="0"/>
        </c:dLbls>
        <c:marker val="1"/>
        <c:smooth val="0"/>
        <c:axId val="146315136"/>
        <c:axId val="146317312"/>
      </c:lineChart>
      <c:catAx>
        <c:axId val="146315136"/>
        <c:scaling>
          <c:orientation val="minMax"/>
        </c:scaling>
        <c:delete val="0"/>
        <c:axPos val="b"/>
        <c:title>
          <c:tx>
            <c:strRef>
              <c:f>'Math - Data'!$CS$19</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146317312"/>
        <c:crosses val="autoZero"/>
        <c:auto val="1"/>
        <c:lblAlgn val="ctr"/>
        <c:lblOffset val="100"/>
        <c:noMultiLvlLbl val="0"/>
      </c:catAx>
      <c:valAx>
        <c:axId val="146317312"/>
        <c:scaling>
          <c:orientation val="minMax"/>
          <c:min val="0"/>
        </c:scaling>
        <c:delete val="0"/>
        <c:axPos val="l"/>
        <c:majorGridlines/>
        <c:title>
          <c:tx>
            <c:strRef>
              <c:f>'Math - Data'!$CV$100</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146315136"/>
        <c:crosses val="autoZero"/>
        <c:crossBetween val="between"/>
      </c:valAx>
    </c:plotArea>
    <c:legend>
      <c:legendPos val="b"/>
      <c:layout>
        <c:manualLayout>
          <c:xMode val="edge"/>
          <c:yMode val="edge"/>
          <c:x val="2.3677020940896208E-3"/>
          <c:y val="0.89634136215298799"/>
          <c:w val="0.99267216613104159"/>
          <c:h val="0.103658637847012"/>
        </c:manualLayout>
      </c:layout>
      <c:overlay val="0"/>
      <c:txPr>
        <a:bodyPr/>
        <a:lstStyle/>
        <a:p>
          <a:pPr>
            <a:defRPr sz="900"/>
          </a:pPr>
          <a:endParaRPr lang="en-US"/>
        </a:p>
      </c:txPr>
    </c:legend>
    <c:plotVisOnly val="1"/>
    <c:dispBlanksAs val="gap"/>
    <c:showDLblsOverMax val="0"/>
  </c:chart>
  <c:spPr>
    <a:solidFill>
      <a:schemeClr val="accent3">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1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'Math - Data'!$A$20</c:f>
          <c:strCache>
            <c:ptCount val="1"/>
          </c:strCache>
        </c:strRef>
      </c:tx>
      <c:overlay val="0"/>
    </c:title>
    <c:autoTitleDeleted val="0"/>
    <c:plotArea>
      <c:layout>
        <c:manualLayout>
          <c:layoutTarget val="inner"/>
          <c:xMode val="edge"/>
          <c:yMode val="edge"/>
          <c:x val="0.13495651278884288"/>
          <c:y val="0.16478915135608121"/>
          <c:w val="0.83628531727652444"/>
          <c:h val="0.51276163777693717"/>
        </c:manualLayout>
      </c:layout>
      <c:lineChart>
        <c:grouping val="standard"/>
        <c:varyColors val="0"/>
        <c:ser>
          <c:idx val="0"/>
          <c:order val="0"/>
          <c:tx>
            <c:strRef>
              <c:f>'Math - Data'!$A$20</c:f>
              <c:strCache>
                <c:ptCount val="1"/>
              </c:strCache>
            </c:strRef>
          </c:tx>
          <c:trendline>
            <c:name>Trendline</c:name>
            <c:spPr>
              <a:ln>
                <a:solidFill>
                  <a:srgbClr val="FF0000">
                    <a:alpha val="75000"/>
                  </a:srgbClr>
                </a:solidFill>
              </a:ln>
            </c:spPr>
            <c:trendlineType val="linear"/>
            <c:dispRSqr val="0"/>
            <c:dispEq val="0"/>
          </c:trendline>
          <c:cat>
            <c:strRef>
              <c:f>'Math - Data'!$CX$4:$DM$4</c:f>
              <c:strCache>
                <c:ptCount val="1"/>
                <c:pt idx="0">
                  <c:v>Baseline</c:v>
                </c:pt>
              </c:strCache>
            </c:strRef>
          </c:cat>
          <c:val>
            <c:numRef>
              <c:f>'Math - Data'!$CX$20:$DM$20</c:f>
              <c:numCache>
                <c:formatCode>General</c:formatCode>
                <c:ptCount val="16"/>
                <c:pt idx="0">
                  <c:v>0</c:v>
                </c:pt>
              </c:numCache>
            </c:numRef>
          </c:val>
          <c:smooth val="0"/>
          <c:extLst>
            <c:ext xmlns:c16="http://schemas.microsoft.com/office/drawing/2014/chart" uri="{C3380CC4-5D6E-409C-BE32-E72D297353CC}">
              <c16:uniqueId val="{00000001-8DF5-894E-B119-44EC387B6FB3}"/>
            </c:ext>
          </c:extLst>
        </c:ser>
        <c:ser>
          <c:idx val="1"/>
          <c:order val="1"/>
          <c:tx>
            <c:v>Aimline</c:v>
          </c:tx>
          <c:spPr>
            <a:ln w="9525">
              <a:solidFill>
                <a:schemeClr val="tx1">
                  <a:lumMod val="50000"/>
                  <a:lumOff val="50000"/>
                </a:schemeClr>
              </a:solidFill>
              <a:prstDash val="dash"/>
            </a:ln>
          </c:spPr>
          <c:marker>
            <c:symbol val="none"/>
          </c:marker>
          <c:cat>
            <c:strRef>
              <c:f>'Math - Data'!$CX$4:$DM$4</c:f>
              <c:strCache>
                <c:ptCount val="1"/>
                <c:pt idx="0">
                  <c:v>Baseline</c:v>
                </c:pt>
              </c:strCache>
            </c:strRef>
          </c:cat>
          <c:val>
            <c:numRef>
              <c:f>'Math - Data'!$CX$101:$DM$101</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8DF5-894E-B119-44EC387B6FB3}"/>
            </c:ext>
          </c:extLst>
        </c:ser>
        <c:ser>
          <c:idx val="2"/>
          <c:order val="2"/>
          <c:tx>
            <c:strRef>
              <c:f>'Math - Data'!$CW$137</c:f>
              <c:strCache>
                <c:ptCount val="1"/>
                <c:pt idx="0">
                  <c:v>Benchmark 3 Line</c:v>
                </c:pt>
              </c:strCache>
            </c:strRef>
          </c:tx>
          <c:spPr>
            <a:ln>
              <a:solidFill>
                <a:schemeClr val="accent3"/>
              </a:solidFill>
            </a:ln>
          </c:spPr>
          <c:marker>
            <c:symbol val="none"/>
          </c:marker>
          <c:cat>
            <c:strRef>
              <c:f>'Math - Data'!$CX$4:$DM$4</c:f>
              <c:strCache>
                <c:ptCount val="1"/>
                <c:pt idx="0">
                  <c:v>Baseline</c:v>
                </c:pt>
              </c:strCache>
            </c:strRef>
          </c:cat>
          <c:val>
            <c:numRef>
              <c:f>'Math - Data'!$CX$137:$DM$137</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8DF5-894E-B119-44EC387B6FB3}"/>
            </c:ext>
          </c:extLst>
        </c:ser>
        <c:dLbls>
          <c:showLegendKey val="0"/>
          <c:showVal val="0"/>
          <c:showCatName val="0"/>
          <c:showSerName val="0"/>
          <c:showPercent val="0"/>
          <c:showBubbleSize val="0"/>
        </c:dLbls>
        <c:marker val="1"/>
        <c:smooth val="0"/>
        <c:axId val="146946304"/>
        <c:axId val="146985344"/>
      </c:lineChart>
      <c:catAx>
        <c:axId val="146946304"/>
        <c:scaling>
          <c:orientation val="minMax"/>
        </c:scaling>
        <c:delete val="0"/>
        <c:axPos val="b"/>
        <c:title>
          <c:tx>
            <c:strRef>
              <c:f>'Math - Data'!$CS$20</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146985344"/>
        <c:crosses val="autoZero"/>
        <c:auto val="1"/>
        <c:lblAlgn val="ctr"/>
        <c:lblOffset val="100"/>
        <c:noMultiLvlLbl val="0"/>
      </c:catAx>
      <c:valAx>
        <c:axId val="146985344"/>
        <c:scaling>
          <c:orientation val="minMax"/>
          <c:min val="0"/>
        </c:scaling>
        <c:delete val="0"/>
        <c:axPos val="l"/>
        <c:majorGridlines/>
        <c:title>
          <c:tx>
            <c:strRef>
              <c:f>'Math - Data'!$CV$101</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146946304"/>
        <c:crosses val="autoZero"/>
        <c:crossBetween val="between"/>
      </c:valAx>
    </c:plotArea>
    <c:legend>
      <c:legendPos val="b"/>
      <c:layout>
        <c:manualLayout>
          <c:xMode val="edge"/>
          <c:yMode val="edge"/>
          <c:x val="4.9599276626187804E-3"/>
          <c:y val="0.89634136215298799"/>
          <c:w val="0.99267216613104159"/>
          <c:h val="0.103658637847012"/>
        </c:manualLayout>
      </c:layout>
      <c:overlay val="0"/>
      <c:txPr>
        <a:bodyPr/>
        <a:lstStyle/>
        <a:p>
          <a:pPr>
            <a:defRPr sz="900"/>
          </a:pPr>
          <a:endParaRPr lang="en-US"/>
        </a:p>
      </c:txPr>
    </c:legend>
    <c:plotVisOnly val="1"/>
    <c:dispBlanksAs val="gap"/>
    <c:showDLblsOverMax val="0"/>
  </c:chart>
  <c:spPr>
    <a:solidFill>
      <a:schemeClr val="accent3">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1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'Math - Data'!$A$21</c:f>
          <c:strCache>
            <c:ptCount val="1"/>
          </c:strCache>
        </c:strRef>
      </c:tx>
      <c:overlay val="0"/>
    </c:title>
    <c:autoTitleDeleted val="0"/>
    <c:plotArea>
      <c:layout>
        <c:manualLayout>
          <c:layoutTarget val="inner"/>
          <c:xMode val="edge"/>
          <c:yMode val="edge"/>
          <c:x val="0.13495651278884288"/>
          <c:y val="0.16478915135608121"/>
          <c:w val="0.83628531727652444"/>
          <c:h val="0.51280099099989163"/>
        </c:manualLayout>
      </c:layout>
      <c:lineChart>
        <c:grouping val="standard"/>
        <c:varyColors val="0"/>
        <c:ser>
          <c:idx val="0"/>
          <c:order val="0"/>
          <c:tx>
            <c:strRef>
              <c:f>'Math - Data'!$A$21</c:f>
              <c:strCache>
                <c:ptCount val="1"/>
              </c:strCache>
            </c:strRef>
          </c:tx>
          <c:trendline>
            <c:name>Trendline</c:name>
            <c:spPr>
              <a:ln>
                <a:solidFill>
                  <a:srgbClr val="FF0000">
                    <a:alpha val="75000"/>
                  </a:srgbClr>
                </a:solidFill>
              </a:ln>
            </c:spPr>
            <c:trendlineType val="linear"/>
            <c:dispRSqr val="0"/>
            <c:dispEq val="0"/>
          </c:trendline>
          <c:cat>
            <c:strRef>
              <c:f>'Math - Data'!$CX$4:$DM$4</c:f>
              <c:strCache>
                <c:ptCount val="1"/>
                <c:pt idx="0">
                  <c:v>Baseline</c:v>
                </c:pt>
              </c:strCache>
            </c:strRef>
          </c:cat>
          <c:val>
            <c:numRef>
              <c:f>'Math - Data'!$CX$21:$DM$21</c:f>
              <c:numCache>
                <c:formatCode>General</c:formatCode>
                <c:ptCount val="16"/>
                <c:pt idx="0">
                  <c:v>0</c:v>
                </c:pt>
              </c:numCache>
            </c:numRef>
          </c:val>
          <c:smooth val="0"/>
          <c:extLst>
            <c:ext xmlns:c16="http://schemas.microsoft.com/office/drawing/2014/chart" uri="{C3380CC4-5D6E-409C-BE32-E72D297353CC}">
              <c16:uniqueId val="{00000001-B1A1-E946-AD78-CD197AC22640}"/>
            </c:ext>
          </c:extLst>
        </c:ser>
        <c:ser>
          <c:idx val="1"/>
          <c:order val="1"/>
          <c:tx>
            <c:v>Aimline</c:v>
          </c:tx>
          <c:spPr>
            <a:ln w="9525">
              <a:solidFill>
                <a:schemeClr val="tx1">
                  <a:lumMod val="50000"/>
                  <a:lumOff val="50000"/>
                </a:schemeClr>
              </a:solidFill>
              <a:prstDash val="dash"/>
            </a:ln>
          </c:spPr>
          <c:marker>
            <c:symbol val="none"/>
          </c:marker>
          <c:cat>
            <c:strRef>
              <c:f>'Math - Data'!$CX$4:$DM$4</c:f>
              <c:strCache>
                <c:ptCount val="1"/>
                <c:pt idx="0">
                  <c:v>Baseline</c:v>
                </c:pt>
              </c:strCache>
            </c:strRef>
          </c:cat>
          <c:val>
            <c:numRef>
              <c:f>'Math - Data'!$CX$102:$DM$102</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B1A1-E946-AD78-CD197AC22640}"/>
            </c:ext>
          </c:extLst>
        </c:ser>
        <c:ser>
          <c:idx val="2"/>
          <c:order val="2"/>
          <c:tx>
            <c:strRef>
              <c:f>'Math - Data'!$CW$138</c:f>
              <c:strCache>
                <c:ptCount val="1"/>
                <c:pt idx="0">
                  <c:v>Benchmark 3 Line</c:v>
                </c:pt>
              </c:strCache>
            </c:strRef>
          </c:tx>
          <c:spPr>
            <a:ln>
              <a:solidFill>
                <a:schemeClr val="accent3"/>
              </a:solidFill>
            </a:ln>
          </c:spPr>
          <c:marker>
            <c:symbol val="none"/>
          </c:marker>
          <c:cat>
            <c:strRef>
              <c:f>'Math - Data'!$CX$4:$DM$4</c:f>
              <c:strCache>
                <c:ptCount val="1"/>
                <c:pt idx="0">
                  <c:v>Baseline</c:v>
                </c:pt>
              </c:strCache>
            </c:strRef>
          </c:cat>
          <c:val>
            <c:numRef>
              <c:f>'Math - Data'!$CX$138:$DM$138</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B1A1-E946-AD78-CD197AC22640}"/>
            </c:ext>
          </c:extLst>
        </c:ser>
        <c:dLbls>
          <c:showLegendKey val="0"/>
          <c:showVal val="0"/>
          <c:showCatName val="0"/>
          <c:showSerName val="0"/>
          <c:showPercent val="0"/>
          <c:showBubbleSize val="0"/>
        </c:dLbls>
        <c:marker val="1"/>
        <c:smooth val="0"/>
        <c:axId val="146994304"/>
        <c:axId val="45806336"/>
      </c:lineChart>
      <c:catAx>
        <c:axId val="146994304"/>
        <c:scaling>
          <c:orientation val="minMax"/>
        </c:scaling>
        <c:delete val="0"/>
        <c:axPos val="b"/>
        <c:title>
          <c:tx>
            <c:strRef>
              <c:f>'Math - Data'!$CS$21</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45806336"/>
        <c:crosses val="autoZero"/>
        <c:auto val="1"/>
        <c:lblAlgn val="ctr"/>
        <c:lblOffset val="100"/>
        <c:noMultiLvlLbl val="0"/>
      </c:catAx>
      <c:valAx>
        <c:axId val="45806336"/>
        <c:scaling>
          <c:orientation val="minMax"/>
          <c:min val="0"/>
        </c:scaling>
        <c:delete val="0"/>
        <c:axPos val="l"/>
        <c:majorGridlines/>
        <c:title>
          <c:tx>
            <c:strRef>
              <c:f>'Math - Data'!$CV$102</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146994304"/>
        <c:crosses val="autoZero"/>
        <c:crossBetween val="between"/>
      </c:valAx>
    </c:plotArea>
    <c:legend>
      <c:legendPos val="b"/>
      <c:layout>
        <c:manualLayout>
          <c:xMode val="edge"/>
          <c:yMode val="edge"/>
          <c:x val="2.3677020940896208E-3"/>
          <c:y val="0.8965684812404755"/>
          <c:w val="0.99763229790590957"/>
          <c:h val="0.103431518759524"/>
        </c:manualLayout>
      </c:layout>
      <c:overlay val="0"/>
      <c:txPr>
        <a:bodyPr/>
        <a:lstStyle/>
        <a:p>
          <a:pPr>
            <a:defRPr sz="900"/>
          </a:pPr>
          <a:endParaRPr lang="en-US"/>
        </a:p>
      </c:txPr>
    </c:legend>
    <c:plotVisOnly val="1"/>
    <c:dispBlanksAs val="gap"/>
    <c:showDLblsOverMax val="0"/>
  </c:chart>
  <c:spPr>
    <a:solidFill>
      <a:schemeClr val="accent3">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1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'Math - Data'!$A$22</c:f>
          <c:strCache>
            <c:ptCount val="1"/>
          </c:strCache>
        </c:strRef>
      </c:tx>
      <c:overlay val="0"/>
    </c:title>
    <c:autoTitleDeleted val="0"/>
    <c:plotArea>
      <c:layout>
        <c:manualLayout>
          <c:layoutTarget val="inner"/>
          <c:xMode val="edge"/>
          <c:yMode val="edge"/>
          <c:x val="0.13495651278884288"/>
          <c:y val="0.16478915135608121"/>
          <c:w val="0.83628531727652444"/>
          <c:h val="0.51276163777693717"/>
        </c:manualLayout>
      </c:layout>
      <c:lineChart>
        <c:grouping val="standard"/>
        <c:varyColors val="0"/>
        <c:ser>
          <c:idx val="0"/>
          <c:order val="0"/>
          <c:tx>
            <c:strRef>
              <c:f>'Math - Data'!$A$22</c:f>
              <c:strCache>
                <c:ptCount val="1"/>
              </c:strCache>
            </c:strRef>
          </c:tx>
          <c:trendline>
            <c:name>Trendline</c:name>
            <c:spPr>
              <a:ln>
                <a:solidFill>
                  <a:srgbClr val="FF0000">
                    <a:alpha val="75000"/>
                  </a:srgbClr>
                </a:solidFill>
              </a:ln>
            </c:spPr>
            <c:trendlineType val="linear"/>
            <c:dispRSqr val="0"/>
            <c:dispEq val="0"/>
          </c:trendline>
          <c:cat>
            <c:strRef>
              <c:f>'Math - Data'!$CX$4:$DM$4</c:f>
              <c:strCache>
                <c:ptCount val="1"/>
                <c:pt idx="0">
                  <c:v>Baseline</c:v>
                </c:pt>
              </c:strCache>
            </c:strRef>
          </c:cat>
          <c:val>
            <c:numRef>
              <c:f>'Math - Data'!$CX$22:$DM$22</c:f>
              <c:numCache>
                <c:formatCode>General</c:formatCode>
                <c:ptCount val="16"/>
                <c:pt idx="0">
                  <c:v>0</c:v>
                </c:pt>
              </c:numCache>
            </c:numRef>
          </c:val>
          <c:smooth val="0"/>
          <c:extLst>
            <c:ext xmlns:c16="http://schemas.microsoft.com/office/drawing/2014/chart" uri="{C3380CC4-5D6E-409C-BE32-E72D297353CC}">
              <c16:uniqueId val="{00000001-F176-D34E-8AA4-EA84592BCA98}"/>
            </c:ext>
          </c:extLst>
        </c:ser>
        <c:ser>
          <c:idx val="1"/>
          <c:order val="1"/>
          <c:tx>
            <c:v>Aimline</c:v>
          </c:tx>
          <c:spPr>
            <a:ln w="9525">
              <a:solidFill>
                <a:schemeClr val="tx1">
                  <a:lumMod val="50000"/>
                  <a:lumOff val="50000"/>
                </a:schemeClr>
              </a:solidFill>
              <a:prstDash val="dash"/>
            </a:ln>
          </c:spPr>
          <c:marker>
            <c:symbol val="none"/>
          </c:marker>
          <c:cat>
            <c:strRef>
              <c:f>'Math - Data'!$CX$4:$DM$4</c:f>
              <c:strCache>
                <c:ptCount val="1"/>
                <c:pt idx="0">
                  <c:v>Baseline</c:v>
                </c:pt>
              </c:strCache>
            </c:strRef>
          </c:cat>
          <c:val>
            <c:numRef>
              <c:f>'Math - Data'!$CX$103:$DM$103</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F176-D34E-8AA4-EA84592BCA98}"/>
            </c:ext>
          </c:extLst>
        </c:ser>
        <c:ser>
          <c:idx val="2"/>
          <c:order val="2"/>
          <c:tx>
            <c:strRef>
              <c:f>'Math - Data'!$CW$139</c:f>
              <c:strCache>
                <c:ptCount val="1"/>
                <c:pt idx="0">
                  <c:v>Benchmark 3 Line</c:v>
                </c:pt>
              </c:strCache>
            </c:strRef>
          </c:tx>
          <c:spPr>
            <a:ln>
              <a:solidFill>
                <a:schemeClr val="accent3"/>
              </a:solidFill>
            </a:ln>
          </c:spPr>
          <c:marker>
            <c:symbol val="none"/>
          </c:marker>
          <c:cat>
            <c:strRef>
              <c:f>'Math - Data'!$CX$4:$DM$4</c:f>
              <c:strCache>
                <c:ptCount val="1"/>
                <c:pt idx="0">
                  <c:v>Baseline</c:v>
                </c:pt>
              </c:strCache>
            </c:strRef>
          </c:cat>
          <c:val>
            <c:numRef>
              <c:f>'Math - Data'!$CX$139:$DM$139</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F176-D34E-8AA4-EA84592BCA98}"/>
            </c:ext>
          </c:extLst>
        </c:ser>
        <c:dLbls>
          <c:showLegendKey val="0"/>
          <c:showVal val="0"/>
          <c:showCatName val="0"/>
          <c:showSerName val="0"/>
          <c:showPercent val="0"/>
          <c:showBubbleSize val="0"/>
        </c:dLbls>
        <c:marker val="1"/>
        <c:smooth val="0"/>
        <c:axId val="45571456"/>
        <c:axId val="45585536"/>
      </c:lineChart>
      <c:catAx>
        <c:axId val="45571456"/>
        <c:scaling>
          <c:orientation val="minMax"/>
        </c:scaling>
        <c:delete val="0"/>
        <c:axPos val="b"/>
        <c:title>
          <c:tx>
            <c:strRef>
              <c:f>'Math - Data'!$CS$22</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45585536"/>
        <c:crosses val="autoZero"/>
        <c:auto val="1"/>
        <c:lblAlgn val="ctr"/>
        <c:lblOffset val="100"/>
        <c:noMultiLvlLbl val="0"/>
      </c:catAx>
      <c:valAx>
        <c:axId val="45585536"/>
        <c:scaling>
          <c:orientation val="minMax"/>
          <c:min val="0"/>
        </c:scaling>
        <c:delete val="0"/>
        <c:axPos val="l"/>
        <c:majorGridlines/>
        <c:title>
          <c:tx>
            <c:strRef>
              <c:f>'Math - Data'!$CV$103</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45571456"/>
        <c:crosses val="autoZero"/>
        <c:crossBetween val="between"/>
      </c:valAx>
    </c:plotArea>
    <c:legend>
      <c:legendPos val="b"/>
      <c:layout>
        <c:manualLayout>
          <c:xMode val="edge"/>
          <c:yMode val="edge"/>
          <c:x val="2.1744355074353652E-3"/>
          <c:y val="0.8963413270213495"/>
          <c:w val="0.99046446015947698"/>
          <c:h val="0.10365867297865128"/>
        </c:manualLayout>
      </c:layout>
      <c:overlay val="0"/>
      <c:txPr>
        <a:bodyPr/>
        <a:lstStyle/>
        <a:p>
          <a:pPr>
            <a:defRPr sz="900"/>
          </a:pPr>
          <a:endParaRPr lang="en-US"/>
        </a:p>
      </c:txPr>
    </c:legend>
    <c:plotVisOnly val="1"/>
    <c:dispBlanksAs val="gap"/>
    <c:showDLblsOverMax val="0"/>
  </c:chart>
  <c:spPr>
    <a:solidFill>
      <a:schemeClr val="accent3">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1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'Math - Data'!$A$23</c:f>
          <c:strCache>
            <c:ptCount val="1"/>
          </c:strCache>
        </c:strRef>
      </c:tx>
      <c:overlay val="0"/>
    </c:title>
    <c:autoTitleDeleted val="0"/>
    <c:plotArea>
      <c:layout>
        <c:manualLayout>
          <c:layoutTarget val="inner"/>
          <c:xMode val="edge"/>
          <c:yMode val="edge"/>
          <c:x val="0.13495651278884288"/>
          <c:y val="0.16478915135608121"/>
          <c:w val="0.83628531727652444"/>
          <c:h val="0.51276163777693717"/>
        </c:manualLayout>
      </c:layout>
      <c:lineChart>
        <c:grouping val="standard"/>
        <c:varyColors val="0"/>
        <c:ser>
          <c:idx val="0"/>
          <c:order val="0"/>
          <c:tx>
            <c:strRef>
              <c:f>'Math - Data'!$A$23</c:f>
              <c:strCache>
                <c:ptCount val="1"/>
              </c:strCache>
            </c:strRef>
          </c:tx>
          <c:trendline>
            <c:name>Trendline</c:name>
            <c:spPr>
              <a:ln>
                <a:solidFill>
                  <a:srgbClr val="FF0000">
                    <a:alpha val="75000"/>
                  </a:srgbClr>
                </a:solidFill>
              </a:ln>
            </c:spPr>
            <c:trendlineType val="linear"/>
            <c:dispRSqr val="0"/>
            <c:dispEq val="0"/>
          </c:trendline>
          <c:cat>
            <c:strRef>
              <c:f>'Math - Data'!$CX$4:$DM$4</c:f>
              <c:strCache>
                <c:ptCount val="1"/>
                <c:pt idx="0">
                  <c:v>Baseline</c:v>
                </c:pt>
              </c:strCache>
            </c:strRef>
          </c:cat>
          <c:val>
            <c:numRef>
              <c:f>'Math - Data'!$CX$23:$DM$23</c:f>
              <c:numCache>
                <c:formatCode>General</c:formatCode>
                <c:ptCount val="16"/>
                <c:pt idx="0">
                  <c:v>0</c:v>
                </c:pt>
              </c:numCache>
            </c:numRef>
          </c:val>
          <c:smooth val="0"/>
          <c:extLst>
            <c:ext xmlns:c16="http://schemas.microsoft.com/office/drawing/2014/chart" uri="{C3380CC4-5D6E-409C-BE32-E72D297353CC}">
              <c16:uniqueId val="{00000001-DE25-6849-86D3-3A9CEC6B1AFF}"/>
            </c:ext>
          </c:extLst>
        </c:ser>
        <c:ser>
          <c:idx val="1"/>
          <c:order val="1"/>
          <c:tx>
            <c:v>Aimline</c:v>
          </c:tx>
          <c:spPr>
            <a:ln w="9525">
              <a:solidFill>
                <a:schemeClr val="tx1">
                  <a:lumMod val="50000"/>
                  <a:lumOff val="50000"/>
                </a:schemeClr>
              </a:solidFill>
              <a:prstDash val="dash"/>
            </a:ln>
          </c:spPr>
          <c:marker>
            <c:symbol val="none"/>
          </c:marker>
          <c:cat>
            <c:strRef>
              <c:f>'Math - Data'!$CX$4:$DM$4</c:f>
              <c:strCache>
                <c:ptCount val="1"/>
                <c:pt idx="0">
                  <c:v>Baseline</c:v>
                </c:pt>
              </c:strCache>
            </c:strRef>
          </c:cat>
          <c:val>
            <c:numRef>
              <c:f>'Math - Data'!$CX$104:$DM$104</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DE25-6849-86D3-3A9CEC6B1AFF}"/>
            </c:ext>
          </c:extLst>
        </c:ser>
        <c:ser>
          <c:idx val="2"/>
          <c:order val="2"/>
          <c:tx>
            <c:strRef>
              <c:f>'Math - Data'!$CW$140</c:f>
              <c:strCache>
                <c:ptCount val="1"/>
                <c:pt idx="0">
                  <c:v>Benchmark 3 Line</c:v>
                </c:pt>
              </c:strCache>
            </c:strRef>
          </c:tx>
          <c:spPr>
            <a:ln>
              <a:solidFill>
                <a:schemeClr val="accent3"/>
              </a:solidFill>
            </a:ln>
          </c:spPr>
          <c:marker>
            <c:symbol val="none"/>
          </c:marker>
          <c:cat>
            <c:strRef>
              <c:f>'Math - Data'!$CX$4:$DM$4</c:f>
              <c:strCache>
                <c:ptCount val="1"/>
                <c:pt idx="0">
                  <c:v>Baseline</c:v>
                </c:pt>
              </c:strCache>
            </c:strRef>
          </c:cat>
          <c:val>
            <c:numRef>
              <c:f>'Math - Data'!$CX$140:$DM$140</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DE25-6849-86D3-3A9CEC6B1AFF}"/>
            </c:ext>
          </c:extLst>
        </c:ser>
        <c:dLbls>
          <c:showLegendKey val="0"/>
          <c:showVal val="0"/>
          <c:showCatName val="0"/>
          <c:showSerName val="0"/>
          <c:showPercent val="0"/>
          <c:showBubbleSize val="0"/>
        </c:dLbls>
        <c:marker val="1"/>
        <c:smooth val="0"/>
        <c:axId val="45612416"/>
        <c:axId val="58942976"/>
      </c:lineChart>
      <c:catAx>
        <c:axId val="45612416"/>
        <c:scaling>
          <c:orientation val="minMax"/>
        </c:scaling>
        <c:delete val="0"/>
        <c:axPos val="b"/>
        <c:title>
          <c:tx>
            <c:strRef>
              <c:f>'Math - Data'!$CS$23</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58942976"/>
        <c:crosses val="autoZero"/>
        <c:auto val="1"/>
        <c:lblAlgn val="ctr"/>
        <c:lblOffset val="100"/>
        <c:noMultiLvlLbl val="0"/>
      </c:catAx>
      <c:valAx>
        <c:axId val="58942976"/>
        <c:scaling>
          <c:orientation val="minMax"/>
          <c:min val="0"/>
        </c:scaling>
        <c:delete val="0"/>
        <c:axPos val="l"/>
        <c:majorGridlines/>
        <c:title>
          <c:tx>
            <c:strRef>
              <c:f>'Math - Data'!$CV$104</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45612416"/>
        <c:crosses val="autoZero"/>
        <c:crossBetween val="between"/>
      </c:valAx>
    </c:plotArea>
    <c:legend>
      <c:legendPos val="b"/>
      <c:layout>
        <c:manualLayout>
          <c:xMode val="edge"/>
          <c:yMode val="edge"/>
          <c:x val="1.5984208362609233E-3"/>
          <c:y val="0.8963413270213495"/>
          <c:w val="0.99680295389969498"/>
          <c:h val="0.10365867297865128"/>
        </c:manualLayout>
      </c:layout>
      <c:overlay val="0"/>
      <c:txPr>
        <a:bodyPr/>
        <a:lstStyle/>
        <a:p>
          <a:pPr>
            <a:defRPr sz="900"/>
          </a:pPr>
          <a:endParaRPr lang="en-US"/>
        </a:p>
      </c:txPr>
    </c:legend>
    <c:plotVisOnly val="1"/>
    <c:dispBlanksAs val="gap"/>
    <c:showDLblsOverMax val="0"/>
  </c:chart>
  <c:spPr>
    <a:solidFill>
      <a:schemeClr val="accent3">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1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'Math - Data'!$A$24</c:f>
          <c:strCache>
            <c:ptCount val="1"/>
          </c:strCache>
        </c:strRef>
      </c:tx>
      <c:overlay val="0"/>
    </c:title>
    <c:autoTitleDeleted val="0"/>
    <c:plotArea>
      <c:layout>
        <c:manualLayout>
          <c:layoutTarget val="inner"/>
          <c:xMode val="edge"/>
          <c:yMode val="edge"/>
          <c:x val="0.13495651278884288"/>
          <c:y val="0.16478915135608121"/>
          <c:w val="0.83628531727652444"/>
          <c:h val="0.50841372601648516"/>
        </c:manualLayout>
      </c:layout>
      <c:lineChart>
        <c:grouping val="standard"/>
        <c:varyColors val="0"/>
        <c:ser>
          <c:idx val="0"/>
          <c:order val="0"/>
          <c:tx>
            <c:strRef>
              <c:f>'Math - Data'!$A$24</c:f>
              <c:strCache>
                <c:ptCount val="1"/>
              </c:strCache>
            </c:strRef>
          </c:tx>
          <c:trendline>
            <c:name>Trendline</c:name>
            <c:spPr>
              <a:ln>
                <a:solidFill>
                  <a:srgbClr val="FF0000">
                    <a:alpha val="75000"/>
                  </a:srgbClr>
                </a:solidFill>
              </a:ln>
            </c:spPr>
            <c:trendlineType val="linear"/>
            <c:dispRSqr val="0"/>
            <c:dispEq val="0"/>
          </c:trendline>
          <c:cat>
            <c:strRef>
              <c:f>'Math - Data'!$CX$4:$DM$4</c:f>
              <c:strCache>
                <c:ptCount val="1"/>
                <c:pt idx="0">
                  <c:v>Baseline</c:v>
                </c:pt>
              </c:strCache>
            </c:strRef>
          </c:cat>
          <c:val>
            <c:numRef>
              <c:f>'Math - Data'!$CX$24:$DM$24</c:f>
              <c:numCache>
                <c:formatCode>General</c:formatCode>
                <c:ptCount val="16"/>
                <c:pt idx="0">
                  <c:v>0</c:v>
                </c:pt>
              </c:numCache>
            </c:numRef>
          </c:val>
          <c:smooth val="0"/>
          <c:extLst>
            <c:ext xmlns:c16="http://schemas.microsoft.com/office/drawing/2014/chart" uri="{C3380CC4-5D6E-409C-BE32-E72D297353CC}">
              <c16:uniqueId val="{00000001-8002-2C4F-9651-7C97CFE3B9FE}"/>
            </c:ext>
          </c:extLst>
        </c:ser>
        <c:ser>
          <c:idx val="1"/>
          <c:order val="1"/>
          <c:tx>
            <c:v>Aimline</c:v>
          </c:tx>
          <c:spPr>
            <a:ln w="9525">
              <a:solidFill>
                <a:schemeClr val="tx1">
                  <a:lumMod val="50000"/>
                  <a:lumOff val="50000"/>
                </a:schemeClr>
              </a:solidFill>
              <a:prstDash val="dash"/>
            </a:ln>
          </c:spPr>
          <c:marker>
            <c:symbol val="none"/>
          </c:marker>
          <c:cat>
            <c:strRef>
              <c:f>'Math - Data'!$CX$4:$DM$4</c:f>
              <c:strCache>
                <c:ptCount val="1"/>
                <c:pt idx="0">
                  <c:v>Baseline</c:v>
                </c:pt>
              </c:strCache>
            </c:strRef>
          </c:cat>
          <c:val>
            <c:numRef>
              <c:f>'Math - Data'!$CX$105:$DM$105</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8002-2C4F-9651-7C97CFE3B9FE}"/>
            </c:ext>
          </c:extLst>
        </c:ser>
        <c:ser>
          <c:idx val="2"/>
          <c:order val="2"/>
          <c:tx>
            <c:strRef>
              <c:f>'Math - Data'!$CW$141</c:f>
              <c:strCache>
                <c:ptCount val="1"/>
                <c:pt idx="0">
                  <c:v>Benchmark 3 Line</c:v>
                </c:pt>
              </c:strCache>
            </c:strRef>
          </c:tx>
          <c:spPr>
            <a:ln>
              <a:solidFill>
                <a:schemeClr val="accent3"/>
              </a:solidFill>
            </a:ln>
          </c:spPr>
          <c:marker>
            <c:symbol val="none"/>
          </c:marker>
          <c:cat>
            <c:strRef>
              <c:f>'Math - Data'!$CX$4:$DM$4</c:f>
              <c:strCache>
                <c:ptCount val="1"/>
                <c:pt idx="0">
                  <c:v>Baseline</c:v>
                </c:pt>
              </c:strCache>
            </c:strRef>
          </c:cat>
          <c:val>
            <c:numRef>
              <c:f>'Math - Data'!$CX$141:$DM$141</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8002-2C4F-9651-7C97CFE3B9FE}"/>
            </c:ext>
          </c:extLst>
        </c:ser>
        <c:dLbls>
          <c:showLegendKey val="0"/>
          <c:showVal val="0"/>
          <c:showCatName val="0"/>
          <c:showSerName val="0"/>
          <c:showPercent val="0"/>
          <c:showBubbleSize val="0"/>
        </c:dLbls>
        <c:marker val="1"/>
        <c:smooth val="0"/>
        <c:axId val="59117568"/>
        <c:axId val="59119488"/>
      </c:lineChart>
      <c:catAx>
        <c:axId val="59117568"/>
        <c:scaling>
          <c:orientation val="minMax"/>
        </c:scaling>
        <c:delete val="0"/>
        <c:axPos val="b"/>
        <c:title>
          <c:tx>
            <c:strRef>
              <c:f>'Math - Data'!$CS$24</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59119488"/>
        <c:crosses val="autoZero"/>
        <c:auto val="1"/>
        <c:lblAlgn val="ctr"/>
        <c:lblOffset val="100"/>
        <c:noMultiLvlLbl val="0"/>
      </c:catAx>
      <c:valAx>
        <c:axId val="59119488"/>
        <c:scaling>
          <c:orientation val="minMax"/>
          <c:min val="0"/>
        </c:scaling>
        <c:delete val="0"/>
        <c:axPos val="l"/>
        <c:majorGridlines/>
        <c:title>
          <c:tx>
            <c:strRef>
              <c:f>'Math - Data'!$CV$105</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59117568"/>
        <c:crosses val="autoZero"/>
        <c:crossBetween val="between"/>
      </c:valAx>
    </c:plotArea>
    <c:legend>
      <c:legendPos val="b"/>
      <c:layout>
        <c:manualLayout>
          <c:xMode val="edge"/>
          <c:yMode val="edge"/>
          <c:x val="1.5984208362609233E-3"/>
          <c:y val="0.89656844626261856"/>
          <c:w val="0.99840157916373851"/>
          <c:h val="0.10343155373738212"/>
        </c:manualLayout>
      </c:layout>
      <c:overlay val="0"/>
      <c:txPr>
        <a:bodyPr/>
        <a:lstStyle/>
        <a:p>
          <a:pPr>
            <a:defRPr sz="900"/>
          </a:pPr>
          <a:endParaRPr lang="en-US"/>
        </a:p>
      </c:txPr>
    </c:legend>
    <c:plotVisOnly val="1"/>
    <c:dispBlanksAs val="gap"/>
    <c:showDLblsOverMax val="0"/>
  </c:chart>
  <c:spPr>
    <a:solidFill>
      <a:schemeClr val="accent3">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1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'Math - Data'!$A$25</c:f>
          <c:strCache>
            <c:ptCount val="1"/>
          </c:strCache>
        </c:strRef>
      </c:tx>
      <c:overlay val="0"/>
    </c:title>
    <c:autoTitleDeleted val="0"/>
    <c:plotArea>
      <c:layout>
        <c:manualLayout>
          <c:layoutTarget val="inner"/>
          <c:xMode val="edge"/>
          <c:yMode val="edge"/>
          <c:x val="0.13495651278884288"/>
          <c:y val="0.16478915135608121"/>
          <c:w val="0.83628531727652444"/>
          <c:h val="0.51276163777693717"/>
        </c:manualLayout>
      </c:layout>
      <c:lineChart>
        <c:grouping val="standard"/>
        <c:varyColors val="0"/>
        <c:ser>
          <c:idx val="0"/>
          <c:order val="0"/>
          <c:tx>
            <c:strRef>
              <c:f>'Math - Data'!$A$25</c:f>
              <c:strCache>
                <c:ptCount val="1"/>
              </c:strCache>
            </c:strRef>
          </c:tx>
          <c:trendline>
            <c:name>Trendline</c:name>
            <c:spPr>
              <a:ln>
                <a:solidFill>
                  <a:srgbClr val="FF0000">
                    <a:alpha val="75000"/>
                  </a:srgbClr>
                </a:solidFill>
              </a:ln>
            </c:spPr>
            <c:trendlineType val="linear"/>
            <c:dispRSqr val="0"/>
            <c:dispEq val="0"/>
          </c:trendline>
          <c:cat>
            <c:strRef>
              <c:f>'Math - Data'!$CX$4:$DM$4</c:f>
              <c:strCache>
                <c:ptCount val="1"/>
                <c:pt idx="0">
                  <c:v>Baseline</c:v>
                </c:pt>
              </c:strCache>
            </c:strRef>
          </c:cat>
          <c:val>
            <c:numRef>
              <c:f>'Math - Data'!$CX$25:$DM$25</c:f>
              <c:numCache>
                <c:formatCode>General</c:formatCode>
                <c:ptCount val="16"/>
                <c:pt idx="0">
                  <c:v>0</c:v>
                </c:pt>
              </c:numCache>
            </c:numRef>
          </c:val>
          <c:smooth val="0"/>
          <c:extLst>
            <c:ext xmlns:c16="http://schemas.microsoft.com/office/drawing/2014/chart" uri="{C3380CC4-5D6E-409C-BE32-E72D297353CC}">
              <c16:uniqueId val="{00000001-D4A0-F149-A9CD-FE6EAE88BF30}"/>
            </c:ext>
          </c:extLst>
        </c:ser>
        <c:ser>
          <c:idx val="1"/>
          <c:order val="1"/>
          <c:tx>
            <c:v>Aimline</c:v>
          </c:tx>
          <c:spPr>
            <a:ln w="9525">
              <a:solidFill>
                <a:schemeClr val="tx1">
                  <a:lumMod val="50000"/>
                  <a:lumOff val="50000"/>
                </a:schemeClr>
              </a:solidFill>
              <a:prstDash val="dash"/>
            </a:ln>
          </c:spPr>
          <c:marker>
            <c:symbol val="none"/>
          </c:marker>
          <c:cat>
            <c:strRef>
              <c:f>'Math - Data'!$CX$4:$DM$4</c:f>
              <c:strCache>
                <c:ptCount val="1"/>
                <c:pt idx="0">
                  <c:v>Baseline</c:v>
                </c:pt>
              </c:strCache>
            </c:strRef>
          </c:cat>
          <c:val>
            <c:numRef>
              <c:f>'Math - Data'!$CX$106:$DM$106</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D4A0-F149-A9CD-FE6EAE88BF30}"/>
            </c:ext>
          </c:extLst>
        </c:ser>
        <c:ser>
          <c:idx val="2"/>
          <c:order val="2"/>
          <c:tx>
            <c:strRef>
              <c:f>'Math - Data'!$CW$142</c:f>
              <c:strCache>
                <c:ptCount val="1"/>
                <c:pt idx="0">
                  <c:v>Benchmark 3 Line</c:v>
                </c:pt>
              </c:strCache>
            </c:strRef>
          </c:tx>
          <c:spPr>
            <a:ln>
              <a:solidFill>
                <a:schemeClr val="accent3"/>
              </a:solidFill>
            </a:ln>
          </c:spPr>
          <c:marker>
            <c:symbol val="none"/>
          </c:marker>
          <c:cat>
            <c:strRef>
              <c:f>'Math - Data'!$CX$4:$DM$4</c:f>
              <c:strCache>
                <c:ptCount val="1"/>
                <c:pt idx="0">
                  <c:v>Baseline</c:v>
                </c:pt>
              </c:strCache>
            </c:strRef>
          </c:cat>
          <c:val>
            <c:numRef>
              <c:f>'Math - Data'!$CX$142:$DM$142</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D4A0-F149-A9CD-FE6EAE88BF30}"/>
            </c:ext>
          </c:extLst>
        </c:ser>
        <c:dLbls>
          <c:showLegendKey val="0"/>
          <c:showVal val="0"/>
          <c:showCatName val="0"/>
          <c:showSerName val="0"/>
          <c:showPercent val="0"/>
          <c:showBubbleSize val="0"/>
        </c:dLbls>
        <c:marker val="1"/>
        <c:smooth val="0"/>
        <c:axId val="59158912"/>
        <c:axId val="59160832"/>
      </c:lineChart>
      <c:catAx>
        <c:axId val="59158912"/>
        <c:scaling>
          <c:orientation val="minMax"/>
        </c:scaling>
        <c:delete val="0"/>
        <c:axPos val="b"/>
        <c:title>
          <c:tx>
            <c:strRef>
              <c:f>'Math - Data'!$CS$25</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59160832"/>
        <c:crosses val="autoZero"/>
        <c:auto val="1"/>
        <c:lblAlgn val="ctr"/>
        <c:lblOffset val="100"/>
        <c:noMultiLvlLbl val="0"/>
      </c:catAx>
      <c:valAx>
        <c:axId val="59160832"/>
        <c:scaling>
          <c:orientation val="minMax"/>
          <c:min val="0"/>
        </c:scaling>
        <c:delete val="0"/>
        <c:axPos val="l"/>
        <c:majorGridlines/>
        <c:title>
          <c:tx>
            <c:strRef>
              <c:f>'Math - Data'!$CV$106</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59158912"/>
        <c:crosses val="autoZero"/>
        <c:crossBetween val="between"/>
      </c:valAx>
    </c:plotArea>
    <c:legend>
      <c:legendPos val="b"/>
      <c:layout>
        <c:manualLayout>
          <c:xMode val="edge"/>
          <c:yMode val="edge"/>
          <c:x val="2.1744355074353652E-3"/>
          <c:y val="0.89634136215298799"/>
          <c:w val="0.99565092479360751"/>
          <c:h val="0.103658637847012"/>
        </c:manualLayout>
      </c:layout>
      <c:overlay val="0"/>
      <c:txPr>
        <a:bodyPr/>
        <a:lstStyle/>
        <a:p>
          <a:pPr>
            <a:defRPr sz="900"/>
          </a:pPr>
          <a:endParaRPr lang="en-US"/>
        </a:p>
      </c:txPr>
    </c:legend>
    <c:plotVisOnly val="1"/>
    <c:dispBlanksAs val="gap"/>
    <c:showDLblsOverMax val="0"/>
  </c:chart>
  <c:spPr>
    <a:solidFill>
      <a:schemeClr val="accent3">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1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'Math - Data'!$A$26</c:f>
          <c:strCache>
            <c:ptCount val="1"/>
          </c:strCache>
        </c:strRef>
      </c:tx>
      <c:overlay val="0"/>
    </c:title>
    <c:autoTitleDeleted val="0"/>
    <c:plotArea>
      <c:layout>
        <c:manualLayout>
          <c:layoutTarget val="inner"/>
          <c:xMode val="edge"/>
          <c:yMode val="edge"/>
          <c:x val="0.13495651278884288"/>
          <c:y val="0.16478915135608121"/>
          <c:w val="0.83628531727652444"/>
          <c:h val="0.50837061096124758"/>
        </c:manualLayout>
      </c:layout>
      <c:lineChart>
        <c:grouping val="standard"/>
        <c:varyColors val="0"/>
        <c:ser>
          <c:idx val="0"/>
          <c:order val="0"/>
          <c:tx>
            <c:strRef>
              <c:f>'Math - Data'!$A$26</c:f>
              <c:strCache>
                <c:ptCount val="1"/>
              </c:strCache>
            </c:strRef>
          </c:tx>
          <c:trendline>
            <c:name>Trendline</c:name>
            <c:spPr>
              <a:ln>
                <a:solidFill>
                  <a:srgbClr val="FF0000">
                    <a:alpha val="75000"/>
                  </a:srgbClr>
                </a:solidFill>
              </a:ln>
            </c:spPr>
            <c:trendlineType val="linear"/>
            <c:dispRSqr val="0"/>
            <c:dispEq val="0"/>
          </c:trendline>
          <c:cat>
            <c:strRef>
              <c:f>'Math - Data'!$CX$4:$DM$4</c:f>
              <c:strCache>
                <c:ptCount val="1"/>
                <c:pt idx="0">
                  <c:v>Baseline</c:v>
                </c:pt>
              </c:strCache>
            </c:strRef>
          </c:cat>
          <c:val>
            <c:numRef>
              <c:f>'Math - Data'!$CX$26:$DM$26</c:f>
              <c:numCache>
                <c:formatCode>General</c:formatCode>
                <c:ptCount val="16"/>
                <c:pt idx="0">
                  <c:v>0</c:v>
                </c:pt>
              </c:numCache>
            </c:numRef>
          </c:val>
          <c:smooth val="0"/>
          <c:extLst>
            <c:ext xmlns:c16="http://schemas.microsoft.com/office/drawing/2014/chart" uri="{C3380CC4-5D6E-409C-BE32-E72D297353CC}">
              <c16:uniqueId val="{00000001-A386-FA4D-9FF0-33DC771A39F2}"/>
            </c:ext>
          </c:extLst>
        </c:ser>
        <c:ser>
          <c:idx val="1"/>
          <c:order val="1"/>
          <c:tx>
            <c:v>Aimline</c:v>
          </c:tx>
          <c:spPr>
            <a:ln w="9525">
              <a:solidFill>
                <a:schemeClr val="tx1">
                  <a:lumMod val="50000"/>
                  <a:lumOff val="50000"/>
                </a:schemeClr>
              </a:solidFill>
              <a:prstDash val="dash"/>
            </a:ln>
          </c:spPr>
          <c:marker>
            <c:symbol val="none"/>
          </c:marker>
          <c:cat>
            <c:strRef>
              <c:f>'Math - Data'!$CX$4:$DM$4</c:f>
              <c:strCache>
                <c:ptCount val="1"/>
                <c:pt idx="0">
                  <c:v>Baseline</c:v>
                </c:pt>
              </c:strCache>
            </c:strRef>
          </c:cat>
          <c:val>
            <c:numRef>
              <c:f>'Math - Data'!$CX$107:$DM$107</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A386-FA4D-9FF0-33DC771A39F2}"/>
            </c:ext>
          </c:extLst>
        </c:ser>
        <c:ser>
          <c:idx val="2"/>
          <c:order val="2"/>
          <c:tx>
            <c:strRef>
              <c:f>'Math - Data'!$CW$143</c:f>
              <c:strCache>
                <c:ptCount val="1"/>
                <c:pt idx="0">
                  <c:v>Benchmark 3 Line</c:v>
                </c:pt>
              </c:strCache>
            </c:strRef>
          </c:tx>
          <c:spPr>
            <a:ln>
              <a:solidFill>
                <a:schemeClr val="accent3"/>
              </a:solidFill>
            </a:ln>
          </c:spPr>
          <c:marker>
            <c:symbol val="none"/>
          </c:marker>
          <c:cat>
            <c:strRef>
              <c:f>'Math - Data'!$CX$4:$DM$4</c:f>
              <c:strCache>
                <c:ptCount val="1"/>
                <c:pt idx="0">
                  <c:v>Baseline</c:v>
                </c:pt>
              </c:strCache>
            </c:strRef>
          </c:cat>
          <c:val>
            <c:numRef>
              <c:f>'Math - Data'!$CX$143:$DM$143</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A386-FA4D-9FF0-33DC771A39F2}"/>
            </c:ext>
          </c:extLst>
        </c:ser>
        <c:dLbls>
          <c:showLegendKey val="0"/>
          <c:showVal val="0"/>
          <c:showCatName val="0"/>
          <c:showSerName val="0"/>
          <c:showPercent val="0"/>
          <c:showBubbleSize val="0"/>
        </c:dLbls>
        <c:marker val="1"/>
        <c:smooth val="0"/>
        <c:axId val="59351808"/>
        <c:axId val="59353728"/>
      </c:lineChart>
      <c:catAx>
        <c:axId val="59351808"/>
        <c:scaling>
          <c:orientation val="minMax"/>
        </c:scaling>
        <c:delete val="0"/>
        <c:axPos val="b"/>
        <c:title>
          <c:tx>
            <c:strRef>
              <c:f>'Math - Data'!$CS$26</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59353728"/>
        <c:crosses val="autoZero"/>
        <c:auto val="1"/>
        <c:lblAlgn val="ctr"/>
        <c:lblOffset val="100"/>
        <c:noMultiLvlLbl val="0"/>
      </c:catAx>
      <c:valAx>
        <c:axId val="59353728"/>
        <c:scaling>
          <c:orientation val="minMax"/>
          <c:min val="0"/>
        </c:scaling>
        <c:delete val="0"/>
        <c:axPos val="l"/>
        <c:majorGridlines/>
        <c:title>
          <c:tx>
            <c:strRef>
              <c:f>'Math - Data'!$CV$107</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59351808"/>
        <c:crosses val="autoZero"/>
        <c:crossBetween val="between"/>
      </c:valAx>
    </c:plotArea>
    <c:legend>
      <c:legendPos val="b"/>
      <c:layout>
        <c:manualLayout>
          <c:xMode val="edge"/>
          <c:yMode val="edge"/>
          <c:x val="1.5984208362609233E-3"/>
          <c:y val="0.89634136215298799"/>
          <c:w val="0.99680295389969498"/>
          <c:h val="0.103658637847012"/>
        </c:manualLayout>
      </c:layout>
      <c:overlay val="0"/>
      <c:txPr>
        <a:bodyPr/>
        <a:lstStyle/>
        <a:p>
          <a:pPr>
            <a:defRPr sz="900"/>
          </a:pPr>
          <a:endParaRPr lang="en-US"/>
        </a:p>
      </c:txPr>
    </c:legend>
    <c:plotVisOnly val="1"/>
    <c:dispBlanksAs val="gap"/>
    <c:showDLblsOverMax val="0"/>
  </c:chart>
  <c:spPr>
    <a:solidFill>
      <a:schemeClr val="accent3">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'Reading - Data'!$A$14</c:f>
          <c:strCache>
            <c:ptCount val="1"/>
          </c:strCache>
        </c:strRef>
      </c:tx>
      <c:overlay val="0"/>
    </c:title>
    <c:autoTitleDeleted val="0"/>
    <c:plotArea>
      <c:layout>
        <c:manualLayout>
          <c:layoutTarget val="inner"/>
          <c:xMode val="edge"/>
          <c:yMode val="edge"/>
          <c:x val="0.13495651278884288"/>
          <c:y val="0.16478915135608121"/>
          <c:w val="0.83628531727652422"/>
          <c:h val="0.50837061096124758"/>
        </c:manualLayout>
      </c:layout>
      <c:lineChart>
        <c:grouping val="standard"/>
        <c:varyColors val="0"/>
        <c:ser>
          <c:idx val="0"/>
          <c:order val="0"/>
          <c:tx>
            <c:strRef>
              <c:f>'Reading - Data'!$A$14</c:f>
              <c:strCache>
                <c:ptCount val="1"/>
              </c:strCache>
            </c:strRef>
          </c:tx>
          <c:trendline>
            <c:name>Trendline</c:name>
            <c:spPr>
              <a:ln>
                <a:solidFill>
                  <a:srgbClr val="FF0000">
                    <a:alpha val="75000"/>
                  </a:srgbClr>
                </a:solidFill>
              </a:ln>
            </c:spPr>
            <c:trendlineType val="linear"/>
            <c:dispRSqr val="0"/>
            <c:dispEq val="0"/>
          </c:trendline>
          <c:cat>
            <c:strRef>
              <c:f>'Reading - Data'!$BL$4:$CA$4</c:f>
              <c:strCache>
                <c:ptCount val="1"/>
                <c:pt idx="0">
                  <c:v>Baseline</c:v>
                </c:pt>
              </c:strCache>
            </c:strRef>
          </c:cat>
          <c:val>
            <c:numRef>
              <c:f>'Reading - Data'!$BL$14:$CA$14</c:f>
              <c:numCache>
                <c:formatCode>General</c:formatCode>
                <c:ptCount val="16"/>
                <c:pt idx="0">
                  <c:v>0</c:v>
                </c:pt>
              </c:numCache>
            </c:numRef>
          </c:val>
          <c:smooth val="0"/>
          <c:extLst>
            <c:ext xmlns:c16="http://schemas.microsoft.com/office/drawing/2014/chart" uri="{C3380CC4-5D6E-409C-BE32-E72D297353CC}">
              <c16:uniqueId val="{00000001-5CF2-EC49-98FA-C5C4109FE15D}"/>
            </c:ext>
          </c:extLst>
        </c:ser>
        <c:ser>
          <c:idx val="1"/>
          <c:order val="1"/>
          <c:tx>
            <c:v>Aimline</c:v>
          </c:tx>
          <c:spPr>
            <a:ln w="9525">
              <a:solidFill>
                <a:schemeClr val="tx1">
                  <a:lumMod val="50000"/>
                  <a:lumOff val="50000"/>
                </a:schemeClr>
              </a:solidFill>
              <a:prstDash val="dash"/>
            </a:ln>
          </c:spPr>
          <c:marker>
            <c:symbol val="none"/>
          </c:marker>
          <c:cat>
            <c:strRef>
              <c:f>'Reading - Data'!$BL$4:$CA$4</c:f>
              <c:strCache>
                <c:ptCount val="1"/>
                <c:pt idx="0">
                  <c:v>Baseline</c:v>
                </c:pt>
              </c:strCache>
            </c:strRef>
          </c:cat>
          <c:val>
            <c:numRef>
              <c:f>'Reading - Data'!$BL$95:$CA$95</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5CF2-EC49-98FA-C5C4109FE15D}"/>
            </c:ext>
          </c:extLst>
        </c:ser>
        <c:ser>
          <c:idx val="2"/>
          <c:order val="2"/>
          <c:tx>
            <c:strRef>
              <c:f>'Reading - Data'!$BK$131</c:f>
              <c:strCache>
                <c:ptCount val="1"/>
                <c:pt idx="0">
                  <c:v>Benchmark 3 Line</c:v>
                </c:pt>
              </c:strCache>
            </c:strRef>
          </c:tx>
          <c:spPr>
            <a:ln>
              <a:solidFill>
                <a:schemeClr val="accent3"/>
              </a:solidFill>
            </a:ln>
          </c:spPr>
          <c:marker>
            <c:symbol val="none"/>
          </c:marker>
          <c:cat>
            <c:strRef>
              <c:f>'Reading - Data'!$BL$4:$CA$4</c:f>
              <c:strCache>
                <c:ptCount val="1"/>
                <c:pt idx="0">
                  <c:v>Baseline</c:v>
                </c:pt>
              </c:strCache>
            </c:strRef>
          </c:cat>
          <c:val>
            <c:numRef>
              <c:f>'Reading - Data'!$BL$131:$CA$131</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5CF2-EC49-98FA-C5C4109FE15D}"/>
            </c:ext>
          </c:extLst>
        </c:ser>
        <c:dLbls>
          <c:showLegendKey val="0"/>
          <c:showVal val="0"/>
          <c:showCatName val="0"/>
          <c:showSerName val="0"/>
          <c:showPercent val="0"/>
          <c:showBubbleSize val="0"/>
        </c:dLbls>
        <c:marker val="1"/>
        <c:smooth val="0"/>
        <c:axId val="67202048"/>
        <c:axId val="67220608"/>
      </c:lineChart>
      <c:catAx>
        <c:axId val="67202048"/>
        <c:scaling>
          <c:orientation val="minMax"/>
        </c:scaling>
        <c:delete val="0"/>
        <c:axPos val="b"/>
        <c:title>
          <c:tx>
            <c:strRef>
              <c:f>'Reading - Data'!$BG$14</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67220608"/>
        <c:crosses val="autoZero"/>
        <c:auto val="1"/>
        <c:lblAlgn val="ctr"/>
        <c:lblOffset val="100"/>
        <c:noMultiLvlLbl val="0"/>
      </c:catAx>
      <c:valAx>
        <c:axId val="67220608"/>
        <c:scaling>
          <c:orientation val="minMax"/>
          <c:min val="0"/>
        </c:scaling>
        <c:delete val="0"/>
        <c:axPos val="l"/>
        <c:majorGridlines/>
        <c:title>
          <c:tx>
            <c:strRef>
              <c:f>'Reading - Data'!$BJ$95</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67202048"/>
        <c:crosses val="autoZero"/>
        <c:crossBetween val="between"/>
      </c:valAx>
    </c:plotArea>
    <c:legend>
      <c:legendPos val="b"/>
      <c:layout>
        <c:manualLayout>
          <c:xMode val="edge"/>
          <c:yMode val="edge"/>
          <c:x val="2.6491802528871298E-3"/>
          <c:y val="0.89634136215298799"/>
          <c:w val="0.99210840770667597"/>
          <c:h val="0.103658637847012"/>
        </c:manualLayout>
      </c:layout>
      <c:overlay val="0"/>
      <c:txPr>
        <a:bodyPr/>
        <a:lstStyle/>
        <a:p>
          <a:pPr>
            <a:defRPr sz="900"/>
          </a:pPr>
          <a:endParaRPr lang="en-US"/>
        </a:p>
      </c:txPr>
    </c:legend>
    <c:plotVisOnly val="1"/>
    <c:dispBlanksAs val="gap"/>
    <c:showDLblsOverMax val="0"/>
  </c:chart>
  <c:spPr>
    <a:solidFill>
      <a:schemeClr val="accent1">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1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'Math - Data'!$A$27</c:f>
          <c:strCache>
            <c:ptCount val="1"/>
          </c:strCache>
        </c:strRef>
      </c:tx>
      <c:overlay val="0"/>
    </c:title>
    <c:autoTitleDeleted val="0"/>
    <c:plotArea>
      <c:layout>
        <c:manualLayout>
          <c:layoutTarget val="inner"/>
          <c:xMode val="edge"/>
          <c:yMode val="edge"/>
          <c:x val="0.13495651278884288"/>
          <c:y val="0.16478915135608121"/>
          <c:w val="0.83628531727652444"/>
          <c:h val="0.51280081385768894"/>
        </c:manualLayout>
      </c:layout>
      <c:lineChart>
        <c:grouping val="standard"/>
        <c:varyColors val="0"/>
        <c:ser>
          <c:idx val="0"/>
          <c:order val="0"/>
          <c:tx>
            <c:strRef>
              <c:f>'Math - Data'!$A$27</c:f>
              <c:strCache>
                <c:ptCount val="1"/>
              </c:strCache>
            </c:strRef>
          </c:tx>
          <c:trendline>
            <c:name>Trendline</c:name>
            <c:spPr>
              <a:ln>
                <a:solidFill>
                  <a:srgbClr val="FF0000">
                    <a:alpha val="75000"/>
                  </a:srgbClr>
                </a:solidFill>
              </a:ln>
            </c:spPr>
            <c:trendlineType val="linear"/>
            <c:dispRSqr val="0"/>
            <c:dispEq val="0"/>
          </c:trendline>
          <c:cat>
            <c:strRef>
              <c:f>'Math - Data'!$CX$4:$DM$4</c:f>
              <c:strCache>
                <c:ptCount val="1"/>
                <c:pt idx="0">
                  <c:v>Baseline</c:v>
                </c:pt>
              </c:strCache>
            </c:strRef>
          </c:cat>
          <c:val>
            <c:numRef>
              <c:f>'Math - Data'!$CX$27:$DM$27</c:f>
              <c:numCache>
                <c:formatCode>General</c:formatCode>
                <c:ptCount val="16"/>
                <c:pt idx="0">
                  <c:v>0</c:v>
                </c:pt>
              </c:numCache>
            </c:numRef>
          </c:val>
          <c:smooth val="0"/>
          <c:extLst>
            <c:ext xmlns:c16="http://schemas.microsoft.com/office/drawing/2014/chart" uri="{C3380CC4-5D6E-409C-BE32-E72D297353CC}">
              <c16:uniqueId val="{00000001-0ABF-8E44-93FA-B69BF1131E0E}"/>
            </c:ext>
          </c:extLst>
        </c:ser>
        <c:ser>
          <c:idx val="1"/>
          <c:order val="1"/>
          <c:tx>
            <c:v>Aimline</c:v>
          </c:tx>
          <c:spPr>
            <a:ln w="9525">
              <a:solidFill>
                <a:schemeClr val="tx1">
                  <a:lumMod val="50000"/>
                  <a:lumOff val="50000"/>
                </a:schemeClr>
              </a:solidFill>
              <a:prstDash val="dash"/>
            </a:ln>
          </c:spPr>
          <c:marker>
            <c:symbol val="none"/>
          </c:marker>
          <c:cat>
            <c:strRef>
              <c:f>'Math - Data'!$CX$4:$DM$4</c:f>
              <c:strCache>
                <c:ptCount val="1"/>
                <c:pt idx="0">
                  <c:v>Baseline</c:v>
                </c:pt>
              </c:strCache>
            </c:strRef>
          </c:cat>
          <c:val>
            <c:numRef>
              <c:f>'Math - Data'!$CX$108:$DM$108</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0ABF-8E44-93FA-B69BF1131E0E}"/>
            </c:ext>
          </c:extLst>
        </c:ser>
        <c:ser>
          <c:idx val="2"/>
          <c:order val="2"/>
          <c:tx>
            <c:strRef>
              <c:f>'Math - Data'!$CW$144</c:f>
              <c:strCache>
                <c:ptCount val="1"/>
                <c:pt idx="0">
                  <c:v>Benchmark 3 Line</c:v>
                </c:pt>
              </c:strCache>
            </c:strRef>
          </c:tx>
          <c:spPr>
            <a:ln>
              <a:solidFill>
                <a:schemeClr val="accent3"/>
              </a:solidFill>
            </a:ln>
          </c:spPr>
          <c:marker>
            <c:symbol val="none"/>
          </c:marker>
          <c:cat>
            <c:strRef>
              <c:f>'Math - Data'!$CX$4:$DM$4</c:f>
              <c:strCache>
                <c:ptCount val="1"/>
                <c:pt idx="0">
                  <c:v>Baseline</c:v>
                </c:pt>
              </c:strCache>
            </c:strRef>
          </c:cat>
          <c:val>
            <c:numRef>
              <c:f>'Math - Data'!$CX$144:$DM$144</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0ABF-8E44-93FA-B69BF1131E0E}"/>
            </c:ext>
          </c:extLst>
        </c:ser>
        <c:dLbls>
          <c:showLegendKey val="0"/>
          <c:showVal val="0"/>
          <c:showCatName val="0"/>
          <c:showSerName val="0"/>
          <c:showPercent val="0"/>
          <c:showBubbleSize val="0"/>
        </c:dLbls>
        <c:marker val="1"/>
        <c:smooth val="0"/>
        <c:axId val="59547008"/>
        <c:axId val="59553280"/>
      </c:lineChart>
      <c:catAx>
        <c:axId val="59547008"/>
        <c:scaling>
          <c:orientation val="minMax"/>
        </c:scaling>
        <c:delete val="0"/>
        <c:axPos val="b"/>
        <c:title>
          <c:tx>
            <c:strRef>
              <c:f>'Math - Data'!$CS$27</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59553280"/>
        <c:crosses val="autoZero"/>
        <c:auto val="1"/>
        <c:lblAlgn val="ctr"/>
        <c:lblOffset val="100"/>
        <c:noMultiLvlLbl val="0"/>
      </c:catAx>
      <c:valAx>
        <c:axId val="59553280"/>
        <c:scaling>
          <c:orientation val="minMax"/>
          <c:min val="0"/>
        </c:scaling>
        <c:delete val="0"/>
        <c:axPos val="l"/>
        <c:majorGridlines/>
        <c:title>
          <c:tx>
            <c:strRef>
              <c:f>'Math - Data'!$CV$108</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59547008"/>
        <c:crosses val="autoZero"/>
        <c:crossBetween val="between"/>
      </c:valAx>
    </c:plotArea>
    <c:legend>
      <c:legendPos val="b"/>
      <c:layout>
        <c:manualLayout>
          <c:xMode val="edge"/>
          <c:yMode val="edge"/>
          <c:x val="4.1946536819590504E-3"/>
          <c:y val="0.89656851621831002"/>
          <c:w val="0.99420672105399099"/>
          <c:h val="0.10343148378169097"/>
        </c:manualLayout>
      </c:layout>
      <c:overlay val="0"/>
      <c:txPr>
        <a:bodyPr/>
        <a:lstStyle/>
        <a:p>
          <a:pPr>
            <a:defRPr sz="900"/>
          </a:pPr>
          <a:endParaRPr lang="en-US"/>
        </a:p>
      </c:txPr>
    </c:legend>
    <c:plotVisOnly val="1"/>
    <c:dispBlanksAs val="gap"/>
    <c:showDLblsOverMax val="0"/>
  </c:chart>
  <c:spPr>
    <a:solidFill>
      <a:schemeClr val="accent3">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1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'Math - Data'!$A$28</c:f>
          <c:strCache>
            <c:ptCount val="1"/>
          </c:strCache>
        </c:strRef>
      </c:tx>
      <c:overlay val="0"/>
    </c:title>
    <c:autoTitleDeleted val="0"/>
    <c:plotArea>
      <c:layout>
        <c:manualLayout>
          <c:layoutTarget val="inner"/>
          <c:xMode val="edge"/>
          <c:yMode val="edge"/>
          <c:x val="0.13495651278884288"/>
          <c:y val="0.16478915135608121"/>
          <c:w val="0.83628531727652444"/>
          <c:h val="0.50837061096124758"/>
        </c:manualLayout>
      </c:layout>
      <c:lineChart>
        <c:grouping val="standard"/>
        <c:varyColors val="0"/>
        <c:ser>
          <c:idx val="0"/>
          <c:order val="0"/>
          <c:tx>
            <c:strRef>
              <c:f>'Math - Data'!$A$28</c:f>
              <c:strCache>
                <c:ptCount val="1"/>
              </c:strCache>
            </c:strRef>
          </c:tx>
          <c:trendline>
            <c:name>Trendline</c:name>
            <c:spPr>
              <a:ln>
                <a:solidFill>
                  <a:srgbClr val="FF0000">
                    <a:alpha val="75000"/>
                  </a:srgbClr>
                </a:solidFill>
              </a:ln>
            </c:spPr>
            <c:trendlineType val="linear"/>
            <c:dispRSqr val="0"/>
            <c:dispEq val="0"/>
          </c:trendline>
          <c:cat>
            <c:strRef>
              <c:f>'Math - Data'!$CX$4:$DM$4</c:f>
              <c:strCache>
                <c:ptCount val="1"/>
                <c:pt idx="0">
                  <c:v>Baseline</c:v>
                </c:pt>
              </c:strCache>
            </c:strRef>
          </c:cat>
          <c:val>
            <c:numRef>
              <c:f>'Math - Data'!$CX$28:$DM$28</c:f>
              <c:numCache>
                <c:formatCode>General</c:formatCode>
                <c:ptCount val="16"/>
                <c:pt idx="0">
                  <c:v>0</c:v>
                </c:pt>
              </c:numCache>
            </c:numRef>
          </c:val>
          <c:smooth val="0"/>
          <c:extLst>
            <c:ext xmlns:c16="http://schemas.microsoft.com/office/drawing/2014/chart" uri="{C3380CC4-5D6E-409C-BE32-E72D297353CC}">
              <c16:uniqueId val="{00000001-8500-0843-9EBC-63E5DBFD17BE}"/>
            </c:ext>
          </c:extLst>
        </c:ser>
        <c:ser>
          <c:idx val="1"/>
          <c:order val="1"/>
          <c:tx>
            <c:v>Aimline</c:v>
          </c:tx>
          <c:spPr>
            <a:ln w="9525">
              <a:solidFill>
                <a:schemeClr val="tx1">
                  <a:lumMod val="50000"/>
                  <a:lumOff val="50000"/>
                </a:schemeClr>
              </a:solidFill>
              <a:prstDash val="dash"/>
            </a:ln>
          </c:spPr>
          <c:marker>
            <c:symbol val="none"/>
          </c:marker>
          <c:cat>
            <c:strRef>
              <c:f>'Math - Data'!$CX$4:$DM$4</c:f>
              <c:strCache>
                <c:ptCount val="1"/>
                <c:pt idx="0">
                  <c:v>Baseline</c:v>
                </c:pt>
              </c:strCache>
            </c:strRef>
          </c:cat>
          <c:val>
            <c:numRef>
              <c:f>'Math - Data'!$CX$109:$DM$109</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8500-0843-9EBC-63E5DBFD17BE}"/>
            </c:ext>
          </c:extLst>
        </c:ser>
        <c:ser>
          <c:idx val="2"/>
          <c:order val="2"/>
          <c:tx>
            <c:strRef>
              <c:f>'Math - Data'!$CW$145</c:f>
              <c:strCache>
                <c:ptCount val="1"/>
                <c:pt idx="0">
                  <c:v>Benchmark 3 Line</c:v>
                </c:pt>
              </c:strCache>
            </c:strRef>
          </c:tx>
          <c:spPr>
            <a:ln>
              <a:solidFill>
                <a:schemeClr val="accent3"/>
              </a:solidFill>
            </a:ln>
          </c:spPr>
          <c:marker>
            <c:symbol val="none"/>
          </c:marker>
          <c:cat>
            <c:strRef>
              <c:f>'Math - Data'!$CX$4:$DM$4</c:f>
              <c:strCache>
                <c:ptCount val="1"/>
                <c:pt idx="0">
                  <c:v>Baseline</c:v>
                </c:pt>
              </c:strCache>
            </c:strRef>
          </c:cat>
          <c:val>
            <c:numRef>
              <c:f>'Math - Data'!$CX$145:$DM$145</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8500-0843-9EBC-63E5DBFD17BE}"/>
            </c:ext>
          </c:extLst>
        </c:ser>
        <c:dLbls>
          <c:showLegendKey val="0"/>
          <c:showVal val="0"/>
          <c:showCatName val="0"/>
          <c:showSerName val="0"/>
          <c:showPercent val="0"/>
          <c:showBubbleSize val="0"/>
        </c:dLbls>
        <c:marker val="1"/>
        <c:smooth val="0"/>
        <c:axId val="59604992"/>
        <c:axId val="59606912"/>
      </c:lineChart>
      <c:catAx>
        <c:axId val="59604992"/>
        <c:scaling>
          <c:orientation val="minMax"/>
        </c:scaling>
        <c:delete val="0"/>
        <c:axPos val="b"/>
        <c:title>
          <c:tx>
            <c:strRef>
              <c:f>'Math - Data'!$CS$28</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59606912"/>
        <c:crosses val="autoZero"/>
        <c:auto val="1"/>
        <c:lblAlgn val="ctr"/>
        <c:lblOffset val="100"/>
        <c:noMultiLvlLbl val="0"/>
      </c:catAx>
      <c:valAx>
        <c:axId val="59606912"/>
        <c:scaling>
          <c:orientation val="minMax"/>
          <c:min val="0"/>
        </c:scaling>
        <c:delete val="0"/>
        <c:axPos val="l"/>
        <c:majorGridlines/>
        <c:title>
          <c:tx>
            <c:strRef>
              <c:f>'Math - Data'!$CV$109</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59604992"/>
        <c:crosses val="autoZero"/>
        <c:crossBetween val="between"/>
      </c:valAx>
    </c:plotArea>
    <c:legend>
      <c:legendPos val="b"/>
      <c:layout>
        <c:manualLayout>
          <c:xMode val="edge"/>
          <c:yMode val="edge"/>
          <c:x val="1.5984208362609233E-3"/>
          <c:y val="0.8963413270213495"/>
          <c:w val="0.99680295389969498"/>
          <c:h val="0.10365867297865128"/>
        </c:manualLayout>
      </c:layout>
      <c:overlay val="0"/>
      <c:txPr>
        <a:bodyPr/>
        <a:lstStyle/>
        <a:p>
          <a:pPr>
            <a:defRPr sz="900"/>
          </a:pPr>
          <a:endParaRPr lang="en-US"/>
        </a:p>
      </c:txPr>
    </c:legend>
    <c:plotVisOnly val="1"/>
    <c:dispBlanksAs val="gap"/>
    <c:showDLblsOverMax val="0"/>
  </c:chart>
  <c:spPr>
    <a:solidFill>
      <a:schemeClr val="accent3">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1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'Math - Data'!$A$29</c:f>
          <c:strCache>
            <c:ptCount val="1"/>
          </c:strCache>
        </c:strRef>
      </c:tx>
      <c:overlay val="0"/>
    </c:title>
    <c:autoTitleDeleted val="0"/>
    <c:plotArea>
      <c:layout>
        <c:manualLayout>
          <c:layoutTarget val="inner"/>
          <c:xMode val="edge"/>
          <c:yMode val="edge"/>
          <c:x val="0.13495651278884288"/>
          <c:y val="0.16478915135608121"/>
          <c:w val="0.83628531727652444"/>
          <c:h val="0.50837061096124758"/>
        </c:manualLayout>
      </c:layout>
      <c:lineChart>
        <c:grouping val="standard"/>
        <c:varyColors val="0"/>
        <c:ser>
          <c:idx val="0"/>
          <c:order val="0"/>
          <c:tx>
            <c:strRef>
              <c:f>'Math - Data'!$A$29</c:f>
              <c:strCache>
                <c:ptCount val="1"/>
              </c:strCache>
            </c:strRef>
          </c:tx>
          <c:trendline>
            <c:name>Trendline</c:name>
            <c:spPr>
              <a:ln>
                <a:solidFill>
                  <a:srgbClr val="FF0000">
                    <a:alpha val="75000"/>
                  </a:srgbClr>
                </a:solidFill>
              </a:ln>
            </c:spPr>
            <c:trendlineType val="linear"/>
            <c:dispRSqr val="0"/>
            <c:dispEq val="0"/>
          </c:trendline>
          <c:cat>
            <c:strRef>
              <c:f>'Math - Data'!$CX$4:$DM$4</c:f>
              <c:strCache>
                <c:ptCount val="1"/>
                <c:pt idx="0">
                  <c:v>Baseline</c:v>
                </c:pt>
              </c:strCache>
            </c:strRef>
          </c:cat>
          <c:val>
            <c:numRef>
              <c:f>'Math - Data'!$CX$29:$DM$29</c:f>
              <c:numCache>
                <c:formatCode>General</c:formatCode>
                <c:ptCount val="16"/>
                <c:pt idx="0">
                  <c:v>0</c:v>
                </c:pt>
              </c:numCache>
            </c:numRef>
          </c:val>
          <c:smooth val="0"/>
          <c:extLst>
            <c:ext xmlns:c16="http://schemas.microsoft.com/office/drawing/2014/chart" uri="{C3380CC4-5D6E-409C-BE32-E72D297353CC}">
              <c16:uniqueId val="{00000001-55ED-F34B-8C5A-05A3B8CF5344}"/>
            </c:ext>
          </c:extLst>
        </c:ser>
        <c:ser>
          <c:idx val="1"/>
          <c:order val="1"/>
          <c:tx>
            <c:v>Aimline</c:v>
          </c:tx>
          <c:spPr>
            <a:ln w="9525">
              <a:solidFill>
                <a:schemeClr val="tx1">
                  <a:lumMod val="50000"/>
                  <a:lumOff val="50000"/>
                </a:schemeClr>
              </a:solidFill>
              <a:prstDash val="dash"/>
            </a:ln>
          </c:spPr>
          <c:marker>
            <c:symbol val="none"/>
          </c:marker>
          <c:cat>
            <c:strRef>
              <c:f>'Math - Data'!$CX$4:$DM$4</c:f>
              <c:strCache>
                <c:ptCount val="1"/>
                <c:pt idx="0">
                  <c:v>Baseline</c:v>
                </c:pt>
              </c:strCache>
            </c:strRef>
          </c:cat>
          <c:val>
            <c:numRef>
              <c:f>'Math - Data'!$CX$110:$DM$110</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55ED-F34B-8C5A-05A3B8CF5344}"/>
            </c:ext>
          </c:extLst>
        </c:ser>
        <c:ser>
          <c:idx val="2"/>
          <c:order val="2"/>
          <c:tx>
            <c:strRef>
              <c:f>'Math - Data'!$CW$146</c:f>
              <c:strCache>
                <c:ptCount val="1"/>
                <c:pt idx="0">
                  <c:v>Benchmark 3 Line</c:v>
                </c:pt>
              </c:strCache>
            </c:strRef>
          </c:tx>
          <c:spPr>
            <a:ln>
              <a:solidFill>
                <a:schemeClr val="accent3"/>
              </a:solidFill>
            </a:ln>
          </c:spPr>
          <c:marker>
            <c:symbol val="none"/>
          </c:marker>
          <c:cat>
            <c:strRef>
              <c:f>'Math - Data'!$CX$4:$DM$4</c:f>
              <c:strCache>
                <c:ptCount val="1"/>
                <c:pt idx="0">
                  <c:v>Baseline</c:v>
                </c:pt>
              </c:strCache>
            </c:strRef>
          </c:cat>
          <c:val>
            <c:numRef>
              <c:f>'Math - Data'!$CX$146:$DM$146</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55ED-F34B-8C5A-05A3B8CF5344}"/>
            </c:ext>
          </c:extLst>
        </c:ser>
        <c:dLbls>
          <c:showLegendKey val="0"/>
          <c:showVal val="0"/>
          <c:showCatName val="0"/>
          <c:showSerName val="0"/>
          <c:showPercent val="0"/>
          <c:showBubbleSize val="0"/>
        </c:dLbls>
        <c:marker val="1"/>
        <c:smooth val="0"/>
        <c:axId val="60191104"/>
        <c:axId val="60193024"/>
      </c:lineChart>
      <c:catAx>
        <c:axId val="60191104"/>
        <c:scaling>
          <c:orientation val="minMax"/>
        </c:scaling>
        <c:delete val="0"/>
        <c:axPos val="b"/>
        <c:title>
          <c:tx>
            <c:strRef>
              <c:f>'Math - Data'!$CS$29</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60193024"/>
        <c:crosses val="autoZero"/>
        <c:auto val="1"/>
        <c:lblAlgn val="ctr"/>
        <c:lblOffset val="100"/>
        <c:noMultiLvlLbl val="0"/>
      </c:catAx>
      <c:valAx>
        <c:axId val="60193024"/>
        <c:scaling>
          <c:orientation val="minMax"/>
          <c:min val="0"/>
        </c:scaling>
        <c:delete val="0"/>
        <c:axPos val="l"/>
        <c:majorGridlines/>
        <c:title>
          <c:tx>
            <c:strRef>
              <c:f>'Math - Data'!$CV$110</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60191104"/>
        <c:crosses val="autoZero"/>
        <c:crossBetween val="between"/>
      </c:valAx>
    </c:plotArea>
    <c:legend>
      <c:legendPos val="b"/>
      <c:layout>
        <c:manualLayout>
          <c:xMode val="edge"/>
          <c:yMode val="edge"/>
          <c:x val="2.1744355074353652E-3"/>
          <c:y val="0.8963413270213495"/>
          <c:w val="0.99565092479360751"/>
          <c:h val="0.10365867297865128"/>
        </c:manualLayout>
      </c:layout>
      <c:overlay val="0"/>
      <c:txPr>
        <a:bodyPr/>
        <a:lstStyle/>
        <a:p>
          <a:pPr>
            <a:defRPr sz="900"/>
          </a:pPr>
          <a:endParaRPr lang="en-US"/>
        </a:p>
      </c:txPr>
    </c:legend>
    <c:plotVisOnly val="1"/>
    <c:dispBlanksAs val="gap"/>
    <c:showDLblsOverMax val="0"/>
  </c:chart>
  <c:spPr>
    <a:solidFill>
      <a:schemeClr val="accent3">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1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'Math - Data'!$A$30</c:f>
          <c:strCache>
            <c:ptCount val="1"/>
          </c:strCache>
        </c:strRef>
      </c:tx>
      <c:overlay val="0"/>
    </c:title>
    <c:autoTitleDeleted val="0"/>
    <c:plotArea>
      <c:layout>
        <c:manualLayout>
          <c:layoutTarget val="inner"/>
          <c:xMode val="edge"/>
          <c:yMode val="edge"/>
          <c:x val="0.13495651278884288"/>
          <c:y val="0.16478915135608121"/>
          <c:w val="0.83628531727652444"/>
          <c:h val="0.51280099099989163"/>
        </c:manualLayout>
      </c:layout>
      <c:lineChart>
        <c:grouping val="standard"/>
        <c:varyColors val="0"/>
        <c:ser>
          <c:idx val="0"/>
          <c:order val="0"/>
          <c:tx>
            <c:strRef>
              <c:f>'Math - Data'!$A$30</c:f>
              <c:strCache>
                <c:ptCount val="1"/>
              </c:strCache>
            </c:strRef>
          </c:tx>
          <c:trendline>
            <c:name>Trendline</c:name>
            <c:spPr>
              <a:ln>
                <a:solidFill>
                  <a:srgbClr val="FF0000">
                    <a:alpha val="75000"/>
                  </a:srgbClr>
                </a:solidFill>
              </a:ln>
            </c:spPr>
            <c:trendlineType val="linear"/>
            <c:dispRSqr val="0"/>
            <c:dispEq val="0"/>
          </c:trendline>
          <c:cat>
            <c:strRef>
              <c:f>'Math - Data'!$CX$4:$DM$4</c:f>
              <c:strCache>
                <c:ptCount val="1"/>
                <c:pt idx="0">
                  <c:v>Baseline</c:v>
                </c:pt>
              </c:strCache>
            </c:strRef>
          </c:cat>
          <c:val>
            <c:numRef>
              <c:f>'Math - Data'!$CX$30:$DM$30</c:f>
              <c:numCache>
                <c:formatCode>General</c:formatCode>
                <c:ptCount val="16"/>
                <c:pt idx="0">
                  <c:v>0</c:v>
                </c:pt>
              </c:numCache>
            </c:numRef>
          </c:val>
          <c:smooth val="0"/>
          <c:extLst>
            <c:ext xmlns:c16="http://schemas.microsoft.com/office/drawing/2014/chart" uri="{C3380CC4-5D6E-409C-BE32-E72D297353CC}">
              <c16:uniqueId val="{00000001-481B-BA40-9280-ACCDA4E9DBD8}"/>
            </c:ext>
          </c:extLst>
        </c:ser>
        <c:ser>
          <c:idx val="1"/>
          <c:order val="1"/>
          <c:tx>
            <c:v>Aimline</c:v>
          </c:tx>
          <c:spPr>
            <a:ln w="9525">
              <a:solidFill>
                <a:schemeClr val="tx1">
                  <a:lumMod val="50000"/>
                  <a:lumOff val="50000"/>
                </a:schemeClr>
              </a:solidFill>
              <a:prstDash val="dash"/>
            </a:ln>
          </c:spPr>
          <c:marker>
            <c:symbol val="none"/>
          </c:marker>
          <c:cat>
            <c:strRef>
              <c:f>'Math - Data'!$CX$4:$DM$4</c:f>
              <c:strCache>
                <c:ptCount val="1"/>
                <c:pt idx="0">
                  <c:v>Baseline</c:v>
                </c:pt>
              </c:strCache>
            </c:strRef>
          </c:cat>
          <c:val>
            <c:numRef>
              <c:f>'Math - Data'!$CX$111:$DM$111</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481B-BA40-9280-ACCDA4E9DBD8}"/>
            </c:ext>
          </c:extLst>
        </c:ser>
        <c:ser>
          <c:idx val="2"/>
          <c:order val="2"/>
          <c:tx>
            <c:strRef>
              <c:f>'Math - Data'!$CW$147</c:f>
              <c:strCache>
                <c:ptCount val="1"/>
                <c:pt idx="0">
                  <c:v>Benchmark 3 Line</c:v>
                </c:pt>
              </c:strCache>
            </c:strRef>
          </c:tx>
          <c:spPr>
            <a:ln>
              <a:solidFill>
                <a:schemeClr val="accent3"/>
              </a:solidFill>
            </a:ln>
          </c:spPr>
          <c:marker>
            <c:symbol val="none"/>
          </c:marker>
          <c:cat>
            <c:strRef>
              <c:f>'Math - Data'!$CX$4:$DM$4</c:f>
              <c:strCache>
                <c:ptCount val="1"/>
                <c:pt idx="0">
                  <c:v>Baseline</c:v>
                </c:pt>
              </c:strCache>
            </c:strRef>
          </c:cat>
          <c:val>
            <c:numRef>
              <c:f>'Math - Data'!$CX$147:$DM$147</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481B-BA40-9280-ACCDA4E9DBD8}"/>
            </c:ext>
          </c:extLst>
        </c:ser>
        <c:dLbls>
          <c:showLegendKey val="0"/>
          <c:showVal val="0"/>
          <c:showCatName val="0"/>
          <c:showSerName val="0"/>
          <c:showPercent val="0"/>
          <c:showBubbleSize val="0"/>
        </c:dLbls>
        <c:marker val="1"/>
        <c:smooth val="0"/>
        <c:axId val="59667200"/>
        <c:axId val="59669120"/>
      </c:lineChart>
      <c:catAx>
        <c:axId val="59667200"/>
        <c:scaling>
          <c:orientation val="minMax"/>
        </c:scaling>
        <c:delete val="0"/>
        <c:axPos val="b"/>
        <c:title>
          <c:tx>
            <c:strRef>
              <c:f>'Math - Data'!$CS$30</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59669120"/>
        <c:crosses val="autoZero"/>
        <c:auto val="1"/>
        <c:lblAlgn val="ctr"/>
        <c:lblOffset val="100"/>
        <c:noMultiLvlLbl val="0"/>
      </c:catAx>
      <c:valAx>
        <c:axId val="59669120"/>
        <c:scaling>
          <c:orientation val="minMax"/>
          <c:min val="0"/>
        </c:scaling>
        <c:delete val="0"/>
        <c:axPos val="l"/>
        <c:majorGridlines/>
        <c:title>
          <c:tx>
            <c:strRef>
              <c:f>'Math - Data'!$CV$111</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59667200"/>
        <c:crosses val="autoZero"/>
        <c:crossBetween val="between"/>
      </c:valAx>
    </c:plotArea>
    <c:legend>
      <c:legendPos val="b"/>
      <c:layout>
        <c:manualLayout>
          <c:xMode val="edge"/>
          <c:yMode val="edge"/>
          <c:x val="1.5984208362609233E-3"/>
          <c:y val="0.8965684812404755"/>
          <c:w val="0.99680295389969498"/>
          <c:h val="0.103431518759524"/>
        </c:manualLayout>
      </c:layout>
      <c:overlay val="0"/>
      <c:txPr>
        <a:bodyPr/>
        <a:lstStyle/>
        <a:p>
          <a:pPr>
            <a:defRPr sz="900"/>
          </a:pPr>
          <a:endParaRPr lang="en-US"/>
        </a:p>
      </c:txPr>
    </c:legend>
    <c:plotVisOnly val="1"/>
    <c:dispBlanksAs val="gap"/>
    <c:showDLblsOverMax val="0"/>
  </c:chart>
  <c:spPr>
    <a:solidFill>
      <a:schemeClr val="accent3">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1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'Math - Data'!$A$31</c:f>
          <c:strCache>
            <c:ptCount val="1"/>
          </c:strCache>
        </c:strRef>
      </c:tx>
      <c:overlay val="0"/>
    </c:title>
    <c:autoTitleDeleted val="0"/>
    <c:plotArea>
      <c:layout>
        <c:manualLayout>
          <c:layoutTarget val="inner"/>
          <c:xMode val="edge"/>
          <c:yMode val="edge"/>
          <c:x val="0.13495651278884288"/>
          <c:y val="0.16478915135608121"/>
          <c:w val="0.83628531727652444"/>
          <c:h val="0.51276163777693717"/>
        </c:manualLayout>
      </c:layout>
      <c:lineChart>
        <c:grouping val="standard"/>
        <c:varyColors val="0"/>
        <c:ser>
          <c:idx val="0"/>
          <c:order val="0"/>
          <c:tx>
            <c:strRef>
              <c:f>'Math - Data'!$A$31</c:f>
              <c:strCache>
                <c:ptCount val="1"/>
              </c:strCache>
            </c:strRef>
          </c:tx>
          <c:trendline>
            <c:name>Trendline</c:name>
            <c:spPr>
              <a:ln>
                <a:solidFill>
                  <a:srgbClr val="FF0000">
                    <a:alpha val="75000"/>
                  </a:srgbClr>
                </a:solidFill>
              </a:ln>
            </c:spPr>
            <c:trendlineType val="linear"/>
            <c:dispRSqr val="0"/>
            <c:dispEq val="0"/>
          </c:trendline>
          <c:cat>
            <c:strRef>
              <c:f>'Math - Data'!$CX$4:$DM$4</c:f>
              <c:strCache>
                <c:ptCount val="1"/>
                <c:pt idx="0">
                  <c:v>Baseline</c:v>
                </c:pt>
              </c:strCache>
            </c:strRef>
          </c:cat>
          <c:val>
            <c:numRef>
              <c:f>'Math - Data'!$CX$31:$DM$31</c:f>
              <c:numCache>
                <c:formatCode>General</c:formatCode>
                <c:ptCount val="16"/>
                <c:pt idx="0">
                  <c:v>0</c:v>
                </c:pt>
              </c:numCache>
            </c:numRef>
          </c:val>
          <c:smooth val="0"/>
          <c:extLst>
            <c:ext xmlns:c16="http://schemas.microsoft.com/office/drawing/2014/chart" uri="{C3380CC4-5D6E-409C-BE32-E72D297353CC}">
              <c16:uniqueId val="{00000001-4AAA-AA4A-8CBD-CFF36B3AB093}"/>
            </c:ext>
          </c:extLst>
        </c:ser>
        <c:ser>
          <c:idx val="1"/>
          <c:order val="1"/>
          <c:tx>
            <c:v>Aimline</c:v>
          </c:tx>
          <c:spPr>
            <a:ln w="9525">
              <a:solidFill>
                <a:schemeClr val="tx1">
                  <a:lumMod val="50000"/>
                  <a:lumOff val="50000"/>
                </a:schemeClr>
              </a:solidFill>
              <a:prstDash val="dash"/>
            </a:ln>
          </c:spPr>
          <c:marker>
            <c:symbol val="none"/>
          </c:marker>
          <c:cat>
            <c:strRef>
              <c:f>'Math - Data'!$CX$4:$DM$4</c:f>
              <c:strCache>
                <c:ptCount val="1"/>
                <c:pt idx="0">
                  <c:v>Baseline</c:v>
                </c:pt>
              </c:strCache>
            </c:strRef>
          </c:cat>
          <c:val>
            <c:numRef>
              <c:f>'Math - Data'!$CX$112:$DM$112</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4AAA-AA4A-8CBD-CFF36B3AB093}"/>
            </c:ext>
          </c:extLst>
        </c:ser>
        <c:ser>
          <c:idx val="2"/>
          <c:order val="2"/>
          <c:tx>
            <c:strRef>
              <c:f>'Math - Data'!$CW$148</c:f>
              <c:strCache>
                <c:ptCount val="1"/>
                <c:pt idx="0">
                  <c:v>Benchmark 3 Line</c:v>
                </c:pt>
              </c:strCache>
            </c:strRef>
          </c:tx>
          <c:spPr>
            <a:ln>
              <a:solidFill>
                <a:schemeClr val="accent3"/>
              </a:solidFill>
            </a:ln>
          </c:spPr>
          <c:marker>
            <c:symbol val="none"/>
          </c:marker>
          <c:cat>
            <c:strRef>
              <c:f>'Math - Data'!$CX$4:$DM$4</c:f>
              <c:strCache>
                <c:ptCount val="1"/>
                <c:pt idx="0">
                  <c:v>Baseline</c:v>
                </c:pt>
              </c:strCache>
            </c:strRef>
          </c:cat>
          <c:val>
            <c:numRef>
              <c:f>'Math - Data'!$CX$148:$DM$148</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4AAA-AA4A-8CBD-CFF36B3AB093}"/>
            </c:ext>
          </c:extLst>
        </c:ser>
        <c:dLbls>
          <c:showLegendKey val="0"/>
          <c:showVal val="0"/>
          <c:showCatName val="0"/>
          <c:showSerName val="0"/>
          <c:showPercent val="0"/>
          <c:showBubbleSize val="0"/>
        </c:dLbls>
        <c:marker val="1"/>
        <c:smooth val="0"/>
        <c:axId val="59696256"/>
        <c:axId val="59698176"/>
      </c:lineChart>
      <c:catAx>
        <c:axId val="59696256"/>
        <c:scaling>
          <c:orientation val="minMax"/>
        </c:scaling>
        <c:delete val="0"/>
        <c:axPos val="b"/>
        <c:title>
          <c:tx>
            <c:strRef>
              <c:f>'Math - Data'!$CS$31</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59698176"/>
        <c:crosses val="autoZero"/>
        <c:auto val="1"/>
        <c:lblAlgn val="ctr"/>
        <c:lblOffset val="100"/>
        <c:noMultiLvlLbl val="0"/>
      </c:catAx>
      <c:valAx>
        <c:axId val="59698176"/>
        <c:scaling>
          <c:orientation val="minMax"/>
          <c:min val="0"/>
        </c:scaling>
        <c:delete val="0"/>
        <c:axPos val="l"/>
        <c:majorGridlines/>
        <c:title>
          <c:tx>
            <c:strRef>
              <c:f>'Math - Data'!$CV$112</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59696256"/>
        <c:crosses val="autoZero"/>
        <c:crossBetween val="between"/>
      </c:valAx>
    </c:plotArea>
    <c:legend>
      <c:legendPos val="b"/>
      <c:layout>
        <c:manualLayout>
          <c:xMode val="edge"/>
          <c:yMode val="edge"/>
          <c:x val="4.1946536819590504E-3"/>
          <c:y val="0.89634136215298799"/>
          <c:w val="0.991610488208299"/>
          <c:h val="0.103658637847012"/>
        </c:manualLayout>
      </c:layout>
      <c:overlay val="0"/>
      <c:txPr>
        <a:bodyPr/>
        <a:lstStyle/>
        <a:p>
          <a:pPr>
            <a:defRPr sz="900"/>
          </a:pPr>
          <a:endParaRPr lang="en-US"/>
        </a:p>
      </c:txPr>
    </c:legend>
    <c:plotVisOnly val="1"/>
    <c:dispBlanksAs val="gap"/>
    <c:showDLblsOverMax val="0"/>
  </c:chart>
  <c:spPr>
    <a:solidFill>
      <a:schemeClr val="accent3">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1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'Math - Data'!$A$32</c:f>
          <c:strCache>
            <c:ptCount val="1"/>
          </c:strCache>
        </c:strRef>
      </c:tx>
      <c:overlay val="0"/>
    </c:title>
    <c:autoTitleDeleted val="0"/>
    <c:plotArea>
      <c:layout>
        <c:manualLayout>
          <c:layoutTarget val="inner"/>
          <c:xMode val="edge"/>
          <c:yMode val="edge"/>
          <c:x val="0.13495651278884288"/>
          <c:y val="0.16478915135608121"/>
          <c:w val="0.83628531727652444"/>
          <c:h val="0.51276163777693717"/>
        </c:manualLayout>
      </c:layout>
      <c:lineChart>
        <c:grouping val="standard"/>
        <c:varyColors val="0"/>
        <c:ser>
          <c:idx val="0"/>
          <c:order val="0"/>
          <c:tx>
            <c:strRef>
              <c:f>'Math - Data'!$A$32</c:f>
              <c:strCache>
                <c:ptCount val="1"/>
              </c:strCache>
            </c:strRef>
          </c:tx>
          <c:trendline>
            <c:name>Trendline</c:name>
            <c:spPr>
              <a:ln>
                <a:solidFill>
                  <a:srgbClr val="FF0000">
                    <a:alpha val="75000"/>
                  </a:srgbClr>
                </a:solidFill>
              </a:ln>
            </c:spPr>
            <c:trendlineType val="linear"/>
            <c:dispRSqr val="0"/>
            <c:dispEq val="0"/>
          </c:trendline>
          <c:cat>
            <c:strRef>
              <c:f>'Math - Data'!$CX$4:$DM$4</c:f>
              <c:strCache>
                <c:ptCount val="1"/>
                <c:pt idx="0">
                  <c:v>Baseline</c:v>
                </c:pt>
              </c:strCache>
            </c:strRef>
          </c:cat>
          <c:val>
            <c:numRef>
              <c:f>'Math - Data'!$CX$32:$DM$32</c:f>
              <c:numCache>
                <c:formatCode>General</c:formatCode>
                <c:ptCount val="16"/>
                <c:pt idx="0">
                  <c:v>0</c:v>
                </c:pt>
              </c:numCache>
            </c:numRef>
          </c:val>
          <c:smooth val="0"/>
          <c:extLst>
            <c:ext xmlns:c16="http://schemas.microsoft.com/office/drawing/2014/chart" uri="{C3380CC4-5D6E-409C-BE32-E72D297353CC}">
              <c16:uniqueId val="{00000001-0240-684D-93C5-4B038D20ADBE}"/>
            </c:ext>
          </c:extLst>
        </c:ser>
        <c:ser>
          <c:idx val="1"/>
          <c:order val="1"/>
          <c:tx>
            <c:v>Aimline</c:v>
          </c:tx>
          <c:spPr>
            <a:ln w="9525">
              <a:solidFill>
                <a:schemeClr val="tx1">
                  <a:lumMod val="50000"/>
                  <a:lumOff val="50000"/>
                </a:schemeClr>
              </a:solidFill>
              <a:prstDash val="dash"/>
            </a:ln>
          </c:spPr>
          <c:marker>
            <c:symbol val="none"/>
          </c:marker>
          <c:cat>
            <c:strRef>
              <c:f>'Math - Data'!$CX$4:$DM$4</c:f>
              <c:strCache>
                <c:ptCount val="1"/>
                <c:pt idx="0">
                  <c:v>Baseline</c:v>
                </c:pt>
              </c:strCache>
            </c:strRef>
          </c:cat>
          <c:val>
            <c:numRef>
              <c:f>'Math - Data'!$CX$113:$DM$113</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0240-684D-93C5-4B038D20ADBE}"/>
            </c:ext>
          </c:extLst>
        </c:ser>
        <c:ser>
          <c:idx val="2"/>
          <c:order val="2"/>
          <c:tx>
            <c:strRef>
              <c:f>'Math - Data'!$CW$149</c:f>
              <c:strCache>
                <c:ptCount val="1"/>
                <c:pt idx="0">
                  <c:v>Benchmark 3 Line</c:v>
                </c:pt>
              </c:strCache>
            </c:strRef>
          </c:tx>
          <c:spPr>
            <a:ln>
              <a:solidFill>
                <a:schemeClr val="accent3"/>
              </a:solidFill>
            </a:ln>
          </c:spPr>
          <c:marker>
            <c:symbol val="none"/>
          </c:marker>
          <c:cat>
            <c:strRef>
              <c:f>'Math - Data'!$CX$4:$DM$4</c:f>
              <c:strCache>
                <c:ptCount val="1"/>
                <c:pt idx="0">
                  <c:v>Baseline</c:v>
                </c:pt>
              </c:strCache>
            </c:strRef>
          </c:cat>
          <c:val>
            <c:numRef>
              <c:f>'Math - Data'!$CX$149:$DM$149</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0240-684D-93C5-4B038D20ADBE}"/>
            </c:ext>
          </c:extLst>
        </c:ser>
        <c:dLbls>
          <c:showLegendKey val="0"/>
          <c:showVal val="0"/>
          <c:showCatName val="0"/>
          <c:showSerName val="0"/>
          <c:showPercent val="0"/>
          <c:showBubbleSize val="0"/>
        </c:dLbls>
        <c:marker val="1"/>
        <c:smooth val="0"/>
        <c:axId val="65623552"/>
        <c:axId val="65625472"/>
      </c:lineChart>
      <c:catAx>
        <c:axId val="65623552"/>
        <c:scaling>
          <c:orientation val="minMax"/>
        </c:scaling>
        <c:delete val="0"/>
        <c:axPos val="b"/>
        <c:title>
          <c:tx>
            <c:strRef>
              <c:f>'Math - Data'!$CS$32</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65625472"/>
        <c:crosses val="autoZero"/>
        <c:auto val="1"/>
        <c:lblAlgn val="ctr"/>
        <c:lblOffset val="100"/>
        <c:noMultiLvlLbl val="0"/>
      </c:catAx>
      <c:valAx>
        <c:axId val="65625472"/>
        <c:scaling>
          <c:orientation val="minMax"/>
          <c:min val="0"/>
        </c:scaling>
        <c:delete val="0"/>
        <c:axPos val="l"/>
        <c:majorGridlines/>
        <c:title>
          <c:tx>
            <c:strRef>
              <c:f>'Math - Data'!$CV$113</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65623552"/>
        <c:crosses val="autoZero"/>
        <c:crossBetween val="between"/>
      </c:valAx>
    </c:plotArea>
    <c:legend>
      <c:legendPos val="b"/>
      <c:layout>
        <c:manualLayout>
          <c:xMode val="edge"/>
          <c:yMode val="edge"/>
          <c:x val="1.5984208362609233E-3"/>
          <c:y val="0.89634136215298799"/>
          <c:w val="0.99680295389969498"/>
          <c:h val="0.103658637847012"/>
        </c:manualLayout>
      </c:layout>
      <c:overlay val="0"/>
      <c:txPr>
        <a:bodyPr/>
        <a:lstStyle/>
        <a:p>
          <a:pPr>
            <a:defRPr sz="900"/>
          </a:pPr>
          <a:endParaRPr lang="en-US"/>
        </a:p>
      </c:txPr>
    </c:legend>
    <c:plotVisOnly val="1"/>
    <c:dispBlanksAs val="gap"/>
    <c:showDLblsOverMax val="0"/>
  </c:chart>
  <c:spPr>
    <a:solidFill>
      <a:schemeClr val="accent3">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1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'Math - Data'!$A$33</c:f>
          <c:strCache>
            <c:ptCount val="1"/>
          </c:strCache>
        </c:strRef>
      </c:tx>
      <c:overlay val="0"/>
    </c:title>
    <c:autoTitleDeleted val="0"/>
    <c:plotArea>
      <c:layout>
        <c:manualLayout>
          <c:layoutTarget val="inner"/>
          <c:xMode val="edge"/>
          <c:yMode val="edge"/>
          <c:x val="0.13495651278884288"/>
          <c:y val="0.16478915135608121"/>
          <c:w val="0.83628531727652444"/>
          <c:h val="0.51280099099989163"/>
        </c:manualLayout>
      </c:layout>
      <c:lineChart>
        <c:grouping val="standard"/>
        <c:varyColors val="0"/>
        <c:ser>
          <c:idx val="0"/>
          <c:order val="0"/>
          <c:tx>
            <c:strRef>
              <c:f>'Math - Data'!$A$33</c:f>
              <c:strCache>
                <c:ptCount val="1"/>
              </c:strCache>
            </c:strRef>
          </c:tx>
          <c:trendline>
            <c:name>Trendline</c:name>
            <c:spPr>
              <a:ln>
                <a:solidFill>
                  <a:srgbClr val="FF0000">
                    <a:alpha val="75000"/>
                  </a:srgbClr>
                </a:solidFill>
              </a:ln>
            </c:spPr>
            <c:trendlineType val="linear"/>
            <c:dispRSqr val="0"/>
            <c:dispEq val="0"/>
          </c:trendline>
          <c:cat>
            <c:strRef>
              <c:f>'Math - Data'!$CX$4:$DM$4</c:f>
              <c:strCache>
                <c:ptCount val="1"/>
                <c:pt idx="0">
                  <c:v>Baseline</c:v>
                </c:pt>
              </c:strCache>
            </c:strRef>
          </c:cat>
          <c:val>
            <c:numRef>
              <c:f>'Math - Data'!$CX$33:$DM$33</c:f>
              <c:numCache>
                <c:formatCode>General</c:formatCode>
                <c:ptCount val="16"/>
                <c:pt idx="0">
                  <c:v>0</c:v>
                </c:pt>
              </c:numCache>
            </c:numRef>
          </c:val>
          <c:smooth val="0"/>
          <c:extLst>
            <c:ext xmlns:c16="http://schemas.microsoft.com/office/drawing/2014/chart" uri="{C3380CC4-5D6E-409C-BE32-E72D297353CC}">
              <c16:uniqueId val="{00000001-F7FF-A54C-BE87-EF31FCE05DF1}"/>
            </c:ext>
          </c:extLst>
        </c:ser>
        <c:ser>
          <c:idx val="1"/>
          <c:order val="1"/>
          <c:tx>
            <c:v>Aimline</c:v>
          </c:tx>
          <c:spPr>
            <a:ln w="9525">
              <a:solidFill>
                <a:schemeClr val="tx1">
                  <a:lumMod val="50000"/>
                  <a:lumOff val="50000"/>
                </a:schemeClr>
              </a:solidFill>
              <a:prstDash val="dash"/>
            </a:ln>
          </c:spPr>
          <c:marker>
            <c:symbol val="none"/>
          </c:marker>
          <c:cat>
            <c:strRef>
              <c:f>'Math - Data'!$CX$4:$DM$4</c:f>
              <c:strCache>
                <c:ptCount val="1"/>
                <c:pt idx="0">
                  <c:v>Baseline</c:v>
                </c:pt>
              </c:strCache>
            </c:strRef>
          </c:cat>
          <c:val>
            <c:numRef>
              <c:f>'Math - Data'!$CX$114:$DM$114</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F7FF-A54C-BE87-EF31FCE05DF1}"/>
            </c:ext>
          </c:extLst>
        </c:ser>
        <c:ser>
          <c:idx val="2"/>
          <c:order val="2"/>
          <c:tx>
            <c:strRef>
              <c:f>'Math - Data'!$CW$150</c:f>
              <c:strCache>
                <c:ptCount val="1"/>
                <c:pt idx="0">
                  <c:v>Benchmark 3 Line</c:v>
                </c:pt>
              </c:strCache>
            </c:strRef>
          </c:tx>
          <c:spPr>
            <a:ln>
              <a:solidFill>
                <a:schemeClr val="accent3"/>
              </a:solidFill>
            </a:ln>
          </c:spPr>
          <c:marker>
            <c:symbol val="none"/>
          </c:marker>
          <c:cat>
            <c:strRef>
              <c:f>'Math - Data'!$CX$4:$DM$4</c:f>
              <c:strCache>
                <c:ptCount val="1"/>
                <c:pt idx="0">
                  <c:v>Baseline</c:v>
                </c:pt>
              </c:strCache>
            </c:strRef>
          </c:cat>
          <c:val>
            <c:numRef>
              <c:f>'Math - Data'!$CX$150:$DM$150</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F7FF-A54C-BE87-EF31FCE05DF1}"/>
            </c:ext>
          </c:extLst>
        </c:ser>
        <c:dLbls>
          <c:showLegendKey val="0"/>
          <c:showVal val="0"/>
          <c:showCatName val="0"/>
          <c:showSerName val="0"/>
          <c:showPercent val="0"/>
          <c:showBubbleSize val="0"/>
        </c:dLbls>
        <c:marker val="1"/>
        <c:smooth val="0"/>
        <c:axId val="65562496"/>
        <c:axId val="65593344"/>
      </c:lineChart>
      <c:catAx>
        <c:axId val="65562496"/>
        <c:scaling>
          <c:orientation val="minMax"/>
        </c:scaling>
        <c:delete val="0"/>
        <c:axPos val="b"/>
        <c:title>
          <c:tx>
            <c:strRef>
              <c:f>'Math - Data'!$CS$33</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65593344"/>
        <c:crosses val="autoZero"/>
        <c:auto val="1"/>
        <c:lblAlgn val="ctr"/>
        <c:lblOffset val="100"/>
        <c:noMultiLvlLbl val="0"/>
      </c:catAx>
      <c:valAx>
        <c:axId val="65593344"/>
        <c:scaling>
          <c:orientation val="minMax"/>
          <c:min val="0"/>
        </c:scaling>
        <c:delete val="0"/>
        <c:axPos val="l"/>
        <c:majorGridlines/>
        <c:title>
          <c:tx>
            <c:strRef>
              <c:f>'Math - Data'!$CV$114</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65562496"/>
        <c:crosses val="autoZero"/>
        <c:crossBetween val="between"/>
      </c:valAx>
    </c:plotArea>
    <c:legend>
      <c:legendPos val="b"/>
      <c:layout>
        <c:manualLayout>
          <c:xMode val="edge"/>
          <c:yMode val="edge"/>
          <c:x val="2.1744355074353652E-3"/>
          <c:y val="0.8965684812404755"/>
          <c:w val="0.99565092479360751"/>
          <c:h val="0.103431518759524"/>
        </c:manualLayout>
      </c:layout>
      <c:overlay val="0"/>
      <c:txPr>
        <a:bodyPr/>
        <a:lstStyle/>
        <a:p>
          <a:pPr>
            <a:defRPr sz="900"/>
          </a:pPr>
          <a:endParaRPr lang="en-US"/>
        </a:p>
      </c:txPr>
    </c:legend>
    <c:plotVisOnly val="1"/>
    <c:dispBlanksAs val="gap"/>
    <c:showDLblsOverMax val="0"/>
  </c:chart>
  <c:spPr>
    <a:solidFill>
      <a:schemeClr val="accent3">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1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'Math - Data'!$A$34</c:f>
          <c:strCache>
            <c:ptCount val="1"/>
          </c:strCache>
        </c:strRef>
      </c:tx>
      <c:overlay val="0"/>
    </c:title>
    <c:autoTitleDeleted val="0"/>
    <c:plotArea>
      <c:layout>
        <c:manualLayout>
          <c:layoutTarget val="inner"/>
          <c:xMode val="edge"/>
          <c:yMode val="edge"/>
          <c:x val="0.13495651278884288"/>
          <c:y val="0.16478915135608121"/>
          <c:w val="0.83628531727652444"/>
          <c:h val="0.50837061096124758"/>
        </c:manualLayout>
      </c:layout>
      <c:lineChart>
        <c:grouping val="standard"/>
        <c:varyColors val="0"/>
        <c:ser>
          <c:idx val="0"/>
          <c:order val="0"/>
          <c:tx>
            <c:strRef>
              <c:f>'Math - Data'!$A$34</c:f>
              <c:strCache>
                <c:ptCount val="1"/>
              </c:strCache>
            </c:strRef>
          </c:tx>
          <c:trendline>
            <c:name>Trendline</c:name>
            <c:spPr>
              <a:ln>
                <a:solidFill>
                  <a:srgbClr val="FF0000">
                    <a:alpha val="75000"/>
                  </a:srgbClr>
                </a:solidFill>
              </a:ln>
            </c:spPr>
            <c:trendlineType val="linear"/>
            <c:dispRSqr val="0"/>
            <c:dispEq val="0"/>
          </c:trendline>
          <c:cat>
            <c:strRef>
              <c:f>'Math - Data'!$CX$4:$DM$4</c:f>
              <c:strCache>
                <c:ptCount val="1"/>
                <c:pt idx="0">
                  <c:v>Baseline</c:v>
                </c:pt>
              </c:strCache>
            </c:strRef>
          </c:cat>
          <c:val>
            <c:numRef>
              <c:f>'Math - Data'!$CX$34:$DM$34</c:f>
              <c:numCache>
                <c:formatCode>General</c:formatCode>
                <c:ptCount val="16"/>
                <c:pt idx="0">
                  <c:v>0</c:v>
                </c:pt>
              </c:numCache>
            </c:numRef>
          </c:val>
          <c:smooth val="0"/>
          <c:extLst>
            <c:ext xmlns:c16="http://schemas.microsoft.com/office/drawing/2014/chart" uri="{C3380CC4-5D6E-409C-BE32-E72D297353CC}">
              <c16:uniqueId val="{00000001-9265-4B47-8952-9746B1634B5C}"/>
            </c:ext>
          </c:extLst>
        </c:ser>
        <c:ser>
          <c:idx val="1"/>
          <c:order val="1"/>
          <c:tx>
            <c:v>Aimline</c:v>
          </c:tx>
          <c:spPr>
            <a:ln w="9525">
              <a:solidFill>
                <a:schemeClr val="tx1">
                  <a:lumMod val="50000"/>
                  <a:lumOff val="50000"/>
                </a:schemeClr>
              </a:solidFill>
              <a:prstDash val="dash"/>
            </a:ln>
          </c:spPr>
          <c:marker>
            <c:symbol val="none"/>
          </c:marker>
          <c:cat>
            <c:strRef>
              <c:f>'Math - Data'!$CX$4:$DM$4</c:f>
              <c:strCache>
                <c:ptCount val="1"/>
                <c:pt idx="0">
                  <c:v>Baseline</c:v>
                </c:pt>
              </c:strCache>
            </c:strRef>
          </c:cat>
          <c:val>
            <c:numRef>
              <c:f>'Math - Data'!$CX$115:$DM$115</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9265-4B47-8952-9746B1634B5C}"/>
            </c:ext>
          </c:extLst>
        </c:ser>
        <c:ser>
          <c:idx val="2"/>
          <c:order val="2"/>
          <c:tx>
            <c:strRef>
              <c:f>'Math - Data'!$CW$151</c:f>
              <c:strCache>
                <c:ptCount val="1"/>
                <c:pt idx="0">
                  <c:v>Benchmark 3 Line</c:v>
                </c:pt>
              </c:strCache>
            </c:strRef>
          </c:tx>
          <c:spPr>
            <a:ln>
              <a:solidFill>
                <a:schemeClr val="accent3"/>
              </a:solidFill>
            </a:ln>
          </c:spPr>
          <c:marker>
            <c:symbol val="none"/>
          </c:marker>
          <c:cat>
            <c:strRef>
              <c:f>'Math - Data'!$CX$4:$DM$4</c:f>
              <c:strCache>
                <c:ptCount val="1"/>
                <c:pt idx="0">
                  <c:v>Baseline</c:v>
                </c:pt>
              </c:strCache>
            </c:strRef>
          </c:cat>
          <c:val>
            <c:numRef>
              <c:f>'Math - Data'!$CX$151:$DM$151</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9265-4B47-8952-9746B1634B5C}"/>
            </c:ext>
          </c:extLst>
        </c:ser>
        <c:dLbls>
          <c:showLegendKey val="0"/>
          <c:showVal val="0"/>
          <c:showCatName val="0"/>
          <c:showSerName val="0"/>
          <c:showPercent val="0"/>
          <c:showBubbleSize val="0"/>
        </c:dLbls>
        <c:marker val="1"/>
        <c:smooth val="0"/>
        <c:axId val="59463936"/>
        <c:axId val="59474304"/>
      </c:lineChart>
      <c:catAx>
        <c:axId val="59463936"/>
        <c:scaling>
          <c:orientation val="minMax"/>
        </c:scaling>
        <c:delete val="0"/>
        <c:axPos val="b"/>
        <c:title>
          <c:tx>
            <c:strRef>
              <c:f>'Math - Data'!$CS$34</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59474304"/>
        <c:crosses val="autoZero"/>
        <c:auto val="1"/>
        <c:lblAlgn val="ctr"/>
        <c:lblOffset val="100"/>
        <c:noMultiLvlLbl val="0"/>
      </c:catAx>
      <c:valAx>
        <c:axId val="59474304"/>
        <c:scaling>
          <c:orientation val="minMax"/>
          <c:min val="0"/>
        </c:scaling>
        <c:delete val="0"/>
        <c:axPos val="l"/>
        <c:majorGridlines/>
        <c:title>
          <c:tx>
            <c:strRef>
              <c:f>'Math - Data'!$CV$115</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59463936"/>
        <c:crosses val="autoZero"/>
        <c:crossBetween val="between"/>
      </c:valAx>
    </c:plotArea>
    <c:legend>
      <c:legendPos val="b"/>
      <c:layout>
        <c:manualLayout>
          <c:xMode val="edge"/>
          <c:yMode val="edge"/>
          <c:x val="4.1946536819590504E-3"/>
          <c:y val="0.8963413270213495"/>
          <c:w val="0.98901425536260057"/>
          <c:h val="0.10365867297865128"/>
        </c:manualLayout>
      </c:layout>
      <c:overlay val="0"/>
      <c:txPr>
        <a:bodyPr/>
        <a:lstStyle/>
        <a:p>
          <a:pPr>
            <a:defRPr sz="900"/>
          </a:pPr>
          <a:endParaRPr lang="en-US"/>
        </a:p>
      </c:txPr>
    </c:legend>
    <c:plotVisOnly val="1"/>
    <c:dispBlanksAs val="gap"/>
    <c:showDLblsOverMax val="0"/>
  </c:chart>
  <c:spPr>
    <a:solidFill>
      <a:schemeClr val="accent3">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1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'Math - Data'!$A$35</c:f>
          <c:strCache>
            <c:ptCount val="1"/>
          </c:strCache>
        </c:strRef>
      </c:tx>
      <c:overlay val="0"/>
    </c:title>
    <c:autoTitleDeleted val="0"/>
    <c:plotArea>
      <c:layout>
        <c:manualLayout>
          <c:layoutTarget val="inner"/>
          <c:xMode val="edge"/>
          <c:yMode val="edge"/>
          <c:x val="0.13495651278884288"/>
          <c:y val="0.16478915135608121"/>
          <c:w val="0.83628531727652444"/>
          <c:h val="0.51276163777693717"/>
        </c:manualLayout>
      </c:layout>
      <c:lineChart>
        <c:grouping val="standard"/>
        <c:varyColors val="0"/>
        <c:ser>
          <c:idx val="0"/>
          <c:order val="0"/>
          <c:tx>
            <c:strRef>
              <c:f>'Math - Data'!$A$35</c:f>
              <c:strCache>
                <c:ptCount val="1"/>
              </c:strCache>
            </c:strRef>
          </c:tx>
          <c:trendline>
            <c:name>Trendline</c:name>
            <c:spPr>
              <a:ln>
                <a:solidFill>
                  <a:srgbClr val="FF0000">
                    <a:alpha val="75000"/>
                  </a:srgbClr>
                </a:solidFill>
              </a:ln>
            </c:spPr>
            <c:trendlineType val="linear"/>
            <c:dispRSqr val="0"/>
            <c:dispEq val="0"/>
          </c:trendline>
          <c:cat>
            <c:strRef>
              <c:f>'Math - Data'!$CX$4:$DM$4</c:f>
              <c:strCache>
                <c:ptCount val="1"/>
                <c:pt idx="0">
                  <c:v>Baseline</c:v>
                </c:pt>
              </c:strCache>
            </c:strRef>
          </c:cat>
          <c:val>
            <c:numRef>
              <c:f>'Math - Data'!$CX$35:$DM$35</c:f>
              <c:numCache>
                <c:formatCode>General</c:formatCode>
                <c:ptCount val="16"/>
                <c:pt idx="0">
                  <c:v>0</c:v>
                </c:pt>
              </c:numCache>
            </c:numRef>
          </c:val>
          <c:smooth val="0"/>
          <c:extLst>
            <c:ext xmlns:c16="http://schemas.microsoft.com/office/drawing/2014/chart" uri="{C3380CC4-5D6E-409C-BE32-E72D297353CC}">
              <c16:uniqueId val="{00000001-199F-C44F-8922-BF89B9691B87}"/>
            </c:ext>
          </c:extLst>
        </c:ser>
        <c:ser>
          <c:idx val="1"/>
          <c:order val="1"/>
          <c:tx>
            <c:v>Aimline</c:v>
          </c:tx>
          <c:spPr>
            <a:ln w="9525">
              <a:solidFill>
                <a:schemeClr val="tx1">
                  <a:lumMod val="50000"/>
                  <a:lumOff val="50000"/>
                </a:schemeClr>
              </a:solidFill>
              <a:prstDash val="dash"/>
            </a:ln>
          </c:spPr>
          <c:marker>
            <c:symbol val="none"/>
          </c:marker>
          <c:cat>
            <c:strRef>
              <c:f>'Math - Data'!$CX$4:$DM$4</c:f>
              <c:strCache>
                <c:ptCount val="1"/>
                <c:pt idx="0">
                  <c:v>Baseline</c:v>
                </c:pt>
              </c:strCache>
            </c:strRef>
          </c:cat>
          <c:val>
            <c:numRef>
              <c:f>'Math - Data'!$CX$116:$DM$116</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199F-C44F-8922-BF89B9691B87}"/>
            </c:ext>
          </c:extLst>
        </c:ser>
        <c:ser>
          <c:idx val="2"/>
          <c:order val="2"/>
          <c:tx>
            <c:strRef>
              <c:f>'Math - Data'!$CW$152</c:f>
              <c:strCache>
                <c:ptCount val="1"/>
                <c:pt idx="0">
                  <c:v>Benchmark 3 Line</c:v>
                </c:pt>
              </c:strCache>
            </c:strRef>
          </c:tx>
          <c:spPr>
            <a:ln>
              <a:solidFill>
                <a:schemeClr val="accent3"/>
              </a:solidFill>
            </a:ln>
          </c:spPr>
          <c:marker>
            <c:symbol val="none"/>
          </c:marker>
          <c:cat>
            <c:strRef>
              <c:f>'Math - Data'!$CX$4:$DM$4</c:f>
              <c:strCache>
                <c:ptCount val="1"/>
                <c:pt idx="0">
                  <c:v>Baseline</c:v>
                </c:pt>
              </c:strCache>
            </c:strRef>
          </c:cat>
          <c:val>
            <c:numRef>
              <c:f>'Math - Data'!$CX$152:$DM$152</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199F-C44F-8922-BF89B9691B87}"/>
            </c:ext>
          </c:extLst>
        </c:ser>
        <c:dLbls>
          <c:showLegendKey val="0"/>
          <c:showVal val="0"/>
          <c:showCatName val="0"/>
          <c:showSerName val="0"/>
          <c:showPercent val="0"/>
          <c:showBubbleSize val="0"/>
        </c:dLbls>
        <c:marker val="1"/>
        <c:smooth val="0"/>
        <c:axId val="65596416"/>
        <c:axId val="65471232"/>
      </c:lineChart>
      <c:catAx>
        <c:axId val="65596416"/>
        <c:scaling>
          <c:orientation val="minMax"/>
        </c:scaling>
        <c:delete val="0"/>
        <c:axPos val="b"/>
        <c:title>
          <c:tx>
            <c:strRef>
              <c:f>'Math - Data'!$CS$35</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65471232"/>
        <c:crosses val="autoZero"/>
        <c:auto val="1"/>
        <c:lblAlgn val="ctr"/>
        <c:lblOffset val="100"/>
        <c:noMultiLvlLbl val="0"/>
      </c:catAx>
      <c:valAx>
        <c:axId val="65471232"/>
        <c:scaling>
          <c:orientation val="minMax"/>
          <c:min val="0"/>
        </c:scaling>
        <c:delete val="0"/>
        <c:axPos val="l"/>
        <c:majorGridlines/>
        <c:title>
          <c:tx>
            <c:strRef>
              <c:f>'Math - Data'!$CV$116</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65596416"/>
        <c:crosses val="autoZero"/>
        <c:crossBetween val="between"/>
      </c:valAx>
    </c:plotArea>
    <c:legend>
      <c:legendPos val="b"/>
      <c:layout>
        <c:manualLayout>
          <c:xMode val="edge"/>
          <c:yMode val="edge"/>
          <c:x val="1.5984208362609233E-3"/>
          <c:y val="0.8963413270213495"/>
          <c:w val="0.99420672105399099"/>
          <c:h val="0.10365867297865128"/>
        </c:manualLayout>
      </c:layout>
      <c:overlay val="0"/>
      <c:txPr>
        <a:bodyPr/>
        <a:lstStyle/>
        <a:p>
          <a:pPr>
            <a:defRPr sz="900"/>
          </a:pPr>
          <a:endParaRPr lang="en-US"/>
        </a:p>
      </c:txPr>
    </c:legend>
    <c:plotVisOnly val="1"/>
    <c:dispBlanksAs val="gap"/>
    <c:showDLblsOverMax val="0"/>
  </c:chart>
  <c:spPr>
    <a:solidFill>
      <a:schemeClr val="accent3">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1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'Math - Data'!$A$36</c:f>
          <c:strCache>
            <c:ptCount val="1"/>
          </c:strCache>
        </c:strRef>
      </c:tx>
      <c:overlay val="0"/>
    </c:title>
    <c:autoTitleDeleted val="0"/>
    <c:plotArea>
      <c:layout>
        <c:manualLayout>
          <c:layoutTarget val="inner"/>
          <c:xMode val="edge"/>
          <c:yMode val="edge"/>
          <c:x val="0.13495651278884288"/>
          <c:y val="0.16478915135608121"/>
          <c:w val="0.83628531727652444"/>
          <c:h val="0.50841389583031893"/>
        </c:manualLayout>
      </c:layout>
      <c:lineChart>
        <c:grouping val="standard"/>
        <c:varyColors val="0"/>
        <c:ser>
          <c:idx val="0"/>
          <c:order val="0"/>
          <c:tx>
            <c:strRef>
              <c:f>'Math - Data'!$A$36</c:f>
              <c:strCache>
                <c:ptCount val="1"/>
              </c:strCache>
            </c:strRef>
          </c:tx>
          <c:trendline>
            <c:name>Trendline</c:name>
            <c:spPr>
              <a:ln>
                <a:solidFill>
                  <a:srgbClr val="FF0000">
                    <a:alpha val="75000"/>
                  </a:srgbClr>
                </a:solidFill>
              </a:ln>
            </c:spPr>
            <c:trendlineType val="linear"/>
            <c:dispRSqr val="0"/>
            <c:dispEq val="0"/>
          </c:trendline>
          <c:cat>
            <c:strRef>
              <c:f>'Math - Data'!$CX$4:$DM$4</c:f>
              <c:strCache>
                <c:ptCount val="1"/>
                <c:pt idx="0">
                  <c:v>Baseline</c:v>
                </c:pt>
              </c:strCache>
            </c:strRef>
          </c:cat>
          <c:val>
            <c:numRef>
              <c:f>'Math - Data'!$CX$36:$DM$36</c:f>
              <c:numCache>
                <c:formatCode>General</c:formatCode>
                <c:ptCount val="16"/>
                <c:pt idx="0">
                  <c:v>0</c:v>
                </c:pt>
              </c:numCache>
            </c:numRef>
          </c:val>
          <c:smooth val="0"/>
          <c:extLst>
            <c:ext xmlns:c16="http://schemas.microsoft.com/office/drawing/2014/chart" uri="{C3380CC4-5D6E-409C-BE32-E72D297353CC}">
              <c16:uniqueId val="{00000001-2F3A-0C4B-8B58-4BE6AAE8E54B}"/>
            </c:ext>
          </c:extLst>
        </c:ser>
        <c:ser>
          <c:idx val="1"/>
          <c:order val="1"/>
          <c:tx>
            <c:v>Aimline</c:v>
          </c:tx>
          <c:spPr>
            <a:ln w="9525">
              <a:solidFill>
                <a:schemeClr val="tx1">
                  <a:lumMod val="50000"/>
                  <a:lumOff val="50000"/>
                </a:schemeClr>
              </a:solidFill>
              <a:prstDash val="dash"/>
            </a:ln>
          </c:spPr>
          <c:marker>
            <c:symbol val="none"/>
          </c:marker>
          <c:cat>
            <c:strRef>
              <c:f>'Math - Data'!$CX$4:$DM$4</c:f>
              <c:strCache>
                <c:ptCount val="1"/>
                <c:pt idx="0">
                  <c:v>Baseline</c:v>
                </c:pt>
              </c:strCache>
            </c:strRef>
          </c:cat>
          <c:val>
            <c:numRef>
              <c:f>'Math - Data'!$CX$117:$DM$117</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2F3A-0C4B-8B58-4BE6AAE8E54B}"/>
            </c:ext>
          </c:extLst>
        </c:ser>
        <c:ser>
          <c:idx val="2"/>
          <c:order val="2"/>
          <c:tx>
            <c:strRef>
              <c:f>'Math - Data'!$CW$153</c:f>
              <c:strCache>
                <c:ptCount val="1"/>
                <c:pt idx="0">
                  <c:v>Benchmark 3 Line</c:v>
                </c:pt>
              </c:strCache>
            </c:strRef>
          </c:tx>
          <c:spPr>
            <a:ln>
              <a:solidFill>
                <a:schemeClr val="accent3"/>
              </a:solidFill>
            </a:ln>
          </c:spPr>
          <c:marker>
            <c:symbol val="none"/>
          </c:marker>
          <c:cat>
            <c:strRef>
              <c:f>'Math - Data'!$CX$4:$DM$4</c:f>
              <c:strCache>
                <c:ptCount val="1"/>
                <c:pt idx="0">
                  <c:v>Baseline</c:v>
                </c:pt>
              </c:strCache>
            </c:strRef>
          </c:cat>
          <c:val>
            <c:numRef>
              <c:f>'Math - Data'!$CX$153:$DM$153</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2F3A-0C4B-8B58-4BE6AAE8E54B}"/>
            </c:ext>
          </c:extLst>
        </c:ser>
        <c:dLbls>
          <c:showLegendKey val="0"/>
          <c:showVal val="0"/>
          <c:showCatName val="0"/>
          <c:showSerName val="0"/>
          <c:showPercent val="0"/>
          <c:showBubbleSize val="0"/>
        </c:dLbls>
        <c:marker val="1"/>
        <c:smooth val="0"/>
        <c:axId val="124124160"/>
        <c:axId val="59786368"/>
      </c:lineChart>
      <c:catAx>
        <c:axId val="124124160"/>
        <c:scaling>
          <c:orientation val="minMax"/>
        </c:scaling>
        <c:delete val="0"/>
        <c:axPos val="b"/>
        <c:title>
          <c:tx>
            <c:strRef>
              <c:f>'Math - Data'!$CS$36</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59786368"/>
        <c:crosses val="autoZero"/>
        <c:auto val="1"/>
        <c:lblAlgn val="ctr"/>
        <c:lblOffset val="100"/>
        <c:noMultiLvlLbl val="0"/>
      </c:catAx>
      <c:valAx>
        <c:axId val="59786368"/>
        <c:scaling>
          <c:orientation val="minMax"/>
          <c:min val="0"/>
        </c:scaling>
        <c:delete val="0"/>
        <c:axPos val="l"/>
        <c:majorGridlines/>
        <c:title>
          <c:tx>
            <c:strRef>
              <c:f>'Math - Data'!$CV$117</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124124160"/>
        <c:crosses val="autoZero"/>
        <c:crossBetween val="between"/>
      </c:valAx>
    </c:plotArea>
    <c:legend>
      <c:legendPos val="b"/>
      <c:layout>
        <c:manualLayout>
          <c:xMode val="edge"/>
          <c:yMode val="edge"/>
          <c:x val="1.5984208362609233E-3"/>
          <c:y val="0.8965684812404755"/>
          <c:w val="0.99420672105399099"/>
          <c:h val="0.103431518759524"/>
        </c:manualLayout>
      </c:layout>
      <c:overlay val="0"/>
      <c:txPr>
        <a:bodyPr/>
        <a:lstStyle/>
        <a:p>
          <a:pPr>
            <a:defRPr sz="900"/>
          </a:pPr>
          <a:endParaRPr lang="en-US"/>
        </a:p>
      </c:txPr>
    </c:legend>
    <c:plotVisOnly val="1"/>
    <c:dispBlanksAs val="gap"/>
    <c:showDLblsOverMax val="0"/>
  </c:chart>
  <c:spPr>
    <a:solidFill>
      <a:schemeClr val="accent3">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'Reading - Data'!$A$15</c:f>
          <c:strCache>
            <c:ptCount val="1"/>
          </c:strCache>
        </c:strRef>
      </c:tx>
      <c:overlay val="0"/>
    </c:title>
    <c:autoTitleDeleted val="0"/>
    <c:plotArea>
      <c:layout>
        <c:manualLayout>
          <c:layoutTarget val="inner"/>
          <c:xMode val="edge"/>
          <c:yMode val="edge"/>
          <c:x val="0.13495651278884288"/>
          <c:y val="0.16478915135608121"/>
          <c:w val="0.83628531727652422"/>
          <c:h val="0.50841372601648516"/>
        </c:manualLayout>
      </c:layout>
      <c:lineChart>
        <c:grouping val="standard"/>
        <c:varyColors val="0"/>
        <c:ser>
          <c:idx val="0"/>
          <c:order val="0"/>
          <c:tx>
            <c:strRef>
              <c:f>'Reading - Data'!$A$15</c:f>
              <c:strCache>
                <c:ptCount val="1"/>
              </c:strCache>
            </c:strRef>
          </c:tx>
          <c:trendline>
            <c:name>Trendline</c:name>
            <c:spPr>
              <a:ln>
                <a:solidFill>
                  <a:srgbClr val="FF0000">
                    <a:alpha val="75000"/>
                  </a:srgbClr>
                </a:solidFill>
              </a:ln>
            </c:spPr>
            <c:trendlineType val="linear"/>
            <c:dispRSqr val="0"/>
            <c:dispEq val="0"/>
          </c:trendline>
          <c:cat>
            <c:strRef>
              <c:f>'Reading - Data'!$BL$4:$CA$4</c:f>
              <c:strCache>
                <c:ptCount val="1"/>
                <c:pt idx="0">
                  <c:v>Baseline</c:v>
                </c:pt>
              </c:strCache>
            </c:strRef>
          </c:cat>
          <c:val>
            <c:numRef>
              <c:f>'Reading - Data'!$BL$15:$CA$15</c:f>
              <c:numCache>
                <c:formatCode>General</c:formatCode>
                <c:ptCount val="16"/>
                <c:pt idx="0">
                  <c:v>0</c:v>
                </c:pt>
              </c:numCache>
            </c:numRef>
          </c:val>
          <c:smooth val="0"/>
          <c:extLst>
            <c:ext xmlns:c16="http://schemas.microsoft.com/office/drawing/2014/chart" uri="{C3380CC4-5D6E-409C-BE32-E72D297353CC}">
              <c16:uniqueId val="{00000001-7FB3-FF47-9EAD-5281EE408FEB}"/>
            </c:ext>
          </c:extLst>
        </c:ser>
        <c:ser>
          <c:idx val="1"/>
          <c:order val="1"/>
          <c:tx>
            <c:v>Aimline</c:v>
          </c:tx>
          <c:spPr>
            <a:ln w="9525">
              <a:solidFill>
                <a:schemeClr val="tx1">
                  <a:lumMod val="50000"/>
                  <a:lumOff val="50000"/>
                </a:schemeClr>
              </a:solidFill>
              <a:prstDash val="dash"/>
            </a:ln>
          </c:spPr>
          <c:marker>
            <c:symbol val="none"/>
          </c:marker>
          <c:cat>
            <c:strRef>
              <c:f>'Reading - Data'!$BL$4:$CA$4</c:f>
              <c:strCache>
                <c:ptCount val="1"/>
                <c:pt idx="0">
                  <c:v>Baseline</c:v>
                </c:pt>
              </c:strCache>
            </c:strRef>
          </c:cat>
          <c:val>
            <c:numRef>
              <c:f>'Reading - Data'!$BL$96:$CA$96</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7FB3-FF47-9EAD-5281EE408FEB}"/>
            </c:ext>
          </c:extLst>
        </c:ser>
        <c:ser>
          <c:idx val="2"/>
          <c:order val="2"/>
          <c:tx>
            <c:strRef>
              <c:f>'Reading - Data'!$BK$132</c:f>
              <c:strCache>
                <c:ptCount val="1"/>
                <c:pt idx="0">
                  <c:v>Benchmark 3 Line</c:v>
                </c:pt>
              </c:strCache>
            </c:strRef>
          </c:tx>
          <c:spPr>
            <a:ln>
              <a:solidFill>
                <a:schemeClr val="accent3"/>
              </a:solidFill>
            </a:ln>
          </c:spPr>
          <c:marker>
            <c:symbol val="none"/>
          </c:marker>
          <c:cat>
            <c:strRef>
              <c:f>'Reading - Data'!$BL$4:$CA$4</c:f>
              <c:strCache>
                <c:ptCount val="1"/>
                <c:pt idx="0">
                  <c:v>Baseline</c:v>
                </c:pt>
              </c:strCache>
            </c:strRef>
          </c:cat>
          <c:val>
            <c:numRef>
              <c:f>'Reading - Data'!$BL$132:$CA$132</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7FB3-FF47-9EAD-5281EE408FEB}"/>
            </c:ext>
          </c:extLst>
        </c:ser>
        <c:dLbls>
          <c:showLegendKey val="0"/>
          <c:showVal val="0"/>
          <c:showCatName val="0"/>
          <c:showSerName val="0"/>
          <c:showPercent val="0"/>
          <c:showBubbleSize val="0"/>
        </c:dLbls>
        <c:marker val="1"/>
        <c:smooth val="0"/>
        <c:axId val="68296064"/>
        <c:axId val="68322816"/>
      </c:lineChart>
      <c:catAx>
        <c:axId val="68296064"/>
        <c:scaling>
          <c:orientation val="minMax"/>
        </c:scaling>
        <c:delete val="0"/>
        <c:axPos val="b"/>
        <c:title>
          <c:tx>
            <c:strRef>
              <c:f>'Reading - Data'!$BG$15</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68322816"/>
        <c:crosses val="autoZero"/>
        <c:auto val="1"/>
        <c:lblAlgn val="ctr"/>
        <c:lblOffset val="100"/>
        <c:noMultiLvlLbl val="0"/>
      </c:catAx>
      <c:valAx>
        <c:axId val="68322816"/>
        <c:scaling>
          <c:orientation val="minMax"/>
          <c:min val="0"/>
        </c:scaling>
        <c:delete val="0"/>
        <c:axPos val="l"/>
        <c:majorGridlines/>
        <c:title>
          <c:tx>
            <c:strRef>
              <c:f>'Reading - Data'!$BJ$96</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68296064"/>
        <c:crosses val="autoZero"/>
        <c:crossBetween val="between"/>
      </c:valAx>
    </c:plotArea>
    <c:legend>
      <c:legendPos val="b"/>
      <c:layout>
        <c:manualLayout>
          <c:xMode val="edge"/>
          <c:yMode val="edge"/>
          <c:x val="4.6699473230596414E-3"/>
          <c:y val="0.89656844626261856"/>
          <c:w val="0.99066010535388105"/>
          <c:h val="0.10343155373738212"/>
        </c:manualLayout>
      </c:layout>
      <c:overlay val="0"/>
      <c:txPr>
        <a:bodyPr/>
        <a:lstStyle/>
        <a:p>
          <a:pPr>
            <a:defRPr sz="900"/>
          </a:pPr>
          <a:endParaRPr lang="en-US"/>
        </a:p>
      </c:txPr>
    </c:legend>
    <c:plotVisOnly val="1"/>
    <c:dispBlanksAs val="gap"/>
    <c:showDLblsOverMax val="0"/>
  </c:chart>
  <c:spPr>
    <a:solidFill>
      <a:schemeClr val="accent1">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1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'Math - Data'!$A$37</c:f>
          <c:strCache>
            <c:ptCount val="1"/>
          </c:strCache>
        </c:strRef>
      </c:tx>
      <c:overlay val="0"/>
    </c:title>
    <c:autoTitleDeleted val="0"/>
    <c:plotArea>
      <c:layout>
        <c:manualLayout>
          <c:layoutTarget val="inner"/>
          <c:xMode val="edge"/>
          <c:yMode val="edge"/>
          <c:x val="0.13495651278884288"/>
          <c:y val="0.16478915135608121"/>
          <c:w val="0.83628531727652444"/>
          <c:h val="0.50837061096124758"/>
        </c:manualLayout>
      </c:layout>
      <c:lineChart>
        <c:grouping val="standard"/>
        <c:varyColors val="0"/>
        <c:ser>
          <c:idx val="0"/>
          <c:order val="0"/>
          <c:tx>
            <c:strRef>
              <c:f>'Math - Data'!$A$37</c:f>
              <c:strCache>
                <c:ptCount val="1"/>
              </c:strCache>
            </c:strRef>
          </c:tx>
          <c:trendline>
            <c:name>Trendline</c:name>
            <c:spPr>
              <a:ln>
                <a:solidFill>
                  <a:srgbClr val="FF0000">
                    <a:alpha val="75000"/>
                  </a:srgbClr>
                </a:solidFill>
              </a:ln>
            </c:spPr>
            <c:trendlineType val="linear"/>
            <c:dispRSqr val="0"/>
            <c:dispEq val="0"/>
          </c:trendline>
          <c:cat>
            <c:strRef>
              <c:f>'Math - Data'!$CX$4:$DM$4</c:f>
              <c:strCache>
                <c:ptCount val="1"/>
                <c:pt idx="0">
                  <c:v>Baseline</c:v>
                </c:pt>
              </c:strCache>
            </c:strRef>
          </c:cat>
          <c:val>
            <c:numRef>
              <c:f>'Math - Data'!$CX$37:$DM$37</c:f>
              <c:numCache>
                <c:formatCode>General</c:formatCode>
                <c:ptCount val="16"/>
                <c:pt idx="0">
                  <c:v>0</c:v>
                </c:pt>
              </c:numCache>
            </c:numRef>
          </c:val>
          <c:smooth val="0"/>
          <c:extLst>
            <c:ext xmlns:c16="http://schemas.microsoft.com/office/drawing/2014/chart" uri="{C3380CC4-5D6E-409C-BE32-E72D297353CC}">
              <c16:uniqueId val="{00000001-4B31-2B4E-863F-9D16CC3A158A}"/>
            </c:ext>
          </c:extLst>
        </c:ser>
        <c:ser>
          <c:idx val="1"/>
          <c:order val="1"/>
          <c:tx>
            <c:v>Aimline</c:v>
          </c:tx>
          <c:spPr>
            <a:ln w="9525">
              <a:solidFill>
                <a:schemeClr val="tx1">
                  <a:lumMod val="50000"/>
                  <a:lumOff val="50000"/>
                </a:schemeClr>
              </a:solidFill>
              <a:prstDash val="dash"/>
            </a:ln>
          </c:spPr>
          <c:marker>
            <c:symbol val="none"/>
          </c:marker>
          <c:cat>
            <c:strRef>
              <c:f>'Math - Data'!$CX$4:$DM$4</c:f>
              <c:strCache>
                <c:ptCount val="1"/>
                <c:pt idx="0">
                  <c:v>Baseline</c:v>
                </c:pt>
              </c:strCache>
            </c:strRef>
          </c:cat>
          <c:val>
            <c:numRef>
              <c:f>'Math - Data'!$CX$118:$DM$118</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4B31-2B4E-863F-9D16CC3A158A}"/>
            </c:ext>
          </c:extLst>
        </c:ser>
        <c:ser>
          <c:idx val="2"/>
          <c:order val="2"/>
          <c:tx>
            <c:strRef>
              <c:f>'Math - Data'!$CW$154</c:f>
              <c:strCache>
                <c:ptCount val="1"/>
                <c:pt idx="0">
                  <c:v>Benchmark 3 Line</c:v>
                </c:pt>
              </c:strCache>
            </c:strRef>
          </c:tx>
          <c:spPr>
            <a:ln>
              <a:solidFill>
                <a:schemeClr val="accent3"/>
              </a:solidFill>
            </a:ln>
          </c:spPr>
          <c:marker>
            <c:symbol val="none"/>
          </c:marker>
          <c:cat>
            <c:strRef>
              <c:f>'Math - Data'!$CX$4:$DM$4</c:f>
              <c:strCache>
                <c:ptCount val="1"/>
                <c:pt idx="0">
                  <c:v>Baseline</c:v>
                </c:pt>
              </c:strCache>
            </c:strRef>
          </c:cat>
          <c:val>
            <c:numRef>
              <c:f>'Math - Data'!$CX$154:$DM$154</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4B31-2B4E-863F-9D16CC3A158A}"/>
            </c:ext>
          </c:extLst>
        </c:ser>
        <c:dLbls>
          <c:showLegendKey val="0"/>
          <c:showVal val="0"/>
          <c:showCatName val="0"/>
          <c:showSerName val="0"/>
          <c:showPercent val="0"/>
          <c:showBubbleSize val="0"/>
        </c:dLbls>
        <c:marker val="1"/>
        <c:smooth val="0"/>
        <c:axId val="59516800"/>
        <c:axId val="59808384"/>
      </c:lineChart>
      <c:catAx>
        <c:axId val="59516800"/>
        <c:scaling>
          <c:orientation val="minMax"/>
        </c:scaling>
        <c:delete val="0"/>
        <c:axPos val="b"/>
        <c:title>
          <c:tx>
            <c:strRef>
              <c:f>'Math - Data'!$CS$37</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59808384"/>
        <c:crosses val="autoZero"/>
        <c:auto val="1"/>
        <c:lblAlgn val="ctr"/>
        <c:lblOffset val="100"/>
        <c:noMultiLvlLbl val="0"/>
      </c:catAx>
      <c:valAx>
        <c:axId val="59808384"/>
        <c:scaling>
          <c:orientation val="minMax"/>
          <c:min val="0"/>
        </c:scaling>
        <c:delete val="0"/>
        <c:axPos val="l"/>
        <c:majorGridlines/>
        <c:title>
          <c:tx>
            <c:strRef>
              <c:f>'Math - Data'!$CV$118</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59516800"/>
        <c:crosses val="autoZero"/>
        <c:crossBetween val="between"/>
      </c:valAx>
    </c:plotArea>
    <c:legend>
      <c:legendPos val="b"/>
      <c:layout>
        <c:manualLayout>
          <c:xMode val="edge"/>
          <c:yMode val="edge"/>
          <c:x val="7.3609001415659717E-3"/>
          <c:y val="0.89634136215298799"/>
          <c:w val="0.98787122784241199"/>
          <c:h val="0.103658637847012"/>
        </c:manualLayout>
      </c:layout>
      <c:overlay val="0"/>
      <c:txPr>
        <a:bodyPr/>
        <a:lstStyle/>
        <a:p>
          <a:pPr>
            <a:defRPr sz="900"/>
          </a:pPr>
          <a:endParaRPr lang="en-US"/>
        </a:p>
      </c:txPr>
    </c:legend>
    <c:plotVisOnly val="1"/>
    <c:dispBlanksAs val="gap"/>
    <c:showDLblsOverMax val="0"/>
  </c:chart>
  <c:spPr>
    <a:solidFill>
      <a:schemeClr val="accent3">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1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'Math - Data'!$A$38</c:f>
          <c:strCache>
            <c:ptCount val="1"/>
          </c:strCache>
        </c:strRef>
      </c:tx>
      <c:overlay val="0"/>
    </c:title>
    <c:autoTitleDeleted val="0"/>
    <c:plotArea>
      <c:layout>
        <c:manualLayout>
          <c:layoutTarget val="inner"/>
          <c:xMode val="edge"/>
          <c:yMode val="edge"/>
          <c:x val="0.13495651278884288"/>
          <c:y val="0.16478915135608121"/>
          <c:w val="0.83628531727652444"/>
          <c:h val="0.51276180623961265"/>
        </c:manualLayout>
      </c:layout>
      <c:lineChart>
        <c:grouping val="standard"/>
        <c:varyColors val="0"/>
        <c:ser>
          <c:idx val="0"/>
          <c:order val="0"/>
          <c:tx>
            <c:strRef>
              <c:f>'Math - Data'!$A$38</c:f>
              <c:strCache>
                <c:ptCount val="1"/>
              </c:strCache>
            </c:strRef>
          </c:tx>
          <c:trendline>
            <c:name>Trendline</c:name>
            <c:spPr>
              <a:ln>
                <a:solidFill>
                  <a:srgbClr val="FF0000">
                    <a:alpha val="75000"/>
                  </a:srgbClr>
                </a:solidFill>
              </a:ln>
            </c:spPr>
            <c:trendlineType val="linear"/>
            <c:dispRSqr val="0"/>
            <c:dispEq val="0"/>
          </c:trendline>
          <c:cat>
            <c:strRef>
              <c:f>'Math - Data'!$CX$4:$DM$4</c:f>
              <c:strCache>
                <c:ptCount val="1"/>
                <c:pt idx="0">
                  <c:v>Baseline</c:v>
                </c:pt>
              </c:strCache>
            </c:strRef>
          </c:cat>
          <c:val>
            <c:numRef>
              <c:f>'Math - Data'!$CX$38:$DM$38</c:f>
              <c:numCache>
                <c:formatCode>General</c:formatCode>
                <c:ptCount val="16"/>
                <c:pt idx="0">
                  <c:v>0</c:v>
                </c:pt>
              </c:numCache>
            </c:numRef>
          </c:val>
          <c:smooth val="0"/>
          <c:extLst>
            <c:ext xmlns:c16="http://schemas.microsoft.com/office/drawing/2014/chart" uri="{C3380CC4-5D6E-409C-BE32-E72D297353CC}">
              <c16:uniqueId val="{00000001-598D-A34A-A1AB-08AE4B53DA8C}"/>
            </c:ext>
          </c:extLst>
        </c:ser>
        <c:ser>
          <c:idx val="1"/>
          <c:order val="1"/>
          <c:tx>
            <c:v>Aimline</c:v>
          </c:tx>
          <c:spPr>
            <a:ln w="9525">
              <a:solidFill>
                <a:schemeClr val="tx1">
                  <a:lumMod val="50000"/>
                  <a:lumOff val="50000"/>
                </a:schemeClr>
              </a:solidFill>
              <a:prstDash val="dash"/>
            </a:ln>
          </c:spPr>
          <c:marker>
            <c:symbol val="none"/>
          </c:marker>
          <c:cat>
            <c:strRef>
              <c:f>'Math - Data'!$CX$4:$DM$4</c:f>
              <c:strCache>
                <c:ptCount val="1"/>
                <c:pt idx="0">
                  <c:v>Baseline</c:v>
                </c:pt>
              </c:strCache>
            </c:strRef>
          </c:cat>
          <c:val>
            <c:numRef>
              <c:f>'Math - Data'!$CX$119:$DM$119</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598D-A34A-A1AB-08AE4B53DA8C}"/>
            </c:ext>
          </c:extLst>
        </c:ser>
        <c:ser>
          <c:idx val="2"/>
          <c:order val="2"/>
          <c:tx>
            <c:strRef>
              <c:f>'Math - Data'!$CW$155</c:f>
              <c:strCache>
                <c:ptCount val="1"/>
                <c:pt idx="0">
                  <c:v>Benchmark 3 Line</c:v>
                </c:pt>
              </c:strCache>
            </c:strRef>
          </c:tx>
          <c:spPr>
            <a:ln>
              <a:solidFill>
                <a:schemeClr val="accent3"/>
              </a:solidFill>
            </a:ln>
          </c:spPr>
          <c:marker>
            <c:symbol val="none"/>
          </c:marker>
          <c:cat>
            <c:strRef>
              <c:f>'Math - Data'!$CX$4:$DM$4</c:f>
              <c:strCache>
                <c:ptCount val="1"/>
                <c:pt idx="0">
                  <c:v>Baseline</c:v>
                </c:pt>
              </c:strCache>
            </c:strRef>
          </c:cat>
          <c:val>
            <c:numRef>
              <c:f>'Math - Data'!$CX$155:$DM$155</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598D-A34A-A1AB-08AE4B53DA8C}"/>
            </c:ext>
          </c:extLst>
        </c:ser>
        <c:dLbls>
          <c:showLegendKey val="0"/>
          <c:showVal val="0"/>
          <c:showCatName val="0"/>
          <c:showSerName val="0"/>
          <c:showPercent val="0"/>
          <c:showBubbleSize val="0"/>
        </c:dLbls>
        <c:marker val="1"/>
        <c:smooth val="0"/>
        <c:axId val="59947648"/>
        <c:axId val="124121088"/>
      </c:lineChart>
      <c:catAx>
        <c:axId val="59947648"/>
        <c:scaling>
          <c:orientation val="minMax"/>
        </c:scaling>
        <c:delete val="0"/>
        <c:axPos val="b"/>
        <c:title>
          <c:tx>
            <c:strRef>
              <c:f>'Math - Data'!$CS$38</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124121088"/>
        <c:crosses val="autoZero"/>
        <c:auto val="1"/>
        <c:lblAlgn val="ctr"/>
        <c:lblOffset val="100"/>
        <c:noMultiLvlLbl val="0"/>
      </c:catAx>
      <c:valAx>
        <c:axId val="124121088"/>
        <c:scaling>
          <c:orientation val="minMax"/>
          <c:min val="0"/>
        </c:scaling>
        <c:delete val="0"/>
        <c:axPos val="l"/>
        <c:majorGridlines/>
        <c:title>
          <c:tx>
            <c:strRef>
              <c:f>'Math - Data'!$CV$119</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59947648"/>
        <c:crosses val="autoZero"/>
        <c:crossBetween val="between"/>
      </c:valAx>
    </c:plotArea>
    <c:legend>
      <c:legendPos val="b"/>
      <c:layout>
        <c:manualLayout>
          <c:xMode val="edge"/>
          <c:yMode val="edge"/>
          <c:x val="1.5984208362609233E-3"/>
          <c:y val="0.89634139728460205"/>
          <c:w val="0.99420672105399099"/>
          <c:h val="0.10365860271539798"/>
        </c:manualLayout>
      </c:layout>
      <c:overlay val="0"/>
      <c:txPr>
        <a:bodyPr/>
        <a:lstStyle/>
        <a:p>
          <a:pPr>
            <a:defRPr sz="900"/>
          </a:pPr>
          <a:endParaRPr lang="en-US"/>
        </a:p>
      </c:txPr>
    </c:legend>
    <c:plotVisOnly val="1"/>
    <c:dispBlanksAs val="gap"/>
    <c:showDLblsOverMax val="0"/>
  </c:chart>
  <c:spPr>
    <a:solidFill>
      <a:schemeClr val="accent3">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1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'Math - Data'!$A$39</c:f>
          <c:strCache>
            <c:ptCount val="1"/>
          </c:strCache>
        </c:strRef>
      </c:tx>
      <c:overlay val="0"/>
    </c:title>
    <c:autoTitleDeleted val="0"/>
    <c:plotArea>
      <c:layout>
        <c:manualLayout>
          <c:layoutTarget val="inner"/>
          <c:xMode val="edge"/>
          <c:yMode val="edge"/>
          <c:x val="0.13495651278884288"/>
          <c:y val="0.16478915135608121"/>
          <c:w val="0.83628531727652444"/>
          <c:h val="0.50841389583031893"/>
        </c:manualLayout>
      </c:layout>
      <c:lineChart>
        <c:grouping val="standard"/>
        <c:varyColors val="0"/>
        <c:ser>
          <c:idx val="0"/>
          <c:order val="0"/>
          <c:tx>
            <c:strRef>
              <c:f>'Math - Data'!$A$39</c:f>
              <c:strCache>
                <c:ptCount val="1"/>
              </c:strCache>
            </c:strRef>
          </c:tx>
          <c:trendline>
            <c:name>Trendline</c:name>
            <c:spPr>
              <a:ln>
                <a:solidFill>
                  <a:srgbClr val="FF0000">
                    <a:alpha val="75000"/>
                  </a:srgbClr>
                </a:solidFill>
              </a:ln>
            </c:spPr>
            <c:trendlineType val="linear"/>
            <c:dispRSqr val="0"/>
            <c:dispEq val="0"/>
          </c:trendline>
          <c:cat>
            <c:strRef>
              <c:f>'Math - Data'!$CX$4:$DM$4</c:f>
              <c:strCache>
                <c:ptCount val="1"/>
                <c:pt idx="0">
                  <c:v>Baseline</c:v>
                </c:pt>
              </c:strCache>
            </c:strRef>
          </c:cat>
          <c:val>
            <c:numRef>
              <c:f>'Math - Data'!$CX$39:$DM$39</c:f>
              <c:numCache>
                <c:formatCode>General</c:formatCode>
                <c:ptCount val="16"/>
                <c:pt idx="0">
                  <c:v>0</c:v>
                </c:pt>
              </c:numCache>
            </c:numRef>
          </c:val>
          <c:smooth val="0"/>
          <c:extLst>
            <c:ext xmlns:c16="http://schemas.microsoft.com/office/drawing/2014/chart" uri="{C3380CC4-5D6E-409C-BE32-E72D297353CC}">
              <c16:uniqueId val="{00000001-D516-8748-A9FB-8654DEF5EAE6}"/>
            </c:ext>
          </c:extLst>
        </c:ser>
        <c:ser>
          <c:idx val="1"/>
          <c:order val="1"/>
          <c:tx>
            <c:v>Aimline</c:v>
          </c:tx>
          <c:spPr>
            <a:ln w="9525">
              <a:solidFill>
                <a:schemeClr val="tx1">
                  <a:lumMod val="50000"/>
                  <a:lumOff val="50000"/>
                </a:schemeClr>
              </a:solidFill>
              <a:prstDash val="dash"/>
            </a:ln>
          </c:spPr>
          <c:marker>
            <c:symbol val="none"/>
          </c:marker>
          <c:cat>
            <c:strRef>
              <c:f>'Math - Data'!$CX$4:$DM$4</c:f>
              <c:strCache>
                <c:ptCount val="1"/>
                <c:pt idx="0">
                  <c:v>Baseline</c:v>
                </c:pt>
              </c:strCache>
            </c:strRef>
          </c:cat>
          <c:val>
            <c:numRef>
              <c:f>'Math - Data'!$CX$120:$DM$120</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D516-8748-A9FB-8654DEF5EAE6}"/>
            </c:ext>
          </c:extLst>
        </c:ser>
        <c:ser>
          <c:idx val="2"/>
          <c:order val="2"/>
          <c:tx>
            <c:strRef>
              <c:f>'Math - Data'!$CW$156</c:f>
              <c:strCache>
                <c:ptCount val="1"/>
                <c:pt idx="0">
                  <c:v>Benchmark 3 Line</c:v>
                </c:pt>
              </c:strCache>
            </c:strRef>
          </c:tx>
          <c:spPr>
            <a:ln>
              <a:solidFill>
                <a:schemeClr val="accent3"/>
              </a:solidFill>
            </a:ln>
          </c:spPr>
          <c:marker>
            <c:symbol val="none"/>
          </c:marker>
          <c:cat>
            <c:strRef>
              <c:f>'Math - Data'!$CX$4:$DM$4</c:f>
              <c:strCache>
                <c:ptCount val="1"/>
                <c:pt idx="0">
                  <c:v>Baseline</c:v>
                </c:pt>
              </c:strCache>
            </c:strRef>
          </c:cat>
          <c:val>
            <c:numRef>
              <c:f>'Math - Data'!$CX$156:$DM$156</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D516-8748-A9FB-8654DEF5EAE6}"/>
            </c:ext>
          </c:extLst>
        </c:ser>
        <c:dLbls>
          <c:showLegendKey val="0"/>
          <c:showVal val="0"/>
          <c:showCatName val="0"/>
          <c:showSerName val="0"/>
          <c:showPercent val="0"/>
          <c:showBubbleSize val="0"/>
        </c:dLbls>
        <c:marker val="1"/>
        <c:smooth val="0"/>
        <c:axId val="59877248"/>
        <c:axId val="59977728"/>
      </c:lineChart>
      <c:catAx>
        <c:axId val="59877248"/>
        <c:scaling>
          <c:orientation val="minMax"/>
        </c:scaling>
        <c:delete val="0"/>
        <c:axPos val="b"/>
        <c:title>
          <c:tx>
            <c:strRef>
              <c:f>'Math - Data'!$CS$39</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59977728"/>
        <c:crosses val="autoZero"/>
        <c:auto val="1"/>
        <c:lblAlgn val="ctr"/>
        <c:lblOffset val="100"/>
        <c:noMultiLvlLbl val="0"/>
      </c:catAx>
      <c:valAx>
        <c:axId val="59977728"/>
        <c:scaling>
          <c:orientation val="minMax"/>
          <c:min val="0"/>
        </c:scaling>
        <c:delete val="0"/>
        <c:axPos val="l"/>
        <c:majorGridlines/>
        <c:title>
          <c:tx>
            <c:strRef>
              <c:f>'Math - Data'!$CV$120</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59877248"/>
        <c:crosses val="autoZero"/>
        <c:crossBetween val="between"/>
      </c:valAx>
    </c:plotArea>
    <c:legend>
      <c:legendPos val="b"/>
      <c:layout>
        <c:manualLayout>
          <c:xMode val="edge"/>
          <c:yMode val="edge"/>
          <c:x val="1.5984208362609233E-3"/>
          <c:y val="0.8965684812404755"/>
          <c:w val="0.99420672105399099"/>
          <c:h val="0.103431518759524"/>
        </c:manualLayout>
      </c:layout>
      <c:overlay val="0"/>
      <c:txPr>
        <a:bodyPr/>
        <a:lstStyle/>
        <a:p>
          <a:pPr>
            <a:defRPr sz="900"/>
          </a:pPr>
          <a:endParaRPr lang="en-US"/>
        </a:p>
      </c:txPr>
    </c:legend>
    <c:plotVisOnly val="1"/>
    <c:dispBlanksAs val="gap"/>
    <c:showDLblsOverMax val="0"/>
  </c:chart>
  <c:spPr>
    <a:solidFill>
      <a:schemeClr val="accent3">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1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'Math - Data'!$A$8</c:f>
          <c:strCache>
            <c:ptCount val="1"/>
          </c:strCache>
        </c:strRef>
      </c:tx>
      <c:overlay val="0"/>
    </c:title>
    <c:autoTitleDeleted val="0"/>
    <c:plotArea>
      <c:layout>
        <c:manualLayout>
          <c:layoutTarget val="inner"/>
          <c:xMode val="edge"/>
          <c:yMode val="edge"/>
          <c:x val="0.13495651278884288"/>
          <c:y val="0.16478915135608121"/>
          <c:w val="0.83628531727652355"/>
          <c:h val="0.50837061096124758"/>
        </c:manualLayout>
      </c:layout>
      <c:lineChart>
        <c:grouping val="standard"/>
        <c:varyColors val="0"/>
        <c:ser>
          <c:idx val="0"/>
          <c:order val="0"/>
          <c:tx>
            <c:strRef>
              <c:f>'Math - Data'!$A$8</c:f>
              <c:strCache>
                <c:ptCount val="1"/>
              </c:strCache>
            </c:strRef>
          </c:tx>
          <c:trendline>
            <c:name>Trendline</c:name>
            <c:spPr>
              <a:ln>
                <a:solidFill>
                  <a:srgbClr val="FF0000">
                    <a:alpha val="75000"/>
                  </a:srgbClr>
                </a:solidFill>
              </a:ln>
            </c:spPr>
            <c:trendlineType val="linear"/>
            <c:dispRSqr val="0"/>
            <c:dispEq val="0"/>
          </c:trendline>
          <c:cat>
            <c:strRef>
              <c:f>'Math - Data'!$Z$4:$AO$4</c:f>
              <c:strCache>
                <c:ptCount val="1"/>
                <c:pt idx="0">
                  <c:v>Baseline</c:v>
                </c:pt>
              </c:strCache>
            </c:strRef>
          </c:cat>
          <c:val>
            <c:numRef>
              <c:f>'Math - Data'!$Z$8:$AO$8</c:f>
              <c:numCache>
                <c:formatCode>General</c:formatCode>
                <c:ptCount val="16"/>
                <c:pt idx="0">
                  <c:v>0</c:v>
                </c:pt>
              </c:numCache>
            </c:numRef>
          </c:val>
          <c:smooth val="0"/>
          <c:extLst>
            <c:ext xmlns:c16="http://schemas.microsoft.com/office/drawing/2014/chart" uri="{C3380CC4-5D6E-409C-BE32-E72D297353CC}">
              <c16:uniqueId val="{00000001-557F-3F48-A029-FA55F85F0232}"/>
            </c:ext>
          </c:extLst>
        </c:ser>
        <c:ser>
          <c:idx val="1"/>
          <c:order val="1"/>
          <c:tx>
            <c:v>Aimline</c:v>
          </c:tx>
          <c:spPr>
            <a:ln w="9525">
              <a:solidFill>
                <a:schemeClr val="tx1">
                  <a:lumMod val="50000"/>
                  <a:lumOff val="50000"/>
                </a:schemeClr>
              </a:solidFill>
              <a:prstDash val="dash"/>
            </a:ln>
          </c:spPr>
          <c:marker>
            <c:symbol val="none"/>
          </c:marker>
          <c:cat>
            <c:strRef>
              <c:f>'Math - Data'!$Z$4:$AO$4</c:f>
              <c:strCache>
                <c:ptCount val="1"/>
                <c:pt idx="0">
                  <c:v>Baseline</c:v>
                </c:pt>
              </c:strCache>
            </c:strRef>
          </c:cat>
          <c:val>
            <c:numRef>
              <c:f>'Math - Data'!$Z$89:$AO$89</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557F-3F48-A029-FA55F85F0232}"/>
            </c:ext>
          </c:extLst>
        </c:ser>
        <c:ser>
          <c:idx val="2"/>
          <c:order val="2"/>
          <c:tx>
            <c:strRef>
              <c:f>'Math - Data'!$Y$125</c:f>
              <c:strCache>
                <c:ptCount val="1"/>
                <c:pt idx="0">
                  <c:v>Benchmark 2 Line</c:v>
                </c:pt>
              </c:strCache>
            </c:strRef>
          </c:tx>
          <c:spPr>
            <a:ln>
              <a:solidFill>
                <a:schemeClr val="accent1"/>
              </a:solidFill>
            </a:ln>
          </c:spPr>
          <c:marker>
            <c:symbol val="none"/>
          </c:marker>
          <c:cat>
            <c:strRef>
              <c:f>'Math - Data'!$Z$4:$AO$4</c:f>
              <c:strCache>
                <c:ptCount val="1"/>
                <c:pt idx="0">
                  <c:v>Baseline</c:v>
                </c:pt>
              </c:strCache>
            </c:strRef>
          </c:cat>
          <c:val>
            <c:numRef>
              <c:f>'Math - Data'!$Z$125:$AO$125</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557F-3F48-A029-FA55F85F0232}"/>
            </c:ext>
          </c:extLst>
        </c:ser>
        <c:dLbls>
          <c:showLegendKey val="0"/>
          <c:showVal val="0"/>
          <c:showCatName val="0"/>
          <c:showSerName val="0"/>
          <c:showPercent val="0"/>
          <c:showBubbleSize val="0"/>
        </c:dLbls>
        <c:marker val="1"/>
        <c:smooth val="0"/>
        <c:axId val="60012800"/>
        <c:axId val="60039552"/>
      </c:lineChart>
      <c:catAx>
        <c:axId val="60012800"/>
        <c:scaling>
          <c:orientation val="minMax"/>
        </c:scaling>
        <c:delete val="0"/>
        <c:axPos val="b"/>
        <c:title>
          <c:tx>
            <c:strRef>
              <c:f>'Math - Data'!$U$8</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60039552"/>
        <c:crosses val="autoZero"/>
        <c:auto val="1"/>
        <c:lblAlgn val="ctr"/>
        <c:lblOffset val="100"/>
        <c:noMultiLvlLbl val="0"/>
      </c:catAx>
      <c:valAx>
        <c:axId val="60039552"/>
        <c:scaling>
          <c:orientation val="minMax"/>
          <c:min val="0"/>
        </c:scaling>
        <c:delete val="0"/>
        <c:axPos val="l"/>
        <c:majorGridlines/>
        <c:title>
          <c:tx>
            <c:strRef>
              <c:f>'Math - Data'!$X$89</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60012800"/>
        <c:crosses val="autoZero"/>
        <c:crossBetween val="between"/>
      </c:valAx>
    </c:plotArea>
    <c:legend>
      <c:legendPos val="b"/>
      <c:layout>
        <c:manualLayout>
          <c:xMode val="edge"/>
          <c:yMode val="edge"/>
          <c:x val="4.4474668619613533E-4"/>
          <c:y val="0.89281043140355565"/>
          <c:w val="0.99650521008024096"/>
          <c:h val="0.10718956859644498"/>
        </c:manualLayout>
      </c:layout>
      <c:overlay val="0"/>
      <c:txPr>
        <a:bodyPr/>
        <a:lstStyle/>
        <a:p>
          <a:pPr>
            <a:defRPr sz="900" baseline="0"/>
          </a:pPr>
          <a:endParaRPr lang="en-US"/>
        </a:p>
      </c:txPr>
    </c:legend>
    <c:plotVisOnly val="1"/>
    <c:dispBlanksAs val="gap"/>
    <c:showDLblsOverMax val="0"/>
  </c:chart>
  <c:spPr>
    <a:solidFill>
      <a:schemeClr val="accent6">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1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'Math - Data'!$A$9</c:f>
          <c:strCache>
            <c:ptCount val="1"/>
          </c:strCache>
        </c:strRef>
      </c:tx>
      <c:overlay val="0"/>
    </c:title>
    <c:autoTitleDeleted val="0"/>
    <c:plotArea>
      <c:layout>
        <c:manualLayout>
          <c:layoutTarget val="inner"/>
          <c:xMode val="edge"/>
          <c:yMode val="edge"/>
          <c:x val="0.13495651278884288"/>
          <c:y val="0.16478915135608121"/>
          <c:w val="0.83628531727652444"/>
          <c:h val="0.50841372020359998"/>
        </c:manualLayout>
      </c:layout>
      <c:lineChart>
        <c:grouping val="standard"/>
        <c:varyColors val="0"/>
        <c:ser>
          <c:idx val="0"/>
          <c:order val="0"/>
          <c:tx>
            <c:strRef>
              <c:f>'Math - Data'!$A$9</c:f>
              <c:strCache>
                <c:ptCount val="1"/>
              </c:strCache>
            </c:strRef>
          </c:tx>
          <c:trendline>
            <c:name>Trendline</c:name>
            <c:spPr>
              <a:ln>
                <a:solidFill>
                  <a:srgbClr val="FF0000">
                    <a:alpha val="75000"/>
                  </a:srgbClr>
                </a:solidFill>
              </a:ln>
            </c:spPr>
            <c:trendlineType val="linear"/>
            <c:dispRSqr val="0"/>
            <c:dispEq val="0"/>
          </c:trendline>
          <c:cat>
            <c:strRef>
              <c:f>'Math - Data'!$Z$4:$AO$4</c:f>
              <c:strCache>
                <c:ptCount val="1"/>
                <c:pt idx="0">
                  <c:v>Baseline</c:v>
                </c:pt>
              </c:strCache>
            </c:strRef>
          </c:cat>
          <c:val>
            <c:numRef>
              <c:f>'Math - Data'!$Z$9:$AO$9</c:f>
              <c:numCache>
                <c:formatCode>General</c:formatCode>
                <c:ptCount val="16"/>
                <c:pt idx="0">
                  <c:v>0</c:v>
                </c:pt>
              </c:numCache>
            </c:numRef>
          </c:val>
          <c:smooth val="0"/>
          <c:extLst>
            <c:ext xmlns:c16="http://schemas.microsoft.com/office/drawing/2014/chart" uri="{C3380CC4-5D6E-409C-BE32-E72D297353CC}">
              <c16:uniqueId val="{00000001-5259-854A-9C9C-F39B4884D597}"/>
            </c:ext>
          </c:extLst>
        </c:ser>
        <c:ser>
          <c:idx val="1"/>
          <c:order val="1"/>
          <c:tx>
            <c:v>Aimline</c:v>
          </c:tx>
          <c:spPr>
            <a:ln w="9525">
              <a:solidFill>
                <a:schemeClr val="tx1">
                  <a:lumMod val="50000"/>
                  <a:lumOff val="50000"/>
                </a:schemeClr>
              </a:solidFill>
              <a:prstDash val="dash"/>
            </a:ln>
          </c:spPr>
          <c:marker>
            <c:symbol val="none"/>
          </c:marker>
          <c:cat>
            <c:strRef>
              <c:f>'Math - Data'!$Z$4:$AO$4</c:f>
              <c:strCache>
                <c:ptCount val="1"/>
                <c:pt idx="0">
                  <c:v>Baseline</c:v>
                </c:pt>
              </c:strCache>
            </c:strRef>
          </c:cat>
          <c:val>
            <c:numRef>
              <c:f>'Math - Data'!$Z$90:$AO$90</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5259-854A-9C9C-F39B4884D597}"/>
            </c:ext>
          </c:extLst>
        </c:ser>
        <c:ser>
          <c:idx val="2"/>
          <c:order val="2"/>
          <c:tx>
            <c:strRef>
              <c:f>'Math - Data'!$Y$126</c:f>
              <c:strCache>
                <c:ptCount val="1"/>
                <c:pt idx="0">
                  <c:v>Benchmark 2 Line</c:v>
                </c:pt>
              </c:strCache>
            </c:strRef>
          </c:tx>
          <c:spPr>
            <a:ln>
              <a:solidFill>
                <a:schemeClr val="accent1"/>
              </a:solidFill>
            </a:ln>
          </c:spPr>
          <c:marker>
            <c:symbol val="none"/>
          </c:marker>
          <c:cat>
            <c:strRef>
              <c:f>'Math - Data'!$Z$4:$AO$4</c:f>
              <c:strCache>
                <c:ptCount val="1"/>
                <c:pt idx="0">
                  <c:v>Baseline</c:v>
                </c:pt>
              </c:strCache>
            </c:strRef>
          </c:cat>
          <c:val>
            <c:numRef>
              <c:f>'Math - Data'!$Z$126:$AO$126</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5259-854A-9C9C-F39B4884D597}"/>
            </c:ext>
          </c:extLst>
        </c:ser>
        <c:dLbls>
          <c:showLegendKey val="0"/>
          <c:showVal val="0"/>
          <c:showCatName val="0"/>
          <c:showSerName val="0"/>
          <c:showPercent val="0"/>
          <c:showBubbleSize val="0"/>
        </c:dLbls>
        <c:marker val="1"/>
        <c:smooth val="0"/>
        <c:axId val="60074624"/>
        <c:axId val="60084992"/>
      </c:lineChart>
      <c:catAx>
        <c:axId val="60074624"/>
        <c:scaling>
          <c:orientation val="minMax"/>
        </c:scaling>
        <c:delete val="0"/>
        <c:axPos val="b"/>
        <c:title>
          <c:tx>
            <c:strRef>
              <c:f>'Math - Data'!$U$9</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60084992"/>
        <c:crosses val="autoZero"/>
        <c:auto val="1"/>
        <c:lblAlgn val="ctr"/>
        <c:lblOffset val="100"/>
        <c:noMultiLvlLbl val="0"/>
      </c:catAx>
      <c:valAx>
        <c:axId val="60084992"/>
        <c:scaling>
          <c:orientation val="minMax"/>
          <c:min val="0"/>
        </c:scaling>
        <c:delete val="0"/>
        <c:axPos val="l"/>
        <c:majorGridlines/>
        <c:title>
          <c:tx>
            <c:strRef>
              <c:f>'Math - Data'!$X$90</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60074624"/>
        <c:crosses val="autoZero"/>
        <c:crossBetween val="between"/>
      </c:valAx>
    </c:plotArea>
    <c:legend>
      <c:legendPos val="b"/>
      <c:layout>
        <c:manualLayout>
          <c:xMode val="edge"/>
          <c:yMode val="edge"/>
          <c:x val="4.4474668619613533E-4"/>
          <c:y val="0.89281050653504301"/>
          <c:w val="0.99650521008024096"/>
          <c:h val="0.107189493464957"/>
        </c:manualLayout>
      </c:layout>
      <c:overlay val="0"/>
      <c:txPr>
        <a:bodyPr/>
        <a:lstStyle/>
        <a:p>
          <a:pPr>
            <a:defRPr sz="900"/>
          </a:pPr>
          <a:endParaRPr lang="en-US"/>
        </a:p>
      </c:txPr>
    </c:legend>
    <c:plotVisOnly val="1"/>
    <c:dispBlanksAs val="gap"/>
    <c:showDLblsOverMax val="0"/>
  </c:chart>
  <c:spPr>
    <a:solidFill>
      <a:schemeClr val="accent6">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c:printSettings>
  <c:userShapes r:id="rId1"/>
</c:chartSpace>
</file>

<file path=xl/charts/chart1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'Math - Data'!$A$10</c:f>
          <c:strCache>
            <c:ptCount val="1"/>
          </c:strCache>
        </c:strRef>
      </c:tx>
      <c:overlay val="0"/>
    </c:title>
    <c:autoTitleDeleted val="0"/>
    <c:plotArea>
      <c:layout>
        <c:manualLayout>
          <c:layoutTarget val="inner"/>
          <c:xMode val="edge"/>
          <c:yMode val="edge"/>
          <c:x val="0.13495651278884288"/>
          <c:y val="0.16478915135608121"/>
          <c:w val="0.83628531727652444"/>
          <c:h val="0.50837061096124758"/>
        </c:manualLayout>
      </c:layout>
      <c:lineChart>
        <c:grouping val="standard"/>
        <c:varyColors val="0"/>
        <c:ser>
          <c:idx val="0"/>
          <c:order val="0"/>
          <c:tx>
            <c:strRef>
              <c:f>'Math - Data'!$A$10</c:f>
              <c:strCache>
                <c:ptCount val="1"/>
              </c:strCache>
            </c:strRef>
          </c:tx>
          <c:trendline>
            <c:name>Trendline</c:name>
            <c:spPr>
              <a:ln>
                <a:solidFill>
                  <a:srgbClr val="FF0000">
                    <a:alpha val="75000"/>
                  </a:srgbClr>
                </a:solidFill>
              </a:ln>
            </c:spPr>
            <c:trendlineType val="linear"/>
            <c:dispRSqr val="0"/>
            <c:dispEq val="0"/>
          </c:trendline>
          <c:cat>
            <c:strRef>
              <c:f>'Math - Data'!$Z$4:$AO$4</c:f>
              <c:strCache>
                <c:ptCount val="1"/>
                <c:pt idx="0">
                  <c:v>Baseline</c:v>
                </c:pt>
              </c:strCache>
            </c:strRef>
          </c:cat>
          <c:val>
            <c:numRef>
              <c:f>'Math - Data'!$Z$10:$AO$10</c:f>
              <c:numCache>
                <c:formatCode>General</c:formatCode>
                <c:ptCount val="16"/>
                <c:pt idx="0">
                  <c:v>0</c:v>
                </c:pt>
              </c:numCache>
            </c:numRef>
          </c:val>
          <c:smooth val="0"/>
          <c:extLst>
            <c:ext xmlns:c16="http://schemas.microsoft.com/office/drawing/2014/chart" uri="{C3380CC4-5D6E-409C-BE32-E72D297353CC}">
              <c16:uniqueId val="{00000001-78BE-594C-B906-D87E352DC422}"/>
            </c:ext>
          </c:extLst>
        </c:ser>
        <c:ser>
          <c:idx val="1"/>
          <c:order val="1"/>
          <c:tx>
            <c:v>Aimline</c:v>
          </c:tx>
          <c:spPr>
            <a:ln w="9525">
              <a:solidFill>
                <a:schemeClr val="tx1">
                  <a:lumMod val="50000"/>
                  <a:lumOff val="50000"/>
                </a:schemeClr>
              </a:solidFill>
              <a:prstDash val="dash"/>
            </a:ln>
          </c:spPr>
          <c:marker>
            <c:symbol val="none"/>
          </c:marker>
          <c:cat>
            <c:strRef>
              <c:f>'Math - Data'!$Z$4:$AO$4</c:f>
              <c:strCache>
                <c:ptCount val="1"/>
                <c:pt idx="0">
                  <c:v>Baseline</c:v>
                </c:pt>
              </c:strCache>
            </c:strRef>
          </c:cat>
          <c:val>
            <c:numRef>
              <c:f>'Math - Data'!$Z$91:$AO$91</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78BE-594C-B906-D87E352DC422}"/>
            </c:ext>
          </c:extLst>
        </c:ser>
        <c:ser>
          <c:idx val="2"/>
          <c:order val="2"/>
          <c:tx>
            <c:strRef>
              <c:f>'Math - Data'!$Y$127</c:f>
              <c:strCache>
                <c:ptCount val="1"/>
                <c:pt idx="0">
                  <c:v>Benchmark 2 Line</c:v>
                </c:pt>
              </c:strCache>
            </c:strRef>
          </c:tx>
          <c:spPr>
            <a:ln>
              <a:solidFill>
                <a:schemeClr val="accent1"/>
              </a:solidFill>
            </a:ln>
          </c:spPr>
          <c:marker>
            <c:symbol val="none"/>
          </c:marker>
          <c:cat>
            <c:strRef>
              <c:f>'Math - Data'!$Z$4:$AO$4</c:f>
              <c:strCache>
                <c:ptCount val="1"/>
                <c:pt idx="0">
                  <c:v>Baseline</c:v>
                </c:pt>
              </c:strCache>
            </c:strRef>
          </c:cat>
          <c:val>
            <c:numRef>
              <c:f>'Math - Data'!$Z$127:$AO$127</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78BE-594C-B906-D87E352DC422}"/>
            </c:ext>
          </c:extLst>
        </c:ser>
        <c:dLbls>
          <c:showLegendKey val="0"/>
          <c:showVal val="0"/>
          <c:showCatName val="0"/>
          <c:showSerName val="0"/>
          <c:showPercent val="0"/>
          <c:showBubbleSize val="0"/>
        </c:dLbls>
        <c:marker val="1"/>
        <c:smooth val="0"/>
        <c:axId val="60120064"/>
        <c:axId val="60134528"/>
      </c:lineChart>
      <c:catAx>
        <c:axId val="60120064"/>
        <c:scaling>
          <c:orientation val="minMax"/>
        </c:scaling>
        <c:delete val="0"/>
        <c:axPos val="b"/>
        <c:title>
          <c:tx>
            <c:strRef>
              <c:f>'Math - Data'!$U$10</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60134528"/>
        <c:crosses val="autoZero"/>
        <c:auto val="1"/>
        <c:lblAlgn val="ctr"/>
        <c:lblOffset val="100"/>
        <c:noMultiLvlLbl val="0"/>
      </c:catAx>
      <c:valAx>
        <c:axId val="60134528"/>
        <c:scaling>
          <c:orientation val="minMax"/>
          <c:min val="0"/>
        </c:scaling>
        <c:delete val="0"/>
        <c:axPos val="l"/>
        <c:majorGridlines/>
        <c:title>
          <c:tx>
            <c:strRef>
              <c:f>'Math - Data'!$X$91</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60120064"/>
        <c:crosses val="autoZero"/>
        <c:crossBetween val="between"/>
      </c:valAx>
    </c:plotArea>
    <c:legend>
      <c:legendPos val="b"/>
      <c:layout>
        <c:manualLayout>
          <c:xMode val="edge"/>
          <c:yMode val="edge"/>
          <c:x val="2.9404976936971412E-3"/>
          <c:y val="0.89281043140355565"/>
          <c:w val="0.99411879947114457"/>
          <c:h val="0.10718956859644498"/>
        </c:manualLayout>
      </c:layout>
      <c:overlay val="0"/>
      <c:txPr>
        <a:bodyPr/>
        <a:lstStyle/>
        <a:p>
          <a:pPr>
            <a:defRPr sz="900"/>
          </a:pPr>
          <a:endParaRPr lang="en-US"/>
        </a:p>
      </c:txPr>
    </c:legend>
    <c:plotVisOnly val="1"/>
    <c:dispBlanksAs val="gap"/>
    <c:showDLblsOverMax val="0"/>
  </c:chart>
  <c:spPr>
    <a:solidFill>
      <a:schemeClr val="accent6">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1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'Math - Data'!$A$11</c:f>
          <c:strCache>
            <c:ptCount val="1"/>
          </c:strCache>
        </c:strRef>
      </c:tx>
      <c:overlay val="0"/>
    </c:title>
    <c:autoTitleDeleted val="0"/>
    <c:plotArea>
      <c:layout>
        <c:manualLayout>
          <c:layoutTarget val="inner"/>
          <c:xMode val="edge"/>
          <c:yMode val="edge"/>
          <c:x val="0.13495651278884288"/>
          <c:y val="0.16478915135608121"/>
          <c:w val="0.83628531727652355"/>
          <c:h val="0.50837061096124758"/>
        </c:manualLayout>
      </c:layout>
      <c:lineChart>
        <c:grouping val="standard"/>
        <c:varyColors val="0"/>
        <c:ser>
          <c:idx val="0"/>
          <c:order val="0"/>
          <c:tx>
            <c:strRef>
              <c:f>'Math - Data'!$A$11</c:f>
              <c:strCache>
                <c:ptCount val="1"/>
              </c:strCache>
            </c:strRef>
          </c:tx>
          <c:trendline>
            <c:name>Trendline</c:name>
            <c:spPr>
              <a:ln>
                <a:solidFill>
                  <a:srgbClr val="FF0000">
                    <a:alpha val="75000"/>
                  </a:srgbClr>
                </a:solidFill>
              </a:ln>
            </c:spPr>
            <c:trendlineType val="linear"/>
            <c:dispRSqr val="0"/>
            <c:dispEq val="0"/>
          </c:trendline>
          <c:cat>
            <c:strRef>
              <c:f>'Math - Data'!$Z$4:$AO$4</c:f>
              <c:strCache>
                <c:ptCount val="1"/>
                <c:pt idx="0">
                  <c:v>Baseline</c:v>
                </c:pt>
              </c:strCache>
            </c:strRef>
          </c:cat>
          <c:val>
            <c:numRef>
              <c:f>'Math - Data'!$Z$11:$AO$11</c:f>
              <c:numCache>
                <c:formatCode>General</c:formatCode>
                <c:ptCount val="16"/>
                <c:pt idx="0">
                  <c:v>0</c:v>
                </c:pt>
              </c:numCache>
            </c:numRef>
          </c:val>
          <c:smooth val="0"/>
          <c:extLst>
            <c:ext xmlns:c16="http://schemas.microsoft.com/office/drawing/2014/chart" uri="{C3380CC4-5D6E-409C-BE32-E72D297353CC}">
              <c16:uniqueId val="{00000001-6173-C74E-AA91-0ADAA16CFC51}"/>
            </c:ext>
          </c:extLst>
        </c:ser>
        <c:ser>
          <c:idx val="1"/>
          <c:order val="1"/>
          <c:tx>
            <c:v>Aimline</c:v>
          </c:tx>
          <c:spPr>
            <a:ln w="9525">
              <a:solidFill>
                <a:schemeClr val="tx1">
                  <a:lumMod val="50000"/>
                  <a:lumOff val="50000"/>
                </a:schemeClr>
              </a:solidFill>
              <a:prstDash val="dash"/>
            </a:ln>
          </c:spPr>
          <c:marker>
            <c:symbol val="none"/>
          </c:marker>
          <c:cat>
            <c:strRef>
              <c:f>'Math - Data'!$Z$4:$AO$4</c:f>
              <c:strCache>
                <c:ptCount val="1"/>
                <c:pt idx="0">
                  <c:v>Baseline</c:v>
                </c:pt>
              </c:strCache>
            </c:strRef>
          </c:cat>
          <c:val>
            <c:numRef>
              <c:f>'Math - Data'!$Z$92:$AO$92</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6173-C74E-AA91-0ADAA16CFC51}"/>
            </c:ext>
          </c:extLst>
        </c:ser>
        <c:ser>
          <c:idx val="2"/>
          <c:order val="2"/>
          <c:tx>
            <c:strRef>
              <c:f>'Math - Data'!$Y$128</c:f>
              <c:strCache>
                <c:ptCount val="1"/>
                <c:pt idx="0">
                  <c:v>Benchmark 2 Line</c:v>
                </c:pt>
              </c:strCache>
            </c:strRef>
          </c:tx>
          <c:spPr>
            <a:ln>
              <a:solidFill>
                <a:schemeClr val="accent1"/>
              </a:solidFill>
            </a:ln>
          </c:spPr>
          <c:marker>
            <c:symbol val="none"/>
          </c:marker>
          <c:cat>
            <c:strRef>
              <c:f>'Math - Data'!$Z$4:$AO$4</c:f>
              <c:strCache>
                <c:ptCount val="1"/>
                <c:pt idx="0">
                  <c:v>Baseline</c:v>
                </c:pt>
              </c:strCache>
            </c:strRef>
          </c:cat>
          <c:val>
            <c:numRef>
              <c:f>'Math - Data'!$Z$128:$AO$128</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6173-C74E-AA91-0ADAA16CFC51}"/>
            </c:ext>
          </c:extLst>
        </c:ser>
        <c:dLbls>
          <c:showLegendKey val="0"/>
          <c:showVal val="0"/>
          <c:showCatName val="0"/>
          <c:showSerName val="0"/>
          <c:showPercent val="0"/>
          <c:showBubbleSize val="0"/>
        </c:dLbls>
        <c:marker val="1"/>
        <c:smooth val="0"/>
        <c:axId val="60268544"/>
        <c:axId val="60270464"/>
      </c:lineChart>
      <c:catAx>
        <c:axId val="60268544"/>
        <c:scaling>
          <c:orientation val="minMax"/>
        </c:scaling>
        <c:delete val="0"/>
        <c:axPos val="b"/>
        <c:title>
          <c:tx>
            <c:strRef>
              <c:f>'Math - Data'!$U$11</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60270464"/>
        <c:crosses val="autoZero"/>
        <c:auto val="1"/>
        <c:lblAlgn val="ctr"/>
        <c:lblOffset val="100"/>
        <c:noMultiLvlLbl val="0"/>
      </c:catAx>
      <c:valAx>
        <c:axId val="60270464"/>
        <c:scaling>
          <c:orientation val="minMax"/>
          <c:min val="0"/>
        </c:scaling>
        <c:delete val="0"/>
        <c:axPos val="l"/>
        <c:majorGridlines/>
        <c:title>
          <c:tx>
            <c:strRef>
              <c:f>'Math - Data'!$X$92</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60268544"/>
        <c:crosses val="autoZero"/>
        <c:crossBetween val="between"/>
      </c:valAx>
    </c:plotArea>
    <c:legend>
      <c:legendPos val="b"/>
      <c:layout>
        <c:manualLayout>
          <c:xMode val="edge"/>
          <c:yMode val="edge"/>
          <c:x val="3.35201146330482E-4"/>
          <c:y val="0.89281046896931149"/>
          <c:w val="0.99672409601852185"/>
          <c:h val="0.10718953103068812"/>
        </c:manualLayout>
      </c:layout>
      <c:overlay val="0"/>
      <c:txPr>
        <a:bodyPr/>
        <a:lstStyle/>
        <a:p>
          <a:pPr>
            <a:defRPr sz="900"/>
          </a:pPr>
          <a:endParaRPr lang="en-US"/>
        </a:p>
      </c:txPr>
    </c:legend>
    <c:plotVisOnly val="1"/>
    <c:dispBlanksAs val="gap"/>
    <c:showDLblsOverMax val="0"/>
  </c:chart>
  <c:spPr>
    <a:solidFill>
      <a:schemeClr val="accent6">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1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'Math - Data'!$A$12</c:f>
          <c:strCache>
            <c:ptCount val="1"/>
          </c:strCache>
        </c:strRef>
      </c:tx>
      <c:overlay val="0"/>
    </c:title>
    <c:autoTitleDeleted val="0"/>
    <c:plotArea>
      <c:layout>
        <c:manualLayout>
          <c:layoutTarget val="inner"/>
          <c:xMode val="edge"/>
          <c:yMode val="edge"/>
          <c:x val="0.13495651278884288"/>
          <c:y val="0.16478915135608121"/>
          <c:w val="0.83628531727652444"/>
          <c:h val="0.50841389583031893"/>
        </c:manualLayout>
      </c:layout>
      <c:lineChart>
        <c:grouping val="standard"/>
        <c:varyColors val="0"/>
        <c:ser>
          <c:idx val="0"/>
          <c:order val="0"/>
          <c:tx>
            <c:strRef>
              <c:f>'Math - Data'!$A$12</c:f>
              <c:strCache>
                <c:ptCount val="1"/>
              </c:strCache>
            </c:strRef>
          </c:tx>
          <c:trendline>
            <c:name>Trendline</c:name>
            <c:spPr>
              <a:ln>
                <a:solidFill>
                  <a:srgbClr val="FF0000">
                    <a:alpha val="75000"/>
                  </a:srgbClr>
                </a:solidFill>
              </a:ln>
            </c:spPr>
            <c:trendlineType val="linear"/>
            <c:dispRSqr val="0"/>
            <c:dispEq val="0"/>
          </c:trendline>
          <c:cat>
            <c:strRef>
              <c:f>'Math - Data'!$Z$4:$AO$4</c:f>
              <c:strCache>
                <c:ptCount val="1"/>
                <c:pt idx="0">
                  <c:v>Baseline</c:v>
                </c:pt>
              </c:strCache>
            </c:strRef>
          </c:cat>
          <c:val>
            <c:numRef>
              <c:f>'Math - Data'!$Z$12:$AO$12</c:f>
              <c:numCache>
                <c:formatCode>General</c:formatCode>
                <c:ptCount val="16"/>
                <c:pt idx="0">
                  <c:v>0</c:v>
                </c:pt>
              </c:numCache>
            </c:numRef>
          </c:val>
          <c:smooth val="0"/>
          <c:extLst>
            <c:ext xmlns:c16="http://schemas.microsoft.com/office/drawing/2014/chart" uri="{C3380CC4-5D6E-409C-BE32-E72D297353CC}">
              <c16:uniqueId val="{00000001-677A-4941-AE4C-E9E2D1A922CB}"/>
            </c:ext>
          </c:extLst>
        </c:ser>
        <c:ser>
          <c:idx val="1"/>
          <c:order val="1"/>
          <c:tx>
            <c:v>Aimline</c:v>
          </c:tx>
          <c:spPr>
            <a:ln w="9525">
              <a:solidFill>
                <a:schemeClr val="tx1">
                  <a:lumMod val="50000"/>
                  <a:lumOff val="50000"/>
                </a:schemeClr>
              </a:solidFill>
              <a:prstDash val="dash"/>
            </a:ln>
          </c:spPr>
          <c:marker>
            <c:symbol val="none"/>
          </c:marker>
          <c:cat>
            <c:strRef>
              <c:f>'Math - Data'!$Z$4:$AO$4</c:f>
              <c:strCache>
                <c:ptCount val="1"/>
                <c:pt idx="0">
                  <c:v>Baseline</c:v>
                </c:pt>
              </c:strCache>
            </c:strRef>
          </c:cat>
          <c:val>
            <c:numRef>
              <c:f>'Math - Data'!$Z$93:$AO$93</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677A-4941-AE4C-E9E2D1A922CB}"/>
            </c:ext>
          </c:extLst>
        </c:ser>
        <c:ser>
          <c:idx val="2"/>
          <c:order val="2"/>
          <c:tx>
            <c:strRef>
              <c:f>'Math - Data'!$Y$129</c:f>
              <c:strCache>
                <c:ptCount val="1"/>
                <c:pt idx="0">
                  <c:v>Benchmark 2 Line</c:v>
                </c:pt>
              </c:strCache>
            </c:strRef>
          </c:tx>
          <c:spPr>
            <a:ln>
              <a:solidFill>
                <a:schemeClr val="accent1"/>
              </a:solidFill>
            </a:ln>
          </c:spPr>
          <c:marker>
            <c:symbol val="none"/>
          </c:marker>
          <c:cat>
            <c:strRef>
              <c:f>'Math - Data'!$Z$4:$AO$4</c:f>
              <c:strCache>
                <c:ptCount val="1"/>
                <c:pt idx="0">
                  <c:v>Baseline</c:v>
                </c:pt>
              </c:strCache>
            </c:strRef>
          </c:cat>
          <c:val>
            <c:numRef>
              <c:f>'Math - Data'!$Z$129:$AO$129</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677A-4941-AE4C-E9E2D1A922CB}"/>
            </c:ext>
          </c:extLst>
        </c:ser>
        <c:dLbls>
          <c:showLegendKey val="0"/>
          <c:showVal val="0"/>
          <c:showCatName val="0"/>
          <c:showSerName val="0"/>
          <c:showPercent val="0"/>
          <c:showBubbleSize val="0"/>
        </c:dLbls>
        <c:marker val="1"/>
        <c:smooth val="0"/>
        <c:axId val="65753472"/>
        <c:axId val="65755392"/>
      </c:lineChart>
      <c:catAx>
        <c:axId val="65753472"/>
        <c:scaling>
          <c:orientation val="minMax"/>
        </c:scaling>
        <c:delete val="0"/>
        <c:axPos val="b"/>
        <c:title>
          <c:tx>
            <c:strRef>
              <c:f>'Math - Data'!$U$12</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65755392"/>
        <c:crosses val="autoZero"/>
        <c:auto val="1"/>
        <c:lblAlgn val="ctr"/>
        <c:lblOffset val="100"/>
        <c:noMultiLvlLbl val="0"/>
      </c:catAx>
      <c:valAx>
        <c:axId val="65755392"/>
        <c:scaling>
          <c:orientation val="minMax"/>
          <c:min val="0"/>
        </c:scaling>
        <c:delete val="0"/>
        <c:axPos val="l"/>
        <c:majorGridlines/>
        <c:title>
          <c:tx>
            <c:strRef>
              <c:f>'Math - Data'!$X$93</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65753472"/>
        <c:crosses val="autoZero"/>
        <c:crossBetween val="between"/>
      </c:valAx>
    </c:plotArea>
    <c:legend>
      <c:legendPos val="b"/>
      <c:layout>
        <c:manualLayout>
          <c:xMode val="edge"/>
          <c:yMode val="edge"/>
          <c:x val="3.35201146330482E-4"/>
          <c:y val="0.89281043140355565"/>
          <c:w val="0.99672409601852185"/>
          <c:h val="0.10273871305089002"/>
        </c:manualLayout>
      </c:layout>
      <c:overlay val="0"/>
      <c:txPr>
        <a:bodyPr/>
        <a:lstStyle/>
        <a:p>
          <a:pPr>
            <a:defRPr sz="900"/>
          </a:pPr>
          <a:endParaRPr lang="en-US"/>
        </a:p>
      </c:txPr>
    </c:legend>
    <c:plotVisOnly val="1"/>
    <c:dispBlanksAs val="gap"/>
    <c:showDLblsOverMax val="0"/>
  </c:chart>
  <c:spPr>
    <a:solidFill>
      <a:schemeClr val="accent6">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1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'Math - Data'!$A$13</c:f>
          <c:strCache>
            <c:ptCount val="1"/>
          </c:strCache>
        </c:strRef>
      </c:tx>
      <c:overlay val="0"/>
    </c:title>
    <c:autoTitleDeleted val="0"/>
    <c:plotArea>
      <c:layout>
        <c:manualLayout>
          <c:layoutTarget val="inner"/>
          <c:xMode val="edge"/>
          <c:yMode val="edge"/>
          <c:x val="0.13495651278884288"/>
          <c:y val="0.16478915135608121"/>
          <c:w val="0.83628531727652444"/>
          <c:h val="0.50837061096124758"/>
        </c:manualLayout>
      </c:layout>
      <c:lineChart>
        <c:grouping val="standard"/>
        <c:varyColors val="0"/>
        <c:ser>
          <c:idx val="0"/>
          <c:order val="0"/>
          <c:tx>
            <c:strRef>
              <c:f>'Math - Data'!$A$13</c:f>
              <c:strCache>
                <c:ptCount val="1"/>
              </c:strCache>
            </c:strRef>
          </c:tx>
          <c:trendline>
            <c:name>Trendline</c:name>
            <c:spPr>
              <a:ln>
                <a:solidFill>
                  <a:srgbClr val="FF0000">
                    <a:alpha val="75000"/>
                  </a:srgbClr>
                </a:solidFill>
              </a:ln>
            </c:spPr>
            <c:trendlineType val="linear"/>
            <c:dispRSqr val="0"/>
            <c:dispEq val="0"/>
          </c:trendline>
          <c:cat>
            <c:strRef>
              <c:f>'Math - Data'!$Z$4:$AO$4</c:f>
              <c:strCache>
                <c:ptCount val="1"/>
                <c:pt idx="0">
                  <c:v>Baseline</c:v>
                </c:pt>
              </c:strCache>
            </c:strRef>
          </c:cat>
          <c:val>
            <c:numRef>
              <c:f>'Math - Data'!$Z$13:$AO$13</c:f>
              <c:numCache>
                <c:formatCode>General</c:formatCode>
                <c:ptCount val="16"/>
                <c:pt idx="0">
                  <c:v>0</c:v>
                </c:pt>
              </c:numCache>
            </c:numRef>
          </c:val>
          <c:smooth val="0"/>
          <c:extLst>
            <c:ext xmlns:c16="http://schemas.microsoft.com/office/drawing/2014/chart" uri="{C3380CC4-5D6E-409C-BE32-E72D297353CC}">
              <c16:uniqueId val="{00000001-FC03-F74E-80B3-C235F14ED856}"/>
            </c:ext>
          </c:extLst>
        </c:ser>
        <c:ser>
          <c:idx val="1"/>
          <c:order val="1"/>
          <c:tx>
            <c:v>Aimline</c:v>
          </c:tx>
          <c:spPr>
            <a:ln w="9525">
              <a:solidFill>
                <a:schemeClr val="tx1">
                  <a:lumMod val="50000"/>
                  <a:lumOff val="50000"/>
                </a:schemeClr>
              </a:solidFill>
              <a:prstDash val="dash"/>
            </a:ln>
          </c:spPr>
          <c:marker>
            <c:symbol val="none"/>
          </c:marker>
          <c:cat>
            <c:strRef>
              <c:f>'Math - Data'!$Z$4:$AO$4</c:f>
              <c:strCache>
                <c:ptCount val="1"/>
                <c:pt idx="0">
                  <c:v>Baseline</c:v>
                </c:pt>
              </c:strCache>
            </c:strRef>
          </c:cat>
          <c:val>
            <c:numRef>
              <c:f>'Math - Data'!$Z$94:$AO$94</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FC03-F74E-80B3-C235F14ED856}"/>
            </c:ext>
          </c:extLst>
        </c:ser>
        <c:ser>
          <c:idx val="2"/>
          <c:order val="2"/>
          <c:tx>
            <c:strRef>
              <c:f>'Math - Data'!$Y$130</c:f>
              <c:strCache>
                <c:ptCount val="1"/>
                <c:pt idx="0">
                  <c:v>Benchmark 2 Line</c:v>
                </c:pt>
              </c:strCache>
            </c:strRef>
          </c:tx>
          <c:spPr>
            <a:ln>
              <a:solidFill>
                <a:schemeClr val="accent1"/>
              </a:solidFill>
            </a:ln>
          </c:spPr>
          <c:marker>
            <c:symbol val="none"/>
          </c:marker>
          <c:cat>
            <c:strRef>
              <c:f>'Math - Data'!$Z$4:$AO$4</c:f>
              <c:strCache>
                <c:ptCount val="1"/>
                <c:pt idx="0">
                  <c:v>Baseline</c:v>
                </c:pt>
              </c:strCache>
            </c:strRef>
          </c:cat>
          <c:val>
            <c:numRef>
              <c:f>'Math - Data'!$Z$130:$AO$130</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FC03-F74E-80B3-C235F14ED856}"/>
            </c:ext>
          </c:extLst>
        </c:ser>
        <c:dLbls>
          <c:showLegendKey val="0"/>
          <c:showVal val="0"/>
          <c:showCatName val="0"/>
          <c:showSerName val="0"/>
          <c:showPercent val="0"/>
          <c:showBubbleSize val="0"/>
        </c:dLbls>
        <c:marker val="1"/>
        <c:smooth val="0"/>
        <c:axId val="65708416"/>
        <c:axId val="65710336"/>
      </c:lineChart>
      <c:catAx>
        <c:axId val="65708416"/>
        <c:scaling>
          <c:orientation val="minMax"/>
        </c:scaling>
        <c:delete val="0"/>
        <c:axPos val="b"/>
        <c:title>
          <c:tx>
            <c:strRef>
              <c:f>'Math - Data'!$U$13</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65710336"/>
        <c:crosses val="autoZero"/>
        <c:auto val="1"/>
        <c:lblAlgn val="ctr"/>
        <c:lblOffset val="100"/>
        <c:noMultiLvlLbl val="0"/>
      </c:catAx>
      <c:valAx>
        <c:axId val="65710336"/>
        <c:scaling>
          <c:orientation val="minMax"/>
          <c:min val="0"/>
        </c:scaling>
        <c:delete val="0"/>
        <c:axPos val="l"/>
        <c:majorGridlines/>
        <c:title>
          <c:tx>
            <c:strRef>
              <c:f>'Math - Data'!$X$94</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65708416"/>
        <c:crosses val="autoZero"/>
        <c:crossBetween val="between"/>
      </c:valAx>
    </c:plotArea>
    <c:legend>
      <c:legendPos val="b"/>
      <c:layout>
        <c:manualLayout>
          <c:xMode val="edge"/>
          <c:yMode val="edge"/>
          <c:x val="5.5457942410637824E-3"/>
          <c:y val="0.89281046896931149"/>
          <c:w val="0.98890820637641363"/>
          <c:h val="0.10718953103068812"/>
        </c:manualLayout>
      </c:layout>
      <c:overlay val="0"/>
      <c:txPr>
        <a:bodyPr/>
        <a:lstStyle/>
        <a:p>
          <a:pPr>
            <a:defRPr sz="900"/>
          </a:pPr>
          <a:endParaRPr lang="en-US"/>
        </a:p>
      </c:txPr>
    </c:legend>
    <c:plotVisOnly val="1"/>
    <c:dispBlanksAs val="gap"/>
    <c:showDLblsOverMax val="0"/>
  </c:chart>
  <c:spPr>
    <a:solidFill>
      <a:schemeClr val="accent6">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1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'Math - Data'!$A$14</c:f>
          <c:strCache>
            <c:ptCount val="1"/>
          </c:strCache>
        </c:strRef>
      </c:tx>
      <c:overlay val="0"/>
    </c:title>
    <c:autoTitleDeleted val="0"/>
    <c:plotArea>
      <c:layout>
        <c:manualLayout>
          <c:layoutTarget val="inner"/>
          <c:xMode val="edge"/>
          <c:yMode val="edge"/>
          <c:x val="0.13495651278884288"/>
          <c:y val="0.16478915135608121"/>
          <c:w val="0.83628531727652355"/>
          <c:h val="0.50837061096124758"/>
        </c:manualLayout>
      </c:layout>
      <c:lineChart>
        <c:grouping val="standard"/>
        <c:varyColors val="0"/>
        <c:ser>
          <c:idx val="0"/>
          <c:order val="0"/>
          <c:tx>
            <c:strRef>
              <c:f>'Math - Data'!$A$14</c:f>
              <c:strCache>
                <c:ptCount val="1"/>
              </c:strCache>
            </c:strRef>
          </c:tx>
          <c:trendline>
            <c:name>Trendline</c:name>
            <c:spPr>
              <a:ln>
                <a:solidFill>
                  <a:srgbClr val="FF0000">
                    <a:alpha val="75000"/>
                  </a:srgbClr>
                </a:solidFill>
              </a:ln>
            </c:spPr>
            <c:trendlineType val="linear"/>
            <c:dispRSqr val="0"/>
            <c:dispEq val="0"/>
          </c:trendline>
          <c:cat>
            <c:strRef>
              <c:f>'Math - Data'!$Z$4:$AO$4</c:f>
              <c:strCache>
                <c:ptCount val="1"/>
                <c:pt idx="0">
                  <c:v>Baseline</c:v>
                </c:pt>
              </c:strCache>
            </c:strRef>
          </c:cat>
          <c:val>
            <c:numRef>
              <c:f>'Math - Data'!$Z$14:$AO$14</c:f>
              <c:numCache>
                <c:formatCode>General</c:formatCode>
                <c:ptCount val="16"/>
                <c:pt idx="0">
                  <c:v>0</c:v>
                </c:pt>
              </c:numCache>
            </c:numRef>
          </c:val>
          <c:smooth val="0"/>
          <c:extLst>
            <c:ext xmlns:c16="http://schemas.microsoft.com/office/drawing/2014/chart" uri="{C3380CC4-5D6E-409C-BE32-E72D297353CC}">
              <c16:uniqueId val="{00000001-1213-134F-80DB-E3C5AC7942D2}"/>
            </c:ext>
          </c:extLst>
        </c:ser>
        <c:ser>
          <c:idx val="1"/>
          <c:order val="1"/>
          <c:tx>
            <c:v>Aimline</c:v>
          </c:tx>
          <c:spPr>
            <a:ln w="9525">
              <a:solidFill>
                <a:schemeClr val="tx1">
                  <a:lumMod val="50000"/>
                  <a:lumOff val="50000"/>
                </a:schemeClr>
              </a:solidFill>
              <a:prstDash val="dash"/>
            </a:ln>
          </c:spPr>
          <c:marker>
            <c:symbol val="none"/>
          </c:marker>
          <c:cat>
            <c:strRef>
              <c:f>'Math - Data'!$Z$4:$AO$4</c:f>
              <c:strCache>
                <c:ptCount val="1"/>
                <c:pt idx="0">
                  <c:v>Baseline</c:v>
                </c:pt>
              </c:strCache>
            </c:strRef>
          </c:cat>
          <c:val>
            <c:numRef>
              <c:f>'Math - Data'!$Z$95:$AO$95</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1213-134F-80DB-E3C5AC7942D2}"/>
            </c:ext>
          </c:extLst>
        </c:ser>
        <c:ser>
          <c:idx val="2"/>
          <c:order val="2"/>
          <c:tx>
            <c:strRef>
              <c:f>'Math - Data'!$Y$131</c:f>
              <c:strCache>
                <c:ptCount val="1"/>
                <c:pt idx="0">
                  <c:v>Benchmark 2 Line</c:v>
                </c:pt>
              </c:strCache>
            </c:strRef>
          </c:tx>
          <c:spPr>
            <a:ln>
              <a:solidFill>
                <a:schemeClr val="accent1"/>
              </a:solidFill>
            </a:ln>
          </c:spPr>
          <c:marker>
            <c:symbol val="none"/>
          </c:marker>
          <c:cat>
            <c:strRef>
              <c:f>'Math - Data'!$Z$4:$AO$4</c:f>
              <c:strCache>
                <c:ptCount val="1"/>
                <c:pt idx="0">
                  <c:v>Baseline</c:v>
                </c:pt>
              </c:strCache>
            </c:strRef>
          </c:cat>
          <c:val>
            <c:numRef>
              <c:f>'Math - Data'!$Z$131:$AO$131</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1213-134F-80DB-E3C5AC7942D2}"/>
            </c:ext>
          </c:extLst>
        </c:ser>
        <c:dLbls>
          <c:showLegendKey val="0"/>
          <c:showVal val="0"/>
          <c:showCatName val="0"/>
          <c:showSerName val="0"/>
          <c:showPercent val="0"/>
          <c:showBubbleSize val="0"/>
        </c:dLbls>
        <c:marker val="1"/>
        <c:smooth val="0"/>
        <c:axId val="65819392"/>
        <c:axId val="65821312"/>
      </c:lineChart>
      <c:catAx>
        <c:axId val="65819392"/>
        <c:scaling>
          <c:orientation val="minMax"/>
        </c:scaling>
        <c:delete val="0"/>
        <c:axPos val="b"/>
        <c:title>
          <c:tx>
            <c:strRef>
              <c:f>'Math - Data'!$U$14</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65821312"/>
        <c:crosses val="autoZero"/>
        <c:auto val="1"/>
        <c:lblAlgn val="ctr"/>
        <c:lblOffset val="100"/>
        <c:noMultiLvlLbl val="0"/>
      </c:catAx>
      <c:valAx>
        <c:axId val="65821312"/>
        <c:scaling>
          <c:orientation val="minMax"/>
          <c:min val="0"/>
        </c:scaling>
        <c:delete val="0"/>
        <c:axPos val="l"/>
        <c:majorGridlines/>
        <c:title>
          <c:tx>
            <c:strRef>
              <c:f>'Math - Data'!$X$95</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65819392"/>
        <c:crosses val="autoZero"/>
        <c:crossBetween val="between"/>
      </c:valAx>
    </c:plotArea>
    <c:legend>
      <c:legendPos val="b"/>
      <c:layout>
        <c:manualLayout>
          <c:xMode val="edge"/>
          <c:yMode val="edge"/>
          <c:x val="2.9404976936971412E-3"/>
          <c:y val="0.89281043140355565"/>
          <c:w val="0.99411879947114457"/>
          <c:h val="0.10718956859644498"/>
        </c:manualLayout>
      </c:layout>
      <c:overlay val="0"/>
      <c:txPr>
        <a:bodyPr/>
        <a:lstStyle/>
        <a:p>
          <a:pPr>
            <a:defRPr sz="900"/>
          </a:pPr>
          <a:endParaRPr lang="en-US"/>
        </a:p>
      </c:txPr>
    </c:legend>
    <c:plotVisOnly val="1"/>
    <c:dispBlanksAs val="gap"/>
    <c:showDLblsOverMax val="0"/>
  </c:chart>
  <c:spPr>
    <a:solidFill>
      <a:schemeClr val="accent6">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'Reading - Benchmark Graphs'!$A$69</c:f>
          <c:strCache>
            <c:ptCount val="1"/>
          </c:strCache>
        </c:strRef>
      </c:tx>
      <c:overlay val="0"/>
      <c:spPr>
        <a:noFill/>
        <a:ln w="25400">
          <a:noFill/>
        </a:ln>
      </c:spPr>
      <c:txPr>
        <a:bodyPr/>
        <a:lstStyle/>
        <a:p>
          <a:pPr>
            <a:defRPr sz="2000" b="1" i="0" u="none" strike="noStrike" baseline="0">
              <a:solidFill>
                <a:srgbClr val="000000"/>
              </a:solidFill>
              <a:latin typeface="Arial"/>
              <a:ea typeface="Arial"/>
              <a:cs typeface="Arial"/>
            </a:defRPr>
          </a:pPr>
          <a:endParaRPr lang="en-US"/>
        </a:p>
      </c:txPr>
    </c:title>
    <c:autoTitleDeleted val="0"/>
    <c:plotArea>
      <c:layout/>
      <c:areaChart>
        <c:grouping val="standard"/>
        <c:varyColors val="0"/>
        <c:ser>
          <c:idx val="1"/>
          <c:order val="1"/>
          <c:tx>
            <c:strRef>
              <c:f>'Reading - Data'!$CD$2:$CD$3</c:f>
              <c:strCache>
                <c:ptCount val="2"/>
                <c:pt idx="0">
                  <c:v>Benchmark 3 Line</c:v>
                </c:pt>
              </c:strCache>
            </c:strRef>
          </c:tx>
          <c:spPr>
            <a:solidFill>
              <a:srgbClr val="FFFF00"/>
            </a:solidFill>
            <a:ln w="6350">
              <a:solidFill>
                <a:schemeClr val="tx1"/>
              </a:solidFill>
              <a:miter lim="800000"/>
            </a:ln>
          </c:spPr>
          <c:cat>
            <c:numRef>
              <c:f>'Reading - Data'!$A$5:$A$39</c:f>
              <c:numCache>
                <c:formatCode>General</c:formatCode>
                <c:ptCount val="35"/>
              </c:numCache>
            </c:numRef>
          </c:cat>
          <c:val>
            <c:numRef>
              <c:f>'Reading - Data'!$CD$5:$CD$39</c:f>
              <c:numCache>
                <c:formatCode>General</c:formatCode>
                <c:ptCount val="3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numCache>
            </c:numRef>
          </c:val>
          <c:extLst>
            <c:ext xmlns:c16="http://schemas.microsoft.com/office/drawing/2014/chart" uri="{C3380CC4-5D6E-409C-BE32-E72D297353CC}">
              <c16:uniqueId val="{00000000-027E-2F4A-89BB-1606C0356E2A}"/>
            </c:ext>
          </c:extLst>
        </c:ser>
        <c:ser>
          <c:idx val="2"/>
          <c:order val="2"/>
          <c:tx>
            <c:strRef>
              <c:f>'Reading - Data'!$CJ$2:$CJ$3</c:f>
              <c:strCache>
                <c:ptCount val="2"/>
                <c:pt idx="0">
                  <c:v>Benchmark 3 Risk Line</c:v>
                </c:pt>
              </c:strCache>
            </c:strRef>
          </c:tx>
          <c:spPr>
            <a:solidFill>
              <a:srgbClr val="FF0000"/>
            </a:solidFill>
            <a:ln w="6350">
              <a:solidFill>
                <a:schemeClr val="tx1"/>
              </a:solidFill>
              <a:miter lim="800000"/>
            </a:ln>
          </c:spPr>
          <c:cat>
            <c:numRef>
              <c:f>'Reading - Data'!$A$5:$A$39</c:f>
              <c:numCache>
                <c:formatCode>General</c:formatCode>
                <c:ptCount val="35"/>
              </c:numCache>
            </c:numRef>
          </c:cat>
          <c:val>
            <c:numRef>
              <c:f>'Reading - Data'!$CJ$5:$CJ$39</c:f>
              <c:numCache>
                <c:formatCode>General</c:formatCode>
                <c:ptCount val="3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numCache>
            </c:numRef>
          </c:val>
          <c:extLst>
            <c:ext xmlns:c16="http://schemas.microsoft.com/office/drawing/2014/chart" uri="{C3380CC4-5D6E-409C-BE32-E72D297353CC}">
              <c16:uniqueId val="{00000001-027E-2F4A-89BB-1606C0356E2A}"/>
            </c:ext>
          </c:extLst>
        </c:ser>
        <c:dLbls>
          <c:showLegendKey val="0"/>
          <c:showVal val="0"/>
          <c:showCatName val="0"/>
          <c:showSerName val="0"/>
          <c:showPercent val="0"/>
          <c:showBubbleSize val="0"/>
        </c:dLbls>
        <c:axId val="57443840"/>
        <c:axId val="57445376"/>
      </c:areaChart>
      <c:barChart>
        <c:barDir val="col"/>
        <c:grouping val="clustered"/>
        <c:varyColors val="0"/>
        <c:ser>
          <c:idx val="0"/>
          <c:order val="0"/>
          <c:tx>
            <c:strRef>
              <c:f>'Reading - Benchmark Graphs'!$B$69</c:f>
              <c:strCache>
                <c:ptCount val="1"/>
                <c:pt idx="0">
                  <c:v>Benchmark 3 Scores</c:v>
                </c:pt>
              </c:strCache>
            </c:strRef>
          </c:tx>
          <c:spPr>
            <a:solidFill>
              <a:schemeClr val="accent3">
                <a:lumMod val="40000"/>
                <a:lumOff val="60000"/>
              </a:schemeClr>
            </a:solidFill>
            <a:ln w="6350">
              <a:solidFill>
                <a:srgbClr val="000000"/>
              </a:solidFill>
              <a:prstDash val="solid"/>
            </a:ln>
          </c:spPr>
          <c:invertIfNegative val="0"/>
          <c:cat>
            <c:numRef>
              <c:f>'Reading - Data'!$A$5:$A$39</c:f>
              <c:numCache>
                <c:formatCode>General</c:formatCode>
                <c:ptCount val="35"/>
              </c:numCache>
            </c:numRef>
          </c:cat>
          <c:val>
            <c:numRef>
              <c:f>'Reading - Data'!$CB$5:$CB$39</c:f>
              <c:numCache>
                <c:formatCode>General</c:formatCode>
                <c:ptCount val="35"/>
              </c:numCache>
            </c:numRef>
          </c:val>
          <c:extLst>
            <c:ext xmlns:c16="http://schemas.microsoft.com/office/drawing/2014/chart" uri="{C3380CC4-5D6E-409C-BE32-E72D297353CC}">
              <c16:uniqueId val="{00000002-027E-2F4A-89BB-1606C0356E2A}"/>
            </c:ext>
          </c:extLst>
        </c:ser>
        <c:dLbls>
          <c:showLegendKey val="0"/>
          <c:showVal val="0"/>
          <c:showCatName val="0"/>
          <c:showSerName val="0"/>
          <c:showPercent val="0"/>
          <c:showBubbleSize val="0"/>
        </c:dLbls>
        <c:gapWidth val="75"/>
        <c:axId val="57443840"/>
        <c:axId val="57445376"/>
      </c:barChart>
      <c:catAx>
        <c:axId val="57443840"/>
        <c:scaling>
          <c:orientation val="minMax"/>
        </c:scaling>
        <c:delete val="0"/>
        <c:axPos val="b"/>
        <c:numFmt formatCode="General" sourceLinked="1"/>
        <c:majorTickMark val="none"/>
        <c:minorTickMark val="none"/>
        <c:tickLblPos val="nextTo"/>
        <c:spPr>
          <a:ln w="3175">
            <a:solidFill>
              <a:srgbClr val="000000"/>
            </a:solidFill>
            <a:prstDash val="solid"/>
          </a:ln>
        </c:spPr>
        <c:txPr>
          <a:bodyPr rot="-2700000" vert="horz"/>
          <a:lstStyle/>
          <a:p>
            <a:pPr>
              <a:defRPr sz="750" b="0" i="0" u="none" strike="noStrike" baseline="0">
                <a:solidFill>
                  <a:srgbClr val="000000"/>
                </a:solidFill>
                <a:latin typeface="Arial"/>
                <a:ea typeface="Arial"/>
                <a:cs typeface="Arial"/>
              </a:defRPr>
            </a:pPr>
            <a:endParaRPr lang="en-US"/>
          </a:p>
        </c:txPr>
        <c:crossAx val="57445376"/>
        <c:crosses val="autoZero"/>
        <c:auto val="1"/>
        <c:lblAlgn val="ctr"/>
        <c:lblOffset val="100"/>
        <c:tickLblSkip val="1"/>
        <c:tickMarkSkip val="1"/>
        <c:noMultiLvlLbl val="0"/>
      </c:catAx>
      <c:valAx>
        <c:axId val="57445376"/>
        <c:scaling>
          <c:orientation val="minMax"/>
          <c:min val="0"/>
        </c:scaling>
        <c:delete val="0"/>
        <c:axPos val="l"/>
        <c:majorGridlines>
          <c:spPr>
            <a:ln w="3175">
              <a:solidFill>
                <a:srgbClr val="000000">
                  <a:alpha val="0"/>
                </a:srgbClr>
              </a:solidFill>
              <a:prstDash val="solid"/>
            </a:ln>
          </c:spPr>
        </c:majorGridlines>
        <c:numFmt formatCode="General" sourceLinked="1"/>
        <c:majorTickMark val="none"/>
        <c:minorTickMark val="none"/>
        <c:tickLblPos val="nextTo"/>
        <c:spPr>
          <a:ln w="25400">
            <a:noFill/>
          </a:ln>
        </c:spPr>
        <c:txPr>
          <a:bodyPr rot="0" vert="horz"/>
          <a:lstStyle/>
          <a:p>
            <a:pPr>
              <a:defRPr sz="1725" b="0" i="0" u="none" strike="noStrike" baseline="0">
                <a:solidFill>
                  <a:srgbClr val="000000"/>
                </a:solidFill>
                <a:latin typeface="Arial"/>
                <a:ea typeface="Arial"/>
                <a:cs typeface="Arial"/>
              </a:defRPr>
            </a:pPr>
            <a:endParaRPr lang="en-US"/>
          </a:p>
        </c:txPr>
        <c:crossAx val="57443840"/>
        <c:crosses val="autoZero"/>
        <c:crossBetween val="between"/>
      </c:valAx>
      <c:spPr>
        <a:solidFill>
          <a:srgbClr val="00B050"/>
        </a:solidFill>
        <a:ln w="6350">
          <a:solidFill>
            <a:schemeClr val="tx1"/>
          </a:solidFill>
          <a:prstDash val="solid"/>
        </a:ln>
      </c:spPr>
    </c:plotArea>
    <c:legend>
      <c:legendPos val="b"/>
      <c:overlay val="0"/>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legend>
    <c:plotVisOnly val="1"/>
    <c:dispBlanksAs val="gap"/>
    <c:showDLblsOverMax val="0"/>
  </c:chart>
  <c:spPr>
    <a:solidFill>
      <a:schemeClr val="accent3">
        <a:lumMod val="40000"/>
        <a:lumOff val="60000"/>
      </a:schemeClr>
    </a:solidFill>
    <a:ln w="6350">
      <a:solidFill>
        <a:srgbClr val="000000"/>
      </a:solidFill>
      <a:prstDash val="solid"/>
    </a:ln>
  </c:spPr>
  <c:txPr>
    <a:bodyPr/>
    <a:lstStyle/>
    <a:p>
      <a:pPr>
        <a:defRPr sz="1725"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'Reading - Data'!$A$16</c:f>
          <c:strCache>
            <c:ptCount val="1"/>
          </c:strCache>
        </c:strRef>
      </c:tx>
      <c:overlay val="0"/>
    </c:title>
    <c:autoTitleDeleted val="0"/>
    <c:plotArea>
      <c:layout>
        <c:manualLayout>
          <c:layoutTarget val="inner"/>
          <c:xMode val="edge"/>
          <c:yMode val="edge"/>
          <c:x val="0.13495651278884288"/>
          <c:y val="0.16478915135608121"/>
          <c:w val="0.83628531727652422"/>
          <c:h val="0.51276163777693717"/>
        </c:manualLayout>
      </c:layout>
      <c:lineChart>
        <c:grouping val="standard"/>
        <c:varyColors val="0"/>
        <c:ser>
          <c:idx val="0"/>
          <c:order val="0"/>
          <c:tx>
            <c:strRef>
              <c:f>'Reading - Data'!$A$16</c:f>
              <c:strCache>
                <c:ptCount val="1"/>
              </c:strCache>
            </c:strRef>
          </c:tx>
          <c:trendline>
            <c:name>Trendline</c:name>
            <c:spPr>
              <a:ln>
                <a:solidFill>
                  <a:srgbClr val="FF0000">
                    <a:alpha val="75000"/>
                  </a:srgbClr>
                </a:solidFill>
              </a:ln>
            </c:spPr>
            <c:trendlineType val="linear"/>
            <c:dispRSqr val="0"/>
            <c:dispEq val="0"/>
          </c:trendline>
          <c:cat>
            <c:strRef>
              <c:f>'Reading - Data'!$BL$4:$CA$4</c:f>
              <c:strCache>
                <c:ptCount val="1"/>
                <c:pt idx="0">
                  <c:v>Baseline</c:v>
                </c:pt>
              </c:strCache>
            </c:strRef>
          </c:cat>
          <c:val>
            <c:numRef>
              <c:f>'Reading - Data'!$BL$16:$CA$16</c:f>
              <c:numCache>
                <c:formatCode>General</c:formatCode>
                <c:ptCount val="16"/>
                <c:pt idx="0">
                  <c:v>0</c:v>
                </c:pt>
              </c:numCache>
            </c:numRef>
          </c:val>
          <c:smooth val="0"/>
          <c:extLst>
            <c:ext xmlns:c16="http://schemas.microsoft.com/office/drawing/2014/chart" uri="{C3380CC4-5D6E-409C-BE32-E72D297353CC}">
              <c16:uniqueId val="{00000001-A989-954D-BB78-B717582EEFF5}"/>
            </c:ext>
          </c:extLst>
        </c:ser>
        <c:ser>
          <c:idx val="1"/>
          <c:order val="1"/>
          <c:tx>
            <c:v>Aimline</c:v>
          </c:tx>
          <c:spPr>
            <a:ln w="9525">
              <a:solidFill>
                <a:schemeClr val="tx1">
                  <a:lumMod val="50000"/>
                  <a:lumOff val="50000"/>
                </a:schemeClr>
              </a:solidFill>
              <a:prstDash val="dash"/>
            </a:ln>
          </c:spPr>
          <c:marker>
            <c:symbol val="none"/>
          </c:marker>
          <c:cat>
            <c:strRef>
              <c:f>'Reading - Data'!$BL$4:$CA$4</c:f>
              <c:strCache>
                <c:ptCount val="1"/>
                <c:pt idx="0">
                  <c:v>Baseline</c:v>
                </c:pt>
              </c:strCache>
            </c:strRef>
          </c:cat>
          <c:val>
            <c:numRef>
              <c:f>'Reading - Data'!$BL$97:$CA$97</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A989-954D-BB78-B717582EEFF5}"/>
            </c:ext>
          </c:extLst>
        </c:ser>
        <c:ser>
          <c:idx val="2"/>
          <c:order val="2"/>
          <c:tx>
            <c:strRef>
              <c:f>'Reading - Data'!$BK$133</c:f>
              <c:strCache>
                <c:ptCount val="1"/>
                <c:pt idx="0">
                  <c:v>Benchmark 3 Line</c:v>
                </c:pt>
              </c:strCache>
            </c:strRef>
          </c:tx>
          <c:spPr>
            <a:ln>
              <a:solidFill>
                <a:schemeClr val="accent3"/>
              </a:solidFill>
            </a:ln>
          </c:spPr>
          <c:marker>
            <c:symbol val="none"/>
          </c:marker>
          <c:cat>
            <c:strRef>
              <c:f>'Reading - Data'!$BL$4:$CA$4</c:f>
              <c:strCache>
                <c:ptCount val="1"/>
                <c:pt idx="0">
                  <c:v>Baseline</c:v>
                </c:pt>
              </c:strCache>
            </c:strRef>
          </c:cat>
          <c:val>
            <c:numRef>
              <c:f>'Reading - Data'!$BL$133:$CA$133</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A989-954D-BB78-B717582EEFF5}"/>
            </c:ext>
          </c:extLst>
        </c:ser>
        <c:dLbls>
          <c:showLegendKey val="0"/>
          <c:showVal val="0"/>
          <c:showCatName val="0"/>
          <c:showSerName val="0"/>
          <c:showPercent val="0"/>
          <c:showBubbleSize val="0"/>
        </c:dLbls>
        <c:marker val="1"/>
        <c:smooth val="0"/>
        <c:axId val="68383104"/>
        <c:axId val="68385024"/>
      </c:lineChart>
      <c:catAx>
        <c:axId val="68383104"/>
        <c:scaling>
          <c:orientation val="minMax"/>
        </c:scaling>
        <c:delete val="0"/>
        <c:axPos val="b"/>
        <c:title>
          <c:tx>
            <c:strRef>
              <c:f>'Reading - Data'!$BG$16</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68385024"/>
        <c:crosses val="autoZero"/>
        <c:auto val="1"/>
        <c:lblAlgn val="ctr"/>
        <c:lblOffset val="100"/>
        <c:noMultiLvlLbl val="0"/>
      </c:catAx>
      <c:valAx>
        <c:axId val="68385024"/>
        <c:scaling>
          <c:orientation val="minMax"/>
          <c:min val="0"/>
        </c:scaling>
        <c:delete val="0"/>
        <c:axPos val="l"/>
        <c:majorGridlines/>
        <c:title>
          <c:tx>
            <c:strRef>
              <c:f>'Reading - Data'!$BJ$97</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68383104"/>
        <c:crosses val="autoZero"/>
        <c:crossBetween val="between"/>
      </c:valAx>
    </c:plotArea>
    <c:legend>
      <c:legendPos val="b"/>
      <c:layout>
        <c:manualLayout>
          <c:xMode val="edge"/>
          <c:yMode val="edge"/>
          <c:x val="5.5948465337675802E-5"/>
          <c:y val="0.8963413270213495"/>
          <c:w val="0.99470163949422663"/>
          <c:h val="9.9354431572390767E-2"/>
        </c:manualLayout>
      </c:layout>
      <c:overlay val="0"/>
      <c:txPr>
        <a:bodyPr/>
        <a:lstStyle/>
        <a:p>
          <a:pPr>
            <a:defRPr sz="900"/>
          </a:pPr>
          <a:endParaRPr lang="en-US"/>
        </a:p>
      </c:txPr>
    </c:legend>
    <c:plotVisOnly val="1"/>
    <c:dispBlanksAs val="gap"/>
    <c:showDLblsOverMax val="0"/>
  </c:chart>
  <c:spPr>
    <a:solidFill>
      <a:schemeClr val="accent1">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2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'Math - Data'!$A$15</c:f>
          <c:strCache>
            <c:ptCount val="1"/>
          </c:strCache>
        </c:strRef>
      </c:tx>
      <c:overlay val="0"/>
    </c:title>
    <c:autoTitleDeleted val="0"/>
    <c:plotArea>
      <c:layout>
        <c:manualLayout>
          <c:layoutTarget val="inner"/>
          <c:xMode val="edge"/>
          <c:yMode val="edge"/>
          <c:x val="0.13495651278884288"/>
          <c:y val="0.16478915135608121"/>
          <c:w val="0.83628531727652444"/>
          <c:h val="0.50841372601648516"/>
        </c:manualLayout>
      </c:layout>
      <c:lineChart>
        <c:grouping val="standard"/>
        <c:varyColors val="0"/>
        <c:ser>
          <c:idx val="0"/>
          <c:order val="0"/>
          <c:tx>
            <c:strRef>
              <c:f>'Math - Data'!$A$15</c:f>
              <c:strCache>
                <c:ptCount val="1"/>
              </c:strCache>
            </c:strRef>
          </c:tx>
          <c:trendline>
            <c:name>Trendline</c:name>
            <c:spPr>
              <a:ln>
                <a:solidFill>
                  <a:srgbClr val="FF0000">
                    <a:alpha val="75000"/>
                  </a:srgbClr>
                </a:solidFill>
              </a:ln>
            </c:spPr>
            <c:trendlineType val="linear"/>
            <c:dispRSqr val="0"/>
            <c:dispEq val="0"/>
          </c:trendline>
          <c:cat>
            <c:strRef>
              <c:f>'Math - Data'!$Z$4:$AO$4</c:f>
              <c:strCache>
                <c:ptCount val="1"/>
                <c:pt idx="0">
                  <c:v>Baseline</c:v>
                </c:pt>
              </c:strCache>
            </c:strRef>
          </c:cat>
          <c:val>
            <c:numRef>
              <c:f>'Math - Data'!$Z$15:$AO$15</c:f>
              <c:numCache>
                <c:formatCode>General</c:formatCode>
                <c:ptCount val="16"/>
                <c:pt idx="0">
                  <c:v>0</c:v>
                </c:pt>
              </c:numCache>
            </c:numRef>
          </c:val>
          <c:smooth val="0"/>
          <c:extLst>
            <c:ext xmlns:c16="http://schemas.microsoft.com/office/drawing/2014/chart" uri="{C3380CC4-5D6E-409C-BE32-E72D297353CC}">
              <c16:uniqueId val="{00000001-30E0-E443-80A1-D72DC36BC336}"/>
            </c:ext>
          </c:extLst>
        </c:ser>
        <c:ser>
          <c:idx val="1"/>
          <c:order val="1"/>
          <c:tx>
            <c:v>Aimline</c:v>
          </c:tx>
          <c:spPr>
            <a:ln w="9525">
              <a:solidFill>
                <a:schemeClr val="tx1">
                  <a:lumMod val="50000"/>
                  <a:lumOff val="50000"/>
                </a:schemeClr>
              </a:solidFill>
              <a:prstDash val="dash"/>
            </a:ln>
          </c:spPr>
          <c:marker>
            <c:symbol val="none"/>
          </c:marker>
          <c:cat>
            <c:strRef>
              <c:f>'Math - Data'!$Z$4:$AO$4</c:f>
              <c:strCache>
                <c:ptCount val="1"/>
                <c:pt idx="0">
                  <c:v>Baseline</c:v>
                </c:pt>
              </c:strCache>
            </c:strRef>
          </c:cat>
          <c:val>
            <c:numRef>
              <c:f>'Math - Data'!$Z$96:$AO$96</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30E0-E443-80A1-D72DC36BC336}"/>
            </c:ext>
          </c:extLst>
        </c:ser>
        <c:ser>
          <c:idx val="2"/>
          <c:order val="2"/>
          <c:tx>
            <c:strRef>
              <c:f>'Math - Data'!$Y$132</c:f>
              <c:strCache>
                <c:ptCount val="1"/>
                <c:pt idx="0">
                  <c:v>Benchmark 2 Line</c:v>
                </c:pt>
              </c:strCache>
            </c:strRef>
          </c:tx>
          <c:spPr>
            <a:ln>
              <a:solidFill>
                <a:schemeClr val="accent1"/>
              </a:solidFill>
            </a:ln>
          </c:spPr>
          <c:marker>
            <c:symbol val="none"/>
          </c:marker>
          <c:cat>
            <c:strRef>
              <c:f>'Math - Data'!$Z$4:$AO$4</c:f>
              <c:strCache>
                <c:ptCount val="1"/>
                <c:pt idx="0">
                  <c:v>Baseline</c:v>
                </c:pt>
              </c:strCache>
            </c:strRef>
          </c:cat>
          <c:val>
            <c:numRef>
              <c:f>'Math - Data'!$Z$132:$AO$132</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30E0-E443-80A1-D72DC36BC336}"/>
            </c:ext>
          </c:extLst>
        </c:ser>
        <c:dLbls>
          <c:showLegendKey val="0"/>
          <c:showVal val="0"/>
          <c:showCatName val="0"/>
          <c:showSerName val="0"/>
          <c:showPercent val="0"/>
          <c:showBubbleSize val="0"/>
        </c:dLbls>
        <c:marker val="1"/>
        <c:smooth val="0"/>
        <c:axId val="65852544"/>
        <c:axId val="65854464"/>
      </c:lineChart>
      <c:catAx>
        <c:axId val="65852544"/>
        <c:scaling>
          <c:orientation val="minMax"/>
        </c:scaling>
        <c:delete val="0"/>
        <c:axPos val="b"/>
        <c:title>
          <c:tx>
            <c:strRef>
              <c:f>'Math - Data'!$U$15</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65854464"/>
        <c:crosses val="autoZero"/>
        <c:auto val="1"/>
        <c:lblAlgn val="ctr"/>
        <c:lblOffset val="100"/>
        <c:noMultiLvlLbl val="0"/>
      </c:catAx>
      <c:valAx>
        <c:axId val="65854464"/>
        <c:scaling>
          <c:orientation val="minMax"/>
          <c:min val="0"/>
        </c:scaling>
        <c:delete val="0"/>
        <c:axPos val="l"/>
        <c:majorGridlines/>
        <c:title>
          <c:tx>
            <c:strRef>
              <c:f>'Math - Data'!$X$96</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65852544"/>
        <c:crosses val="autoZero"/>
        <c:crossBetween val="between"/>
      </c:valAx>
    </c:plotArea>
    <c:legend>
      <c:legendPos val="b"/>
      <c:layout>
        <c:manualLayout>
          <c:xMode val="edge"/>
          <c:yMode val="edge"/>
          <c:x val="2.9404976936971412E-3"/>
          <c:y val="0.89281043140355565"/>
          <c:w val="0.99411879947114457"/>
          <c:h val="0.10718956859644498"/>
        </c:manualLayout>
      </c:layout>
      <c:overlay val="0"/>
      <c:txPr>
        <a:bodyPr/>
        <a:lstStyle/>
        <a:p>
          <a:pPr>
            <a:defRPr sz="900"/>
          </a:pPr>
          <a:endParaRPr lang="en-US"/>
        </a:p>
      </c:txPr>
    </c:legend>
    <c:plotVisOnly val="1"/>
    <c:dispBlanksAs val="gap"/>
    <c:showDLblsOverMax val="0"/>
  </c:chart>
  <c:spPr>
    <a:solidFill>
      <a:schemeClr val="accent6">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2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'Math - Data'!$A$16</c:f>
          <c:strCache>
            <c:ptCount val="1"/>
          </c:strCache>
        </c:strRef>
      </c:tx>
      <c:overlay val="0"/>
    </c:title>
    <c:autoTitleDeleted val="0"/>
    <c:plotArea>
      <c:layout>
        <c:manualLayout>
          <c:layoutTarget val="inner"/>
          <c:xMode val="edge"/>
          <c:yMode val="edge"/>
          <c:x val="0.13495651278884288"/>
          <c:y val="0.16478915135608121"/>
          <c:w val="0.83628531727652444"/>
          <c:h val="0.51276163777693717"/>
        </c:manualLayout>
      </c:layout>
      <c:lineChart>
        <c:grouping val="standard"/>
        <c:varyColors val="0"/>
        <c:ser>
          <c:idx val="0"/>
          <c:order val="0"/>
          <c:tx>
            <c:strRef>
              <c:f>'Math - Data'!$A$16</c:f>
              <c:strCache>
                <c:ptCount val="1"/>
              </c:strCache>
            </c:strRef>
          </c:tx>
          <c:trendline>
            <c:name>Trendline</c:name>
            <c:spPr>
              <a:ln>
                <a:solidFill>
                  <a:srgbClr val="FF0000">
                    <a:alpha val="75000"/>
                  </a:srgbClr>
                </a:solidFill>
              </a:ln>
            </c:spPr>
            <c:trendlineType val="linear"/>
            <c:dispRSqr val="0"/>
            <c:dispEq val="0"/>
          </c:trendline>
          <c:cat>
            <c:strRef>
              <c:f>'Math - Data'!$Z$4:$AO$4</c:f>
              <c:strCache>
                <c:ptCount val="1"/>
                <c:pt idx="0">
                  <c:v>Baseline</c:v>
                </c:pt>
              </c:strCache>
            </c:strRef>
          </c:cat>
          <c:val>
            <c:numRef>
              <c:f>'Math - Data'!$Z$16:$AO$16</c:f>
              <c:numCache>
                <c:formatCode>General</c:formatCode>
                <c:ptCount val="16"/>
                <c:pt idx="0">
                  <c:v>0</c:v>
                </c:pt>
              </c:numCache>
            </c:numRef>
          </c:val>
          <c:smooth val="0"/>
          <c:extLst>
            <c:ext xmlns:c16="http://schemas.microsoft.com/office/drawing/2014/chart" uri="{C3380CC4-5D6E-409C-BE32-E72D297353CC}">
              <c16:uniqueId val="{00000001-A498-3649-BBDD-6132B4449613}"/>
            </c:ext>
          </c:extLst>
        </c:ser>
        <c:ser>
          <c:idx val="1"/>
          <c:order val="1"/>
          <c:tx>
            <c:v>Aimline</c:v>
          </c:tx>
          <c:spPr>
            <a:ln w="9525">
              <a:solidFill>
                <a:schemeClr val="tx1">
                  <a:lumMod val="50000"/>
                  <a:lumOff val="50000"/>
                </a:schemeClr>
              </a:solidFill>
              <a:prstDash val="dash"/>
            </a:ln>
          </c:spPr>
          <c:marker>
            <c:symbol val="none"/>
          </c:marker>
          <c:cat>
            <c:strRef>
              <c:f>'Math - Data'!$Z$4:$AO$4</c:f>
              <c:strCache>
                <c:ptCount val="1"/>
                <c:pt idx="0">
                  <c:v>Baseline</c:v>
                </c:pt>
              </c:strCache>
            </c:strRef>
          </c:cat>
          <c:val>
            <c:numRef>
              <c:f>'Math - Data'!$Z$97:$AO$97</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A498-3649-BBDD-6132B4449613}"/>
            </c:ext>
          </c:extLst>
        </c:ser>
        <c:ser>
          <c:idx val="2"/>
          <c:order val="2"/>
          <c:tx>
            <c:strRef>
              <c:f>'Math - Data'!$Y$133</c:f>
              <c:strCache>
                <c:ptCount val="1"/>
                <c:pt idx="0">
                  <c:v>Benchmark 2 Line</c:v>
                </c:pt>
              </c:strCache>
            </c:strRef>
          </c:tx>
          <c:spPr>
            <a:ln>
              <a:solidFill>
                <a:schemeClr val="accent1"/>
              </a:solidFill>
            </a:ln>
          </c:spPr>
          <c:marker>
            <c:symbol val="none"/>
          </c:marker>
          <c:cat>
            <c:strRef>
              <c:f>'Math - Data'!$Z$4:$AO$4</c:f>
              <c:strCache>
                <c:ptCount val="1"/>
                <c:pt idx="0">
                  <c:v>Baseline</c:v>
                </c:pt>
              </c:strCache>
            </c:strRef>
          </c:cat>
          <c:val>
            <c:numRef>
              <c:f>'Math - Data'!$Z$133:$AO$133</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A498-3649-BBDD-6132B4449613}"/>
            </c:ext>
          </c:extLst>
        </c:ser>
        <c:dLbls>
          <c:showLegendKey val="0"/>
          <c:showVal val="0"/>
          <c:showCatName val="0"/>
          <c:showSerName val="0"/>
          <c:showPercent val="0"/>
          <c:showBubbleSize val="0"/>
        </c:dLbls>
        <c:marker val="1"/>
        <c:smooth val="0"/>
        <c:axId val="65918464"/>
        <c:axId val="65920384"/>
      </c:lineChart>
      <c:catAx>
        <c:axId val="65918464"/>
        <c:scaling>
          <c:orientation val="minMax"/>
        </c:scaling>
        <c:delete val="0"/>
        <c:axPos val="b"/>
        <c:title>
          <c:tx>
            <c:strRef>
              <c:f>'Math - Data'!$U$16</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65920384"/>
        <c:crosses val="autoZero"/>
        <c:auto val="1"/>
        <c:lblAlgn val="ctr"/>
        <c:lblOffset val="100"/>
        <c:noMultiLvlLbl val="0"/>
      </c:catAx>
      <c:valAx>
        <c:axId val="65920384"/>
        <c:scaling>
          <c:orientation val="minMax"/>
          <c:min val="0"/>
        </c:scaling>
        <c:delete val="0"/>
        <c:axPos val="l"/>
        <c:majorGridlines/>
        <c:title>
          <c:tx>
            <c:strRef>
              <c:f>'Math - Data'!$X$97</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65918464"/>
        <c:crosses val="autoZero"/>
        <c:crossBetween val="between"/>
      </c:valAx>
    </c:plotArea>
    <c:legend>
      <c:legendPos val="b"/>
      <c:layout>
        <c:manualLayout>
          <c:xMode val="edge"/>
          <c:yMode val="edge"/>
          <c:x val="2.4159009438302976E-4"/>
          <c:y val="0.89425128152290456"/>
          <c:w val="0.99682992332370879"/>
          <c:h val="0.10574871847709509"/>
        </c:manualLayout>
      </c:layout>
      <c:overlay val="0"/>
      <c:txPr>
        <a:bodyPr/>
        <a:lstStyle/>
        <a:p>
          <a:pPr>
            <a:defRPr sz="900"/>
          </a:pPr>
          <a:endParaRPr lang="en-US"/>
        </a:p>
      </c:txPr>
    </c:legend>
    <c:plotVisOnly val="1"/>
    <c:dispBlanksAs val="gap"/>
    <c:showDLblsOverMax val="0"/>
  </c:chart>
  <c:spPr>
    <a:solidFill>
      <a:schemeClr val="accent6">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2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'Math - Data'!$A$17</c:f>
          <c:strCache>
            <c:ptCount val="1"/>
          </c:strCache>
        </c:strRef>
      </c:tx>
      <c:overlay val="0"/>
    </c:title>
    <c:autoTitleDeleted val="0"/>
    <c:plotArea>
      <c:layout>
        <c:manualLayout>
          <c:layoutTarget val="inner"/>
          <c:xMode val="edge"/>
          <c:yMode val="edge"/>
          <c:x val="0.13495651278884288"/>
          <c:y val="0.16478915135608121"/>
          <c:w val="0.83628531727652355"/>
          <c:h val="0.50837061096124758"/>
        </c:manualLayout>
      </c:layout>
      <c:lineChart>
        <c:grouping val="standard"/>
        <c:varyColors val="0"/>
        <c:ser>
          <c:idx val="0"/>
          <c:order val="0"/>
          <c:tx>
            <c:strRef>
              <c:f>'Math - Data'!$A$17</c:f>
              <c:strCache>
                <c:ptCount val="1"/>
              </c:strCache>
            </c:strRef>
          </c:tx>
          <c:trendline>
            <c:name>Trendline</c:name>
            <c:spPr>
              <a:ln>
                <a:solidFill>
                  <a:srgbClr val="FF0000">
                    <a:alpha val="75000"/>
                  </a:srgbClr>
                </a:solidFill>
              </a:ln>
            </c:spPr>
            <c:trendlineType val="linear"/>
            <c:dispRSqr val="0"/>
            <c:dispEq val="0"/>
          </c:trendline>
          <c:cat>
            <c:strRef>
              <c:f>'Math - Data'!$Z$4:$AO$4</c:f>
              <c:strCache>
                <c:ptCount val="1"/>
                <c:pt idx="0">
                  <c:v>Baseline</c:v>
                </c:pt>
              </c:strCache>
            </c:strRef>
          </c:cat>
          <c:val>
            <c:numRef>
              <c:f>'Math - Data'!$Z$17:$AO$17</c:f>
              <c:numCache>
                <c:formatCode>General</c:formatCode>
                <c:ptCount val="16"/>
                <c:pt idx="0">
                  <c:v>0</c:v>
                </c:pt>
              </c:numCache>
            </c:numRef>
          </c:val>
          <c:smooth val="0"/>
          <c:extLst>
            <c:ext xmlns:c16="http://schemas.microsoft.com/office/drawing/2014/chart" uri="{C3380CC4-5D6E-409C-BE32-E72D297353CC}">
              <c16:uniqueId val="{00000001-E946-884F-9DB4-6B33571ED0D0}"/>
            </c:ext>
          </c:extLst>
        </c:ser>
        <c:ser>
          <c:idx val="1"/>
          <c:order val="1"/>
          <c:tx>
            <c:v>Aimline</c:v>
          </c:tx>
          <c:spPr>
            <a:ln w="9525">
              <a:solidFill>
                <a:schemeClr val="tx1">
                  <a:lumMod val="50000"/>
                  <a:lumOff val="50000"/>
                </a:schemeClr>
              </a:solidFill>
              <a:prstDash val="dash"/>
            </a:ln>
          </c:spPr>
          <c:marker>
            <c:symbol val="none"/>
          </c:marker>
          <c:cat>
            <c:strRef>
              <c:f>'Math - Data'!$Z$4:$AO$4</c:f>
              <c:strCache>
                <c:ptCount val="1"/>
                <c:pt idx="0">
                  <c:v>Baseline</c:v>
                </c:pt>
              </c:strCache>
            </c:strRef>
          </c:cat>
          <c:val>
            <c:numRef>
              <c:f>'Math - Data'!$Z$98:$AO$98</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E946-884F-9DB4-6B33571ED0D0}"/>
            </c:ext>
          </c:extLst>
        </c:ser>
        <c:ser>
          <c:idx val="2"/>
          <c:order val="2"/>
          <c:tx>
            <c:strRef>
              <c:f>'Math - Data'!$Y$134</c:f>
              <c:strCache>
                <c:ptCount val="1"/>
                <c:pt idx="0">
                  <c:v>Benchmark 2 Line</c:v>
                </c:pt>
              </c:strCache>
            </c:strRef>
          </c:tx>
          <c:spPr>
            <a:ln>
              <a:solidFill>
                <a:schemeClr val="accent1"/>
              </a:solidFill>
            </a:ln>
          </c:spPr>
          <c:marker>
            <c:symbol val="none"/>
          </c:marker>
          <c:cat>
            <c:strRef>
              <c:f>'Math - Data'!$Z$4:$AO$4</c:f>
              <c:strCache>
                <c:ptCount val="1"/>
                <c:pt idx="0">
                  <c:v>Baseline</c:v>
                </c:pt>
              </c:strCache>
            </c:strRef>
          </c:cat>
          <c:val>
            <c:numRef>
              <c:f>'Math - Data'!$Z$134:$AO$134</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E946-884F-9DB4-6B33571ED0D0}"/>
            </c:ext>
          </c:extLst>
        </c:ser>
        <c:dLbls>
          <c:showLegendKey val="0"/>
          <c:showVal val="0"/>
          <c:showCatName val="0"/>
          <c:showSerName val="0"/>
          <c:showPercent val="0"/>
          <c:showBubbleSize val="0"/>
        </c:dLbls>
        <c:marker val="1"/>
        <c:smooth val="0"/>
        <c:axId val="65992576"/>
        <c:axId val="66011136"/>
      </c:lineChart>
      <c:catAx>
        <c:axId val="65992576"/>
        <c:scaling>
          <c:orientation val="minMax"/>
        </c:scaling>
        <c:delete val="0"/>
        <c:axPos val="b"/>
        <c:title>
          <c:tx>
            <c:strRef>
              <c:f>'Math - Data'!$U$17</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66011136"/>
        <c:crosses val="autoZero"/>
        <c:auto val="1"/>
        <c:lblAlgn val="ctr"/>
        <c:lblOffset val="100"/>
        <c:noMultiLvlLbl val="0"/>
      </c:catAx>
      <c:valAx>
        <c:axId val="66011136"/>
        <c:scaling>
          <c:orientation val="minMax"/>
          <c:min val="0"/>
        </c:scaling>
        <c:delete val="0"/>
        <c:axPos val="l"/>
        <c:majorGridlines/>
        <c:title>
          <c:tx>
            <c:strRef>
              <c:f>'Math - Data'!$X$98</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65992576"/>
        <c:crosses val="autoZero"/>
        <c:crossBetween val="between"/>
      </c:valAx>
    </c:plotArea>
    <c:legend>
      <c:legendPos val="b"/>
      <c:layout>
        <c:manualLayout>
          <c:xMode val="edge"/>
          <c:yMode val="edge"/>
          <c:x val="2.9404976936971412E-3"/>
          <c:y val="0.89281043140355565"/>
          <c:w val="0.99151350292377749"/>
          <c:h val="0.10718956859644498"/>
        </c:manualLayout>
      </c:layout>
      <c:overlay val="0"/>
      <c:txPr>
        <a:bodyPr/>
        <a:lstStyle/>
        <a:p>
          <a:pPr>
            <a:defRPr sz="900"/>
          </a:pPr>
          <a:endParaRPr lang="en-US"/>
        </a:p>
      </c:txPr>
    </c:legend>
    <c:plotVisOnly val="1"/>
    <c:dispBlanksAs val="gap"/>
    <c:showDLblsOverMax val="0"/>
  </c:chart>
  <c:spPr>
    <a:solidFill>
      <a:schemeClr val="accent6">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2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'Math - Data'!$A$18</c:f>
          <c:strCache>
            <c:ptCount val="1"/>
          </c:strCache>
        </c:strRef>
      </c:tx>
      <c:overlay val="0"/>
    </c:title>
    <c:autoTitleDeleted val="0"/>
    <c:plotArea>
      <c:layout>
        <c:manualLayout>
          <c:layoutTarget val="inner"/>
          <c:xMode val="edge"/>
          <c:yMode val="edge"/>
          <c:x val="0.13495651278884288"/>
          <c:y val="0.16478915135608121"/>
          <c:w val="0.83628531727652444"/>
          <c:h val="0.50841372020359998"/>
        </c:manualLayout>
      </c:layout>
      <c:lineChart>
        <c:grouping val="standard"/>
        <c:varyColors val="0"/>
        <c:ser>
          <c:idx val="0"/>
          <c:order val="0"/>
          <c:tx>
            <c:strRef>
              <c:f>'Math - Data'!$A$18</c:f>
              <c:strCache>
                <c:ptCount val="1"/>
              </c:strCache>
            </c:strRef>
          </c:tx>
          <c:trendline>
            <c:name>Trendline</c:name>
            <c:spPr>
              <a:ln>
                <a:solidFill>
                  <a:srgbClr val="FF0000">
                    <a:alpha val="75000"/>
                  </a:srgbClr>
                </a:solidFill>
              </a:ln>
            </c:spPr>
            <c:trendlineType val="linear"/>
            <c:dispRSqr val="0"/>
            <c:dispEq val="0"/>
          </c:trendline>
          <c:cat>
            <c:strRef>
              <c:f>'Math - Data'!$Z$4:$AO$4</c:f>
              <c:strCache>
                <c:ptCount val="1"/>
                <c:pt idx="0">
                  <c:v>Baseline</c:v>
                </c:pt>
              </c:strCache>
            </c:strRef>
          </c:cat>
          <c:val>
            <c:numRef>
              <c:f>'Math - Data'!$Z$18:$AO$18</c:f>
              <c:numCache>
                <c:formatCode>General</c:formatCode>
                <c:ptCount val="16"/>
                <c:pt idx="0">
                  <c:v>0</c:v>
                </c:pt>
              </c:numCache>
            </c:numRef>
          </c:val>
          <c:smooth val="0"/>
          <c:extLst>
            <c:ext xmlns:c16="http://schemas.microsoft.com/office/drawing/2014/chart" uri="{C3380CC4-5D6E-409C-BE32-E72D297353CC}">
              <c16:uniqueId val="{00000001-CD56-5242-BF10-D7B2A4BC80AF}"/>
            </c:ext>
          </c:extLst>
        </c:ser>
        <c:ser>
          <c:idx val="1"/>
          <c:order val="1"/>
          <c:tx>
            <c:v>Aimline</c:v>
          </c:tx>
          <c:spPr>
            <a:ln w="9525">
              <a:solidFill>
                <a:schemeClr val="tx1">
                  <a:lumMod val="50000"/>
                  <a:lumOff val="50000"/>
                </a:schemeClr>
              </a:solidFill>
              <a:prstDash val="dash"/>
            </a:ln>
          </c:spPr>
          <c:marker>
            <c:symbol val="none"/>
          </c:marker>
          <c:cat>
            <c:strRef>
              <c:f>'Math - Data'!$Z$4:$AO$4</c:f>
              <c:strCache>
                <c:ptCount val="1"/>
                <c:pt idx="0">
                  <c:v>Baseline</c:v>
                </c:pt>
              </c:strCache>
            </c:strRef>
          </c:cat>
          <c:val>
            <c:numRef>
              <c:f>'Math - Data'!$Z$99:$AO$99</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CD56-5242-BF10-D7B2A4BC80AF}"/>
            </c:ext>
          </c:extLst>
        </c:ser>
        <c:ser>
          <c:idx val="2"/>
          <c:order val="2"/>
          <c:tx>
            <c:strRef>
              <c:f>'Math - Data'!$Y$135</c:f>
              <c:strCache>
                <c:ptCount val="1"/>
                <c:pt idx="0">
                  <c:v>Benchmark 2 Line</c:v>
                </c:pt>
              </c:strCache>
            </c:strRef>
          </c:tx>
          <c:spPr>
            <a:ln>
              <a:solidFill>
                <a:schemeClr val="accent1"/>
              </a:solidFill>
            </a:ln>
          </c:spPr>
          <c:marker>
            <c:symbol val="none"/>
          </c:marker>
          <c:cat>
            <c:strRef>
              <c:f>'Math - Data'!$Z$4:$AO$4</c:f>
              <c:strCache>
                <c:ptCount val="1"/>
                <c:pt idx="0">
                  <c:v>Baseline</c:v>
                </c:pt>
              </c:strCache>
            </c:strRef>
          </c:cat>
          <c:val>
            <c:numRef>
              <c:f>'Math - Data'!$Z$135:$AO$135</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CD56-5242-BF10-D7B2A4BC80AF}"/>
            </c:ext>
          </c:extLst>
        </c:ser>
        <c:dLbls>
          <c:showLegendKey val="0"/>
          <c:showVal val="0"/>
          <c:showCatName val="0"/>
          <c:showSerName val="0"/>
          <c:showPercent val="0"/>
          <c:showBubbleSize val="0"/>
        </c:dLbls>
        <c:marker val="1"/>
        <c:smooth val="0"/>
        <c:axId val="66062592"/>
        <c:axId val="66068864"/>
      </c:lineChart>
      <c:catAx>
        <c:axId val="66062592"/>
        <c:scaling>
          <c:orientation val="minMax"/>
        </c:scaling>
        <c:delete val="0"/>
        <c:axPos val="b"/>
        <c:title>
          <c:tx>
            <c:strRef>
              <c:f>'Math - Data'!$U$18</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66068864"/>
        <c:crosses val="autoZero"/>
        <c:auto val="1"/>
        <c:lblAlgn val="ctr"/>
        <c:lblOffset val="100"/>
        <c:noMultiLvlLbl val="0"/>
      </c:catAx>
      <c:valAx>
        <c:axId val="66068864"/>
        <c:scaling>
          <c:orientation val="minMax"/>
          <c:min val="0"/>
        </c:scaling>
        <c:delete val="0"/>
        <c:axPos val="l"/>
        <c:majorGridlines/>
        <c:title>
          <c:tx>
            <c:strRef>
              <c:f>'Math - Data'!$X$99</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66062592"/>
        <c:crosses val="autoZero"/>
        <c:crossBetween val="between"/>
      </c:valAx>
    </c:plotArea>
    <c:legend>
      <c:legendPos val="b"/>
      <c:layout>
        <c:manualLayout>
          <c:xMode val="edge"/>
          <c:yMode val="edge"/>
          <c:x val="2.9404976936971412E-3"/>
          <c:y val="0.89281050653504301"/>
          <c:w val="0.99411879947114457"/>
          <c:h val="0.107189493464957"/>
        </c:manualLayout>
      </c:layout>
      <c:overlay val="0"/>
      <c:txPr>
        <a:bodyPr/>
        <a:lstStyle/>
        <a:p>
          <a:pPr>
            <a:defRPr sz="900"/>
          </a:pPr>
          <a:endParaRPr lang="en-US"/>
        </a:p>
      </c:txPr>
    </c:legend>
    <c:plotVisOnly val="1"/>
    <c:dispBlanksAs val="gap"/>
    <c:showDLblsOverMax val="0"/>
  </c:chart>
  <c:spPr>
    <a:solidFill>
      <a:schemeClr val="accent6">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2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'Math - Data'!$A$19</c:f>
          <c:strCache>
            <c:ptCount val="1"/>
          </c:strCache>
        </c:strRef>
      </c:tx>
      <c:overlay val="0"/>
    </c:title>
    <c:autoTitleDeleted val="0"/>
    <c:plotArea>
      <c:layout>
        <c:manualLayout>
          <c:layoutTarget val="inner"/>
          <c:xMode val="edge"/>
          <c:yMode val="edge"/>
          <c:x val="0.13495651278884288"/>
          <c:y val="0.16478915135608121"/>
          <c:w val="0.83628531727652444"/>
          <c:h val="0.50837061096124758"/>
        </c:manualLayout>
      </c:layout>
      <c:lineChart>
        <c:grouping val="standard"/>
        <c:varyColors val="0"/>
        <c:ser>
          <c:idx val="0"/>
          <c:order val="0"/>
          <c:tx>
            <c:strRef>
              <c:f>'Math - Data'!$A$19</c:f>
              <c:strCache>
                <c:ptCount val="1"/>
              </c:strCache>
            </c:strRef>
          </c:tx>
          <c:trendline>
            <c:name>Trendline</c:name>
            <c:spPr>
              <a:ln>
                <a:solidFill>
                  <a:srgbClr val="FF0000">
                    <a:alpha val="75000"/>
                  </a:srgbClr>
                </a:solidFill>
              </a:ln>
            </c:spPr>
            <c:trendlineType val="linear"/>
            <c:dispRSqr val="0"/>
            <c:dispEq val="0"/>
          </c:trendline>
          <c:cat>
            <c:strRef>
              <c:f>'Math - Data'!$Z$4:$AO$4</c:f>
              <c:strCache>
                <c:ptCount val="1"/>
                <c:pt idx="0">
                  <c:v>Baseline</c:v>
                </c:pt>
              </c:strCache>
            </c:strRef>
          </c:cat>
          <c:val>
            <c:numRef>
              <c:f>'Math - Data'!$Z$19:$AO$19</c:f>
              <c:numCache>
                <c:formatCode>General</c:formatCode>
                <c:ptCount val="16"/>
                <c:pt idx="0">
                  <c:v>0</c:v>
                </c:pt>
              </c:numCache>
            </c:numRef>
          </c:val>
          <c:smooth val="0"/>
          <c:extLst>
            <c:ext xmlns:c16="http://schemas.microsoft.com/office/drawing/2014/chart" uri="{C3380CC4-5D6E-409C-BE32-E72D297353CC}">
              <c16:uniqueId val="{00000001-062B-3D44-9A7A-587521B7B46B}"/>
            </c:ext>
          </c:extLst>
        </c:ser>
        <c:ser>
          <c:idx val="1"/>
          <c:order val="1"/>
          <c:tx>
            <c:v>Aimline</c:v>
          </c:tx>
          <c:spPr>
            <a:ln w="9525">
              <a:solidFill>
                <a:schemeClr val="tx1">
                  <a:lumMod val="50000"/>
                  <a:lumOff val="50000"/>
                </a:schemeClr>
              </a:solidFill>
              <a:prstDash val="dash"/>
            </a:ln>
          </c:spPr>
          <c:marker>
            <c:symbol val="none"/>
          </c:marker>
          <c:cat>
            <c:strRef>
              <c:f>'Math - Data'!$Z$4:$AO$4</c:f>
              <c:strCache>
                <c:ptCount val="1"/>
                <c:pt idx="0">
                  <c:v>Baseline</c:v>
                </c:pt>
              </c:strCache>
            </c:strRef>
          </c:cat>
          <c:val>
            <c:numRef>
              <c:f>'Math - Data'!$Z$100:$AO$100</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062B-3D44-9A7A-587521B7B46B}"/>
            </c:ext>
          </c:extLst>
        </c:ser>
        <c:ser>
          <c:idx val="2"/>
          <c:order val="2"/>
          <c:tx>
            <c:strRef>
              <c:f>'Math - Data'!$Y$136</c:f>
              <c:strCache>
                <c:ptCount val="1"/>
                <c:pt idx="0">
                  <c:v>Benchmark 2 Line</c:v>
                </c:pt>
              </c:strCache>
            </c:strRef>
          </c:tx>
          <c:spPr>
            <a:ln>
              <a:solidFill>
                <a:schemeClr val="accent1"/>
              </a:solidFill>
            </a:ln>
          </c:spPr>
          <c:marker>
            <c:symbol val="none"/>
          </c:marker>
          <c:cat>
            <c:strRef>
              <c:f>'Math - Data'!$Z$4:$AO$4</c:f>
              <c:strCache>
                <c:ptCount val="1"/>
                <c:pt idx="0">
                  <c:v>Baseline</c:v>
                </c:pt>
              </c:strCache>
            </c:strRef>
          </c:cat>
          <c:val>
            <c:numRef>
              <c:f>'Math - Data'!$Z$136:$AO$136</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062B-3D44-9A7A-587521B7B46B}"/>
            </c:ext>
          </c:extLst>
        </c:ser>
        <c:dLbls>
          <c:showLegendKey val="0"/>
          <c:showVal val="0"/>
          <c:showCatName val="0"/>
          <c:showSerName val="0"/>
          <c:showPercent val="0"/>
          <c:showBubbleSize val="0"/>
        </c:dLbls>
        <c:marker val="1"/>
        <c:smooth val="0"/>
        <c:axId val="66091648"/>
        <c:axId val="66118400"/>
      </c:lineChart>
      <c:catAx>
        <c:axId val="66091648"/>
        <c:scaling>
          <c:orientation val="minMax"/>
        </c:scaling>
        <c:delete val="0"/>
        <c:axPos val="b"/>
        <c:title>
          <c:tx>
            <c:strRef>
              <c:f>'Math - Data'!$U$19</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66118400"/>
        <c:crosses val="autoZero"/>
        <c:auto val="1"/>
        <c:lblAlgn val="ctr"/>
        <c:lblOffset val="100"/>
        <c:noMultiLvlLbl val="0"/>
      </c:catAx>
      <c:valAx>
        <c:axId val="66118400"/>
        <c:scaling>
          <c:orientation val="minMax"/>
          <c:min val="0"/>
        </c:scaling>
        <c:delete val="0"/>
        <c:axPos val="l"/>
        <c:majorGridlines/>
        <c:title>
          <c:tx>
            <c:strRef>
              <c:f>'Math - Data'!$X$100</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66091648"/>
        <c:crosses val="autoZero"/>
        <c:crossBetween val="between"/>
      </c:valAx>
    </c:plotArea>
    <c:legend>
      <c:legendPos val="b"/>
      <c:layout>
        <c:manualLayout>
          <c:xMode val="edge"/>
          <c:yMode val="edge"/>
          <c:x val="2.9404976936971412E-3"/>
          <c:y val="0.89281043140355565"/>
          <c:w val="0.99411879947114457"/>
          <c:h val="0.10718956859644498"/>
        </c:manualLayout>
      </c:layout>
      <c:overlay val="0"/>
      <c:txPr>
        <a:bodyPr/>
        <a:lstStyle/>
        <a:p>
          <a:pPr>
            <a:defRPr sz="900"/>
          </a:pPr>
          <a:endParaRPr lang="en-US"/>
        </a:p>
      </c:txPr>
    </c:legend>
    <c:plotVisOnly val="1"/>
    <c:dispBlanksAs val="gap"/>
    <c:showDLblsOverMax val="0"/>
  </c:chart>
  <c:spPr>
    <a:solidFill>
      <a:schemeClr val="accent6">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2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'Math - Data'!$A$20</c:f>
          <c:strCache>
            <c:ptCount val="1"/>
          </c:strCache>
        </c:strRef>
      </c:tx>
      <c:overlay val="0"/>
    </c:title>
    <c:autoTitleDeleted val="0"/>
    <c:plotArea>
      <c:layout>
        <c:manualLayout>
          <c:layoutTarget val="inner"/>
          <c:xMode val="edge"/>
          <c:yMode val="edge"/>
          <c:x val="0.13495651278884288"/>
          <c:y val="0.16478915135608121"/>
          <c:w val="0.83628531727652355"/>
          <c:h val="0.50837061096124758"/>
        </c:manualLayout>
      </c:layout>
      <c:lineChart>
        <c:grouping val="standard"/>
        <c:varyColors val="0"/>
        <c:ser>
          <c:idx val="0"/>
          <c:order val="0"/>
          <c:tx>
            <c:strRef>
              <c:f>'Math - Data'!$A$20</c:f>
              <c:strCache>
                <c:ptCount val="1"/>
              </c:strCache>
            </c:strRef>
          </c:tx>
          <c:trendline>
            <c:name>Trendline</c:name>
            <c:spPr>
              <a:ln>
                <a:solidFill>
                  <a:srgbClr val="FF0000">
                    <a:alpha val="75000"/>
                  </a:srgbClr>
                </a:solidFill>
              </a:ln>
            </c:spPr>
            <c:trendlineType val="linear"/>
            <c:dispRSqr val="0"/>
            <c:dispEq val="0"/>
          </c:trendline>
          <c:cat>
            <c:strRef>
              <c:f>'Math - Data'!$Z$4:$AO$4</c:f>
              <c:strCache>
                <c:ptCount val="1"/>
                <c:pt idx="0">
                  <c:v>Baseline</c:v>
                </c:pt>
              </c:strCache>
            </c:strRef>
          </c:cat>
          <c:val>
            <c:numRef>
              <c:f>'Math - Data'!$Z$20:$AO$20</c:f>
              <c:numCache>
                <c:formatCode>General</c:formatCode>
                <c:ptCount val="16"/>
                <c:pt idx="0">
                  <c:v>0</c:v>
                </c:pt>
              </c:numCache>
            </c:numRef>
          </c:val>
          <c:smooth val="0"/>
          <c:extLst>
            <c:ext xmlns:c16="http://schemas.microsoft.com/office/drawing/2014/chart" uri="{C3380CC4-5D6E-409C-BE32-E72D297353CC}">
              <c16:uniqueId val="{00000001-A6F4-9143-9131-C8C6EBE34182}"/>
            </c:ext>
          </c:extLst>
        </c:ser>
        <c:ser>
          <c:idx val="1"/>
          <c:order val="1"/>
          <c:tx>
            <c:v>Aimline</c:v>
          </c:tx>
          <c:spPr>
            <a:ln w="9525">
              <a:solidFill>
                <a:schemeClr val="tx1">
                  <a:lumMod val="50000"/>
                  <a:lumOff val="50000"/>
                </a:schemeClr>
              </a:solidFill>
              <a:prstDash val="dash"/>
            </a:ln>
          </c:spPr>
          <c:marker>
            <c:symbol val="none"/>
          </c:marker>
          <c:cat>
            <c:strRef>
              <c:f>'Math - Data'!$Z$4:$AO$4</c:f>
              <c:strCache>
                <c:ptCount val="1"/>
                <c:pt idx="0">
                  <c:v>Baseline</c:v>
                </c:pt>
              </c:strCache>
            </c:strRef>
          </c:cat>
          <c:val>
            <c:numRef>
              <c:f>'Math - Data'!$Z$101:$AO$101</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A6F4-9143-9131-C8C6EBE34182}"/>
            </c:ext>
          </c:extLst>
        </c:ser>
        <c:ser>
          <c:idx val="2"/>
          <c:order val="2"/>
          <c:tx>
            <c:strRef>
              <c:f>'Math - Data'!$Y$137</c:f>
              <c:strCache>
                <c:ptCount val="1"/>
                <c:pt idx="0">
                  <c:v>Benchmark 2 Line</c:v>
                </c:pt>
              </c:strCache>
            </c:strRef>
          </c:tx>
          <c:spPr>
            <a:ln>
              <a:solidFill>
                <a:schemeClr val="accent1"/>
              </a:solidFill>
            </a:ln>
          </c:spPr>
          <c:marker>
            <c:symbol val="none"/>
          </c:marker>
          <c:cat>
            <c:strRef>
              <c:f>'Math - Data'!$Z$4:$AO$4</c:f>
              <c:strCache>
                <c:ptCount val="1"/>
                <c:pt idx="0">
                  <c:v>Baseline</c:v>
                </c:pt>
              </c:strCache>
            </c:strRef>
          </c:cat>
          <c:val>
            <c:numRef>
              <c:f>'Math - Data'!$Z$137:$AO$137</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A6F4-9143-9131-C8C6EBE34182}"/>
            </c:ext>
          </c:extLst>
        </c:ser>
        <c:dLbls>
          <c:showLegendKey val="0"/>
          <c:showVal val="0"/>
          <c:showCatName val="0"/>
          <c:showSerName val="0"/>
          <c:showPercent val="0"/>
          <c:showBubbleSize val="0"/>
        </c:dLbls>
        <c:marker val="1"/>
        <c:smooth val="0"/>
        <c:axId val="66149376"/>
        <c:axId val="66172032"/>
      </c:lineChart>
      <c:catAx>
        <c:axId val="66149376"/>
        <c:scaling>
          <c:orientation val="minMax"/>
        </c:scaling>
        <c:delete val="0"/>
        <c:axPos val="b"/>
        <c:title>
          <c:tx>
            <c:strRef>
              <c:f>'Math - Data'!$U$20</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66172032"/>
        <c:crosses val="autoZero"/>
        <c:auto val="1"/>
        <c:lblAlgn val="ctr"/>
        <c:lblOffset val="100"/>
        <c:noMultiLvlLbl val="0"/>
      </c:catAx>
      <c:valAx>
        <c:axId val="66172032"/>
        <c:scaling>
          <c:orientation val="minMax"/>
          <c:min val="0"/>
        </c:scaling>
        <c:delete val="0"/>
        <c:axPos val="l"/>
        <c:majorGridlines/>
        <c:title>
          <c:tx>
            <c:strRef>
              <c:f>'Math - Data'!$X$101</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66149376"/>
        <c:crosses val="autoZero"/>
        <c:crossBetween val="between"/>
      </c:valAx>
    </c:plotArea>
    <c:legend>
      <c:legendPos val="b"/>
      <c:layout>
        <c:manualLayout>
          <c:xMode val="edge"/>
          <c:yMode val="edge"/>
          <c:x val="3.35201146330482E-4"/>
          <c:y val="0.89281046896931149"/>
          <c:w val="0.99672409601852185"/>
          <c:h val="0.10718953103068812"/>
        </c:manualLayout>
      </c:layout>
      <c:overlay val="0"/>
      <c:txPr>
        <a:bodyPr/>
        <a:lstStyle/>
        <a:p>
          <a:pPr>
            <a:defRPr sz="900"/>
          </a:pPr>
          <a:endParaRPr lang="en-US"/>
        </a:p>
      </c:txPr>
    </c:legend>
    <c:plotVisOnly val="1"/>
    <c:dispBlanksAs val="gap"/>
    <c:showDLblsOverMax val="0"/>
  </c:chart>
  <c:spPr>
    <a:solidFill>
      <a:schemeClr val="accent6">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2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'Math - Data'!$A$21</c:f>
          <c:strCache>
            <c:ptCount val="1"/>
          </c:strCache>
        </c:strRef>
      </c:tx>
      <c:overlay val="0"/>
    </c:title>
    <c:autoTitleDeleted val="0"/>
    <c:plotArea>
      <c:layout>
        <c:manualLayout>
          <c:layoutTarget val="inner"/>
          <c:xMode val="edge"/>
          <c:yMode val="edge"/>
          <c:x val="0.13495651278884288"/>
          <c:y val="0.16478915135608121"/>
          <c:w val="0.83628531727652444"/>
          <c:h val="0.51280099099989163"/>
        </c:manualLayout>
      </c:layout>
      <c:lineChart>
        <c:grouping val="standard"/>
        <c:varyColors val="0"/>
        <c:ser>
          <c:idx val="0"/>
          <c:order val="0"/>
          <c:tx>
            <c:strRef>
              <c:f>'Math - Data'!$A$21</c:f>
              <c:strCache>
                <c:ptCount val="1"/>
              </c:strCache>
            </c:strRef>
          </c:tx>
          <c:trendline>
            <c:name>Trendline</c:name>
            <c:spPr>
              <a:ln>
                <a:solidFill>
                  <a:srgbClr val="FF0000">
                    <a:alpha val="75000"/>
                  </a:srgbClr>
                </a:solidFill>
              </a:ln>
            </c:spPr>
            <c:trendlineType val="linear"/>
            <c:dispRSqr val="0"/>
            <c:dispEq val="0"/>
          </c:trendline>
          <c:cat>
            <c:strRef>
              <c:f>'Math - Data'!$Z$4:$AO$4</c:f>
              <c:strCache>
                <c:ptCount val="1"/>
                <c:pt idx="0">
                  <c:v>Baseline</c:v>
                </c:pt>
              </c:strCache>
            </c:strRef>
          </c:cat>
          <c:val>
            <c:numRef>
              <c:f>'Math - Data'!$Z$21:$AO$21</c:f>
              <c:numCache>
                <c:formatCode>General</c:formatCode>
                <c:ptCount val="16"/>
                <c:pt idx="0">
                  <c:v>0</c:v>
                </c:pt>
              </c:numCache>
            </c:numRef>
          </c:val>
          <c:smooth val="0"/>
          <c:extLst>
            <c:ext xmlns:c16="http://schemas.microsoft.com/office/drawing/2014/chart" uri="{C3380CC4-5D6E-409C-BE32-E72D297353CC}">
              <c16:uniqueId val="{00000001-4CA2-7245-901E-323953E7BD4C}"/>
            </c:ext>
          </c:extLst>
        </c:ser>
        <c:ser>
          <c:idx val="1"/>
          <c:order val="1"/>
          <c:tx>
            <c:v>Aimline</c:v>
          </c:tx>
          <c:spPr>
            <a:ln w="9525">
              <a:solidFill>
                <a:schemeClr val="tx1">
                  <a:lumMod val="50000"/>
                  <a:lumOff val="50000"/>
                </a:schemeClr>
              </a:solidFill>
              <a:prstDash val="dash"/>
            </a:ln>
          </c:spPr>
          <c:marker>
            <c:symbol val="none"/>
          </c:marker>
          <c:cat>
            <c:strRef>
              <c:f>'Math - Data'!$Z$4:$AO$4</c:f>
              <c:strCache>
                <c:ptCount val="1"/>
                <c:pt idx="0">
                  <c:v>Baseline</c:v>
                </c:pt>
              </c:strCache>
            </c:strRef>
          </c:cat>
          <c:val>
            <c:numRef>
              <c:f>'Math - Data'!$Z$102:$AO$102</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4CA2-7245-901E-323953E7BD4C}"/>
            </c:ext>
          </c:extLst>
        </c:ser>
        <c:ser>
          <c:idx val="2"/>
          <c:order val="2"/>
          <c:tx>
            <c:strRef>
              <c:f>'Math - Data'!$Y$138</c:f>
              <c:strCache>
                <c:ptCount val="1"/>
                <c:pt idx="0">
                  <c:v>Benchmark 2 Line</c:v>
                </c:pt>
              </c:strCache>
            </c:strRef>
          </c:tx>
          <c:spPr>
            <a:ln>
              <a:solidFill>
                <a:schemeClr val="accent1"/>
              </a:solidFill>
            </a:ln>
          </c:spPr>
          <c:marker>
            <c:symbol val="none"/>
          </c:marker>
          <c:cat>
            <c:strRef>
              <c:f>'Math - Data'!$Z$4:$AO$4</c:f>
              <c:strCache>
                <c:ptCount val="1"/>
                <c:pt idx="0">
                  <c:v>Baseline</c:v>
                </c:pt>
              </c:strCache>
            </c:strRef>
          </c:cat>
          <c:val>
            <c:numRef>
              <c:f>'Math - Data'!$Z$138:$AO$138</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4CA2-7245-901E-323953E7BD4C}"/>
            </c:ext>
          </c:extLst>
        </c:ser>
        <c:dLbls>
          <c:showLegendKey val="0"/>
          <c:showVal val="0"/>
          <c:showCatName val="0"/>
          <c:showSerName val="0"/>
          <c:showPercent val="0"/>
          <c:showBubbleSize val="0"/>
        </c:dLbls>
        <c:marker val="1"/>
        <c:smooth val="0"/>
        <c:axId val="66211200"/>
        <c:axId val="66242048"/>
      </c:lineChart>
      <c:catAx>
        <c:axId val="66211200"/>
        <c:scaling>
          <c:orientation val="minMax"/>
        </c:scaling>
        <c:delete val="0"/>
        <c:axPos val="b"/>
        <c:title>
          <c:tx>
            <c:strRef>
              <c:f>'Math - Data'!$U$21</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66242048"/>
        <c:crosses val="autoZero"/>
        <c:auto val="1"/>
        <c:lblAlgn val="ctr"/>
        <c:lblOffset val="100"/>
        <c:noMultiLvlLbl val="0"/>
      </c:catAx>
      <c:valAx>
        <c:axId val="66242048"/>
        <c:scaling>
          <c:orientation val="minMax"/>
          <c:min val="0"/>
        </c:scaling>
        <c:delete val="0"/>
        <c:axPos val="l"/>
        <c:majorGridlines/>
        <c:title>
          <c:tx>
            <c:strRef>
              <c:f>'Math - Data'!$X$102</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66211200"/>
        <c:crosses val="autoZero"/>
        <c:crossBetween val="between"/>
      </c:valAx>
    </c:plotArea>
    <c:legend>
      <c:legendPos val="b"/>
      <c:layout>
        <c:manualLayout>
          <c:xMode val="edge"/>
          <c:yMode val="edge"/>
          <c:x val="0"/>
          <c:y val="0.89281043140355565"/>
          <c:w val="0.9993293925658856"/>
          <c:h val="0.10718956859644498"/>
        </c:manualLayout>
      </c:layout>
      <c:overlay val="0"/>
      <c:txPr>
        <a:bodyPr/>
        <a:lstStyle/>
        <a:p>
          <a:pPr>
            <a:defRPr sz="900"/>
          </a:pPr>
          <a:endParaRPr lang="en-US"/>
        </a:p>
      </c:txPr>
    </c:legend>
    <c:plotVisOnly val="1"/>
    <c:dispBlanksAs val="gap"/>
    <c:showDLblsOverMax val="0"/>
  </c:chart>
  <c:spPr>
    <a:solidFill>
      <a:schemeClr val="accent6">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2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'Math - Data'!$A$22</c:f>
          <c:strCache>
            <c:ptCount val="1"/>
          </c:strCache>
        </c:strRef>
      </c:tx>
      <c:overlay val="0"/>
    </c:title>
    <c:autoTitleDeleted val="0"/>
    <c:plotArea>
      <c:layout>
        <c:manualLayout>
          <c:layoutTarget val="inner"/>
          <c:xMode val="edge"/>
          <c:yMode val="edge"/>
          <c:x val="0.13495651278884288"/>
          <c:y val="0.16478915135608121"/>
          <c:w val="0.83628531727652444"/>
          <c:h val="0.50837061096124758"/>
        </c:manualLayout>
      </c:layout>
      <c:lineChart>
        <c:grouping val="standard"/>
        <c:varyColors val="0"/>
        <c:ser>
          <c:idx val="0"/>
          <c:order val="0"/>
          <c:tx>
            <c:strRef>
              <c:f>'Math - Data'!$A$22</c:f>
              <c:strCache>
                <c:ptCount val="1"/>
              </c:strCache>
            </c:strRef>
          </c:tx>
          <c:trendline>
            <c:name>Trendline</c:name>
            <c:spPr>
              <a:ln>
                <a:solidFill>
                  <a:srgbClr val="FF0000">
                    <a:alpha val="75000"/>
                  </a:srgbClr>
                </a:solidFill>
              </a:ln>
            </c:spPr>
            <c:trendlineType val="linear"/>
            <c:dispRSqr val="0"/>
            <c:dispEq val="0"/>
          </c:trendline>
          <c:cat>
            <c:strRef>
              <c:f>'Math - Data'!$Z$4:$AO$4</c:f>
              <c:strCache>
                <c:ptCount val="1"/>
                <c:pt idx="0">
                  <c:v>Baseline</c:v>
                </c:pt>
              </c:strCache>
            </c:strRef>
          </c:cat>
          <c:val>
            <c:numRef>
              <c:f>'Math - Data'!$Z$22:$AO$22</c:f>
              <c:numCache>
                <c:formatCode>General</c:formatCode>
                <c:ptCount val="16"/>
                <c:pt idx="0">
                  <c:v>0</c:v>
                </c:pt>
              </c:numCache>
            </c:numRef>
          </c:val>
          <c:smooth val="0"/>
          <c:extLst>
            <c:ext xmlns:c16="http://schemas.microsoft.com/office/drawing/2014/chart" uri="{C3380CC4-5D6E-409C-BE32-E72D297353CC}">
              <c16:uniqueId val="{00000001-45A9-1948-BC2A-AD84D4BF373D}"/>
            </c:ext>
          </c:extLst>
        </c:ser>
        <c:ser>
          <c:idx val="1"/>
          <c:order val="1"/>
          <c:tx>
            <c:v>Aimline</c:v>
          </c:tx>
          <c:spPr>
            <a:ln w="9525">
              <a:solidFill>
                <a:schemeClr val="tx1">
                  <a:lumMod val="50000"/>
                  <a:lumOff val="50000"/>
                </a:schemeClr>
              </a:solidFill>
              <a:prstDash val="dash"/>
            </a:ln>
          </c:spPr>
          <c:marker>
            <c:symbol val="none"/>
          </c:marker>
          <c:cat>
            <c:strRef>
              <c:f>'Math - Data'!$Z$4:$AO$4</c:f>
              <c:strCache>
                <c:ptCount val="1"/>
                <c:pt idx="0">
                  <c:v>Baseline</c:v>
                </c:pt>
              </c:strCache>
            </c:strRef>
          </c:cat>
          <c:val>
            <c:numRef>
              <c:f>'Math - Data'!$Z$103:$AO$103</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45A9-1948-BC2A-AD84D4BF373D}"/>
            </c:ext>
          </c:extLst>
        </c:ser>
        <c:ser>
          <c:idx val="2"/>
          <c:order val="2"/>
          <c:tx>
            <c:strRef>
              <c:f>'Math - Data'!$Y$139</c:f>
              <c:strCache>
                <c:ptCount val="1"/>
                <c:pt idx="0">
                  <c:v>Benchmark 2 Line</c:v>
                </c:pt>
              </c:strCache>
            </c:strRef>
          </c:tx>
          <c:spPr>
            <a:ln>
              <a:solidFill>
                <a:schemeClr val="accent1"/>
              </a:solidFill>
            </a:ln>
          </c:spPr>
          <c:marker>
            <c:symbol val="none"/>
          </c:marker>
          <c:cat>
            <c:strRef>
              <c:f>'Math - Data'!$Z$4:$AO$4</c:f>
              <c:strCache>
                <c:ptCount val="1"/>
                <c:pt idx="0">
                  <c:v>Baseline</c:v>
                </c:pt>
              </c:strCache>
            </c:strRef>
          </c:cat>
          <c:val>
            <c:numRef>
              <c:f>'Math - Data'!$Z$139:$AO$139</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45A9-1948-BC2A-AD84D4BF373D}"/>
            </c:ext>
          </c:extLst>
        </c:ser>
        <c:dLbls>
          <c:showLegendKey val="0"/>
          <c:showVal val="0"/>
          <c:showCatName val="0"/>
          <c:showSerName val="0"/>
          <c:showPercent val="0"/>
          <c:showBubbleSize val="0"/>
        </c:dLbls>
        <c:marker val="1"/>
        <c:smooth val="0"/>
        <c:axId val="66285568"/>
        <c:axId val="66287488"/>
      </c:lineChart>
      <c:catAx>
        <c:axId val="66285568"/>
        <c:scaling>
          <c:orientation val="minMax"/>
        </c:scaling>
        <c:delete val="0"/>
        <c:axPos val="b"/>
        <c:title>
          <c:tx>
            <c:strRef>
              <c:f>'Math - Data'!$U$22</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66287488"/>
        <c:crosses val="autoZero"/>
        <c:auto val="1"/>
        <c:lblAlgn val="ctr"/>
        <c:lblOffset val="100"/>
        <c:noMultiLvlLbl val="0"/>
      </c:catAx>
      <c:valAx>
        <c:axId val="66287488"/>
        <c:scaling>
          <c:orientation val="minMax"/>
          <c:min val="0"/>
        </c:scaling>
        <c:delete val="0"/>
        <c:axPos val="l"/>
        <c:majorGridlines/>
        <c:title>
          <c:tx>
            <c:strRef>
              <c:f>'Math - Data'!$X$103</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66285568"/>
        <c:crosses val="autoZero"/>
        <c:crossBetween val="between"/>
      </c:valAx>
    </c:plotArea>
    <c:legend>
      <c:legendPos val="b"/>
      <c:layout>
        <c:manualLayout>
          <c:xMode val="edge"/>
          <c:yMode val="edge"/>
          <c:x val="5.5457942410637824E-3"/>
          <c:y val="0.89281046896931149"/>
          <c:w val="0.98890820637641363"/>
          <c:h val="0.10718953103068812"/>
        </c:manualLayout>
      </c:layout>
      <c:overlay val="0"/>
      <c:txPr>
        <a:bodyPr/>
        <a:lstStyle/>
        <a:p>
          <a:pPr>
            <a:defRPr sz="900"/>
          </a:pPr>
          <a:endParaRPr lang="en-US"/>
        </a:p>
      </c:txPr>
    </c:legend>
    <c:plotVisOnly val="1"/>
    <c:dispBlanksAs val="gap"/>
    <c:showDLblsOverMax val="0"/>
  </c:chart>
  <c:spPr>
    <a:solidFill>
      <a:schemeClr val="accent6">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2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'Math - Data'!$A$23</c:f>
          <c:strCache>
            <c:ptCount val="1"/>
          </c:strCache>
        </c:strRef>
      </c:tx>
      <c:overlay val="0"/>
    </c:title>
    <c:autoTitleDeleted val="0"/>
    <c:plotArea>
      <c:layout>
        <c:manualLayout>
          <c:layoutTarget val="inner"/>
          <c:xMode val="edge"/>
          <c:yMode val="edge"/>
          <c:x val="0.13495651278884288"/>
          <c:y val="0.16478915135608121"/>
          <c:w val="0.83628531727652355"/>
          <c:h val="0.50837061096124758"/>
        </c:manualLayout>
      </c:layout>
      <c:lineChart>
        <c:grouping val="standard"/>
        <c:varyColors val="0"/>
        <c:ser>
          <c:idx val="0"/>
          <c:order val="0"/>
          <c:tx>
            <c:strRef>
              <c:f>'Math - Data'!$A$23</c:f>
              <c:strCache>
                <c:ptCount val="1"/>
              </c:strCache>
            </c:strRef>
          </c:tx>
          <c:trendline>
            <c:name>Trendline</c:name>
            <c:spPr>
              <a:ln>
                <a:solidFill>
                  <a:srgbClr val="FF0000">
                    <a:alpha val="75000"/>
                  </a:srgbClr>
                </a:solidFill>
              </a:ln>
            </c:spPr>
            <c:trendlineType val="linear"/>
            <c:dispRSqr val="0"/>
            <c:dispEq val="0"/>
          </c:trendline>
          <c:cat>
            <c:strRef>
              <c:f>'Math - Data'!$Z$4:$AO$4</c:f>
              <c:strCache>
                <c:ptCount val="1"/>
                <c:pt idx="0">
                  <c:v>Baseline</c:v>
                </c:pt>
              </c:strCache>
            </c:strRef>
          </c:cat>
          <c:val>
            <c:numRef>
              <c:f>'Math - Data'!$Z$23:$AO$23</c:f>
              <c:numCache>
                <c:formatCode>General</c:formatCode>
                <c:ptCount val="16"/>
                <c:pt idx="0">
                  <c:v>0</c:v>
                </c:pt>
              </c:numCache>
            </c:numRef>
          </c:val>
          <c:smooth val="0"/>
          <c:extLst>
            <c:ext xmlns:c16="http://schemas.microsoft.com/office/drawing/2014/chart" uri="{C3380CC4-5D6E-409C-BE32-E72D297353CC}">
              <c16:uniqueId val="{00000001-14CB-FF4E-B11E-A62A60FFD28F}"/>
            </c:ext>
          </c:extLst>
        </c:ser>
        <c:ser>
          <c:idx val="1"/>
          <c:order val="1"/>
          <c:tx>
            <c:v>Aimline</c:v>
          </c:tx>
          <c:spPr>
            <a:ln w="9525">
              <a:solidFill>
                <a:schemeClr val="tx1">
                  <a:lumMod val="50000"/>
                  <a:lumOff val="50000"/>
                </a:schemeClr>
              </a:solidFill>
              <a:prstDash val="dash"/>
            </a:ln>
          </c:spPr>
          <c:marker>
            <c:symbol val="none"/>
          </c:marker>
          <c:cat>
            <c:strRef>
              <c:f>'Math - Data'!$Z$4:$AO$4</c:f>
              <c:strCache>
                <c:ptCount val="1"/>
                <c:pt idx="0">
                  <c:v>Baseline</c:v>
                </c:pt>
              </c:strCache>
            </c:strRef>
          </c:cat>
          <c:val>
            <c:numRef>
              <c:f>'Math - Data'!$Z$104:$AO$104</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14CB-FF4E-B11E-A62A60FFD28F}"/>
            </c:ext>
          </c:extLst>
        </c:ser>
        <c:ser>
          <c:idx val="2"/>
          <c:order val="2"/>
          <c:tx>
            <c:strRef>
              <c:f>'Math - Data'!$Y$140</c:f>
              <c:strCache>
                <c:ptCount val="1"/>
                <c:pt idx="0">
                  <c:v>Benchmark 2 Line</c:v>
                </c:pt>
              </c:strCache>
            </c:strRef>
          </c:tx>
          <c:spPr>
            <a:ln>
              <a:solidFill>
                <a:schemeClr val="accent1"/>
              </a:solidFill>
            </a:ln>
          </c:spPr>
          <c:marker>
            <c:symbol val="none"/>
          </c:marker>
          <c:cat>
            <c:strRef>
              <c:f>'Math - Data'!$Z$4:$AO$4</c:f>
              <c:strCache>
                <c:ptCount val="1"/>
                <c:pt idx="0">
                  <c:v>Baseline</c:v>
                </c:pt>
              </c:strCache>
            </c:strRef>
          </c:cat>
          <c:val>
            <c:numRef>
              <c:f>'Math - Data'!$Z$140:$AO$140</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14CB-FF4E-B11E-A62A60FFD28F}"/>
            </c:ext>
          </c:extLst>
        </c:ser>
        <c:dLbls>
          <c:showLegendKey val="0"/>
          <c:showVal val="0"/>
          <c:showCatName val="0"/>
          <c:showSerName val="0"/>
          <c:showPercent val="0"/>
          <c:showBubbleSize val="0"/>
        </c:dLbls>
        <c:marker val="1"/>
        <c:smooth val="0"/>
        <c:axId val="66359680"/>
        <c:axId val="66361600"/>
      </c:lineChart>
      <c:catAx>
        <c:axId val="66359680"/>
        <c:scaling>
          <c:orientation val="minMax"/>
        </c:scaling>
        <c:delete val="0"/>
        <c:axPos val="b"/>
        <c:title>
          <c:tx>
            <c:strRef>
              <c:f>'Math - Data'!$U$23</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66361600"/>
        <c:crosses val="autoZero"/>
        <c:auto val="1"/>
        <c:lblAlgn val="ctr"/>
        <c:lblOffset val="100"/>
        <c:noMultiLvlLbl val="0"/>
      </c:catAx>
      <c:valAx>
        <c:axId val="66361600"/>
        <c:scaling>
          <c:orientation val="minMax"/>
          <c:min val="0"/>
        </c:scaling>
        <c:delete val="0"/>
        <c:axPos val="l"/>
        <c:majorGridlines/>
        <c:title>
          <c:tx>
            <c:strRef>
              <c:f>'Math - Data'!$X$104</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66359680"/>
        <c:crosses val="autoZero"/>
        <c:crossBetween val="between"/>
      </c:valAx>
    </c:plotArea>
    <c:legend>
      <c:legendPos val="b"/>
      <c:layout>
        <c:manualLayout>
          <c:xMode val="edge"/>
          <c:yMode val="edge"/>
          <c:x val="2.9404976936971412E-3"/>
          <c:y val="0.89281043140355565"/>
          <c:w val="0.99672409601852185"/>
          <c:h val="0.10718956859644498"/>
        </c:manualLayout>
      </c:layout>
      <c:overlay val="0"/>
      <c:txPr>
        <a:bodyPr/>
        <a:lstStyle/>
        <a:p>
          <a:pPr>
            <a:defRPr sz="900"/>
          </a:pPr>
          <a:endParaRPr lang="en-US"/>
        </a:p>
      </c:txPr>
    </c:legend>
    <c:plotVisOnly val="1"/>
    <c:dispBlanksAs val="gap"/>
    <c:showDLblsOverMax val="0"/>
  </c:chart>
  <c:spPr>
    <a:solidFill>
      <a:schemeClr val="accent6">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2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'Math - Data'!$A$24</c:f>
          <c:strCache>
            <c:ptCount val="1"/>
          </c:strCache>
        </c:strRef>
      </c:tx>
      <c:overlay val="0"/>
    </c:title>
    <c:autoTitleDeleted val="0"/>
    <c:plotArea>
      <c:layout>
        <c:manualLayout>
          <c:layoutTarget val="inner"/>
          <c:xMode val="edge"/>
          <c:yMode val="edge"/>
          <c:x val="0.13495651278884288"/>
          <c:y val="0.16478915135608121"/>
          <c:w val="0.83628531727652444"/>
          <c:h val="0.50841372601648516"/>
        </c:manualLayout>
      </c:layout>
      <c:lineChart>
        <c:grouping val="standard"/>
        <c:varyColors val="0"/>
        <c:ser>
          <c:idx val="0"/>
          <c:order val="0"/>
          <c:tx>
            <c:strRef>
              <c:f>'Math - Data'!$A$24</c:f>
              <c:strCache>
                <c:ptCount val="1"/>
              </c:strCache>
            </c:strRef>
          </c:tx>
          <c:trendline>
            <c:name>Trendline</c:name>
            <c:spPr>
              <a:ln>
                <a:solidFill>
                  <a:srgbClr val="FF0000">
                    <a:alpha val="75000"/>
                  </a:srgbClr>
                </a:solidFill>
              </a:ln>
            </c:spPr>
            <c:trendlineType val="linear"/>
            <c:dispRSqr val="0"/>
            <c:dispEq val="0"/>
          </c:trendline>
          <c:cat>
            <c:strRef>
              <c:f>'Math - Data'!$Z$4:$AO$4</c:f>
              <c:strCache>
                <c:ptCount val="1"/>
                <c:pt idx="0">
                  <c:v>Baseline</c:v>
                </c:pt>
              </c:strCache>
            </c:strRef>
          </c:cat>
          <c:val>
            <c:numRef>
              <c:f>'Math - Data'!$Z$24:$AO$24</c:f>
              <c:numCache>
                <c:formatCode>General</c:formatCode>
                <c:ptCount val="16"/>
                <c:pt idx="0">
                  <c:v>0</c:v>
                </c:pt>
              </c:numCache>
            </c:numRef>
          </c:val>
          <c:smooth val="0"/>
          <c:extLst>
            <c:ext xmlns:c16="http://schemas.microsoft.com/office/drawing/2014/chart" uri="{C3380CC4-5D6E-409C-BE32-E72D297353CC}">
              <c16:uniqueId val="{00000001-39F0-7842-8B92-6C218B5A8768}"/>
            </c:ext>
          </c:extLst>
        </c:ser>
        <c:ser>
          <c:idx val="1"/>
          <c:order val="1"/>
          <c:tx>
            <c:v>Aimline</c:v>
          </c:tx>
          <c:spPr>
            <a:ln w="9525">
              <a:solidFill>
                <a:schemeClr val="tx1">
                  <a:lumMod val="50000"/>
                  <a:lumOff val="50000"/>
                </a:schemeClr>
              </a:solidFill>
              <a:prstDash val="dash"/>
            </a:ln>
          </c:spPr>
          <c:marker>
            <c:symbol val="none"/>
          </c:marker>
          <c:cat>
            <c:strRef>
              <c:f>'Math - Data'!$Z$4:$AO$4</c:f>
              <c:strCache>
                <c:ptCount val="1"/>
                <c:pt idx="0">
                  <c:v>Baseline</c:v>
                </c:pt>
              </c:strCache>
            </c:strRef>
          </c:cat>
          <c:val>
            <c:numRef>
              <c:f>'Math - Data'!$Z$105:$AO$105</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39F0-7842-8B92-6C218B5A8768}"/>
            </c:ext>
          </c:extLst>
        </c:ser>
        <c:ser>
          <c:idx val="2"/>
          <c:order val="2"/>
          <c:tx>
            <c:strRef>
              <c:f>'Math - Data'!$Y$141</c:f>
              <c:strCache>
                <c:ptCount val="1"/>
                <c:pt idx="0">
                  <c:v>Benchmark 2 Line</c:v>
                </c:pt>
              </c:strCache>
            </c:strRef>
          </c:tx>
          <c:spPr>
            <a:ln>
              <a:solidFill>
                <a:schemeClr val="accent1"/>
              </a:solidFill>
            </a:ln>
          </c:spPr>
          <c:marker>
            <c:symbol val="none"/>
          </c:marker>
          <c:cat>
            <c:strRef>
              <c:f>'Math - Data'!$Z$4:$AO$4</c:f>
              <c:strCache>
                <c:ptCount val="1"/>
                <c:pt idx="0">
                  <c:v>Baseline</c:v>
                </c:pt>
              </c:strCache>
            </c:strRef>
          </c:cat>
          <c:val>
            <c:numRef>
              <c:f>'Math - Data'!$Z$141:$AO$141</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39F0-7842-8B92-6C218B5A8768}"/>
            </c:ext>
          </c:extLst>
        </c:ser>
        <c:dLbls>
          <c:showLegendKey val="0"/>
          <c:showVal val="0"/>
          <c:showCatName val="0"/>
          <c:showSerName val="0"/>
          <c:showPercent val="0"/>
          <c:showBubbleSize val="0"/>
        </c:dLbls>
        <c:marker val="1"/>
        <c:smooth val="0"/>
        <c:axId val="66364544"/>
        <c:axId val="66366464"/>
      </c:lineChart>
      <c:catAx>
        <c:axId val="66364544"/>
        <c:scaling>
          <c:orientation val="minMax"/>
        </c:scaling>
        <c:delete val="0"/>
        <c:axPos val="b"/>
        <c:title>
          <c:tx>
            <c:strRef>
              <c:f>'Math - Data'!$U$24</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66366464"/>
        <c:crosses val="autoZero"/>
        <c:auto val="1"/>
        <c:lblAlgn val="ctr"/>
        <c:lblOffset val="100"/>
        <c:noMultiLvlLbl val="0"/>
      </c:catAx>
      <c:valAx>
        <c:axId val="66366464"/>
        <c:scaling>
          <c:orientation val="minMax"/>
          <c:min val="0"/>
        </c:scaling>
        <c:delete val="0"/>
        <c:axPos val="l"/>
        <c:majorGridlines/>
        <c:title>
          <c:tx>
            <c:strRef>
              <c:f>'Math - Data'!$X$105</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66364544"/>
        <c:crosses val="autoZero"/>
        <c:crossBetween val="between"/>
      </c:valAx>
    </c:plotArea>
    <c:legend>
      <c:legendPos val="b"/>
      <c:layout>
        <c:manualLayout>
          <c:xMode val="edge"/>
          <c:yMode val="edge"/>
          <c:x val="3.35201146330482E-4"/>
          <c:y val="0.89281043140355565"/>
          <c:w val="0.9993293925658856"/>
          <c:h val="0.10718956859644498"/>
        </c:manualLayout>
      </c:layout>
      <c:overlay val="0"/>
      <c:txPr>
        <a:bodyPr/>
        <a:lstStyle/>
        <a:p>
          <a:pPr>
            <a:defRPr sz="900"/>
          </a:pPr>
          <a:endParaRPr lang="en-US"/>
        </a:p>
      </c:txPr>
    </c:legend>
    <c:plotVisOnly val="1"/>
    <c:dispBlanksAs val="gap"/>
    <c:showDLblsOverMax val="0"/>
  </c:chart>
  <c:spPr>
    <a:solidFill>
      <a:schemeClr val="accent6">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'Reading - Data'!$A$17</c:f>
          <c:strCache>
            <c:ptCount val="1"/>
          </c:strCache>
        </c:strRef>
      </c:tx>
      <c:overlay val="0"/>
    </c:title>
    <c:autoTitleDeleted val="0"/>
    <c:plotArea>
      <c:layout>
        <c:manualLayout>
          <c:layoutTarget val="inner"/>
          <c:xMode val="edge"/>
          <c:yMode val="edge"/>
          <c:x val="0.13495651278884288"/>
          <c:y val="0.16478915135608121"/>
          <c:w val="0.83628531727652422"/>
          <c:h val="0.50837061096124758"/>
        </c:manualLayout>
      </c:layout>
      <c:lineChart>
        <c:grouping val="standard"/>
        <c:varyColors val="0"/>
        <c:ser>
          <c:idx val="0"/>
          <c:order val="0"/>
          <c:tx>
            <c:strRef>
              <c:f>'Reading - Data'!$A$17</c:f>
              <c:strCache>
                <c:ptCount val="1"/>
              </c:strCache>
            </c:strRef>
          </c:tx>
          <c:trendline>
            <c:name>Trendline</c:name>
            <c:spPr>
              <a:ln>
                <a:solidFill>
                  <a:srgbClr val="FF0000">
                    <a:alpha val="75000"/>
                  </a:srgbClr>
                </a:solidFill>
              </a:ln>
            </c:spPr>
            <c:trendlineType val="linear"/>
            <c:dispRSqr val="0"/>
            <c:dispEq val="0"/>
          </c:trendline>
          <c:cat>
            <c:strRef>
              <c:f>'Reading - Data'!$BL$4:$CA$4</c:f>
              <c:strCache>
                <c:ptCount val="1"/>
                <c:pt idx="0">
                  <c:v>Baseline</c:v>
                </c:pt>
              </c:strCache>
            </c:strRef>
          </c:cat>
          <c:val>
            <c:numRef>
              <c:f>'Reading - Data'!$BL$17:$CA$17</c:f>
              <c:numCache>
                <c:formatCode>General</c:formatCode>
                <c:ptCount val="16"/>
                <c:pt idx="0">
                  <c:v>0</c:v>
                </c:pt>
              </c:numCache>
            </c:numRef>
          </c:val>
          <c:smooth val="0"/>
          <c:extLst>
            <c:ext xmlns:c16="http://schemas.microsoft.com/office/drawing/2014/chart" uri="{C3380CC4-5D6E-409C-BE32-E72D297353CC}">
              <c16:uniqueId val="{00000001-F200-6145-82F8-2EBAFC6DBC78}"/>
            </c:ext>
          </c:extLst>
        </c:ser>
        <c:ser>
          <c:idx val="1"/>
          <c:order val="1"/>
          <c:tx>
            <c:v>Aimline</c:v>
          </c:tx>
          <c:spPr>
            <a:ln w="9525">
              <a:solidFill>
                <a:schemeClr val="tx1">
                  <a:lumMod val="50000"/>
                  <a:lumOff val="50000"/>
                </a:schemeClr>
              </a:solidFill>
              <a:prstDash val="dash"/>
            </a:ln>
          </c:spPr>
          <c:marker>
            <c:symbol val="none"/>
          </c:marker>
          <c:cat>
            <c:strRef>
              <c:f>'Reading - Data'!$BL$4:$CA$4</c:f>
              <c:strCache>
                <c:ptCount val="1"/>
                <c:pt idx="0">
                  <c:v>Baseline</c:v>
                </c:pt>
              </c:strCache>
            </c:strRef>
          </c:cat>
          <c:val>
            <c:numRef>
              <c:f>'Reading - Data'!$BL$98:$CA$98</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F200-6145-82F8-2EBAFC6DBC78}"/>
            </c:ext>
          </c:extLst>
        </c:ser>
        <c:ser>
          <c:idx val="2"/>
          <c:order val="2"/>
          <c:tx>
            <c:strRef>
              <c:f>'Reading - Data'!$BK$134</c:f>
              <c:strCache>
                <c:ptCount val="1"/>
                <c:pt idx="0">
                  <c:v>Benchmark 3 Line</c:v>
                </c:pt>
              </c:strCache>
            </c:strRef>
          </c:tx>
          <c:spPr>
            <a:ln>
              <a:solidFill>
                <a:schemeClr val="accent3"/>
              </a:solidFill>
            </a:ln>
          </c:spPr>
          <c:marker>
            <c:symbol val="none"/>
          </c:marker>
          <c:cat>
            <c:strRef>
              <c:f>'Reading - Data'!$BL$4:$CA$4</c:f>
              <c:strCache>
                <c:ptCount val="1"/>
                <c:pt idx="0">
                  <c:v>Baseline</c:v>
                </c:pt>
              </c:strCache>
            </c:strRef>
          </c:cat>
          <c:val>
            <c:numRef>
              <c:f>'Reading - Data'!$BL$134:$CA$134</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F200-6145-82F8-2EBAFC6DBC78}"/>
            </c:ext>
          </c:extLst>
        </c:ser>
        <c:dLbls>
          <c:showLegendKey val="0"/>
          <c:showVal val="0"/>
          <c:showCatName val="0"/>
          <c:showSerName val="0"/>
          <c:showPercent val="0"/>
          <c:showBubbleSize val="0"/>
        </c:dLbls>
        <c:marker val="1"/>
        <c:smooth val="0"/>
        <c:axId val="68506368"/>
        <c:axId val="68508288"/>
      </c:lineChart>
      <c:catAx>
        <c:axId val="68506368"/>
        <c:scaling>
          <c:orientation val="minMax"/>
        </c:scaling>
        <c:delete val="0"/>
        <c:axPos val="b"/>
        <c:title>
          <c:tx>
            <c:strRef>
              <c:f>'Reading - Data'!$BG$17</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68508288"/>
        <c:crosses val="autoZero"/>
        <c:auto val="1"/>
        <c:lblAlgn val="ctr"/>
        <c:lblOffset val="100"/>
        <c:noMultiLvlLbl val="0"/>
      </c:catAx>
      <c:valAx>
        <c:axId val="68508288"/>
        <c:scaling>
          <c:orientation val="minMax"/>
          <c:min val="0"/>
        </c:scaling>
        <c:delete val="0"/>
        <c:axPos val="l"/>
        <c:majorGridlines/>
        <c:title>
          <c:tx>
            <c:strRef>
              <c:f>'Reading - Data'!$BJ$98</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68506368"/>
        <c:crosses val="autoZero"/>
        <c:crossBetween val="between"/>
      </c:valAx>
    </c:plotArea>
    <c:legend>
      <c:legendPos val="b"/>
      <c:layout>
        <c:manualLayout>
          <c:xMode val="edge"/>
          <c:yMode val="edge"/>
          <c:x val="2.9777968139839423E-3"/>
          <c:y val="0.8963413270213495"/>
          <c:w val="0.99404420231551816"/>
          <c:h val="9.9354431572390767E-2"/>
        </c:manualLayout>
      </c:layout>
      <c:overlay val="0"/>
      <c:txPr>
        <a:bodyPr/>
        <a:lstStyle/>
        <a:p>
          <a:pPr>
            <a:defRPr sz="900"/>
          </a:pPr>
          <a:endParaRPr lang="en-US"/>
        </a:p>
      </c:txPr>
    </c:legend>
    <c:plotVisOnly val="1"/>
    <c:dispBlanksAs val="gap"/>
    <c:showDLblsOverMax val="0"/>
  </c:chart>
  <c:spPr>
    <a:solidFill>
      <a:schemeClr val="accent1">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2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'Math - Data'!$A$25</c:f>
          <c:strCache>
            <c:ptCount val="1"/>
          </c:strCache>
        </c:strRef>
      </c:tx>
      <c:overlay val="0"/>
    </c:title>
    <c:autoTitleDeleted val="0"/>
    <c:plotArea>
      <c:layout>
        <c:manualLayout>
          <c:layoutTarget val="inner"/>
          <c:xMode val="edge"/>
          <c:yMode val="edge"/>
          <c:x val="0.13495651278884288"/>
          <c:y val="0.16478915135608121"/>
          <c:w val="0.83628531727652444"/>
          <c:h val="0.50837061096124758"/>
        </c:manualLayout>
      </c:layout>
      <c:lineChart>
        <c:grouping val="standard"/>
        <c:varyColors val="0"/>
        <c:ser>
          <c:idx val="0"/>
          <c:order val="0"/>
          <c:tx>
            <c:strRef>
              <c:f>'Math - Data'!$A$25</c:f>
              <c:strCache>
                <c:ptCount val="1"/>
              </c:strCache>
            </c:strRef>
          </c:tx>
          <c:trendline>
            <c:name>Trendline</c:name>
            <c:spPr>
              <a:ln>
                <a:solidFill>
                  <a:srgbClr val="FF0000">
                    <a:alpha val="75000"/>
                  </a:srgbClr>
                </a:solidFill>
              </a:ln>
            </c:spPr>
            <c:trendlineType val="linear"/>
            <c:dispRSqr val="0"/>
            <c:dispEq val="0"/>
          </c:trendline>
          <c:cat>
            <c:strRef>
              <c:f>'Math - Data'!$Z$4:$AO$4</c:f>
              <c:strCache>
                <c:ptCount val="1"/>
                <c:pt idx="0">
                  <c:v>Baseline</c:v>
                </c:pt>
              </c:strCache>
            </c:strRef>
          </c:cat>
          <c:val>
            <c:numRef>
              <c:f>'Math - Data'!$Z$25:$AO$25</c:f>
              <c:numCache>
                <c:formatCode>General</c:formatCode>
                <c:ptCount val="16"/>
                <c:pt idx="0">
                  <c:v>0</c:v>
                </c:pt>
              </c:numCache>
            </c:numRef>
          </c:val>
          <c:smooth val="0"/>
          <c:extLst>
            <c:ext xmlns:c16="http://schemas.microsoft.com/office/drawing/2014/chart" uri="{C3380CC4-5D6E-409C-BE32-E72D297353CC}">
              <c16:uniqueId val="{00000001-07CF-4842-BBFD-6DBF179C9E02}"/>
            </c:ext>
          </c:extLst>
        </c:ser>
        <c:ser>
          <c:idx val="1"/>
          <c:order val="1"/>
          <c:tx>
            <c:v>Aimline</c:v>
          </c:tx>
          <c:spPr>
            <a:ln w="9525">
              <a:solidFill>
                <a:schemeClr val="tx1">
                  <a:lumMod val="50000"/>
                  <a:lumOff val="50000"/>
                </a:schemeClr>
              </a:solidFill>
              <a:prstDash val="dash"/>
            </a:ln>
          </c:spPr>
          <c:marker>
            <c:symbol val="none"/>
          </c:marker>
          <c:cat>
            <c:strRef>
              <c:f>'Math - Data'!$Z$4:$AO$4</c:f>
              <c:strCache>
                <c:ptCount val="1"/>
                <c:pt idx="0">
                  <c:v>Baseline</c:v>
                </c:pt>
              </c:strCache>
            </c:strRef>
          </c:cat>
          <c:val>
            <c:numRef>
              <c:f>'Math - Data'!$Z$106:$AO$106</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07CF-4842-BBFD-6DBF179C9E02}"/>
            </c:ext>
          </c:extLst>
        </c:ser>
        <c:ser>
          <c:idx val="2"/>
          <c:order val="2"/>
          <c:tx>
            <c:strRef>
              <c:f>'Math - Data'!$Y$142</c:f>
              <c:strCache>
                <c:ptCount val="1"/>
                <c:pt idx="0">
                  <c:v>Benchmark 2 Line</c:v>
                </c:pt>
              </c:strCache>
            </c:strRef>
          </c:tx>
          <c:spPr>
            <a:ln>
              <a:solidFill>
                <a:schemeClr val="accent1"/>
              </a:solidFill>
            </a:ln>
          </c:spPr>
          <c:marker>
            <c:symbol val="none"/>
          </c:marker>
          <c:cat>
            <c:strRef>
              <c:f>'Math - Data'!$Z$4:$AO$4</c:f>
              <c:strCache>
                <c:ptCount val="1"/>
                <c:pt idx="0">
                  <c:v>Baseline</c:v>
                </c:pt>
              </c:strCache>
            </c:strRef>
          </c:cat>
          <c:val>
            <c:numRef>
              <c:f>'Math - Data'!$Z$142:$AO$142</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07CF-4842-BBFD-6DBF179C9E02}"/>
            </c:ext>
          </c:extLst>
        </c:ser>
        <c:dLbls>
          <c:showLegendKey val="0"/>
          <c:showVal val="0"/>
          <c:showCatName val="0"/>
          <c:showSerName val="0"/>
          <c:showPercent val="0"/>
          <c:showBubbleSize val="0"/>
        </c:dLbls>
        <c:marker val="1"/>
        <c:smooth val="0"/>
        <c:axId val="66401408"/>
        <c:axId val="66403328"/>
      </c:lineChart>
      <c:catAx>
        <c:axId val="66401408"/>
        <c:scaling>
          <c:orientation val="minMax"/>
        </c:scaling>
        <c:delete val="0"/>
        <c:axPos val="b"/>
        <c:title>
          <c:tx>
            <c:strRef>
              <c:f>'Math - Data'!$U$25</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66403328"/>
        <c:crosses val="autoZero"/>
        <c:auto val="1"/>
        <c:lblAlgn val="ctr"/>
        <c:lblOffset val="100"/>
        <c:noMultiLvlLbl val="0"/>
      </c:catAx>
      <c:valAx>
        <c:axId val="66403328"/>
        <c:scaling>
          <c:orientation val="minMax"/>
          <c:min val="0"/>
        </c:scaling>
        <c:delete val="0"/>
        <c:axPos val="l"/>
        <c:majorGridlines/>
        <c:title>
          <c:tx>
            <c:strRef>
              <c:f>'Math - Data'!$X$106</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66401408"/>
        <c:crosses val="autoZero"/>
        <c:crossBetween val="between"/>
      </c:valAx>
    </c:plotArea>
    <c:legend>
      <c:legendPos val="b"/>
      <c:layout>
        <c:manualLayout>
          <c:xMode val="edge"/>
          <c:yMode val="edge"/>
          <c:x val="3.35201146330482E-4"/>
          <c:y val="0.89281046896931149"/>
          <c:w val="0.99672409601852185"/>
          <c:h val="0.10718953103068812"/>
        </c:manualLayout>
      </c:layout>
      <c:overlay val="0"/>
      <c:txPr>
        <a:bodyPr/>
        <a:lstStyle/>
        <a:p>
          <a:pPr>
            <a:defRPr sz="900"/>
          </a:pPr>
          <a:endParaRPr lang="en-US"/>
        </a:p>
      </c:txPr>
    </c:legend>
    <c:plotVisOnly val="1"/>
    <c:dispBlanksAs val="gap"/>
    <c:showDLblsOverMax val="0"/>
  </c:chart>
  <c:spPr>
    <a:solidFill>
      <a:schemeClr val="accent6">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2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'Math - Data'!$A$26</c:f>
          <c:strCache>
            <c:ptCount val="1"/>
          </c:strCache>
        </c:strRef>
      </c:tx>
      <c:overlay val="0"/>
    </c:title>
    <c:autoTitleDeleted val="0"/>
    <c:plotArea>
      <c:layout>
        <c:manualLayout>
          <c:layoutTarget val="inner"/>
          <c:xMode val="edge"/>
          <c:yMode val="edge"/>
          <c:x val="0.13495651278884288"/>
          <c:y val="0.16478915135608121"/>
          <c:w val="0.83628531727652355"/>
          <c:h val="0.50837061096124758"/>
        </c:manualLayout>
      </c:layout>
      <c:lineChart>
        <c:grouping val="standard"/>
        <c:varyColors val="0"/>
        <c:ser>
          <c:idx val="0"/>
          <c:order val="0"/>
          <c:tx>
            <c:strRef>
              <c:f>'Math - Data'!$A$26</c:f>
              <c:strCache>
                <c:ptCount val="1"/>
              </c:strCache>
            </c:strRef>
          </c:tx>
          <c:trendline>
            <c:name>Trendline</c:name>
            <c:spPr>
              <a:ln>
                <a:solidFill>
                  <a:srgbClr val="FF0000">
                    <a:alpha val="75000"/>
                  </a:srgbClr>
                </a:solidFill>
              </a:ln>
            </c:spPr>
            <c:trendlineType val="linear"/>
            <c:dispRSqr val="0"/>
            <c:dispEq val="0"/>
          </c:trendline>
          <c:cat>
            <c:strRef>
              <c:f>'Math - Data'!$Z$4:$AO$4</c:f>
              <c:strCache>
                <c:ptCount val="1"/>
                <c:pt idx="0">
                  <c:v>Baseline</c:v>
                </c:pt>
              </c:strCache>
            </c:strRef>
          </c:cat>
          <c:val>
            <c:numRef>
              <c:f>'Math - Data'!$Z$26:$AO$26</c:f>
              <c:numCache>
                <c:formatCode>General</c:formatCode>
                <c:ptCount val="16"/>
                <c:pt idx="0">
                  <c:v>0</c:v>
                </c:pt>
              </c:numCache>
            </c:numRef>
          </c:val>
          <c:smooth val="0"/>
          <c:extLst>
            <c:ext xmlns:c16="http://schemas.microsoft.com/office/drawing/2014/chart" uri="{C3380CC4-5D6E-409C-BE32-E72D297353CC}">
              <c16:uniqueId val="{00000001-8FBE-E24E-B69E-99F375E64873}"/>
            </c:ext>
          </c:extLst>
        </c:ser>
        <c:ser>
          <c:idx val="1"/>
          <c:order val="1"/>
          <c:tx>
            <c:v>Aimline</c:v>
          </c:tx>
          <c:spPr>
            <a:ln w="9525">
              <a:solidFill>
                <a:schemeClr val="tx1">
                  <a:lumMod val="50000"/>
                  <a:lumOff val="50000"/>
                </a:schemeClr>
              </a:solidFill>
              <a:prstDash val="dash"/>
            </a:ln>
          </c:spPr>
          <c:marker>
            <c:symbol val="none"/>
          </c:marker>
          <c:cat>
            <c:strRef>
              <c:f>'Math - Data'!$Z$4:$AO$4</c:f>
              <c:strCache>
                <c:ptCount val="1"/>
                <c:pt idx="0">
                  <c:v>Baseline</c:v>
                </c:pt>
              </c:strCache>
            </c:strRef>
          </c:cat>
          <c:val>
            <c:numRef>
              <c:f>'Math - Data'!$Z$107:$AO$107</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8FBE-E24E-B69E-99F375E64873}"/>
            </c:ext>
          </c:extLst>
        </c:ser>
        <c:ser>
          <c:idx val="2"/>
          <c:order val="2"/>
          <c:tx>
            <c:strRef>
              <c:f>'Math - Data'!$Y$143</c:f>
              <c:strCache>
                <c:ptCount val="1"/>
                <c:pt idx="0">
                  <c:v>Benchmark 2 Line</c:v>
                </c:pt>
              </c:strCache>
            </c:strRef>
          </c:tx>
          <c:spPr>
            <a:ln>
              <a:solidFill>
                <a:schemeClr val="accent1"/>
              </a:solidFill>
            </a:ln>
          </c:spPr>
          <c:marker>
            <c:symbol val="none"/>
          </c:marker>
          <c:cat>
            <c:strRef>
              <c:f>'Math - Data'!$Z$4:$AO$4</c:f>
              <c:strCache>
                <c:ptCount val="1"/>
                <c:pt idx="0">
                  <c:v>Baseline</c:v>
                </c:pt>
              </c:strCache>
            </c:strRef>
          </c:cat>
          <c:val>
            <c:numRef>
              <c:f>'Math - Data'!$Z$143:$AO$143</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8FBE-E24E-B69E-99F375E64873}"/>
            </c:ext>
          </c:extLst>
        </c:ser>
        <c:dLbls>
          <c:showLegendKey val="0"/>
          <c:showVal val="0"/>
          <c:showCatName val="0"/>
          <c:showSerName val="0"/>
          <c:showPercent val="0"/>
          <c:showBubbleSize val="0"/>
        </c:dLbls>
        <c:marker val="1"/>
        <c:smooth val="0"/>
        <c:axId val="66536960"/>
        <c:axId val="66538880"/>
      </c:lineChart>
      <c:catAx>
        <c:axId val="66536960"/>
        <c:scaling>
          <c:orientation val="minMax"/>
        </c:scaling>
        <c:delete val="0"/>
        <c:axPos val="b"/>
        <c:title>
          <c:tx>
            <c:strRef>
              <c:f>'Math - Data'!$U$26</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66538880"/>
        <c:crosses val="autoZero"/>
        <c:auto val="1"/>
        <c:lblAlgn val="ctr"/>
        <c:lblOffset val="100"/>
        <c:noMultiLvlLbl val="0"/>
      </c:catAx>
      <c:valAx>
        <c:axId val="66538880"/>
        <c:scaling>
          <c:orientation val="minMax"/>
          <c:min val="0"/>
        </c:scaling>
        <c:delete val="0"/>
        <c:axPos val="l"/>
        <c:majorGridlines/>
        <c:title>
          <c:tx>
            <c:strRef>
              <c:f>'Math - Data'!$X$107</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66536960"/>
        <c:crosses val="autoZero"/>
        <c:crossBetween val="between"/>
      </c:valAx>
    </c:plotArea>
    <c:legend>
      <c:legendPos val="b"/>
      <c:layout>
        <c:manualLayout>
          <c:xMode val="edge"/>
          <c:yMode val="edge"/>
          <c:x val="3.35201146330482E-4"/>
          <c:y val="0.89281043140355565"/>
          <c:w val="0.99672409601852185"/>
          <c:h val="0.10718956859644498"/>
        </c:manualLayout>
      </c:layout>
      <c:overlay val="0"/>
      <c:txPr>
        <a:bodyPr/>
        <a:lstStyle/>
        <a:p>
          <a:pPr>
            <a:defRPr sz="900"/>
          </a:pPr>
          <a:endParaRPr lang="en-US"/>
        </a:p>
      </c:txPr>
    </c:legend>
    <c:plotVisOnly val="1"/>
    <c:dispBlanksAs val="gap"/>
    <c:showDLblsOverMax val="0"/>
  </c:chart>
  <c:spPr>
    <a:solidFill>
      <a:schemeClr val="accent6">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2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'Math - Data'!$A$27</c:f>
          <c:strCache>
            <c:ptCount val="1"/>
          </c:strCache>
        </c:strRef>
      </c:tx>
      <c:overlay val="0"/>
    </c:title>
    <c:autoTitleDeleted val="0"/>
    <c:plotArea>
      <c:layout>
        <c:manualLayout>
          <c:layoutTarget val="inner"/>
          <c:xMode val="edge"/>
          <c:yMode val="edge"/>
          <c:x val="0.13495651278884288"/>
          <c:y val="0.16478915135608121"/>
          <c:w val="0.83628531727652444"/>
          <c:h val="0.50841372020359998"/>
        </c:manualLayout>
      </c:layout>
      <c:lineChart>
        <c:grouping val="standard"/>
        <c:varyColors val="0"/>
        <c:ser>
          <c:idx val="0"/>
          <c:order val="0"/>
          <c:tx>
            <c:strRef>
              <c:f>'Math - Data'!$A$27</c:f>
              <c:strCache>
                <c:ptCount val="1"/>
              </c:strCache>
            </c:strRef>
          </c:tx>
          <c:trendline>
            <c:name>Trendline</c:name>
            <c:spPr>
              <a:ln>
                <a:solidFill>
                  <a:srgbClr val="FF0000">
                    <a:alpha val="75000"/>
                  </a:srgbClr>
                </a:solidFill>
              </a:ln>
            </c:spPr>
            <c:trendlineType val="linear"/>
            <c:dispRSqr val="0"/>
            <c:dispEq val="0"/>
          </c:trendline>
          <c:cat>
            <c:strRef>
              <c:f>'Math - Data'!$Z$4:$AO$4</c:f>
              <c:strCache>
                <c:ptCount val="1"/>
                <c:pt idx="0">
                  <c:v>Baseline</c:v>
                </c:pt>
              </c:strCache>
            </c:strRef>
          </c:cat>
          <c:val>
            <c:numRef>
              <c:f>'Math - Data'!$Z$27:$AO$27</c:f>
              <c:numCache>
                <c:formatCode>General</c:formatCode>
                <c:ptCount val="16"/>
                <c:pt idx="0">
                  <c:v>0</c:v>
                </c:pt>
              </c:numCache>
            </c:numRef>
          </c:val>
          <c:smooth val="0"/>
          <c:extLst>
            <c:ext xmlns:c16="http://schemas.microsoft.com/office/drawing/2014/chart" uri="{C3380CC4-5D6E-409C-BE32-E72D297353CC}">
              <c16:uniqueId val="{00000001-5064-E74A-8DB4-383692217AF1}"/>
            </c:ext>
          </c:extLst>
        </c:ser>
        <c:ser>
          <c:idx val="1"/>
          <c:order val="1"/>
          <c:tx>
            <c:v>Aimline</c:v>
          </c:tx>
          <c:spPr>
            <a:ln w="9525">
              <a:solidFill>
                <a:schemeClr val="tx1">
                  <a:lumMod val="50000"/>
                  <a:lumOff val="50000"/>
                </a:schemeClr>
              </a:solidFill>
              <a:prstDash val="dash"/>
            </a:ln>
          </c:spPr>
          <c:marker>
            <c:symbol val="none"/>
          </c:marker>
          <c:cat>
            <c:strRef>
              <c:f>'Math - Data'!$Z$4:$AO$4</c:f>
              <c:strCache>
                <c:ptCount val="1"/>
                <c:pt idx="0">
                  <c:v>Baseline</c:v>
                </c:pt>
              </c:strCache>
            </c:strRef>
          </c:cat>
          <c:val>
            <c:numRef>
              <c:f>'Math - Data'!$Z$108:$AO$108</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5064-E74A-8DB4-383692217AF1}"/>
            </c:ext>
          </c:extLst>
        </c:ser>
        <c:ser>
          <c:idx val="2"/>
          <c:order val="2"/>
          <c:tx>
            <c:strRef>
              <c:f>'Math - Data'!$Y$144</c:f>
              <c:strCache>
                <c:ptCount val="1"/>
                <c:pt idx="0">
                  <c:v>Benchmark 2 Line</c:v>
                </c:pt>
              </c:strCache>
            </c:strRef>
          </c:tx>
          <c:spPr>
            <a:ln>
              <a:solidFill>
                <a:schemeClr val="accent1"/>
              </a:solidFill>
            </a:ln>
          </c:spPr>
          <c:marker>
            <c:symbol val="none"/>
          </c:marker>
          <c:cat>
            <c:strRef>
              <c:f>'Math - Data'!$Z$4:$AO$4</c:f>
              <c:strCache>
                <c:ptCount val="1"/>
                <c:pt idx="0">
                  <c:v>Baseline</c:v>
                </c:pt>
              </c:strCache>
            </c:strRef>
          </c:cat>
          <c:val>
            <c:numRef>
              <c:f>'Math - Data'!$Z$144:$AO$144</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5064-E74A-8DB4-383692217AF1}"/>
            </c:ext>
          </c:extLst>
        </c:ser>
        <c:dLbls>
          <c:showLegendKey val="0"/>
          <c:showVal val="0"/>
          <c:showCatName val="0"/>
          <c:showSerName val="0"/>
          <c:showPercent val="0"/>
          <c:showBubbleSize val="0"/>
        </c:dLbls>
        <c:marker val="1"/>
        <c:smooth val="0"/>
        <c:axId val="67438848"/>
        <c:axId val="67449216"/>
      </c:lineChart>
      <c:catAx>
        <c:axId val="67438848"/>
        <c:scaling>
          <c:orientation val="minMax"/>
        </c:scaling>
        <c:delete val="0"/>
        <c:axPos val="b"/>
        <c:title>
          <c:tx>
            <c:strRef>
              <c:f>'Math - Data'!$U$27</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67449216"/>
        <c:crosses val="autoZero"/>
        <c:auto val="1"/>
        <c:lblAlgn val="ctr"/>
        <c:lblOffset val="100"/>
        <c:noMultiLvlLbl val="0"/>
      </c:catAx>
      <c:valAx>
        <c:axId val="67449216"/>
        <c:scaling>
          <c:orientation val="minMax"/>
          <c:min val="0"/>
        </c:scaling>
        <c:delete val="0"/>
        <c:axPos val="l"/>
        <c:majorGridlines/>
        <c:title>
          <c:tx>
            <c:strRef>
              <c:f>'Math - Data'!$X$108</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67438848"/>
        <c:crosses val="autoZero"/>
        <c:crossBetween val="between"/>
      </c:valAx>
    </c:plotArea>
    <c:legend>
      <c:legendPos val="b"/>
      <c:layout>
        <c:manualLayout>
          <c:xMode val="edge"/>
          <c:yMode val="edge"/>
          <c:x val="3.35201146330482E-4"/>
          <c:y val="0.89281050653504301"/>
          <c:w val="0.99672409601852185"/>
          <c:h val="0.107189493464957"/>
        </c:manualLayout>
      </c:layout>
      <c:overlay val="0"/>
      <c:txPr>
        <a:bodyPr/>
        <a:lstStyle/>
        <a:p>
          <a:pPr>
            <a:defRPr sz="900"/>
          </a:pPr>
          <a:endParaRPr lang="en-US"/>
        </a:p>
      </c:txPr>
    </c:legend>
    <c:plotVisOnly val="1"/>
    <c:dispBlanksAs val="gap"/>
    <c:showDLblsOverMax val="0"/>
  </c:chart>
  <c:spPr>
    <a:solidFill>
      <a:schemeClr val="accent6">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2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'Math - Data'!$A$28</c:f>
          <c:strCache>
            <c:ptCount val="1"/>
          </c:strCache>
        </c:strRef>
      </c:tx>
      <c:overlay val="0"/>
    </c:title>
    <c:autoTitleDeleted val="0"/>
    <c:plotArea>
      <c:layout>
        <c:manualLayout>
          <c:layoutTarget val="inner"/>
          <c:xMode val="edge"/>
          <c:yMode val="edge"/>
          <c:x val="0.13495651278884288"/>
          <c:y val="0.16478915135608121"/>
          <c:w val="0.83628531727652444"/>
          <c:h val="0.50837061096124758"/>
        </c:manualLayout>
      </c:layout>
      <c:lineChart>
        <c:grouping val="standard"/>
        <c:varyColors val="0"/>
        <c:ser>
          <c:idx val="0"/>
          <c:order val="0"/>
          <c:tx>
            <c:strRef>
              <c:f>'Math - Data'!$A$28</c:f>
              <c:strCache>
                <c:ptCount val="1"/>
              </c:strCache>
            </c:strRef>
          </c:tx>
          <c:trendline>
            <c:name>Trendline</c:name>
            <c:spPr>
              <a:ln>
                <a:solidFill>
                  <a:srgbClr val="FF0000">
                    <a:alpha val="75000"/>
                  </a:srgbClr>
                </a:solidFill>
              </a:ln>
            </c:spPr>
            <c:trendlineType val="linear"/>
            <c:dispRSqr val="0"/>
            <c:dispEq val="0"/>
          </c:trendline>
          <c:cat>
            <c:strRef>
              <c:f>'Math - Data'!$Z$4:$AO$4</c:f>
              <c:strCache>
                <c:ptCount val="1"/>
                <c:pt idx="0">
                  <c:v>Baseline</c:v>
                </c:pt>
              </c:strCache>
            </c:strRef>
          </c:cat>
          <c:val>
            <c:numRef>
              <c:f>'Math - Data'!$Z$28:$AO$28</c:f>
              <c:numCache>
                <c:formatCode>General</c:formatCode>
                <c:ptCount val="16"/>
                <c:pt idx="0">
                  <c:v>0</c:v>
                </c:pt>
              </c:numCache>
            </c:numRef>
          </c:val>
          <c:smooth val="0"/>
          <c:extLst>
            <c:ext xmlns:c16="http://schemas.microsoft.com/office/drawing/2014/chart" uri="{C3380CC4-5D6E-409C-BE32-E72D297353CC}">
              <c16:uniqueId val="{00000001-319D-8547-A83D-A426984F1AF5}"/>
            </c:ext>
          </c:extLst>
        </c:ser>
        <c:ser>
          <c:idx val="1"/>
          <c:order val="1"/>
          <c:tx>
            <c:v>Aimline</c:v>
          </c:tx>
          <c:spPr>
            <a:ln w="9525">
              <a:solidFill>
                <a:schemeClr val="tx1">
                  <a:lumMod val="50000"/>
                  <a:lumOff val="50000"/>
                </a:schemeClr>
              </a:solidFill>
              <a:prstDash val="dash"/>
            </a:ln>
          </c:spPr>
          <c:marker>
            <c:symbol val="none"/>
          </c:marker>
          <c:cat>
            <c:strRef>
              <c:f>'Math - Data'!$Z$4:$AO$4</c:f>
              <c:strCache>
                <c:ptCount val="1"/>
                <c:pt idx="0">
                  <c:v>Baseline</c:v>
                </c:pt>
              </c:strCache>
            </c:strRef>
          </c:cat>
          <c:val>
            <c:numRef>
              <c:f>'Math - Data'!$Z$109:$AO$109</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319D-8547-A83D-A426984F1AF5}"/>
            </c:ext>
          </c:extLst>
        </c:ser>
        <c:ser>
          <c:idx val="2"/>
          <c:order val="2"/>
          <c:tx>
            <c:strRef>
              <c:f>'Math - Data'!$Y$145</c:f>
              <c:strCache>
                <c:ptCount val="1"/>
                <c:pt idx="0">
                  <c:v>Benchmark 2 Line</c:v>
                </c:pt>
              </c:strCache>
            </c:strRef>
          </c:tx>
          <c:spPr>
            <a:ln>
              <a:solidFill>
                <a:schemeClr val="accent1"/>
              </a:solidFill>
            </a:ln>
          </c:spPr>
          <c:marker>
            <c:symbol val="none"/>
          </c:marker>
          <c:cat>
            <c:strRef>
              <c:f>'Math - Data'!$Z$4:$AO$4</c:f>
              <c:strCache>
                <c:ptCount val="1"/>
                <c:pt idx="0">
                  <c:v>Baseline</c:v>
                </c:pt>
              </c:strCache>
            </c:strRef>
          </c:cat>
          <c:val>
            <c:numRef>
              <c:f>'Math - Data'!$Z$145:$AO$145</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319D-8547-A83D-A426984F1AF5}"/>
            </c:ext>
          </c:extLst>
        </c:ser>
        <c:dLbls>
          <c:showLegendKey val="0"/>
          <c:showVal val="0"/>
          <c:showCatName val="0"/>
          <c:showSerName val="0"/>
          <c:showPercent val="0"/>
          <c:showBubbleSize val="0"/>
        </c:dLbls>
        <c:marker val="1"/>
        <c:smooth val="0"/>
        <c:axId val="67121920"/>
        <c:axId val="67123840"/>
      </c:lineChart>
      <c:catAx>
        <c:axId val="67121920"/>
        <c:scaling>
          <c:orientation val="minMax"/>
        </c:scaling>
        <c:delete val="0"/>
        <c:axPos val="b"/>
        <c:title>
          <c:tx>
            <c:strRef>
              <c:f>'Math - Data'!$U$28</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67123840"/>
        <c:crosses val="autoZero"/>
        <c:auto val="1"/>
        <c:lblAlgn val="ctr"/>
        <c:lblOffset val="100"/>
        <c:noMultiLvlLbl val="0"/>
      </c:catAx>
      <c:valAx>
        <c:axId val="67123840"/>
        <c:scaling>
          <c:orientation val="minMax"/>
          <c:min val="0"/>
        </c:scaling>
        <c:delete val="0"/>
        <c:axPos val="l"/>
        <c:majorGridlines/>
        <c:title>
          <c:tx>
            <c:strRef>
              <c:f>'Math - Data'!$X$109</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67121920"/>
        <c:crosses val="autoZero"/>
        <c:crossBetween val="between"/>
      </c:valAx>
    </c:plotArea>
    <c:legend>
      <c:legendPos val="b"/>
      <c:layout>
        <c:manualLayout>
          <c:xMode val="edge"/>
          <c:yMode val="edge"/>
          <c:x val="2.9404976936971412E-3"/>
          <c:y val="0.89281043140355565"/>
          <c:w val="0.99411879947114457"/>
          <c:h val="0.10718956859644498"/>
        </c:manualLayout>
      </c:layout>
      <c:overlay val="0"/>
      <c:txPr>
        <a:bodyPr/>
        <a:lstStyle/>
        <a:p>
          <a:pPr>
            <a:defRPr sz="900"/>
          </a:pPr>
          <a:endParaRPr lang="en-US"/>
        </a:p>
      </c:txPr>
    </c:legend>
    <c:plotVisOnly val="1"/>
    <c:dispBlanksAs val="gap"/>
    <c:showDLblsOverMax val="0"/>
  </c:chart>
  <c:spPr>
    <a:solidFill>
      <a:schemeClr val="accent6">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2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'Math - Data'!$A$29</c:f>
          <c:strCache>
            <c:ptCount val="1"/>
          </c:strCache>
        </c:strRef>
      </c:tx>
      <c:overlay val="0"/>
    </c:title>
    <c:autoTitleDeleted val="0"/>
    <c:plotArea>
      <c:layout>
        <c:manualLayout>
          <c:layoutTarget val="inner"/>
          <c:xMode val="edge"/>
          <c:yMode val="edge"/>
          <c:x val="0.13495651278884288"/>
          <c:y val="0.16478915135608121"/>
          <c:w val="0.83628531727652355"/>
          <c:h val="0.50837061096124758"/>
        </c:manualLayout>
      </c:layout>
      <c:lineChart>
        <c:grouping val="standard"/>
        <c:varyColors val="0"/>
        <c:ser>
          <c:idx val="0"/>
          <c:order val="0"/>
          <c:tx>
            <c:strRef>
              <c:f>'Math - Data'!$A$29</c:f>
              <c:strCache>
                <c:ptCount val="1"/>
              </c:strCache>
            </c:strRef>
          </c:tx>
          <c:trendline>
            <c:name>Trendline</c:name>
            <c:spPr>
              <a:ln>
                <a:solidFill>
                  <a:srgbClr val="FF0000">
                    <a:alpha val="75000"/>
                  </a:srgbClr>
                </a:solidFill>
              </a:ln>
            </c:spPr>
            <c:trendlineType val="linear"/>
            <c:dispRSqr val="0"/>
            <c:dispEq val="0"/>
          </c:trendline>
          <c:cat>
            <c:strRef>
              <c:f>'Math - Data'!$Z$4:$AO$4</c:f>
              <c:strCache>
                <c:ptCount val="1"/>
                <c:pt idx="0">
                  <c:v>Baseline</c:v>
                </c:pt>
              </c:strCache>
            </c:strRef>
          </c:cat>
          <c:val>
            <c:numRef>
              <c:f>'Math - Data'!$Z$29:$AO$29</c:f>
              <c:numCache>
                <c:formatCode>General</c:formatCode>
                <c:ptCount val="16"/>
                <c:pt idx="0">
                  <c:v>0</c:v>
                </c:pt>
              </c:numCache>
            </c:numRef>
          </c:val>
          <c:smooth val="0"/>
          <c:extLst>
            <c:ext xmlns:c16="http://schemas.microsoft.com/office/drawing/2014/chart" uri="{C3380CC4-5D6E-409C-BE32-E72D297353CC}">
              <c16:uniqueId val="{00000001-E42A-F142-A1CC-0B81BAF19F61}"/>
            </c:ext>
          </c:extLst>
        </c:ser>
        <c:ser>
          <c:idx val="1"/>
          <c:order val="1"/>
          <c:tx>
            <c:v>Aimline</c:v>
          </c:tx>
          <c:spPr>
            <a:ln w="9525">
              <a:solidFill>
                <a:schemeClr val="tx1">
                  <a:lumMod val="50000"/>
                  <a:lumOff val="50000"/>
                </a:schemeClr>
              </a:solidFill>
              <a:prstDash val="dash"/>
            </a:ln>
          </c:spPr>
          <c:marker>
            <c:symbol val="none"/>
          </c:marker>
          <c:cat>
            <c:strRef>
              <c:f>'Math - Data'!$Z$4:$AO$4</c:f>
              <c:strCache>
                <c:ptCount val="1"/>
                <c:pt idx="0">
                  <c:v>Baseline</c:v>
                </c:pt>
              </c:strCache>
            </c:strRef>
          </c:cat>
          <c:val>
            <c:numRef>
              <c:f>'Math - Data'!$Z$110:$AO$110</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E42A-F142-A1CC-0B81BAF19F61}"/>
            </c:ext>
          </c:extLst>
        </c:ser>
        <c:ser>
          <c:idx val="2"/>
          <c:order val="2"/>
          <c:tx>
            <c:strRef>
              <c:f>'Math - Data'!$Y$146</c:f>
              <c:strCache>
                <c:ptCount val="1"/>
                <c:pt idx="0">
                  <c:v>Benchmark 2 Line</c:v>
                </c:pt>
              </c:strCache>
            </c:strRef>
          </c:tx>
          <c:spPr>
            <a:ln>
              <a:solidFill>
                <a:schemeClr val="accent1"/>
              </a:solidFill>
            </a:ln>
          </c:spPr>
          <c:marker>
            <c:symbol val="none"/>
          </c:marker>
          <c:cat>
            <c:strRef>
              <c:f>'Math - Data'!$Z$4:$AO$4</c:f>
              <c:strCache>
                <c:ptCount val="1"/>
                <c:pt idx="0">
                  <c:v>Baseline</c:v>
                </c:pt>
              </c:strCache>
            </c:strRef>
          </c:cat>
          <c:val>
            <c:numRef>
              <c:f>'Math - Data'!$Z$146:$AO$146</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E42A-F142-A1CC-0B81BAF19F61}"/>
            </c:ext>
          </c:extLst>
        </c:ser>
        <c:dLbls>
          <c:showLegendKey val="0"/>
          <c:showVal val="0"/>
          <c:showCatName val="0"/>
          <c:showSerName val="0"/>
          <c:showPercent val="0"/>
          <c:showBubbleSize val="0"/>
        </c:dLbls>
        <c:marker val="1"/>
        <c:smooth val="0"/>
        <c:axId val="67249280"/>
        <c:axId val="67251200"/>
      </c:lineChart>
      <c:catAx>
        <c:axId val="67249280"/>
        <c:scaling>
          <c:orientation val="minMax"/>
        </c:scaling>
        <c:delete val="0"/>
        <c:axPos val="b"/>
        <c:title>
          <c:tx>
            <c:strRef>
              <c:f>'Math - Data'!$U$29</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67251200"/>
        <c:crosses val="autoZero"/>
        <c:auto val="1"/>
        <c:lblAlgn val="ctr"/>
        <c:lblOffset val="100"/>
        <c:noMultiLvlLbl val="0"/>
      </c:catAx>
      <c:valAx>
        <c:axId val="67251200"/>
        <c:scaling>
          <c:orientation val="minMax"/>
          <c:min val="0"/>
        </c:scaling>
        <c:delete val="0"/>
        <c:axPos val="l"/>
        <c:majorGridlines/>
        <c:title>
          <c:tx>
            <c:strRef>
              <c:f>'Math - Data'!$X$110</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67249280"/>
        <c:crosses val="autoZero"/>
        <c:crossBetween val="between"/>
      </c:valAx>
    </c:plotArea>
    <c:legend>
      <c:legendPos val="b"/>
      <c:layout>
        <c:manualLayout>
          <c:xMode val="edge"/>
          <c:yMode val="edge"/>
          <c:x val="2.9404976936971412E-3"/>
          <c:y val="0.89281046896931149"/>
          <c:w val="0.99411879947114457"/>
          <c:h val="0.10718953103068812"/>
        </c:manualLayout>
      </c:layout>
      <c:overlay val="0"/>
      <c:txPr>
        <a:bodyPr/>
        <a:lstStyle/>
        <a:p>
          <a:pPr>
            <a:defRPr sz="900"/>
          </a:pPr>
          <a:endParaRPr lang="en-US"/>
        </a:p>
      </c:txPr>
    </c:legend>
    <c:plotVisOnly val="1"/>
    <c:dispBlanksAs val="gap"/>
    <c:showDLblsOverMax val="0"/>
  </c:chart>
  <c:spPr>
    <a:solidFill>
      <a:schemeClr val="accent6">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2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'Math - Data'!$A$30</c:f>
          <c:strCache>
            <c:ptCount val="1"/>
          </c:strCache>
        </c:strRef>
      </c:tx>
      <c:overlay val="0"/>
    </c:title>
    <c:autoTitleDeleted val="0"/>
    <c:plotArea>
      <c:layout>
        <c:manualLayout>
          <c:layoutTarget val="inner"/>
          <c:xMode val="edge"/>
          <c:yMode val="edge"/>
          <c:x val="0.13495651278884288"/>
          <c:y val="0.16478915135608121"/>
          <c:w val="0.83628531727652444"/>
          <c:h val="0.50841389583031893"/>
        </c:manualLayout>
      </c:layout>
      <c:lineChart>
        <c:grouping val="standard"/>
        <c:varyColors val="0"/>
        <c:ser>
          <c:idx val="0"/>
          <c:order val="0"/>
          <c:tx>
            <c:strRef>
              <c:f>'Math - Data'!$A$30</c:f>
              <c:strCache>
                <c:ptCount val="1"/>
              </c:strCache>
            </c:strRef>
          </c:tx>
          <c:trendline>
            <c:name>Trendline</c:name>
            <c:spPr>
              <a:ln>
                <a:solidFill>
                  <a:srgbClr val="FF0000">
                    <a:alpha val="75000"/>
                  </a:srgbClr>
                </a:solidFill>
              </a:ln>
            </c:spPr>
            <c:trendlineType val="linear"/>
            <c:dispRSqr val="0"/>
            <c:dispEq val="0"/>
          </c:trendline>
          <c:cat>
            <c:strRef>
              <c:f>'Math - Data'!$Z$4:$AO$4</c:f>
              <c:strCache>
                <c:ptCount val="1"/>
                <c:pt idx="0">
                  <c:v>Baseline</c:v>
                </c:pt>
              </c:strCache>
            </c:strRef>
          </c:cat>
          <c:val>
            <c:numRef>
              <c:f>'Math - Data'!$Z$30:$AO$30</c:f>
              <c:numCache>
                <c:formatCode>General</c:formatCode>
                <c:ptCount val="16"/>
                <c:pt idx="0">
                  <c:v>0</c:v>
                </c:pt>
              </c:numCache>
            </c:numRef>
          </c:val>
          <c:smooth val="0"/>
          <c:extLst>
            <c:ext xmlns:c16="http://schemas.microsoft.com/office/drawing/2014/chart" uri="{C3380CC4-5D6E-409C-BE32-E72D297353CC}">
              <c16:uniqueId val="{00000001-BE51-C54B-A43E-EAE8C2B89A1F}"/>
            </c:ext>
          </c:extLst>
        </c:ser>
        <c:ser>
          <c:idx val="1"/>
          <c:order val="1"/>
          <c:tx>
            <c:v>Aimline</c:v>
          </c:tx>
          <c:spPr>
            <a:ln w="9525">
              <a:solidFill>
                <a:schemeClr val="tx1">
                  <a:lumMod val="50000"/>
                  <a:lumOff val="50000"/>
                </a:schemeClr>
              </a:solidFill>
              <a:prstDash val="dash"/>
            </a:ln>
          </c:spPr>
          <c:marker>
            <c:symbol val="none"/>
          </c:marker>
          <c:cat>
            <c:strRef>
              <c:f>'Math - Data'!$Z$4:$AO$4</c:f>
              <c:strCache>
                <c:ptCount val="1"/>
                <c:pt idx="0">
                  <c:v>Baseline</c:v>
                </c:pt>
              </c:strCache>
            </c:strRef>
          </c:cat>
          <c:val>
            <c:numRef>
              <c:f>'Math - Data'!$Z$111:$AO$111</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BE51-C54B-A43E-EAE8C2B89A1F}"/>
            </c:ext>
          </c:extLst>
        </c:ser>
        <c:ser>
          <c:idx val="2"/>
          <c:order val="2"/>
          <c:tx>
            <c:strRef>
              <c:f>'Math - Data'!$Y$147</c:f>
              <c:strCache>
                <c:ptCount val="1"/>
                <c:pt idx="0">
                  <c:v>Benchmark 2 Line</c:v>
                </c:pt>
              </c:strCache>
            </c:strRef>
          </c:tx>
          <c:spPr>
            <a:ln>
              <a:solidFill>
                <a:schemeClr val="accent1"/>
              </a:solidFill>
            </a:ln>
          </c:spPr>
          <c:marker>
            <c:symbol val="none"/>
          </c:marker>
          <c:cat>
            <c:strRef>
              <c:f>'Math - Data'!$Z$4:$AO$4</c:f>
              <c:strCache>
                <c:ptCount val="1"/>
                <c:pt idx="0">
                  <c:v>Baseline</c:v>
                </c:pt>
              </c:strCache>
            </c:strRef>
          </c:cat>
          <c:val>
            <c:numRef>
              <c:f>'Math - Data'!$Z$147:$AO$147</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BE51-C54B-A43E-EAE8C2B89A1F}"/>
            </c:ext>
          </c:extLst>
        </c:ser>
        <c:dLbls>
          <c:showLegendKey val="0"/>
          <c:showVal val="0"/>
          <c:showCatName val="0"/>
          <c:showSerName val="0"/>
          <c:showPercent val="0"/>
          <c:showBubbleSize val="0"/>
        </c:dLbls>
        <c:marker val="1"/>
        <c:smooth val="0"/>
        <c:axId val="67282432"/>
        <c:axId val="67284352"/>
      </c:lineChart>
      <c:catAx>
        <c:axId val="67282432"/>
        <c:scaling>
          <c:orientation val="minMax"/>
        </c:scaling>
        <c:delete val="0"/>
        <c:axPos val="b"/>
        <c:title>
          <c:tx>
            <c:strRef>
              <c:f>'Math - Data'!$U$30</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67284352"/>
        <c:crosses val="autoZero"/>
        <c:auto val="1"/>
        <c:lblAlgn val="ctr"/>
        <c:lblOffset val="100"/>
        <c:noMultiLvlLbl val="0"/>
      </c:catAx>
      <c:valAx>
        <c:axId val="67284352"/>
        <c:scaling>
          <c:orientation val="minMax"/>
          <c:min val="0"/>
        </c:scaling>
        <c:delete val="0"/>
        <c:axPos val="l"/>
        <c:majorGridlines/>
        <c:title>
          <c:tx>
            <c:strRef>
              <c:f>'Math - Data'!$X$111</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67282432"/>
        <c:crosses val="autoZero"/>
        <c:crossBetween val="between"/>
      </c:valAx>
    </c:plotArea>
    <c:legend>
      <c:legendPos val="b"/>
      <c:layout>
        <c:manualLayout>
          <c:xMode val="edge"/>
          <c:yMode val="edge"/>
          <c:x val="2.9404976936971412E-3"/>
          <c:y val="0.89281043140355565"/>
          <c:w val="0.99672409601852185"/>
          <c:h val="0.10718956859644498"/>
        </c:manualLayout>
      </c:layout>
      <c:overlay val="0"/>
      <c:txPr>
        <a:bodyPr/>
        <a:lstStyle/>
        <a:p>
          <a:pPr>
            <a:defRPr sz="900"/>
          </a:pPr>
          <a:endParaRPr lang="en-US"/>
        </a:p>
      </c:txPr>
    </c:legend>
    <c:plotVisOnly val="1"/>
    <c:dispBlanksAs val="gap"/>
    <c:showDLblsOverMax val="0"/>
  </c:chart>
  <c:spPr>
    <a:solidFill>
      <a:schemeClr val="accent6">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c:printSettings>
  <c:userShapes r:id="rId1"/>
</c:chartSpace>
</file>

<file path=xl/charts/chart2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'Math - Data'!$A$31</c:f>
          <c:strCache>
            <c:ptCount val="1"/>
          </c:strCache>
        </c:strRef>
      </c:tx>
      <c:overlay val="0"/>
    </c:title>
    <c:autoTitleDeleted val="0"/>
    <c:plotArea>
      <c:layout>
        <c:manualLayout>
          <c:layoutTarget val="inner"/>
          <c:xMode val="edge"/>
          <c:yMode val="edge"/>
          <c:x val="0.13495651278884288"/>
          <c:y val="0.16478915135608121"/>
          <c:w val="0.83628531727652444"/>
          <c:h val="0.50837061096124758"/>
        </c:manualLayout>
      </c:layout>
      <c:lineChart>
        <c:grouping val="standard"/>
        <c:varyColors val="0"/>
        <c:ser>
          <c:idx val="0"/>
          <c:order val="0"/>
          <c:tx>
            <c:strRef>
              <c:f>'Math - Data'!$A$31</c:f>
              <c:strCache>
                <c:ptCount val="1"/>
              </c:strCache>
            </c:strRef>
          </c:tx>
          <c:trendline>
            <c:name>Trendline</c:name>
            <c:spPr>
              <a:ln>
                <a:solidFill>
                  <a:srgbClr val="FF0000">
                    <a:alpha val="75000"/>
                  </a:srgbClr>
                </a:solidFill>
              </a:ln>
            </c:spPr>
            <c:trendlineType val="linear"/>
            <c:dispRSqr val="0"/>
            <c:dispEq val="0"/>
          </c:trendline>
          <c:cat>
            <c:strRef>
              <c:f>'Math - Data'!$Z$4:$AO$4</c:f>
              <c:strCache>
                <c:ptCount val="1"/>
                <c:pt idx="0">
                  <c:v>Baseline</c:v>
                </c:pt>
              </c:strCache>
            </c:strRef>
          </c:cat>
          <c:val>
            <c:numRef>
              <c:f>'Math - Data'!$Z$31:$AO$31</c:f>
              <c:numCache>
                <c:formatCode>General</c:formatCode>
                <c:ptCount val="16"/>
                <c:pt idx="0">
                  <c:v>0</c:v>
                </c:pt>
              </c:numCache>
            </c:numRef>
          </c:val>
          <c:smooth val="0"/>
          <c:extLst>
            <c:ext xmlns:c16="http://schemas.microsoft.com/office/drawing/2014/chart" uri="{C3380CC4-5D6E-409C-BE32-E72D297353CC}">
              <c16:uniqueId val="{00000001-D7C5-F04C-9FBB-806CF81489CA}"/>
            </c:ext>
          </c:extLst>
        </c:ser>
        <c:ser>
          <c:idx val="1"/>
          <c:order val="1"/>
          <c:tx>
            <c:v>Aimline</c:v>
          </c:tx>
          <c:spPr>
            <a:ln w="9525">
              <a:solidFill>
                <a:schemeClr val="tx1">
                  <a:lumMod val="50000"/>
                  <a:lumOff val="50000"/>
                </a:schemeClr>
              </a:solidFill>
              <a:prstDash val="dash"/>
            </a:ln>
          </c:spPr>
          <c:marker>
            <c:symbol val="none"/>
          </c:marker>
          <c:cat>
            <c:strRef>
              <c:f>'Math - Data'!$Z$4:$AO$4</c:f>
              <c:strCache>
                <c:ptCount val="1"/>
                <c:pt idx="0">
                  <c:v>Baseline</c:v>
                </c:pt>
              </c:strCache>
            </c:strRef>
          </c:cat>
          <c:val>
            <c:numRef>
              <c:f>'Math - Data'!$Z$112:$AO$112</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D7C5-F04C-9FBB-806CF81489CA}"/>
            </c:ext>
          </c:extLst>
        </c:ser>
        <c:ser>
          <c:idx val="2"/>
          <c:order val="2"/>
          <c:tx>
            <c:strRef>
              <c:f>'Math - Data'!$Y$148</c:f>
              <c:strCache>
                <c:ptCount val="1"/>
                <c:pt idx="0">
                  <c:v>Benchmark 2 Line</c:v>
                </c:pt>
              </c:strCache>
            </c:strRef>
          </c:tx>
          <c:spPr>
            <a:ln>
              <a:solidFill>
                <a:schemeClr val="accent1"/>
              </a:solidFill>
            </a:ln>
          </c:spPr>
          <c:marker>
            <c:symbol val="none"/>
          </c:marker>
          <c:cat>
            <c:strRef>
              <c:f>'Math - Data'!$Z$4:$AO$4</c:f>
              <c:strCache>
                <c:ptCount val="1"/>
                <c:pt idx="0">
                  <c:v>Baseline</c:v>
                </c:pt>
              </c:strCache>
            </c:strRef>
          </c:cat>
          <c:val>
            <c:numRef>
              <c:f>'Math - Data'!$Z$148:$AO$148</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D7C5-F04C-9FBB-806CF81489CA}"/>
            </c:ext>
          </c:extLst>
        </c:ser>
        <c:dLbls>
          <c:showLegendKey val="0"/>
          <c:showVal val="0"/>
          <c:showCatName val="0"/>
          <c:showSerName val="0"/>
          <c:showPercent val="0"/>
          <c:showBubbleSize val="0"/>
        </c:dLbls>
        <c:marker val="1"/>
        <c:smooth val="0"/>
        <c:axId val="67336064"/>
        <c:axId val="67366912"/>
      </c:lineChart>
      <c:catAx>
        <c:axId val="67336064"/>
        <c:scaling>
          <c:orientation val="minMax"/>
        </c:scaling>
        <c:delete val="0"/>
        <c:axPos val="b"/>
        <c:title>
          <c:tx>
            <c:strRef>
              <c:f>'Math - Data'!$U$31</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67366912"/>
        <c:crosses val="autoZero"/>
        <c:auto val="1"/>
        <c:lblAlgn val="ctr"/>
        <c:lblOffset val="100"/>
        <c:noMultiLvlLbl val="0"/>
      </c:catAx>
      <c:valAx>
        <c:axId val="67366912"/>
        <c:scaling>
          <c:orientation val="minMax"/>
          <c:min val="0"/>
        </c:scaling>
        <c:delete val="0"/>
        <c:axPos val="l"/>
        <c:majorGridlines/>
        <c:title>
          <c:tx>
            <c:strRef>
              <c:f>'Math - Data'!$X$112</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67336064"/>
        <c:crosses val="autoZero"/>
        <c:crossBetween val="between"/>
      </c:valAx>
    </c:plotArea>
    <c:legend>
      <c:legendPos val="b"/>
      <c:layout>
        <c:manualLayout>
          <c:xMode val="edge"/>
          <c:yMode val="edge"/>
          <c:x val="2.8728010117576811E-3"/>
          <c:y val="0.89281046896931149"/>
          <c:w val="0.99425419283502359"/>
          <c:h val="0.10718953103068812"/>
        </c:manualLayout>
      </c:layout>
      <c:overlay val="0"/>
      <c:txPr>
        <a:bodyPr/>
        <a:lstStyle/>
        <a:p>
          <a:pPr>
            <a:defRPr sz="900"/>
          </a:pPr>
          <a:endParaRPr lang="en-US"/>
        </a:p>
      </c:txPr>
    </c:legend>
    <c:plotVisOnly val="1"/>
    <c:dispBlanksAs val="gap"/>
    <c:showDLblsOverMax val="0"/>
  </c:chart>
  <c:spPr>
    <a:solidFill>
      <a:schemeClr val="accent6">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2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'Math - Data'!$A$32</c:f>
          <c:strCache>
            <c:ptCount val="1"/>
          </c:strCache>
        </c:strRef>
      </c:tx>
      <c:overlay val="0"/>
    </c:title>
    <c:autoTitleDeleted val="0"/>
    <c:plotArea>
      <c:layout>
        <c:manualLayout>
          <c:layoutTarget val="inner"/>
          <c:xMode val="edge"/>
          <c:yMode val="edge"/>
          <c:x val="0.13495651278884288"/>
          <c:y val="0.16478915135608121"/>
          <c:w val="0.83628531727652355"/>
          <c:h val="0.50837061096124758"/>
        </c:manualLayout>
      </c:layout>
      <c:lineChart>
        <c:grouping val="standard"/>
        <c:varyColors val="0"/>
        <c:ser>
          <c:idx val="0"/>
          <c:order val="0"/>
          <c:tx>
            <c:strRef>
              <c:f>'Math - Data'!$A$32</c:f>
              <c:strCache>
                <c:ptCount val="1"/>
              </c:strCache>
            </c:strRef>
          </c:tx>
          <c:trendline>
            <c:name>Trendline</c:name>
            <c:spPr>
              <a:ln>
                <a:solidFill>
                  <a:srgbClr val="FF0000">
                    <a:alpha val="75000"/>
                  </a:srgbClr>
                </a:solidFill>
              </a:ln>
            </c:spPr>
            <c:trendlineType val="linear"/>
            <c:dispRSqr val="0"/>
            <c:dispEq val="0"/>
          </c:trendline>
          <c:cat>
            <c:strRef>
              <c:f>'Math - Data'!$Z$4:$AO$4</c:f>
              <c:strCache>
                <c:ptCount val="1"/>
                <c:pt idx="0">
                  <c:v>Baseline</c:v>
                </c:pt>
              </c:strCache>
            </c:strRef>
          </c:cat>
          <c:val>
            <c:numRef>
              <c:f>'Math - Data'!$Z$32:$AO$32</c:f>
              <c:numCache>
                <c:formatCode>General</c:formatCode>
                <c:ptCount val="16"/>
                <c:pt idx="0">
                  <c:v>0</c:v>
                </c:pt>
              </c:numCache>
            </c:numRef>
          </c:val>
          <c:smooth val="0"/>
          <c:extLst>
            <c:ext xmlns:c16="http://schemas.microsoft.com/office/drawing/2014/chart" uri="{C3380CC4-5D6E-409C-BE32-E72D297353CC}">
              <c16:uniqueId val="{00000001-F63E-D946-8EE7-2A7FD5A970EC}"/>
            </c:ext>
          </c:extLst>
        </c:ser>
        <c:ser>
          <c:idx val="1"/>
          <c:order val="1"/>
          <c:tx>
            <c:v>Aimline</c:v>
          </c:tx>
          <c:spPr>
            <a:ln w="9525">
              <a:solidFill>
                <a:schemeClr val="tx1">
                  <a:lumMod val="50000"/>
                  <a:lumOff val="50000"/>
                </a:schemeClr>
              </a:solidFill>
              <a:prstDash val="dash"/>
            </a:ln>
          </c:spPr>
          <c:marker>
            <c:symbol val="none"/>
          </c:marker>
          <c:cat>
            <c:strRef>
              <c:f>'Math - Data'!$Z$4:$AO$4</c:f>
              <c:strCache>
                <c:ptCount val="1"/>
                <c:pt idx="0">
                  <c:v>Baseline</c:v>
                </c:pt>
              </c:strCache>
            </c:strRef>
          </c:cat>
          <c:val>
            <c:numRef>
              <c:f>'Math - Data'!$Z$113:$AO$113</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F63E-D946-8EE7-2A7FD5A970EC}"/>
            </c:ext>
          </c:extLst>
        </c:ser>
        <c:ser>
          <c:idx val="2"/>
          <c:order val="2"/>
          <c:tx>
            <c:strRef>
              <c:f>'Math - Data'!$Y$149</c:f>
              <c:strCache>
                <c:ptCount val="1"/>
                <c:pt idx="0">
                  <c:v>Benchmark 2 Line</c:v>
                </c:pt>
              </c:strCache>
            </c:strRef>
          </c:tx>
          <c:spPr>
            <a:ln>
              <a:solidFill>
                <a:schemeClr val="accent1"/>
              </a:solidFill>
            </a:ln>
          </c:spPr>
          <c:marker>
            <c:symbol val="none"/>
          </c:marker>
          <c:cat>
            <c:strRef>
              <c:f>'Math - Data'!$Z$4:$AO$4</c:f>
              <c:strCache>
                <c:ptCount val="1"/>
                <c:pt idx="0">
                  <c:v>Baseline</c:v>
                </c:pt>
              </c:strCache>
            </c:strRef>
          </c:cat>
          <c:val>
            <c:numRef>
              <c:f>'Math - Data'!$Z$149:$AO$149</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F63E-D946-8EE7-2A7FD5A970EC}"/>
            </c:ext>
          </c:extLst>
        </c:ser>
        <c:dLbls>
          <c:showLegendKey val="0"/>
          <c:showVal val="0"/>
          <c:showCatName val="0"/>
          <c:showSerName val="0"/>
          <c:showPercent val="0"/>
          <c:showBubbleSize val="0"/>
        </c:dLbls>
        <c:marker val="1"/>
        <c:smooth val="0"/>
        <c:axId val="67389696"/>
        <c:axId val="67432832"/>
      </c:lineChart>
      <c:catAx>
        <c:axId val="67389696"/>
        <c:scaling>
          <c:orientation val="minMax"/>
        </c:scaling>
        <c:delete val="0"/>
        <c:axPos val="b"/>
        <c:title>
          <c:tx>
            <c:strRef>
              <c:f>'Math - Data'!$U$32</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67432832"/>
        <c:crosses val="autoZero"/>
        <c:auto val="1"/>
        <c:lblAlgn val="ctr"/>
        <c:lblOffset val="100"/>
        <c:noMultiLvlLbl val="0"/>
      </c:catAx>
      <c:valAx>
        <c:axId val="67432832"/>
        <c:scaling>
          <c:orientation val="minMax"/>
          <c:min val="0"/>
        </c:scaling>
        <c:delete val="0"/>
        <c:axPos val="l"/>
        <c:majorGridlines/>
        <c:title>
          <c:tx>
            <c:strRef>
              <c:f>'Math - Data'!$X$113</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67389696"/>
        <c:crosses val="autoZero"/>
        <c:crossBetween val="between"/>
      </c:valAx>
    </c:plotArea>
    <c:legend>
      <c:legendPos val="b"/>
      <c:layout>
        <c:manualLayout>
          <c:xMode val="edge"/>
          <c:yMode val="edge"/>
          <c:x val="0"/>
          <c:y val="0.89281046896931149"/>
          <c:w val="0.99767759352655605"/>
          <c:h val="0.10718953103068812"/>
        </c:manualLayout>
      </c:layout>
      <c:overlay val="0"/>
      <c:txPr>
        <a:bodyPr/>
        <a:lstStyle/>
        <a:p>
          <a:pPr>
            <a:defRPr sz="900"/>
          </a:pPr>
          <a:endParaRPr lang="en-US"/>
        </a:p>
      </c:txPr>
    </c:legend>
    <c:plotVisOnly val="1"/>
    <c:dispBlanksAs val="gap"/>
    <c:showDLblsOverMax val="0"/>
  </c:chart>
  <c:spPr>
    <a:solidFill>
      <a:schemeClr val="accent6">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2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'Math - Data'!$A$33</c:f>
          <c:strCache>
            <c:ptCount val="1"/>
          </c:strCache>
        </c:strRef>
      </c:tx>
      <c:overlay val="0"/>
    </c:title>
    <c:autoTitleDeleted val="0"/>
    <c:plotArea>
      <c:layout>
        <c:manualLayout>
          <c:layoutTarget val="inner"/>
          <c:xMode val="edge"/>
          <c:yMode val="edge"/>
          <c:x val="0.13495651278884288"/>
          <c:y val="0.16478915135608121"/>
          <c:w val="0.83628531727652444"/>
          <c:h val="0.50841389583031893"/>
        </c:manualLayout>
      </c:layout>
      <c:lineChart>
        <c:grouping val="standard"/>
        <c:varyColors val="0"/>
        <c:ser>
          <c:idx val="0"/>
          <c:order val="0"/>
          <c:tx>
            <c:strRef>
              <c:f>'Math - Data'!$A$33</c:f>
              <c:strCache>
                <c:ptCount val="1"/>
              </c:strCache>
            </c:strRef>
          </c:tx>
          <c:trendline>
            <c:name>Trendline</c:name>
            <c:spPr>
              <a:ln>
                <a:solidFill>
                  <a:srgbClr val="FF0000">
                    <a:alpha val="75000"/>
                  </a:srgbClr>
                </a:solidFill>
              </a:ln>
            </c:spPr>
            <c:trendlineType val="linear"/>
            <c:dispRSqr val="0"/>
            <c:dispEq val="0"/>
          </c:trendline>
          <c:cat>
            <c:strRef>
              <c:f>'Math - Data'!$Z$4:$AO$4</c:f>
              <c:strCache>
                <c:ptCount val="1"/>
                <c:pt idx="0">
                  <c:v>Baseline</c:v>
                </c:pt>
              </c:strCache>
            </c:strRef>
          </c:cat>
          <c:val>
            <c:numRef>
              <c:f>'Math - Data'!$Z$33:$AO$33</c:f>
              <c:numCache>
                <c:formatCode>General</c:formatCode>
                <c:ptCount val="16"/>
                <c:pt idx="0">
                  <c:v>0</c:v>
                </c:pt>
              </c:numCache>
            </c:numRef>
          </c:val>
          <c:smooth val="0"/>
          <c:extLst>
            <c:ext xmlns:c16="http://schemas.microsoft.com/office/drawing/2014/chart" uri="{C3380CC4-5D6E-409C-BE32-E72D297353CC}">
              <c16:uniqueId val="{00000001-87D7-4941-B339-2DE0DC29D304}"/>
            </c:ext>
          </c:extLst>
        </c:ser>
        <c:ser>
          <c:idx val="1"/>
          <c:order val="1"/>
          <c:tx>
            <c:v>Aimline</c:v>
          </c:tx>
          <c:spPr>
            <a:ln w="9525">
              <a:solidFill>
                <a:schemeClr val="tx1">
                  <a:lumMod val="50000"/>
                  <a:lumOff val="50000"/>
                </a:schemeClr>
              </a:solidFill>
              <a:prstDash val="dash"/>
            </a:ln>
          </c:spPr>
          <c:marker>
            <c:symbol val="none"/>
          </c:marker>
          <c:cat>
            <c:strRef>
              <c:f>'Math - Data'!$Z$4:$AO$4</c:f>
              <c:strCache>
                <c:ptCount val="1"/>
                <c:pt idx="0">
                  <c:v>Baseline</c:v>
                </c:pt>
              </c:strCache>
            </c:strRef>
          </c:cat>
          <c:val>
            <c:numRef>
              <c:f>'Math - Data'!$Z$114:$AO$114</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87D7-4941-B339-2DE0DC29D304}"/>
            </c:ext>
          </c:extLst>
        </c:ser>
        <c:ser>
          <c:idx val="2"/>
          <c:order val="2"/>
          <c:tx>
            <c:strRef>
              <c:f>'Math - Data'!$Y$150</c:f>
              <c:strCache>
                <c:ptCount val="1"/>
                <c:pt idx="0">
                  <c:v>Benchmark 2 Line</c:v>
                </c:pt>
              </c:strCache>
            </c:strRef>
          </c:tx>
          <c:spPr>
            <a:ln>
              <a:solidFill>
                <a:schemeClr val="accent1"/>
              </a:solidFill>
            </a:ln>
          </c:spPr>
          <c:marker>
            <c:symbol val="none"/>
          </c:marker>
          <c:cat>
            <c:strRef>
              <c:f>'Math - Data'!$Z$4:$AO$4</c:f>
              <c:strCache>
                <c:ptCount val="1"/>
                <c:pt idx="0">
                  <c:v>Baseline</c:v>
                </c:pt>
              </c:strCache>
            </c:strRef>
          </c:cat>
          <c:val>
            <c:numRef>
              <c:f>'Math - Data'!$Z$150:$AO$150</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87D7-4941-B339-2DE0DC29D304}"/>
            </c:ext>
          </c:extLst>
        </c:ser>
        <c:dLbls>
          <c:showLegendKey val="0"/>
          <c:showVal val="0"/>
          <c:showCatName val="0"/>
          <c:showSerName val="0"/>
          <c:showPercent val="0"/>
          <c:showBubbleSize val="0"/>
        </c:dLbls>
        <c:marker val="1"/>
        <c:smooth val="0"/>
        <c:axId val="67533824"/>
        <c:axId val="67548288"/>
      </c:lineChart>
      <c:catAx>
        <c:axId val="67533824"/>
        <c:scaling>
          <c:orientation val="minMax"/>
        </c:scaling>
        <c:delete val="0"/>
        <c:axPos val="b"/>
        <c:title>
          <c:tx>
            <c:strRef>
              <c:f>'Math - Data'!$U$33</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67548288"/>
        <c:crosses val="autoZero"/>
        <c:auto val="1"/>
        <c:lblAlgn val="ctr"/>
        <c:lblOffset val="100"/>
        <c:noMultiLvlLbl val="0"/>
      </c:catAx>
      <c:valAx>
        <c:axId val="67548288"/>
        <c:scaling>
          <c:orientation val="minMax"/>
          <c:min val="0"/>
        </c:scaling>
        <c:delete val="0"/>
        <c:axPos val="l"/>
        <c:majorGridlines/>
        <c:title>
          <c:tx>
            <c:strRef>
              <c:f>'Math - Data'!$X$114</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67533824"/>
        <c:crosses val="autoZero"/>
        <c:crossBetween val="between"/>
      </c:valAx>
    </c:plotArea>
    <c:legend>
      <c:legendPos val="b"/>
      <c:layout>
        <c:manualLayout>
          <c:xMode val="edge"/>
          <c:yMode val="edge"/>
          <c:x val="2.4637489396750708E-3"/>
          <c:y val="0.89281043140355565"/>
          <c:w val="0.99507229697919064"/>
          <c:h val="0.10273871305089002"/>
        </c:manualLayout>
      </c:layout>
      <c:overlay val="0"/>
      <c:txPr>
        <a:bodyPr/>
        <a:lstStyle/>
        <a:p>
          <a:pPr>
            <a:defRPr sz="900"/>
          </a:pPr>
          <a:endParaRPr lang="en-US"/>
        </a:p>
      </c:txPr>
    </c:legend>
    <c:plotVisOnly val="1"/>
    <c:dispBlanksAs val="gap"/>
    <c:showDLblsOverMax val="0"/>
  </c:chart>
  <c:spPr>
    <a:solidFill>
      <a:schemeClr val="accent6">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2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'Math - Data'!$A$34</c:f>
          <c:strCache>
            <c:ptCount val="1"/>
          </c:strCache>
        </c:strRef>
      </c:tx>
      <c:overlay val="0"/>
    </c:title>
    <c:autoTitleDeleted val="0"/>
    <c:plotArea>
      <c:layout>
        <c:manualLayout>
          <c:layoutTarget val="inner"/>
          <c:xMode val="edge"/>
          <c:yMode val="edge"/>
          <c:x val="0.13495651278884288"/>
          <c:y val="0.16478915135608121"/>
          <c:w val="0.83628531727652444"/>
          <c:h val="0.50837061096124758"/>
        </c:manualLayout>
      </c:layout>
      <c:lineChart>
        <c:grouping val="standard"/>
        <c:varyColors val="0"/>
        <c:ser>
          <c:idx val="0"/>
          <c:order val="0"/>
          <c:tx>
            <c:strRef>
              <c:f>'Math - Data'!$A$34</c:f>
              <c:strCache>
                <c:ptCount val="1"/>
              </c:strCache>
            </c:strRef>
          </c:tx>
          <c:trendline>
            <c:name>Trendline</c:name>
            <c:spPr>
              <a:ln>
                <a:solidFill>
                  <a:srgbClr val="FF0000">
                    <a:alpha val="75000"/>
                  </a:srgbClr>
                </a:solidFill>
              </a:ln>
            </c:spPr>
            <c:trendlineType val="linear"/>
            <c:dispRSqr val="0"/>
            <c:dispEq val="0"/>
          </c:trendline>
          <c:cat>
            <c:strRef>
              <c:f>'Math - Data'!$Z$4:$AO$4</c:f>
              <c:strCache>
                <c:ptCount val="1"/>
                <c:pt idx="0">
                  <c:v>Baseline</c:v>
                </c:pt>
              </c:strCache>
            </c:strRef>
          </c:cat>
          <c:val>
            <c:numRef>
              <c:f>'Math - Data'!$Z$34:$AO$34</c:f>
              <c:numCache>
                <c:formatCode>General</c:formatCode>
                <c:ptCount val="16"/>
                <c:pt idx="0">
                  <c:v>0</c:v>
                </c:pt>
              </c:numCache>
            </c:numRef>
          </c:val>
          <c:smooth val="0"/>
          <c:extLst>
            <c:ext xmlns:c16="http://schemas.microsoft.com/office/drawing/2014/chart" uri="{C3380CC4-5D6E-409C-BE32-E72D297353CC}">
              <c16:uniqueId val="{00000001-C7BD-AB44-9CAA-3628605D3DA7}"/>
            </c:ext>
          </c:extLst>
        </c:ser>
        <c:ser>
          <c:idx val="1"/>
          <c:order val="1"/>
          <c:tx>
            <c:v>Aimline</c:v>
          </c:tx>
          <c:spPr>
            <a:ln w="9525">
              <a:solidFill>
                <a:schemeClr val="tx1">
                  <a:lumMod val="50000"/>
                  <a:lumOff val="50000"/>
                </a:schemeClr>
              </a:solidFill>
              <a:prstDash val="dash"/>
            </a:ln>
          </c:spPr>
          <c:marker>
            <c:symbol val="none"/>
          </c:marker>
          <c:cat>
            <c:strRef>
              <c:f>'Math - Data'!$Z$4:$AO$4</c:f>
              <c:strCache>
                <c:ptCount val="1"/>
                <c:pt idx="0">
                  <c:v>Baseline</c:v>
                </c:pt>
              </c:strCache>
            </c:strRef>
          </c:cat>
          <c:val>
            <c:numRef>
              <c:f>'Math - Data'!$Z$115:$AO$115</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C7BD-AB44-9CAA-3628605D3DA7}"/>
            </c:ext>
          </c:extLst>
        </c:ser>
        <c:ser>
          <c:idx val="2"/>
          <c:order val="2"/>
          <c:tx>
            <c:strRef>
              <c:f>'Math - Data'!$Y$151</c:f>
              <c:strCache>
                <c:ptCount val="1"/>
                <c:pt idx="0">
                  <c:v>Benchmark 2 Line</c:v>
                </c:pt>
              </c:strCache>
            </c:strRef>
          </c:tx>
          <c:spPr>
            <a:ln>
              <a:solidFill>
                <a:schemeClr val="accent1"/>
              </a:solidFill>
            </a:ln>
          </c:spPr>
          <c:marker>
            <c:symbol val="none"/>
          </c:marker>
          <c:cat>
            <c:strRef>
              <c:f>'Math - Data'!$Z$4:$AO$4</c:f>
              <c:strCache>
                <c:ptCount val="1"/>
                <c:pt idx="0">
                  <c:v>Baseline</c:v>
                </c:pt>
              </c:strCache>
            </c:strRef>
          </c:cat>
          <c:val>
            <c:numRef>
              <c:f>'Math - Data'!$Z$151:$AO$151</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C7BD-AB44-9CAA-3628605D3DA7}"/>
            </c:ext>
          </c:extLst>
        </c:ser>
        <c:dLbls>
          <c:showLegendKey val="0"/>
          <c:showVal val="0"/>
          <c:showCatName val="0"/>
          <c:showSerName val="0"/>
          <c:showPercent val="0"/>
          <c:showBubbleSize val="0"/>
        </c:dLbls>
        <c:marker val="1"/>
        <c:smooth val="0"/>
        <c:axId val="67640704"/>
        <c:axId val="67679744"/>
      </c:lineChart>
      <c:catAx>
        <c:axId val="67640704"/>
        <c:scaling>
          <c:orientation val="minMax"/>
        </c:scaling>
        <c:delete val="0"/>
        <c:axPos val="b"/>
        <c:title>
          <c:tx>
            <c:strRef>
              <c:f>'Math - Data'!$U$34</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67679744"/>
        <c:crosses val="autoZero"/>
        <c:auto val="1"/>
        <c:lblAlgn val="ctr"/>
        <c:lblOffset val="100"/>
        <c:noMultiLvlLbl val="0"/>
      </c:catAx>
      <c:valAx>
        <c:axId val="67679744"/>
        <c:scaling>
          <c:orientation val="minMax"/>
          <c:min val="0"/>
        </c:scaling>
        <c:delete val="0"/>
        <c:axPos val="l"/>
        <c:majorGridlines/>
        <c:title>
          <c:tx>
            <c:strRef>
              <c:f>'Math - Data'!$X$115</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67640704"/>
        <c:crosses val="autoZero"/>
        <c:crossBetween val="between"/>
      </c:valAx>
    </c:plotArea>
    <c:legend>
      <c:legendPos val="b"/>
      <c:layout>
        <c:manualLayout>
          <c:xMode val="edge"/>
          <c:yMode val="edge"/>
          <c:x val="5.0690454870417874E-3"/>
          <c:y val="0.89281046896931149"/>
          <c:w val="0.98986170388445549"/>
          <c:h val="0.10718953103068812"/>
        </c:manualLayout>
      </c:layout>
      <c:overlay val="0"/>
      <c:txPr>
        <a:bodyPr/>
        <a:lstStyle/>
        <a:p>
          <a:pPr>
            <a:defRPr sz="900"/>
          </a:pPr>
          <a:endParaRPr lang="en-US"/>
        </a:p>
      </c:txPr>
    </c:legend>
    <c:plotVisOnly val="1"/>
    <c:dispBlanksAs val="gap"/>
    <c:showDLblsOverMax val="0"/>
  </c:chart>
  <c:spPr>
    <a:solidFill>
      <a:schemeClr val="accent6">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'Reading - Data'!$A$18</c:f>
          <c:strCache>
            <c:ptCount val="1"/>
          </c:strCache>
        </c:strRef>
      </c:tx>
      <c:overlay val="0"/>
    </c:title>
    <c:autoTitleDeleted val="0"/>
    <c:plotArea>
      <c:layout>
        <c:manualLayout>
          <c:layoutTarget val="inner"/>
          <c:xMode val="edge"/>
          <c:yMode val="edge"/>
          <c:x val="0.13495651278884288"/>
          <c:y val="0.16478915135608121"/>
          <c:w val="0.83628531727652422"/>
          <c:h val="0.51280081385768894"/>
        </c:manualLayout>
      </c:layout>
      <c:lineChart>
        <c:grouping val="standard"/>
        <c:varyColors val="0"/>
        <c:ser>
          <c:idx val="0"/>
          <c:order val="0"/>
          <c:tx>
            <c:strRef>
              <c:f>'Reading - Data'!$A$18</c:f>
              <c:strCache>
                <c:ptCount val="1"/>
              </c:strCache>
            </c:strRef>
          </c:tx>
          <c:trendline>
            <c:name>Trendline</c:name>
            <c:spPr>
              <a:ln>
                <a:solidFill>
                  <a:srgbClr val="FF0000">
                    <a:alpha val="75000"/>
                  </a:srgbClr>
                </a:solidFill>
              </a:ln>
            </c:spPr>
            <c:trendlineType val="linear"/>
            <c:dispRSqr val="0"/>
            <c:dispEq val="0"/>
          </c:trendline>
          <c:cat>
            <c:strRef>
              <c:f>'Reading - Data'!$BL$4:$CA$4</c:f>
              <c:strCache>
                <c:ptCount val="1"/>
                <c:pt idx="0">
                  <c:v>Baseline</c:v>
                </c:pt>
              </c:strCache>
            </c:strRef>
          </c:cat>
          <c:val>
            <c:numRef>
              <c:f>'Reading - Data'!$BL$18:$CA$18</c:f>
              <c:numCache>
                <c:formatCode>General</c:formatCode>
                <c:ptCount val="16"/>
                <c:pt idx="0">
                  <c:v>0</c:v>
                </c:pt>
              </c:numCache>
            </c:numRef>
          </c:val>
          <c:smooth val="0"/>
          <c:extLst>
            <c:ext xmlns:c16="http://schemas.microsoft.com/office/drawing/2014/chart" uri="{C3380CC4-5D6E-409C-BE32-E72D297353CC}">
              <c16:uniqueId val="{00000001-4F71-DB44-A12F-33608CBF2568}"/>
            </c:ext>
          </c:extLst>
        </c:ser>
        <c:ser>
          <c:idx val="1"/>
          <c:order val="1"/>
          <c:tx>
            <c:v>Aimline</c:v>
          </c:tx>
          <c:spPr>
            <a:ln w="9525">
              <a:solidFill>
                <a:schemeClr val="tx1">
                  <a:lumMod val="50000"/>
                  <a:lumOff val="50000"/>
                </a:schemeClr>
              </a:solidFill>
              <a:prstDash val="dash"/>
            </a:ln>
          </c:spPr>
          <c:marker>
            <c:symbol val="none"/>
          </c:marker>
          <c:cat>
            <c:strRef>
              <c:f>'Reading - Data'!$BL$4:$CA$4</c:f>
              <c:strCache>
                <c:ptCount val="1"/>
                <c:pt idx="0">
                  <c:v>Baseline</c:v>
                </c:pt>
              </c:strCache>
            </c:strRef>
          </c:cat>
          <c:val>
            <c:numRef>
              <c:f>'Reading - Data'!$BL$99:$CA$99</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4F71-DB44-A12F-33608CBF2568}"/>
            </c:ext>
          </c:extLst>
        </c:ser>
        <c:ser>
          <c:idx val="2"/>
          <c:order val="2"/>
          <c:tx>
            <c:strRef>
              <c:f>'Reading - Data'!$BK$135</c:f>
              <c:strCache>
                <c:ptCount val="1"/>
                <c:pt idx="0">
                  <c:v>Benchmark 3 Line</c:v>
                </c:pt>
              </c:strCache>
            </c:strRef>
          </c:tx>
          <c:spPr>
            <a:ln>
              <a:solidFill>
                <a:schemeClr val="accent3"/>
              </a:solidFill>
            </a:ln>
          </c:spPr>
          <c:marker>
            <c:symbol val="none"/>
          </c:marker>
          <c:cat>
            <c:strRef>
              <c:f>'Reading - Data'!$BL$4:$CA$4</c:f>
              <c:strCache>
                <c:ptCount val="1"/>
                <c:pt idx="0">
                  <c:v>Baseline</c:v>
                </c:pt>
              </c:strCache>
            </c:strRef>
          </c:cat>
          <c:val>
            <c:numRef>
              <c:f>'Reading - Data'!$BL$135:$CA$135</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4F71-DB44-A12F-33608CBF2568}"/>
            </c:ext>
          </c:extLst>
        </c:ser>
        <c:dLbls>
          <c:showLegendKey val="0"/>
          <c:showVal val="0"/>
          <c:showCatName val="0"/>
          <c:showSerName val="0"/>
          <c:showPercent val="0"/>
          <c:showBubbleSize val="0"/>
        </c:dLbls>
        <c:marker val="1"/>
        <c:smooth val="0"/>
        <c:axId val="68654208"/>
        <c:axId val="68656128"/>
      </c:lineChart>
      <c:catAx>
        <c:axId val="68654208"/>
        <c:scaling>
          <c:orientation val="minMax"/>
        </c:scaling>
        <c:delete val="0"/>
        <c:axPos val="b"/>
        <c:title>
          <c:tx>
            <c:strRef>
              <c:f>'Reading - Data'!$BG$18</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68656128"/>
        <c:crosses val="autoZero"/>
        <c:auto val="1"/>
        <c:lblAlgn val="ctr"/>
        <c:lblOffset val="100"/>
        <c:noMultiLvlLbl val="0"/>
      </c:catAx>
      <c:valAx>
        <c:axId val="68656128"/>
        <c:scaling>
          <c:orientation val="minMax"/>
          <c:min val="0"/>
        </c:scaling>
        <c:delete val="0"/>
        <c:axPos val="l"/>
        <c:majorGridlines/>
        <c:title>
          <c:tx>
            <c:strRef>
              <c:f>'Reading - Data'!$BJ$99</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68654208"/>
        <c:crosses val="autoZero"/>
        <c:crossBetween val="between"/>
      </c:valAx>
    </c:plotArea>
    <c:legend>
      <c:legendPos val="b"/>
      <c:layout>
        <c:manualLayout>
          <c:xMode val="edge"/>
          <c:yMode val="edge"/>
          <c:x val="2.9777968139839423E-3"/>
          <c:y val="0.89656851621831002"/>
          <c:w val="0.99404420231551816"/>
          <c:h val="0.10343148378169091"/>
        </c:manualLayout>
      </c:layout>
      <c:overlay val="0"/>
      <c:txPr>
        <a:bodyPr/>
        <a:lstStyle/>
        <a:p>
          <a:pPr>
            <a:defRPr sz="900"/>
          </a:pPr>
          <a:endParaRPr lang="en-US"/>
        </a:p>
      </c:txPr>
    </c:legend>
    <c:plotVisOnly val="1"/>
    <c:dispBlanksAs val="gap"/>
    <c:showDLblsOverMax val="0"/>
  </c:chart>
  <c:spPr>
    <a:solidFill>
      <a:schemeClr val="accent1">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2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'Math - Data'!$A$35</c:f>
          <c:strCache>
            <c:ptCount val="1"/>
          </c:strCache>
        </c:strRef>
      </c:tx>
      <c:overlay val="0"/>
    </c:title>
    <c:autoTitleDeleted val="0"/>
    <c:plotArea>
      <c:layout>
        <c:manualLayout>
          <c:layoutTarget val="inner"/>
          <c:xMode val="edge"/>
          <c:yMode val="edge"/>
          <c:x val="0.13495651278884288"/>
          <c:y val="0.16478915135608121"/>
          <c:w val="0.83628531727652355"/>
          <c:h val="0.50837061096124758"/>
        </c:manualLayout>
      </c:layout>
      <c:lineChart>
        <c:grouping val="standard"/>
        <c:varyColors val="0"/>
        <c:ser>
          <c:idx val="0"/>
          <c:order val="0"/>
          <c:tx>
            <c:strRef>
              <c:f>'Math - Data'!$A$35</c:f>
              <c:strCache>
                <c:ptCount val="1"/>
              </c:strCache>
            </c:strRef>
          </c:tx>
          <c:trendline>
            <c:name>Trendline</c:name>
            <c:spPr>
              <a:ln>
                <a:solidFill>
                  <a:srgbClr val="FF0000">
                    <a:alpha val="75000"/>
                  </a:srgbClr>
                </a:solidFill>
              </a:ln>
            </c:spPr>
            <c:trendlineType val="linear"/>
            <c:dispRSqr val="0"/>
            <c:dispEq val="0"/>
          </c:trendline>
          <c:cat>
            <c:strRef>
              <c:f>'Math - Data'!$Z$4:$AO$4</c:f>
              <c:strCache>
                <c:ptCount val="1"/>
                <c:pt idx="0">
                  <c:v>Baseline</c:v>
                </c:pt>
              </c:strCache>
            </c:strRef>
          </c:cat>
          <c:val>
            <c:numRef>
              <c:f>'Math - Data'!$Z$35:$AO$35</c:f>
              <c:numCache>
                <c:formatCode>General</c:formatCode>
                <c:ptCount val="16"/>
                <c:pt idx="0">
                  <c:v>0</c:v>
                </c:pt>
              </c:numCache>
            </c:numRef>
          </c:val>
          <c:smooth val="0"/>
          <c:extLst>
            <c:ext xmlns:c16="http://schemas.microsoft.com/office/drawing/2014/chart" uri="{C3380CC4-5D6E-409C-BE32-E72D297353CC}">
              <c16:uniqueId val="{00000001-BA88-C349-A9C2-BDE5255CD892}"/>
            </c:ext>
          </c:extLst>
        </c:ser>
        <c:ser>
          <c:idx val="1"/>
          <c:order val="1"/>
          <c:tx>
            <c:v>Aimline</c:v>
          </c:tx>
          <c:spPr>
            <a:ln w="9525">
              <a:solidFill>
                <a:schemeClr val="tx1">
                  <a:lumMod val="50000"/>
                  <a:lumOff val="50000"/>
                </a:schemeClr>
              </a:solidFill>
              <a:prstDash val="dash"/>
            </a:ln>
          </c:spPr>
          <c:marker>
            <c:symbol val="none"/>
          </c:marker>
          <c:cat>
            <c:strRef>
              <c:f>'Math - Data'!$Z$4:$AO$4</c:f>
              <c:strCache>
                <c:ptCount val="1"/>
                <c:pt idx="0">
                  <c:v>Baseline</c:v>
                </c:pt>
              </c:strCache>
            </c:strRef>
          </c:cat>
          <c:val>
            <c:numRef>
              <c:f>'Math - Data'!$Z$116:$AO$116</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BA88-C349-A9C2-BDE5255CD892}"/>
            </c:ext>
          </c:extLst>
        </c:ser>
        <c:ser>
          <c:idx val="2"/>
          <c:order val="2"/>
          <c:tx>
            <c:strRef>
              <c:f>'Math - Data'!$Y$152</c:f>
              <c:strCache>
                <c:ptCount val="1"/>
                <c:pt idx="0">
                  <c:v>Benchmark 2 Line</c:v>
                </c:pt>
              </c:strCache>
            </c:strRef>
          </c:tx>
          <c:spPr>
            <a:ln>
              <a:solidFill>
                <a:schemeClr val="accent1"/>
              </a:solidFill>
            </a:ln>
          </c:spPr>
          <c:marker>
            <c:symbol val="none"/>
          </c:marker>
          <c:cat>
            <c:strRef>
              <c:f>'Math - Data'!$Z$4:$AO$4</c:f>
              <c:strCache>
                <c:ptCount val="1"/>
                <c:pt idx="0">
                  <c:v>Baseline</c:v>
                </c:pt>
              </c:strCache>
            </c:strRef>
          </c:cat>
          <c:val>
            <c:numRef>
              <c:f>'Math - Data'!$Z$152:$AO$152</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BA88-C349-A9C2-BDE5255CD892}"/>
            </c:ext>
          </c:extLst>
        </c:ser>
        <c:dLbls>
          <c:showLegendKey val="0"/>
          <c:showVal val="0"/>
          <c:showCatName val="0"/>
          <c:showSerName val="0"/>
          <c:showPercent val="0"/>
          <c:showBubbleSize val="0"/>
        </c:dLbls>
        <c:marker val="1"/>
        <c:smooth val="0"/>
        <c:axId val="67727360"/>
        <c:axId val="67729280"/>
      </c:lineChart>
      <c:catAx>
        <c:axId val="67727360"/>
        <c:scaling>
          <c:orientation val="minMax"/>
        </c:scaling>
        <c:delete val="0"/>
        <c:axPos val="b"/>
        <c:title>
          <c:tx>
            <c:strRef>
              <c:f>'Math - Data'!$U$35</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67729280"/>
        <c:crosses val="autoZero"/>
        <c:auto val="1"/>
        <c:lblAlgn val="ctr"/>
        <c:lblOffset val="100"/>
        <c:noMultiLvlLbl val="0"/>
      </c:catAx>
      <c:valAx>
        <c:axId val="67729280"/>
        <c:scaling>
          <c:orientation val="minMax"/>
          <c:min val="0"/>
        </c:scaling>
        <c:delete val="0"/>
        <c:axPos val="l"/>
        <c:majorGridlines/>
        <c:title>
          <c:tx>
            <c:strRef>
              <c:f>'Math - Data'!$X$116</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67727360"/>
        <c:crosses val="autoZero"/>
        <c:crossBetween val="between"/>
      </c:valAx>
    </c:plotArea>
    <c:legend>
      <c:legendPos val="b"/>
      <c:layout>
        <c:manualLayout>
          <c:xMode val="edge"/>
          <c:yMode val="edge"/>
          <c:x val="2.4637489396750708E-3"/>
          <c:y val="0.89281043140355565"/>
          <c:w val="0.99507229697919064"/>
          <c:h val="0.10718956859644498"/>
        </c:manualLayout>
      </c:layout>
      <c:overlay val="0"/>
      <c:txPr>
        <a:bodyPr/>
        <a:lstStyle/>
        <a:p>
          <a:pPr>
            <a:defRPr sz="900"/>
          </a:pPr>
          <a:endParaRPr lang="en-US"/>
        </a:p>
      </c:txPr>
    </c:legend>
    <c:plotVisOnly val="1"/>
    <c:dispBlanksAs val="gap"/>
    <c:showDLblsOverMax val="0"/>
  </c:chart>
  <c:spPr>
    <a:solidFill>
      <a:schemeClr val="accent6">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2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'Math - Data'!$A$36</c:f>
          <c:strCache>
            <c:ptCount val="1"/>
          </c:strCache>
        </c:strRef>
      </c:tx>
      <c:overlay val="0"/>
    </c:title>
    <c:autoTitleDeleted val="0"/>
    <c:plotArea>
      <c:layout>
        <c:manualLayout>
          <c:layoutTarget val="inner"/>
          <c:xMode val="edge"/>
          <c:yMode val="edge"/>
          <c:x val="0.13495651278884288"/>
          <c:y val="0.16478915135608121"/>
          <c:w val="0.83628531727652444"/>
          <c:h val="0.50841389583031893"/>
        </c:manualLayout>
      </c:layout>
      <c:lineChart>
        <c:grouping val="standard"/>
        <c:varyColors val="0"/>
        <c:ser>
          <c:idx val="0"/>
          <c:order val="0"/>
          <c:tx>
            <c:strRef>
              <c:f>'Math - Data'!$A$36</c:f>
              <c:strCache>
                <c:ptCount val="1"/>
              </c:strCache>
            </c:strRef>
          </c:tx>
          <c:trendline>
            <c:name>Trendline</c:name>
            <c:spPr>
              <a:ln>
                <a:solidFill>
                  <a:srgbClr val="FF0000">
                    <a:alpha val="75000"/>
                  </a:srgbClr>
                </a:solidFill>
              </a:ln>
            </c:spPr>
            <c:trendlineType val="linear"/>
            <c:dispRSqr val="0"/>
            <c:dispEq val="0"/>
          </c:trendline>
          <c:cat>
            <c:strRef>
              <c:f>'Math - Data'!$Z$4:$AO$4</c:f>
              <c:strCache>
                <c:ptCount val="1"/>
                <c:pt idx="0">
                  <c:v>Baseline</c:v>
                </c:pt>
              </c:strCache>
            </c:strRef>
          </c:cat>
          <c:val>
            <c:numRef>
              <c:f>'Math - Data'!$Z$36:$AO$36</c:f>
              <c:numCache>
                <c:formatCode>General</c:formatCode>
                <c:ptCount val="16"/>
                <c:pt idx="0">
                  <c:v>0</c:v>
                </c:pt>
              </c:numCache>
            </c:numRef>
          </c:val>
          <c:smooth val="0"/>
          <c:extLst>
            <c:ext xmlns:c16="http://schemas.microsoft.com/office/drawing/2014/chart" uri="{C3380CC4-5D6E-409C-BE32-E72D297353CC}">
              <c16:uniqueId val="{00000001-9A72-C345-B957-F66478289DA3}"/>
            </c:ext>
          </c:extLst>
        </c:ser>
        <c:ser>
          <c:idx val="1"/>
          <c:order val="1"/>
          <c:tx>
            <c:v>Aimline</c:v>
          </c:tx>
          <c:spPr>
            <a:ln w="9525">
              <a:solidFill>
                <a:schemeClr val="tx1">
                  <a:lumMod val="50000"/>
                  <a:lumOff val="50000"/>
                </a:schemeClr>
              </a:solidFill>
              <a:prstDash val="dash"/>
            </a:ln>
          </c:spPr>
          <c:marker>
            <c:symbol val="none"/>
          </c:marker>
          <c:cat>
            <c:strRef>
              <c:f>'Math - Data'!$Z$4:$AO$4</c:f>
              <c:strCache>
                <c:ptCount val="1"/>
                <c:pt idx="0">
                  <c:v>Baseline</c:v>
                </c:pt>
              </c:strCache>
            </c:strRef>
          </c:cat>
          <c:val>
            <c:numRef>
              <c:f>'Math - Data'!$Z$117:$AO$117</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9A72-C345-B957-F66478289DA3}"/>
            </c:ext>
          </c:extLst>
        </c:ser>
        <c:ser>
          <c:idx val="2"/>
          <c:order val="2"/>
          <c:tx>
            <c:strRef>
              <c:f>'Math - Data'!$Y$153</c:f>
              <c:strCache>
                <c:ptCount val="1"/>
                <c:pt idx="0">
                  <c:v>Benchmark 2 Line</c:v>
                </c:pt>
              </c:strCache>
            </c:strRef>
          </c:tx>
          <c:spPr>
            <a:ln>
              <a:solidFill>
                <a:schemeClr val="accent1"/>
              </a:solidFill>
            </a:ln>
          </c:spPr>
          <c:marker>
            <c:symbol val="none"/>
          </c:marker>
          <c:cat>
            <c:strRef>
              <c:f>'Math - Data'!$Z$4:$AO$4</c:f>
              <c:strCache>
                <c:ptCount val="1"/>
                <c:pt idx="0">
                  <c:v>Baseline</c:v>
                </c:pt>
              </c:strCache>
            </c:strRef>
          </c:cat>
          <c:val>
            <c:numRef>
              <c:f>'Math - Data'!$Z$153:$AO$153</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9A72-C345-B957-F66478289DA3}"/>
            </c:ext>
          </c:extLst>
        </c:ser>
        <c:dLbls>
          <c:showLegendKey val="0"/>
          <c:showVal val="0"/>
          <c:showCatName val="0"/>
          <c:showSerName val="0"/>
          <c:showPercent val="0"/>
          <c:showBubbleSize val="0"/>
        </c:dLbls>
        <c:marker val="1"/>
        <c:smooth val="0"/>
        <c:axId val="67801472"/>
        <c:axId val="67803392"/>
      </c:lineChart>
      <c:catAx>
        <c:axId val="67801472"/>
        <c:scaling>
          <c:orientation val="minMax"/>
        </c:scaling>
        <c:delete val="0"/>
        <c:axPos val="b"/>
        <c:title>
          <c:tx>
            <c:strRef>
              <c:f>'Math - Data'!$U$36</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67803392"/>
        <c:crosses val="autoZero"/>
        <c:auto val="1"/>
        <c:lblAlgn val="ctr"/>
        <c:lblOffset val="100"/>
        <c:noMultiLvlLbl val="0"/>
      </c:catAx>
      <c:valAx>
        <c:axId val="67803392"/>
        <c:scaling>
          <c:orientation val="minMax"/>
          <c:min val="0"/>
        </c:scaling>
        <c:delete val="0"/>
        <c:axPos val="l"/>
        <c:majorGridlines/>
        <c:title>
          <c:tx>
            <c:strRef>
              <c:f>'Math - Data'!$X$117</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67801472"/>
        <c:crosses val="autoZero"/>
        <c:crossBetween val="between"/>
      </c:valAx>
    </c:plotArea>
    <c:legend>
      <c:legendPos val="b"/>
      <c:layout>
        <c:manualLayout>
          <c:xMode val="edge"/>
          <c:yMode val="edge"/>
          <c:x val="2.4637489396750708E-3"/>
          <c:y val="0.89281046896931149"/>
          <c:w val="0.99507229697919064"/>
          <c:h val="0.10718953103068812"/>
        </c:manualLayout>
      </c:layout>
      <c:overlay val="0"/>
      <c:txPr>
        <a:bodyPr/>
        <a:lstStyle/>
        <a:p>
          <a:pPr>
            <a:defRPr sz="900"/>
          </a:pPr>
          <a:endParaRPr lang="en-US"/>
        </a:p>
      </c:txPr>
    </c:legend>
    <c:plotVisOnly val="1"/>
    <c:dispBlanksAs val="gap"/>
    <c:showDLblsOverMax val="0"/>
  </c:chart>
  <c:spPr>
    <a:solidFill>
      <a:schemeClr val="accent6">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2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'Math - Data'!$A$37</c:f>
          <c:strCache>
            <c:ptCount val="1"/>
          </c:strCache>
        </c:strRef>
      </c:tx>
      <c:overlay val="0"/>
    </c:title>
    <c:autoTitleDeleted val="0"/>
    <c:plotArea>
      <c:layout>
        <c:manualLayout>
          <c:layoutTarget val="inner"/>
          <c:xMode val="edge"/>
          <c:yMode val="edge"/>
          <c:x val="0.13495651278884288"/>
          <c:y val="0.16478915135608121"/>
          <c:w val="0.83628531727652444"/>
          <c:h val="0.50837061096124758"/>
        </c:manualLayout>
      </c:layout>
      <c:lineChart>
        <c:grouping val="standard"/>
        <c:varyColors val="0"/>
        <c:ser>
          <c:idx val="0"/>
          <c:order val="0"/>
          <c:tx>
            <c:strRef>
              <c:f>'Math - Data'!$A$37</c:f>
              <c:strCache>
                <c:ptCount val="1"/>
              </c:strCache>
            </c:strRef>
          </c:tx>
          <c:trendline>
            <c:name>Trendline</c:name>
            <c:spPr>
              <a:ln>
                <a:solidFill>
                  <a:srgbClr val="FF0000">
                    <a:alpha val="75000"/>
                  </a:srgbClr>
                </a:solidFill>
              </a:ln>
            </c:spPr>
            <c:trendlineType val="linear"/>
            <c:dispRSqr val="0"/>
            <c:dispEq val="0"/>
          </c:trendline>
          <c:cat>
            <c:strRef>
              <c:f>'Math - Data'!$Z$4:$AO$4</c:f>
              <c:strCache>
                <c:ptCount val="1"/>
                <c:pt idx="0">
                  <c:v>Baseline</c:v>
                </c:pt>
              </c:strCache>
            </c:strRef>
          </c:cat>
          <c:val>
            <c:numRef>
              <c:f>'Math - Data'!$Z$37:$AO$37</c:f>
              <c:numCache>
                <c:formatCode>General</c:formatCode>
                <c:ptCount val="16"/>
                <c:pt idx="0">
                  <c:v>0</c:v>
                </c:pt>
              </c:numCache>
            </c:numRef>
          </c:val>
          <c:smooth val="0"/>
          <c:extLst>
            <c:ext xmlns:c16="http://schemas.microsoft.com/office/drawing/2014/chart" uri="{C3380CC4-5D6E-409C-BE32-E72D297353CC}">
              <c16:uniqueId val="{00000001-21CC-994F-A1FF-7F3907E3353A}"/>
            </c:ext>
          </c:extLst>
        </c:ser>
        <c:ser>
          <c:idx val="1"/>
          <c:order val="1"/>
          <c:tx>
            <c:v>Aimline</c:v>
          </c:tx>
          <c:spPr>
            <a:ln w="9525">
              <a:solidFill>
                <a:schemeClr val="tx1">
                  <a:lumMod val="50000"/>
                  <a:lumOff val="50000"/>
                </a:schemeClr>
              </a:solidFill>
              <a:prstDash val="dash"/>
            </a:ln>
          </c:spPr>
          <c:marker>
            <c:symbol val="none"/>
          </c:marker>
          <c:cat>
            <c:strRef>
              <c:f>'Math - Data'!$Z$4:$AO$4</c:f>
              <c:strCache>
                <c:ptCount val="1"/>
                <c:pt idx="0">
                  <c:v>Baseline</c:v>
                </c:pt>
              </c:strCache>
            </c:strRef>
          </c:cat>
          <c:val>
            <c:numRef>
              <c:f>'Math - Data'!$Z$118:$AO$118</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21CC-994F-A1FF-7F3907E3353A}"/>
            </c:ext>
          </c:extLst>
        </c:ser>
        <c:ser>
          <c:idx val="2"/>
          <c:order val="2"/>
          <c:tx>
            <c:strRef>
              <c:f>'Math - Data'!$Y$154</c:f>
              <c:strCache>
                <c:ptCount val="1"/>
                <c:pt idx="0">
                  <c:v>Benchmark 2 Line</c:v>
                </c:pt>
              </c:strCache>
            </c:strRef>
          </c:tx>
          <c:spPr>
            <a:ln>
              <a:solidFill>
                <a:schemeClr val="accent1"/>
              </a:solidFill>
            </a:ln>
          </c:spPr>
          <c:marker>
            <c:symbol val="none"/>
          </c:marker>
          <c:cat>
            <c:strRef>
              <c:f>'Math - Data'!$Z$4:$AO$4</c:f>
              <c:strCache>
                <c:ptCount val="1"/>
                <c:pt idx="0">
                  <c:v>Baseline</c:v>
                </c:pt>
              </c:strCache>
            </c:strRef>
          </c:cat>
          <c:val>
            <c:numRef>
              <c:f>'Math - Data'!$Z$154:$AO$154</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21CC-994F-A1FF-7F3907E3353A}"/>
            </c:ext>
          </c:extLst>
        </c:ser>
        <c:dLbls>
          <c:showLegendKey val="0"/>
          <c:showVal val="0"/>
          <c:showCatName val="0"/>
          <c:showSerName val="0"/>
          <c:showPercent val="0"/>
          <c:showBubbleSize val="0"/>
        </c:dLbls>
        <c:marker val="1"/>
        <c:smooth val="0"/>
        <c:axId val="67859200"/>
        <c:axId val="67861120"/>
      </c:lineChart>
      <c:catAx>
        <c:axId val="67859200"/>
        <c:scaling>
          <c:orientation val="minMax"/>
        </c:scaling>
        <c:delete val="0"/>
        <c:axPos val="b"/>
        <c:title>
          <c:tx>
            <c:strRef>
              <c:f>'Math - Data'!$U$37</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67861120"/>
        <c:crosses val="autoZero"/>
        <c:auto val="1"/>
        <c:lblAlgn val="ctr"/>
        <c:lblOffset val="100"/>
        <c:noMultiLvlLbl val="0"/>
      </c:catAx>
      <c:valAx>
        <c:axId val="67861120"/>
        <c:scaling>
          <c:orientation val="minMax"/>
          <c:min val="0"/>
        </c:scaling>
        <c:delete val="0"/>
        <c:axPos val="l"/>
        <c:majorGridlines/>
        <c:title>
          <c:tx>
            <c:strRef>
              <c:f>'Math - Data'!$X$118</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67859200"/>
        <c:crosses val="autoZero"/>
        <c:crossBetween val="between"/>
      </c:valAx>
    </c:plotArea>
    <c:legend>
      <c:legendPos val="b"/>
      <c:layout>
        <c:manualLayout>
          <c:xMode val="edge"/>
          <c:yMode val="edge"/>
          <c:x val="2.4637489396750708E-3"/>
          <c:y val="0.89281043140355565"/>
          <c:w val="0.99507229697919064"/>
          <c:h val="0.10273871305089002"/>
        </c:manualLayout>
      </c:layout>
      <c:overlay val="0"/>
      <c:txPr>
        <a:bodyPr/>
        <a:lstStyle/>
        <a:p>
          <a:pPr>
            <a:defRPr sz="900"/>
          </a:pPr>
          <a:endParaRPr lang="en-US"/>
        </a:p>
      </c:txPr>
    </c:legend>
    <c:plotVisOnly val="1"/>
    <c:dispBlanksAs val="gap"/>
    <c:showDLblsOverMax val="0"/>
  </c:chart>
  <c:spPr>
    <a:solidFill>
      <a:schemeClr val="accent6">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2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'Math - Data'!$A$38</c:f>
          <c:strCache>
            <c:ptCount val="1"/>
          </c:strCache>
        </c:strRef>
      </c:tx>
      <c:overlay val="0"/>
    </c:title>
    <c:autoTitleDeleted val="0"/>
    <c:plotArea>
      <c:layout>
        <c:manualLayout>
          <c:layoutTarget val="inner"/>
          <c:xMode val="edge"/>
          <c:yMode val="edge"/>
          <c:x val="0.13495651278884288"/>
          <c:y val="0.16478915135608121"/>
          <c:w val="0.83628531727652355"/>
          <c:h val="0.51276180623961265"/>
        </c:manualLayout>
      </c:layout>
      <c:lineChart>
        <c:grouping val="standard"/>
        <c:varyColors val="0"/>
        <c:ser>
          <c:idx val="0"/>
          <c:order val="0"/>
          <c:tx>
            <c:strRef>
              <c:f>'Math - Data'!$A$38</c:f>
              <c:strCache>
                <c:ptCount val="1"/>
              </c:strCache>
            </c:strRef>
          </c:tx>
          <c:trendline>
            <c:name>Trendline</c:name>
            <c:spPr>
              <a:ln>
                <a:solidFill>
                  <a:srgbClr val="FF0000">
                    <a:alpha val="75000"/>
                  </a:srgbClr>
                </a:solidFill>
              </a:ln>
            </c:spPr>
            <c:trendlineType val="linear"/>
            <c:dispRSqr val="0"/>
            <c:dispEq val="0"/>
          </c:trendline>
          <c:cat>
            <c:strRef>
              <c:f>'Math - Data'!$Z$4:$AO$4</c:f>
              <c:strCache>
                <c:ptCount val="1"/>
                <c:pt idx="0">
                  <c:v>Baseline</c:v>
                </c:pt>
              </c:strCache>
            </c:strRef>
          </c:cat>
          <c:val>
            <c:numRef>
              <c:f>'Math - Data'!$Z$38:$AO$38</c:f>
              <c:numCache>
                <c:formatCode>General</c:formatCode>
                <c:ptCount val="16"/>
                <c:pt idx="0">
                  <c:v>0</c:v>
                </c:pt>
              </c:numCache>
            </c:numRef>
          </c:val>
          <c:smooth val="0"/>
          <c:extLst>
            <c:ext xmlns:c16="http://schemas.microsoft.com/office/drawing/2014/chart" uri="{C3380CC4-5D6E-409C-BE32-E72D297353CC}">
              <c16:uniqueId val="{00000001-3BC0-304B-B2DE-ADCAED930456}"/>
            </c:ext>
          </c:extLst>
        </c:ser>
        <c:ser>
          <c:idx val="1"/>
          <c:order val="1"/>
          <c:tx>
            <c:v>Aimline</c:v>
          </c:tx>
          <c:spPr>
            <a:ln w="9525">
              <a:solidFill>
                <a:schemeClr val="tx1">
                  <a:lumMod val="50000"/>
                  <a:lumOff val="50000"/>
                </a:schemeClr>
              </a:solidFill>
              <a:prstDash val="dash"/>
            </a:ln>
          </c:spPr>
          <c:marker>
            <c:symbol val="none"/>
          </c:marker>
          <c:cat>
            <c:strRef>
              <c:f>'Math - Data'!$Z$4:$AO$4</c:f>
              <c:strCache>
                <c:ptCount val="1"/>
                <c:pt idx="0">
                  <c:v>Baseline</c:v>
                </c:pt>
              </c:strCache>
            </c:strRef>
          </c:cat>
          <c:val>
            <c:numRef>
              <c:f>'Math - Data'!$Z$119:$AO$119</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3BC0-304B-B2DE-ADCAED930456}"/>
            </c:ext>
          </c:extLst>
        </c:ser>
        <c:ser>
          <c:idx val="2"/>
          <c:order val="2"/>
          <c:tx>
            <c:strRef>
              <c:f>'Math - Data'!$Y$155</c:f>
              <c:strCache>
                <c:ptCount val="1"/>
                <c:pt idx="0">
                  <c:v>Benchmark 2 Line</c:v>
                </c:pt>
              </c:strCache>
            </c:strRef>
          </c:tx>
          <c:spPr>
            <a:ln>
              <a:solidFill>
                <a:schemeClr val="accent1"/>
              </a:solidFill>
            </a:ln>
          </c:spPr>
          <c:marker>
            <c:symbol val="none"/>
          </c:marker>
          <c:cat>
            <c:strRef>
              <c:f>'Math - Data'!$Z$4:$AO$4</c:f>
              <c:strCache>
                <c:ptCount val="1"/>
                <c:pt idx="0">
                  <c:v>Baseline</c:v>
                </c:pt>
              </c:strCache>
            </c:strRef>
          </c:cat>
          <c:val>
            <c:numRef>
              <c:f>'Math - Data'!$Z$155:$AO$155</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3BC0-304B-B2DE-ADCAED930456}"/>
            </c:ext>
          </c:extLst>
        </c:ser>
        <c:dLbls>
          <c:showLegendKey val="0"/>
          <c:showVal val="0"/>
          <c:showCatName val="0"/>
          <c:showSerName val="0"/>
          <c:showPercent val="0"/>
          <c:showBubbleSize val="0"/>
        </c:dLbls>
        <c:marker val="1"/>
        <c:smooth val="0"/>
        <c:axId val="67468672"/>
        <c:axId val="67877888"/>
      </c:lineChart>
      <c:catAx>
        <c:axId val="67468672"/>
        <c:scaling>
          <c:orientation val="minMax"/>
        </c:scaling>
        <c:delete val="0"/>
        <c:axPos val="b"/>
        <c:title>
          <c:tx>
            <c:strRef>
              <c:f>'Math - Data'!$U$38</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67877888"/>
        <c:crosses val="autoZero"/>
        <c:auto val="1"/>
        <c:lblAlgn val="ctr"/>
        <c:lblOffset val="100"/>
        <c:noMultiLvlLbl val="0"/>
      </c:catAx>
      <c:valAx>
        <c:axId val="67877888"/>
        <c:scaling>
          <c:orientation val="minMax"/>
          <c:min val="0"/>
        </c:scaling>
        <c:delete val="0"/>
        <c:axPos val="l"/>
        <c:majorGridlines/>
        <c:title>
          <c:tx>
            <c:strRef>
              <c:f>'Math - Data'!$X$119</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67468672"/>
        <c:crosses val="autoZero"/>
        <c:crossBetween val="between"/>
      </c:valAx>
    </c:plotArea>
    <c:legend>
      <c:legendPos val="b"/>
      <c:layout>
        <c:manualLayout>
          <c:xMode val="edge"/>
          <c:yMode val="edge"/>
          <c:x val="2.4637489396750708E-3"/>
          <c:y val="0.89281050653504301"/>
          <c:w val="0.9975362510603174"/>
          <c:h val="0.107189493464957"/>
        </c:manualLayout>
      </c:layout>
      <c:overlay val="0"/>
      <c:txPr>
        <a:bodyPr/>
        <a:lstStyle/>
        <a:p>
          <a:pPr>
            <a:defRPr sz="900"/>
          </a:pPr>
          <a:endParaRPr lang="en-US"/>
        </a:p>
      </c:txPr>
    </c:legend>
    <c:plotVisOnly val="1"/>
    <c:dispBlanksAs val="gap"/>
    <c:showDLblsOverMax val="0"/>
  </c:chart>
  <c:spPr>
    <a:solidFill>
      <a:schemeClr val="accent6">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2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'Math - Data'!$A$39</c:f>
          <c:strCache>
            <c:ptCount val="1"/>
          </c:strCache>
        </c:strRef>
      </c:tx>
      <c:overlay val="0"/>
    </c:title>
    <c:autoTitleDeleted val="0"/>
    <c:plotArea>
      <c:layout>
        <c:manualLayout>
          <c:layoutTarget val="inner"/>
          <c:xMode val="edge"/>
          <c:yMode val="edge"/>
          <c:x val="0.13495651278884288"/>
          <c:y val="0.16478915135608121"/>
          <c:w val="0.83628531727652444"/>
          <c:h val="0.51280099099989163"/>
        </c:manualLayout>
      </c:layout>
      <c:lineChart>
        <c:grouping val="standard"/>
        <c:varyColors val="0"/>
        <c:ser>
          <c:idx val="0"/>
          <c:order val="0"/>
          <c:tx>
            <c:strRef>
              <c:f>'Math - Data'!$A$39</c:f>
              <c:strCache>
                <c:ptCount val="1"/>
              </c:strCache>
            </c:strRef>
          </c:tx>
          <c:trendline>
            <c:name>Trendline</c:name>
            <c:spPr>
              <a:ln>
                <a:solidFill>
                  <a:srgbClr val="FF0000">
                    <a:alpha val="75000"/>
                  </a:srgbClr>
                </a:solidFill>
              </a:ln>
            </c:spPr>
            <c:trendlineType val="linear"/>
            <c:dispRSqr val="0"/>
            <c:dispEq val="0"/>
          </c:trendline>
          <c:cat>
            <c:strRef>
              <c:f>'Math - Data'!$Z$4:$AO$4</c:f>
              <c:strCache>
                <c:ptCount val="1"/>
                <c:pt idx="0">
                  <c:v>Baseline</c:v>
                </c:pt>
              </c:strCache>
            </c:strRef>
          </c:cat>
          <c:val>
            <c:numRef>
              <c:f>'Math - Data'!$Z$39:$AO$39</c:f>
              <c:numCache>
                <c:formatCode>General</c:formatCode>
                <c:ptCount val="16"/>
                <c:pt idx="0">
                  <c:v>0</c:v>
                </c:pt>
              </c:numCache>
            </c:numRef>
          </c:val>
          <c:smooth val="0"/>
          <c:extLst>
            <c:ext xmlns:c16="http://schemas.microsoft.com/office/drawing/2014/chart" uri="{C3380CC4-5D6E-409C-BE32-E72D297353CC}">
              <c16:uniqueId val="{00000001-056C-FF43-9601-99CBF5BDA510}"/>
            </c:ext>
          </c:extLst>
        </c:ser>
        <c:ser>
          <c:idx val="1"/>
          <c:order val="1"/>
          <c:tx>
            <c:v>Aimline</c:v>
          </c:tx>
          <c:spPr>
            <a:ln w="9525">
              <a:solidFill>
                <a:schemeClr val="tx1">
                  <a:lumMod val="50000"/>
                  <a:lumOff val="50000"/>
                </a:schemeClr>
              </a:solidFill>
              <a:prstDash val="dash"/>
            </a:ln>
          </c:spPr>
          <c:marker>
            <c:symbol val="none"/>
          </c:marker>
          <c:cat>
            <c:strRef>
              <c:f>'Math - Data'!$Z$4:$AO$4</c:f>
              <c:strCache>
                <c:ptCount val="1"/>
                <c:pt idx="0">
                  <c:v>Baseline</c:v>
                </c:pt>
              </c:strCache>
            </c:strRef>
          </c:cat>
          <c:val>
            <c:numRef>
              <c:f>'Math - Data'!$Z$120:$AO$120</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056C-FF43-9601-99CBF5BDA510}"/>
            </c:ext>
          </c:extLst>
        </c:ser>
        <c:ser>
          <c:idx val="2"/>
          <c:order val="2"/>
          <c:tx>
            <c:strRef>
              <c:f>'Math - Data'!$Y$156</c:f>
              <c:strCache>
                <c:ptCount val="1"/>
                <c:pt idx="0">
                  <c:v>Benchmark 2 Line</c:v>
                </c:pt>
              </c:strCache>
            </c:strRef>
          </c:tx>
          <c:spPr>
            <a:ln>
              <a:solidFill>
                <a:schemeClr val="accent1"/>
              </a:solidFill>
            </a:ln>
          </c:spPr>
          <c:marker>
            <c:symbol val="none"/>
          </c:marker>
          <c:cat>
            <c:strRef>
              <c:f>'Math - Data'!$Z$4:$AO$4</c:f>
              <c:strCache>
                <c:ptCount val="1"/>
                <c:pt idx="0">
                  <c:v>Baseline</c:v>
                </c:pt>
              </c:strCache>
            </c:strRef>
          </c:cat>
          <c:val>
            <c:numRef>
              <c:f>'Math - Data'!$Z$156:$AO$156</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056C-FF43-9601-99CBF5BDA510}"/>
            </c:ext>
          </c:extLst>
        </c:ser>
        <c:dLbls>
          <c:showLegendKey val="0"/>
          <c:showVal val="0"/>
          <c:showCatName val="0"/>
          <c:showSerName val="0"/>
          <c:showPercent val="0"/>
          <c:showBubbleSize val="0"/>
        </c:dLbls>
        <c:marker val="1"/>
        <c:smooth val="0"/>
        <c:axId val="67620224"/>
        <c:axId val="67904640"/>
      </c:lineChart>
      <c:catAx>
        <c:axId val="67620224"/>
        <c:scaling>
          <c:orientation val="minMax"/>
        </c:scaling>
        <c:delete val="0"/>
        <c:axPos val="b"/>
        <c:title>
          <c:tx>
            <c:strRef>
              <c:f>'Math - Data'!$U$39</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67904640"/>
        <c:crosses val="autoZero"/>
        <c:auto val="1"/>
        <c:lblAlgn val="ctr"/>
        <c:lblOffset val="100"/>
        <c:noMultiLvlLbl val="0"/>
      </c:catAx>
      <c:valAx>
        <c:axId val="67904640"/>
        <c:scaling>
          <c:orientation val="minMax"/>
          <c:min val="0"/>
        </c:scaling>
        <c:delete val="0"/>
        <c:axPos val="l"/>
        <c:majorGridlines/>
        <c:title>
          <c:tx>
            <c:strRef>
              <c:f>'Math - Data'!$X$120</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67620224"/>
        <c:crosses val="autoZero"/>
        <c:crossBetween val="between"/>
      </c:valAx>
    </c:plotArea>
    <c:legend>
      <c:legendPos val="b"/>
      <c:layout>
        <c:manualLayout>
          <c:xMode val="edge"/>
          <c:yMode val="edge"/>
          <c:x val="0"/>
          <c:y val="0.89281043140355565"/>
          <c:w val="1"/>
          <c:h val="0.10718956859644498"/>
        </c:manualLayout>
      </c:layout>
      <c:overlay val="0"/>
      <c:txPr>
        <a:bodyPr/>
        <a:lstStyle/>
        <a:p>
          <a:pPr>
            <a:defRPr sz="900"/>
          </a:pPr>
          <a:endParaRPr lang="en-US"/>
        </a:p>
      </c:txPr>
    </c:legend>
    <c:plotVisOnly val="1"/>
    <c:dispBlanksAs val="gap"/>
    <c:showDLblsOverMax val="0"/>
  </c:chart>
  <c:spPr>
    <a:solidFill>
      <a:schemeClr val="accent6">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2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'Math - Data'!$A$5</c:f>
          <c:strCache>
            <c:ptCount val="1"/>
          </c:strCache>
        </c:strRef>
      </c:tx>
      <c:overlay val="0"/>
    </c:title>
    <c:autoTitleDeleted val="0"/>
    <c:plotArea>
      <c:layout>
        <c:manualLayout>
          <c:layoutTarget val="inner"/>
          <c:xMode val="edge"/>
          <c:yMode val="edge"/>
          <c:x val="0.13495651278884288"/>
          <c:y val="0.16478915135608121"/>
          <c:w val="0.83628531727652378"/>
          <c:h val="0.51280082270153271"/>
        </c:manualLayout>
      </c:layout>
      <c:lineChart>
        <c:grouping val="standard"/>
        <c:varyColors val="0"/>
        <c:ser>
          <c:idx val="0"/>
          <c:order val="0"/>
          <c:tx>
            <c:strRef>
              <c:f>'Math - Data'!$A$5</c:f>
              <c:strCache>
                <c:ptCount val="1"/>
              </c:strCache>
            </c:strRef>
          </c:tx>
          <c:trendline>
            <c:name>Trendline</c:name>
            <c:spPr>
              <a:ln>
                <a:solidFill>
                  <a:srgbClr val="FF0000">
                    <a:alpha val="75000"/>
                  </a:srgbClr>
                </a:solidFill>
              </a:ln>
            </c:spPr>
            <c:trendlineType val="linear"/>
            <c:dispRSqr val="0"/>
            <c:dispEq val="0"/>
          </c:trendline>
          <c:cat>
            <c:strRef>
              <c:f>'Math - Data'!$Z$4:$AO$4</c:f>
              <c:strCache>
                <c:ptCount val="1"/>
                <c:pt idx="0">
                  <c:v>Baseline</c:v>
                </c:pt>
              </c:strCache>
            </c:strRef>
          </c:cat>
          <c:val>
            <c:numRef>
              <c:f>'Math - Data'!$Z$5:$AO$5</c:f>
              <c:numCache>
                <c:formatCode>General</c:formatCode>
                <c:ptCount val="16"/>
                <c:pt idx="0">
                  <c:v>0</c:v>
                </c:pt>
              </c:numCache>
            </c:numRef>
          </c:val>
          <c:smooth val="0"/>
          <c:extLst>
            <c:ext xmlns:c16="http://schemas.microsoft.com/office/drawing/2014/chart" uri="{C3380CC4-5D6E-409C-BE32-E72D297353CC}">
              <c16:uniqueId val="{00000001-2515-6642-8233-64FF2606D087}"/>
            </c:ext>
          </c:extLst>
        </c:ser>
        <c:ser>
          <c:idx val="1"/>
          <c:order val="1"/>
          <c:tx>
            <c:v>Aimline</c:v>
          </c:tx>
          <c:spPr>
            <a:ln w="9525">
              <a:solidFill>
                <a:schemeClr val="tx1">
                  <a:lumMod val="50000"/>
                  <a:lumOff val="50000"/>
                </a:schemeClr>
              </a:solidFill>
              <a:prstDash val="dash"/>
            </a:ln>
          </c:spPr>
          <c:marker>
            <c:symbol val="none"/>
          </c:marker>
          <c:cat>
            <c:strRef>
              <c:f>'Math - Data'!$Z$4:$AO$4</c:f>
              <c:strCache>
                <c:ptCount val="1"/>
                <c:pt idx="0">
                  <c:v>Baseline</c:v>
                </c:pt>
              </c:strCache>
            </c:strRef>
          </c:cat>
          <c:val>
            <c:numRef>
              <c:f>'Math - Data'!$Z$86:$AO$86</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2515-6642-8233-64FF2606D087}"/>
            </c:ext>
          </c:extLst>
        </c:ser>
        <c:ser>
          <c:idx val="2"/>
          <c:order val="2"/>
          <c:tx>
            <c:strRef>
              <c:f>'Math - Data'!$Y$122</c:f>
              <c:strCache>
                <c:ptCount val="1"/>
                <c:pt idx="0">
                  <c:v>Benchmark 2 Line</c:v>
                </c:pt>
              </c:strCache>
            </c:strRef>
          </c:tx>
          <c:spPr>
            <a:ln>
              <a:solidFill>
                <a:schemeClr val="accent1"/>
              </a:solidFill>
            </a:ln>
          </c:spPr>
          <c:marker>
            <c:symbol val="none"/>
          </c:marker>
          <c:cat>
            <c:strRef>
              <c:f>'Math - Data'!$Z$4:$AO$4</c:f>
              <c:strCache>
                <c:ptCount val="1"/>
                <c:pt idx="0">
                  <c:v>Baseline</c:v>
                </c:pt>
              </c:strCache>
            </c:strRef>
          </c:cat>
          <c:val>
            <c:numRef>
              <c:f>'Math - Data'!$Z$122:$AO$122</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2515-6642-8233-64FF2606D087}"/>
            </c:ext>
          </c:extLst>
        </c:ser>
        <c:dLbls>
          <c:showLegendKey val="0"/>
          <c:showVal val="0"/>
          <c:showCatName val="0"/>
          <c:showSerName val="0"/>
          <c:showPercent val="0"/>
          <c:showBubbleSize val="0"/>
        </c:dLbls>
        <c:marker val="1"/>
        <c:smooth val="0"/>
        <c:axId val="67943808"/>
        <c:axId val="67966464"/>
      </c:lineChart>
      <c:catAx>
        <c:axId val="67943808"/>
        <c:scaling>
          <c:orientation val="minMax"/>
        </c:scaling>
        <c:delete val="0"/>
        <c:axPos val="b"/>
        <c:title>
          <c:tx>
            <c:strRef>
              <c:f>'Math - Data'!$U$5</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67966464"/>
        <c:crosses val="autoZero"/>
        <c:auto val="1"/>
        <c:lblAlgn val="ctr"/>
        <c:lblOffset val="100"/>
        <c:noMultiLvlLbl val="0"/>
      </c:catAx>
      <c:valAx>
        <c:axId val="67966464"/>
        <c:scaling>
          <c:orientation val="minMax"/>
          <c:min val="0"/>
        </c:scaling>
        <c:delete val="0"/>
        <c:axPos val="l"/>
        <c:majorGridlines/>
        <c:title>
          <c:tx>
            <c:strRef>
              <c:f>'Math - Data'!$X$86</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67943808"/>
        <c:crosses val="autoZero"/>
        <c:crossBetween val="between"/>
      </c:valAx>
    </c:plotArea>
    <c:legend>
      <c:legendPos val="b"/>
      <c:layout>
        <c:manualLayout>
          <c:xMode val="edge"/>
          <c:yMode val="edge"/>
          <c:x val="2.4637489396750708E-3"/>
          <c:y val="0.89281043140355565"/>
          <c:w val="0.99507229697919064"/>
          <c:h val="0.10718956859644498"/>
        </c:manualLayout>
      </c:layout>
      <c:overlay val="0"/>
      <c:txPr>
        <a:bodyPr/>
        <a:lstStyle/>
        <a:p>
          <a:pPr>
            <a:defRPr sz="900"/>
          </a:pPr>
          <a:endParaRPr lang="en-US"/>
        </a:p>
      </c:txPr>
    </c:legend>
    <c:plotVisOnly val="1"/>
    <c:dispBlanksAs val="gap"/>
    <c:showDLblsOverMax val="0"/>
  </c:chart>
  <c:spPr>
    <a:solidFill>
      <a:schemeClr val="accent6">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2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'Math - Benchmark Graphs'!$A$1</c:f>
          <c:strCache>
            <c:ptCount val="1"/>
          </c:strCache>
        </c:strRef>
      </c:tx>
      <c:overlay val="0"/>
      <c:spPr>
        <a:noFill/>
        <a:ln w="25400">
          <a:noFill/>
        </a:ln>
      </c:spPr>
      <c:txPr>
        <a:bodyPr/>
        <a:lstStyle/>
        <a:p>
          <a:pPr>
            <a:defRPr sz="2000" b="1" i="0" u="none" strike="noStrike" baseline="0">
              <a:solidFill>
                <a:srgbClr val="000000"/>
              </a:solidFill>
              <a:latin typeface="Arial"/>
              <a:ea typeface="Arial"/>
              <a:cs typeface="Arial"/>
            </a:defRPr>
          </a:pPr>
          <a:endParaRPr lang="en-US"/>
        </a:p>
      </c:txPr>
    </c:title>
    <c:autoTitleDeleted val="0"/>
    <c:plotArea>
      <c:layout/>
      <c:barChart>
        <c:barDir val="col"/>
        <c:grouping val="clustered"/>
        <c:varyColors val="0"/>
        <c:ser>
          <c:idx val="0"/>
          <c:order val="0"/>
          <c:tx>
            <c:strRef>
              <c:f>'Math - Data'!$B$1</c:f>
              <c:strCache>
                <c:ptCount val="1"/>
              </c:strCache>
            </c:strRef>
          </c:tx>
          <c:spPr>
            <a:solidFill>
              <a:schemeClr val="accent6">
                <a:lumMod val="40000"/>
                <a:lumOff val="60000"/>
              </a:schemeClr>
            </a:solidFill>
            <a:ln w="12700">
              <a:solidFill>
                <a:srgbClr val="000000"/>
              </a:solidFill>
              <a:prstDash val="solid"/>
            </a:ln>
          </c:spPr>
          <c:invertIfNegative val="0"/>
          <c:cat>
            <c:strRef>
              <c:f>'Math - Data'!$A$3:$A$37</c:f>
              <c:strCache>
                <c:ptCount val="2"/>
                <c:pt idx="1">
                  <c:v>Student</c:v>
                </c:pt>
              </c:strCache>
            </c:strRef>
          </c:cat>
          <c:val>
            <c:numRef>
              <c:f>'Math - Data'!$B$3:$B$37</c:f>
              <c:numCache>
                <c:formatCode>General</c:formatCode>
                <c:ptCount val="35"/>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numCache>
            </c:numRef>
          </c:val>
          <c:extLst>
            <c:ext xmlns:c16="http://schemas.microsoft.com/office/drawing/2014/chart" uri="{C3380CC4-5D6E-409C-BE32-E72D297353CC}">
              <c16:uniqueId val="{00000000-6FED-274E-BE84-C81B161B0AC0}"/>
            </c:ext>
          </c:extLst>
        </c:ser>
        <c:dLbls>
          <c:showLegendKey val="0"/>
          <c:showVal val="0"/>
          <c:showCatName val="0"/>
          <c:showSerName val="0"/>
          <c:showPercent val="0"/>
          <c:showBubbleSize val="0"/>
        </c:dLbls>
        <c:gapWidth val="75"/>
        <c:overlap val="-25"/>
        <c:axId val="68732032"/>
        <c:axId val="68733568"/>
      </c:barChart>
      <c:lineChart>
        <c:grouping val="standard"/>
        <c:varyColors val="0"/>
        <c:ser>
          <c:idx val="1"/>
          <c:order val="1"/>
          <c:tx>
            <c:v>Benchmark Line</c:v>
          </c:tx>
          <c:marker>
            <c:symbol val="none"/>
          </c:marker>
          <c:cat>
            <c:strRef>
              <c:f>'Math - Data'!$A$3:$A$37</c:f>
              <c:strCache>
                <c:ptCount val="2"/>
                <c:pt idx="1">
                  <c:v>Student</c:v>
                </c:pt>
              </c:strCache>
            </c:strRef>
          </c:cat>
          <c:val>
            <c:numRef>
              <c:f>'Math - Data'!$D$3:$D$37</c:f>
              <c:numCache>
                <c:formatCode>General</c:formatCode>
                <c:ptCount val="35"/>
              </c:numCache>
            </c:numRef>
          </c:val>
          <c:smooth val="0"/>
          <c:extLst>
            <c:ext xmlns:c16="http://schemas.microsoft.com/office/drawing/2014/chart" uri="{C3380CC4-5D6E-409C-BE32-E72D297353CC}">
              <c16:uniqueId val="{00000001-6FED-274E-BE84-C81B161B0AC0}"/>
            </c:ext>
          </c:extLst>
        </c:ser>
        <c:dLbls>
          <c:showLegendKey val="0"/>
          <c:showVal val="0"/>
          <c:showCatName val="0"/>
          <c:showSerName val="0"/>
          <c:showPercent val="0"/>
          <c:showBubbleSize val="0"/>
        </c:dLbls>
        <c:marker val="1"/>
        <c:smooth val="0"/>
        <c:axId val="68732032"/>
        <c:axId val="68733568"/>
      </c:lineChart>
      <c:catAx>
        <c:axId val="68732032"/>
        <c:scaling>
          <c:orientation val="minMax"/>
        </c:scaling>
        <c:delete val="0"/>
        <c:axPos val="b"/>
        <c:numFmt formatCode="General" sourceLinked="1"/>
        <c:majorTickMark val="none"/>
        <c:minorTickMark val="none"/>
        <c:tickLblPos val="nextTo"/>
        <c:spPr>
          <a:ln w="3175">
            <a:solidFill>
              <a:srgbClr val="000000"/>
            </a:solidFill>
            <a:prstDash val="solid"/>
          </a:ln>
        </c:spPr>
        <c:txPr>
          <a:bodyPr rot="-2700000" vert="horz"/>
          <a:lstStyle/>
          <a:p>
            <a:pPr>
              <a:defRPr sz="750" b="0" i="0" u="none" strike="noStrike" baseline="0">
                <a:solidFill>
                  <a:srgbClr val="000000"/>
                </a:solidFill>
                <a:latin typeface="Arial"/>
                <a:ea typeface="Arial"/>
                <a:cs typeface="Arial"/>
              </a:defRPr>
            </a:pPr>
            <a:endParaRPr lang="en-US"/>
          </a:p>
        </c:txPr>
        <c:crossAx val="68733568"/>
        <c:crosses val="autoZero"/>
        <c:auto val="1"/>
        <c:lblAlgn val="ctr"/>
        <c:lblOffset val="100"/>
        <c:tickLblSkip val="1"/>
        <c:tickMarkSkip val="1"/>
        <c:noMultiLvlLbl val="0"/>
      </c:catAx>
      <c:valAx>
        <c:axId val="68733568"/>
        <c:scaling>
          <c:orientation val="minMax"/>
          <c:min val="0"/>
        </c:scaling>
        <c:delete val="0"/>
        <c:axPos val="l"/>
        <c:majorGridlines>
          <c:spPr>
            <a:ln w="3175">
              <a:solidFill>
                <a:srgbClr val="000000"/>
              </a:solidFill>
              <a:prstDash val="solid"/>
            </a:ln>
          </c:spPr>
        </c:majorGridlines>
        <c:numFmt formatCode="@" sourceLinked="1"/>
        <c:majorTickMark val="none"/>
        <c:minorTickMark val="none"/>
        <c:tickLblPos val="nextTo"/>
        <c:spPr>
          <a:ln w="25400">
            <a:noFill/>
          </a:ln>
        </c:spPr>
        <c:txPr>
          <a:bodyPr rot="0" vert="horz"/>
          <a:lstStyle/>
          <a:p>
            <a:pPr>
              <a:defRPr sz="1725" b="0" i="0" u="none" strike="noStrike" baseline="0">
                <a:solidFill>
                  <a:srgbClr val="000000"/>
                </a:solidFill>
                <a:latin typeface="Arial"/>
                <a:ea typeface="Arial"/>
                <a:cs typeface="Arial"/>
              </a:defRPr>
            </a:pPr>
            <a:endParaRPr lang="en-US"/>
          </a:p>
        </c:txPr>
        <c:crossAx val="68732032"/>
        <c:crosses val="autoZero"/>
        <c:crossBetween val="between"/>
      </c:valAx>
      <c:spPr>
        <a:solidFill>
          <a:schemeClr val="bg1"/>
        </a:solidFill>
        <a:ln w="12700">
          <a:solidFill>
            <a:srgbClr val="808080"/>
          </a:solidFill>
          <a:prstDash val="solid"/>
        </a:ln>
      </c:spPr>
    </c:plotArea>
    <c:legend>
      <c:legendPos val="b"/>
      <c:overlay val="0"/>
      <c:spPr>
        <a:solidFill>
          <a:srgbClr val="FFFFFF"/>
        </a:solidFill>
        <a:ln w="3175">
          <a:solidFill>
            <a:srgbClr val="000000"/>
          </a:solidFill>
          <a:prstDash val="solid"/>
        </a:ln>
      </c:spPr>
      <c:txPr>
        <a:bodyPr/>
        <a:lstStyle/>
        <a:p>
          <a:pPr>
            <a:defRPr sz="1585" b="0" i="0" u="none" strike="noStrike" baseline="0">
              <a:solidFill>
                <a:srgbClr val="000000"/>
              </a:solidFill>
              <a:latin typeface="Arial"/>
              <a:ea typeface="Arial"/>
              <a:cs typeface="Arial"/>
            </a:defRPr>
          </a:pPr>
          <a:endParaRPr lang="en-US"/>
        </a:p>
      </c:txPr>
    </c:legend>
    <c:plotVisOnly val="1"/>
    <c:dispBlanksAs val="gap"/>
    <c:showDLblsOverMax val="0"/>
  </c:chart>
  <c:spPr>
    <a:solidFill>
      <a:schemeClr val="accent6">
        <a:lumMod val="40000"/>
        <a:lumOff val="60000"/>
      </a:schemeClr>
    </a:solidFill>
    <a:ln w="3175">
      <a:solidFill>
        <a:srgbClr val="000000"/>
      </a:solidFill>
      <a:prstDash val="solid"/>
    </a:ln>
  </c:spPr>
  <c:txPr>
    <a:bodyPr/>
    <a:lstStyle/>
    <a:p>
      <a:pPr>
        <a:defRPr sz="1725"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portrait"/>
  </c:printSettings>
</c:chartSpace>
</file>

<file path=xl/charts/chart2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'Math - Benchmark Graphs'!$A$35</c:f>
          <c:strCache>
            <c:ptCount val="1"/>
          </c:strCache>
        </c:strRef>
      </c:tx>
      <c:overlay val="0"/>
      <c:spPr>
        <a:noFill/>
        <a:ln w="25400">
          <a:noFill/>
        </a:ln>
      </c:spPr>
      <c:txPr>
        <a:bodyPr/>
        <a:lstStyle/>
        <a:p>
          <a:pPr>
            <a:defRPr sz="2000" b="1" i="0" u="none" strike="noStrike" baseline="0">
              <a:solidFill>
                <a:srgbClr val="000000"/>
              </a:solidFill>
              <a:latin typeface="Arial"/>
              <a:ea typeface="Arial"/>
              <a:cs typeface="Arial"/>
            </a:defRPr>
          </a:pPr>
          <a:endParaRPr lang="en-US"/>
        </a:p>
      </c:txPr>
    </c:title>
    <c:autoTitleDeleted val="0"/>
    <c:plotArea>
      <c:layout/>
      <c:barChart>
        <c:barDir val="col"/>
        <c:grouping val="clustered"/>
        <c:varyColors val="0"/>
        <c:ser>
          <c:idx val="0"/>
          <c:order val="0"/>
          <c:tx>
            <c:strRef>
              <c:f>'Math - Data'!$Y$1</c:f>
              <c:strCache>
                <c:ptCount val="1"/>
              </c:strCache>
            </c:strRef>
          </c:tx>
          <c:spPr>
            <a:solidFill>
              <a:schemeClr val="accent5">
                <a:lumMod val="40000"/>
                <a:lumOff val="60000"/>
              </a:schemeClr>
            </a:solidFill>
            <a:ln w="12700">
              <a:solidFill>
                <a:srgbClr val="000000"/>
              </a:solidFill>
              <a:prstDash val="solid"/>
            </a:ln>
          </c:spPr>
          <c:invertIfNegative val="0"/>
          <c:cat>
            <c:strRef>
              <c:f>'Math - Data'!$A$3:$A$37</c:f>
              <c:strCache>
                <c:ptCount val="2"/>
                <c:pt idx="1">
                  <c:v>Student</c:v>
                </c:pt>
              </c:strCache>
            </c:strRef>
          </c:cat>
          <c:val>
            <c:numRef>
              <c:f>'Math - Data'!$Y$3:$Y$37</c:f>
              <c:numCache>
                <c:formatCode>General</c:formatCode>
                <c:ptCount val="35"/>
              </c:numCache>
            </c:numRef>
          </c:val>
          <c:extLst>
            <c:ext xmlns:c16="http://schemas.microsoft.com/office/drawing/2014/chart" uri="{C3380CC4-5D6E-409C-BE32-E72D297353CC}">
              <c16:uniqueId val="{00000000-DC19-1E40-8CFD-E732633E5204}"/>
            </c:ext>
          </c:extLst>
        </c:ser>
        <c:dLbls>
          <c:showLegendKey val="0"/>
          <c:showVal val="0"/>
          <c:showCatName val="0"/>
          <c:showSerName val="0"/>
          <c:showPercent val="0"/>
          <c:showBubbleSize val="0"/>
        </c:dLbls>
        <c:gapWidth val="150"/>
        <c:axId val="69868928"/>
        <c:axId val="69887104"/>
      </c:barChart>
      <c:lineChart>
        <c:grouping val="standard"/>
        <c:varyColors val="0"/>
        <c:ser>
          <c:idx val="1"/>
          <c:order val="1"/>
          <c:tx>
            <c:v>Benchmark Line</c:v>
          </c:tx>
          <c:marker>
            <c:symbol val="none"/>
          </c:marker>
          <c:cat>
            <c:strRef>
              <c:f>'Math - Data'!$A$3:$A$37</c:f>
              <c:strCache>
                <c:ptCount val="2"/>
                <c:pt idx="1">
                  <c:v>Student</c:v>
                </c:pt>
              </c:strCache>
            </c:strRef>
          </c:cat>
          <c:val>
            <c:numRef>
              <c:f>'Math - Data'!$AA$3:$AA$37</c:f>
              <c:numCache>
                <c:formatCode>m/d/yy;@</c:formatCode>
                <c:ptCount val="35"/>
              </c:numCache>
            </c:numRef>
          </c:val>
          <c:smooth val="0"/>
          <c:extLst>
            <c:ext xmlns:c16="http://schemas.microsoft.com/office/drawing/2014/chart" uri="{C3380CC4-5D6E-409C-BE32-E72D297353CC}">
              <c16:uniqueId val="{00000001-DC19-1E40-8CFD-E732633E5204}"/>
            </c:ext>
          </c:extLst>
        </c:ser>
        <c:dLbls>
          <c:showLegendKey val="0"/>
          <c:showVal val="0"/>
          <c:showCatName val="0"/>
          <c:showSerName val="0"/>
          <c:showPercent val="0"/>
          <c:showBubbleSize val="0"/>
        </c:dLbls>
        <c:marker val="1"/>
        <c:smooth val="0"/>
        <c:axId val="69868928"/>
        <c:axId val="69887104"/>
      </c:lineChart>
      <c:catAx>
        <c:axId val="69868928"/>
        <c:scaling>
          <c:orientation val="minMax"/>
        </c:scaling>
        <c:delete val="0"/>
        <c:axPos val="b"/>
        <c:numFmt formatCode="General" sourceLinked="1"/>
        <c:majorTickMark val="none"/>
        <c:minorTickMark val="none"/>
        <c:tickLblPos val="nextTo"/>
        <c:spPr>
          <a:ln w="3175">
            <a:solidFill>
              <a:srgbClr val="000000"/>
            </a:solidFill>
            <a:prstDash val="solid"/>
          </a:ln>
        </c:spPr>
        <c:txPr>
          <a:bodyPr rot="-2700000" vert="horz"/>
          <a:lstStyle/>
          <a:p>
            <a:pPr>
              <a:defRPr sz="750" b="0" i="0" u="none" strike="noStrike" baseline="0">
                <a:solidFill>
                  <a:srgbClr val="000000"/>
                </a:solidFill>
                <a:latin typeface="Arial"/>
                <a:ea typeface="Arial"/>
                <a:cs typeface="Arial"/>
              </a:defRPr>
            </a:pPr>
            <a:endParaRPr lang="en-US"/>
          </a:p>
        </c:txPr>
        <c:crossAx val="69887104"/>
        <c:crosses val="autoZero"/>
        <c:auto val="1"/>
        <c:lblAlgn val="ctr"/>
        <c:lblOffset val="100"/>
        <c:tickLblSkip val="1"/>
        <c:tickMarkSkip val="1"/>
        <c:noMultiLvlLbl val="0"/>
      </c:catAx>
      <c:valAx>
        <c:axId val="69887104"/>
        <c:scaling>
          <c:orientation val="minMax"/>
          <c:min val="0"/>
        </c:scaling>
        <c:delete val="0"/>
        <c:axPos val="l"/>
        <c:majorGridlines>
          <c:spPr>
            <a:ln w="3175">
              <a:solidFill>
                <a:srgbClr val="000000"/>
              </a:solidFill>
              <a:prstDash val="solid"/>
            </a:ln>
          </c:spPr>
        </c:majorGridlines>
        <c:numFmt formatCode="General" sourceLinked="1"/>
        <c:majorTickMark val="none"/>
        <c:minorTickMark val="none"/>
        <c:tickLblPos val="nextTo"/>
        <c:spPr>
          <a:ln w="25400">
            <a:noFill/>
          </a:ln>
        </c:spPr>
        <c:txPr>
          <a:bodyPr rot="0" vert="horz"/>
          <a:lstStyle/>
          <a:p>
            <a:pPr>
              <a:defRPr sz="1725" b="0" i="0" u="none" strike="noStrike" baseline="0">
                <a:solidFill>
                  <a:srgbClr val="000000"/>
                </a:solidFill>
                <a:latin typeface="Arial"/>
                <a:ea typeface="Arial"/>
                <a:cs typeface="Arial"/>
              </a:defRPr>
            </a:pPr>
            <a:endParaRPr lang="en-US"/>
          </a:p>
        </c:txPr>
        <c:crossAx val="69868928"/>
        <c:crosses val="autoZero"/>
        <c:crossBetween val="between"/>
      </c:valAx>
      <c:spPr>
        <a:solidFill>
          <a:schemeClr val="bg1"/>
        </a:solidFill>
        <a:ln w="12700">
          <a:solidFill>
            <a:srgbClr val="808080"/>
          </a:solidFill>
          <a:prstDash val="solid"/>
        </a:ln>
      </c:spPr>
    </c:plotArea>
    <c:legend>
      <c:legendPos val="b"/>
      <c:overlay val="0"/>
      <c:spPr>
        <a:solidFill>
          <a:srgbClr val="FFFFFF"/>
        </a:solidFill>
        <a:ln w="3175">
          <a:solidFill>
            <a:srgbClr val="000000"/>
          </a:solidFill>
          <a:prstDash val="solid"/>
        </a:ln>
      </c:spPr>
      <c:txPr>
        <a:bodyPr/>
        <a:lstStyle/>
        <a:p>
          <a:pPr>
            <a:defRPr sz="1585" b="0" i="0" u="none" strike="noStrike" baseline="0">
              <a:solidFill>
                <a:srgbClr val="000000"/>
              </a:solidFill>
              <a:latin typeface="Arial"/>
              <a:ea typeface="Arial"/>
              <a:cs typeface="Arial"/>
            </a:defRPr>
          </a:pPr>
          <a:endParaRPr lang="en-US"/>
        </a:p>
      </c:txPr>
    </c:legend>
    <c:plotVisOnly val="1"/>
    <c:dispBlanksAs val="gap"/>
    <c:showDLblsOverMax val="0"/>
  </c:chart>
  <c:spPr>
    <a:solidFill>
      <a:schemeClr val="accent5">
        <a:lumMod val="40000"/>
        <a:lumOff val="60000"/>
      </a:schemeClr>
    </a:solidFill>
    <a:ln w="3175">
      <a:solidFill>
        <a:srgbClr val="000000"/>
      </a:solidFill>
      <a:prstDash val="solid"/>
    </a:ln>
  </c:spPr>
  <c:txPr>
    <a:bodyPr/>
    <a:lstStyle/>
    <a:p>
      <a:pPr>
        <a:defRPr sz="1725" b="0" i="0" u="none" strike="noStrike" baseline="0">
          <a:solidFill>
            <a:srgbClr val="000000"/>
          </a:solidFill>
          <a:latin typeface="Arial"/>
          <a:ea typeface="Arial"/>
          <a:cs typeface="Arial"/>
        </a:defRPr>
      </a:pPr>
      <a:endParaRPr lang="en-US"/>
    </a:p>
  </c:txPr>
  <c:printSettings>
    <c:headerFooter alignWithMargins="0"/>
    <c:pageMargins b="1" l="0.75000000000001565" r="0.75000000000001565" t="1" header="0.5" footer="0.5"/>
    <c:pageSetup/>
  </c:printSettings>
</c:chartSpace>
</file>

<file path=xl/charts/chart2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'Math - Benchmark Graphs'!$A$69</c:f>
          <c:strCache>
            <c:ptCount val="1"/>
          </c:strCache>
        </c:strRef>
      </c:tx>
      <c:overlay val="0"/>
      <c:spPr>
        <a:noFill/>
        <a:ln w="25400">
          <a:noFill/>
        </a:ln>
      </c:spPr>
      <c:txPr>
        <a:bodyPr/>
        <a:lstStyle/>
        <a:p>
          <a:pPr>
            <a:defRPr sz="2000" b="1" i="0" u="none" strike="noStrike" baseline="0">
              <a:solidFill>
                <a:srgbClr val="000000"/>
              </a:solidFill>
              <a:latin typeface="Arial"/>
              <a:ea typeface="Arial"/>
              <a:cs typeface="Arial"/>
            </a:defRPr>
          </a:pPr>
          <a:endParaRPr lang="en-US"/>
        </a:p>
      </c:txPr>
    </c:title>
    <c:autoTitleDeleted val="0"/>
    <c:plotArea>
      <c:layout/>
      <c:barChart>
        <c:barDir val="col"/>
        <c:grouping val="clustered"/>
        <c:varyColors val="0"/>
        <c:ser>
          <c:idx val="0"/>
          <c:order val="0"/>
          <c:tx>
            <c:strRef>
              <c:f>'Math - Data'!$AV$1</c:f>
              <c:strCache>
                <c:ptCount val="1"/>
              </c:strCache>
            </c:strRef>
          </c:tx>
          <c:spPr>
            <a:solidFill>
              <a:schemeClr val="accent3">
                <a:lumMod val="40000"/>
                <a:lumOff val="60000"/>
              </a:schemeClr>
            </a:solidFill>
            <a:ln w="12700">
              <a:solidFill>
                <a:srgbClr val="000000"/>
              </a:solidFill>
              <a:prstDash val="solid"/>
            </a:ln>
          </c:spPr>
          <c:invertIfNegative val="0"/>
          <c:cat>
            <c:strRef>
              <c:f>'Math - Data'!$A$3:$A$37</c:f>
              <c:strCache>
                <c:ptCount val="2"/>
                <c:pt idx="1">
                  <c:v>Student</c:v>
                </c:pt>
              </c:strCache>
            </c:strRef>
          </c:cat>
          <c:val>
            <c:numRef>
              <c:f>'Math - Data'!$AV$3:$AV$37</c:f>
            </c:numRef>
          </c:val>
          <c:extLst>
            <c:ext xmlns:c16="http://schemas.microsoft.com/office/drawing/2014/chart" uri="{C3380CC4-5D6E-409C-BE32-E72D297353CC}">
              <c16:uniqueId val="{00000000-04DF-F549-8BC9-5EA679F83AEC}"/>
            </c:ext>
          </c:extLst>
        </c:ser>
        <c:dLbls>
          <c:showLegendKey val="0"/>
          <c:showVal val="0"/>
          <c:showCatName val="0"/>
          <c:showSerName val="0"/>
          <c:showPercent val="0"/>
          <c:showBubbleSize val="0"/>
        </c:dLbls>
        <c:gapWidth val="150"/>
        <c:axId val="69908352"/>
        <c:axId val="69909888"/>
      </c:barChart>
      <c:lineChart>
        <c:grouping val="standard"/>
        <c:varyColors val="0"/>
        <c:ser>
          <c:idx val="1"/>
          <c:order val="1"/>
          <c:tx>
            <c:v>Benchmark Line</c:v>
          </c:tx>
          <c:marker>
            <c:symbol val="none"/>
          </c:marker>
          <c:cat>
            <c:strRef>
              <c:f>'Math - Data'!$A$3:$A$37</c:f>
              <c:strCache>
                <c:ptCount val="2"/>
                <c:pt idx="1">
                  <c:v>Student</c:v>
                </c:pt>
              </c:strCache>
            </c:strRef>
          </c:cat>
          <c:val>
            <c:numRef>
              <c:f>'Math - Data'!$AX$3:$AX$37</c:f>
              <c:numCache>
                <c:formatCode>General</c:formatCode>
                <c:ptCount val="35"/>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numCache>
            </c:numRef>
          </c:val>
          <c:smooth val="0"/>
          <c:extLst>
            <c:ext xmlns:c16="http://schemas.microsoft.com/office/drawing/2014/chart" uri="{C3380CC4-5D6E-409C-BE32-E72D297353CC}">
              <c16:uniqueId val="{00000001-04DF-F549-8BC9-5EA679F83AEC}"/>
            </c:ext>
          </c:extLst>
        </c:ser>
        <c:dLbls>
          <c:showLegendKey val="0"/>
          <c:showVal val="0"/>
          <c:showCatName val="0"/>
          <c:showSerName val="0"/>
          <c:showPercent val="0"/>
          <c:showBubbleSize val="0"/>
        </c:dLbls>
        <c:marker val="1"/>
        <c:smooth val="0"/>
        <c:axId val="69908352"/>
        <c:axId val="69909888"/>
      </c:lineChart>
      <c:catAx>
        <c:axId val="69908352"/>
        <c:scaling>
          <c:orientation val="minMax"/>
        </c:scaling>
        <c:delete val="0"/>
        <c:axPos val="b"/>
        <c:numFmt formatCode="General" sourceLinked="1"/>
        <c:majorTickMark val="none"/>
        <c:minorTickMark val="none"/>
        <c:tickLblPos val="nextTo"/>
        <c:spPr>
          <a:ln w="3175">
            <a:solidFill>
              <a:srgbClr val="000000"/>
            </a:solidFill>
            <a:prstDash val="solid"/>
          </a:ln>
        </c:spPr>
        <c:txPr>
          <a:bodyPr rot="-2700000" vert="horz"/>
          <a:lstStyle/>
          <a:p>
            <a:pPr>
              <a:defRPr sz="750" b="0" i="0" u="none" strike="noStrike" baseline="0">
                <a:solidFill>
                  <a:srgbClr val="000000"/>
                </a:solidFill>
                <a:latin typeface="Arial"/>
                <a:ea typeface="Arial"/>
                <a:cs typeface="Arial"/>
              </a:defRPr>
            </a:pPr>
            <a:endParaRPr lang="en-US"/>
          </a:p>
        </c:txPr>
        <c:crossAx val="69909888"/>
        <c:crosses val="autoZero"/>
        <c:auto val="1"/>
        <c:lblAlgn val="ctr"/>
        <c:lblOffset val="100"/>
        <c:tickLblSkip val="1"/>
        <c:tickMarkSkip val="1"/>
        <c:noMultiLvlLbl val="0"/>
      </c:catAx>
      <c:valAx>
        <c:axId val="69909888"/>
        <c:scaling>
          <c:orientation val="minMax"/>
          <c:min val="0"/>
        </c:scaling>
        <c:delete val="0"/>
        <c:axPos val="l"/>
        <c:majorGridlines>
          <c:spPr>
            <a:ln w="3175">
              <a:solidFill>
                <a:srgbClr val="000000"/>
              </a:solidFill>
              <a:prstDash val="solid"/>
            </a:ln>
          </c:spPr>
        </c:majorGridlines>
        <c:numFmt formatCode="General" sourceLinked="1"/>
        <c:majorTickMark val="none"/>
        <c:minorTickMark val="none"/>
        <c:tickLblPos val="nextTo"/>
        <c:spPr>
          <a:ln w="25400">
            <a:noFill/>
          </a:ln>
        </c:spPr>
        <c:txPr>
          <a:bodyPr rot="0" vert="horz"/>
          <a:lstStyle/>
          <a:p>
            <a:pPr>
              <a:defRPr sz="1725" b="0" i="0" u="none" strike="noStrike" baseline="0">
                <a:solidFill>
                  <a:srgbClr val="000000"/>
                </a:solidFill>
                <a:latin typeface="Arial"/>
                <a:ea typeface="Arial"/>
                <a:cs typeface="Arial"/>
              </a:defRPr>
            </a:pPr>
            <a:endParaRPr lang="en-US"/>
          </a:p>
        </c:txPr>
        <c:crossAx val="69908352"/>
        <c:crosses val="autoZero"/>
        <c:crossBetween val="between"/>
      </c:valAx>
      <c:spPr>
        <a:solidFill>
          <a:schemeClr val="bg1"/>
        </a:solidFill>
        <a:ln w="12700">
          <a:solidFill>
            <a:srgbClr val="808080"/>
          </a:solidFill>
          <a:prstDash val="solid"/>
        </a:ln>
      </c:spPr>
    </c:plotArea>
    <c:legend>
      <c:legendPos val="b"/>
      <c:overlay val="0"/>
      <c:spPr>
        <a:solidFill>
          <a:srgbClr val="FFFFFF"/>
        </a:solidFill>
        <a:ln w="3175">
          <a:solidFill>
            <a:srgbClr val="000000"/>
          </a:solidFill>
          <a:prstDash val="solid"/>
        </a:ln>
      </c:spPr>
      <c:txPr>
        <a:bodyPr/>
        <a:lstStyle/>
        <a:p>
          <a:pPr>
            <a:defRPr sz="1585" b="0" i="0" u="none" strike="noStrike" baseline="0">
              <a:solidFill>
                <a:srgbClr val="000000"/>
              </a:solidFill>
              <a:latin typeface="Arial"/>
              <a:ea typeface="Arial"/>
              <a:cs typeface="Arial"/>
            </a:defRPr>
          </a:pPr>
          <a:endParaRPr lang="en-US"/>
        </a:p>
      </c:txPr>
    </c:legend>
    <c:plotVisOnly val="1"/>
    <c:dispBlanksAs val="gap"/>
    <c:showDLblsOverMax val="0"/>
  </c:chart>
  <c:spPr>
    <a:solidFill>
      <a:schemeClr val="accent3">
        <a:lumMod val="40000"/>
        <a:lumOff val="60000"/>
      </a:schemeClr>
    </a:solidFill>
    <a:ln w="3175">
      <a:solidFill>
        <a:srgbClr val="000000"/>
      </a:solidFill>
      <a:prstDash val="solid"/>
    </a:ln>
  </c:spPr>
  <c:txPr>
    <a:bodyPr/>
    <a:lstStyle/>
    <a:p>
      <a:pPr>
        <a:defRPr sz="1725" b="0" i="0" u="none" strike="noStrike" baseline="0">
          <a:solidFill>
            <a:srgbClr val="000000"/>
          </a:solidFill>
          <a:latin typeface="Arial"/>
          <a:ea typeface="Arial"/>
          <a:cs typeface="Arial"/>
        </a:defRPr>
      </a:pPr>
      <a:endParaRPr lang="en-US"/>
    </a:p>
  </c:txPr>
  <c:printSettings>
    <c:headerFooter alignWithMargins="0"/>
    <c:pageMargins b="1" l="0.75000000000001565" r="0.75000000000001565" t="1" header="0.5" footer="0.5"/>
    <c:pageSetup orientation="landscape"/>
  </c:printSettings>
</c:chartSpace>
</file>

<file path=xl/charts/chart2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'Math - Benchmark Graphs'!$A$69</c:f>
          <c:strCache>
            <c:ptCount val="1"/>
          </c:strCache>
        </c:strRef>
      </c:tx>
      <c:overlay val="0"/>
      <c:spPr>
        <a:noFill/>
        <a:ln w="25400">
          <a:noFill/>
        </a:ln>
      </c:spPr>
      <c:txPr>
        <a:bodyPr/>
        <a:lstStyle/>
        <a:p>
          <a:pPr>
            <a:defRPr sz="2000" b="1" i="0" u="none" strike="noStrike" baseline="0">
              <a:solidFill>
                <a:srgbClr val="000000"/>
              </a:solidFill>
              <a:latin typeface="Arial"/>
              <a:ea typeface="Arial"/>
              <a:cs typeface="Arial"/>
            </a:defRPr>
          </a:pPr>
          <a:endParaRPr lang="en-US"/>
        </a:p>
      </c:txPr>
    </c:title>
    <c:autoTitleDeleted val="0"/>
    <c:plotArea>
      <c:layout/>
      <c:barChart>
        <c:barDir val="col"/>
        <c:grouping val="clustered"/>
        <c:varyColors val="0"/>
        <c:ser>
          <c:idx val="3"/>
          <c:order val="0"/>
          <c:tx>
            <c:strRef>
              <c:f>'Math - Data'!$B$1</c:f>
              <c:strCache>
                <c:ptCount val="1"/>
              </c:strCache>
            </c:strRef>
          </c:tx>
          <c:spPr>
            <a:solidFill>
              <a:schemeClr val="accent6">
                <a:lumMod val="40000"/>
                <a:lumOff val="60000"/>
              </a:schemeClr>
            </a:solidFill>
            <a:ln>
              <a:solidFill>
                <a:srgbClr val="000000"/>
              </a:solidFill>
            </a:ln>
          </c:spPr>
          <c:invertIfNegative val="0"/>
          <c:cat>
            <c:strRef>
              <c:f>'Math - Data'!$A$3:$A$37</c:f>
              <c:strCache>
                <c:ptCount val="2"/>
                <c:pt idx="1">
                  <c:v>Student</c:v>
                </c:pt>
              </c:strCache>
            </c:strRef>
          </c:cat>
          <c:val>
            <c:numRef>
              <c:f>'Math - Data'!$B$3:$B$37</c:f>
              <c:numCache>
                <c:formatCode>General</c:formatCode>
                <c:ptCount val="35"/>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numCache>
            </c:numRef>
          </c:val>
          <c:extLst>
            <c:ext xmlns:c16="http://schemas.microsoft.com/office/drawing/2014/chart" uri="{C3380CC4-5D6E-409C-BE32-E72D297353CC}">
              <c16:uniqueId val="{00000000-7892-3749-85A0-5B384BE5C41F}"/>
            </c:ext>
          </c:extLst>
        </c:ser>
        <c:ser>
          <c:idx val="2"/>
          <c:order val="1"/>
          <c:tx>
            <c:strRef>
              <c:f>'Math - Data'!$Y$1</c:f>
              <c:strCache>
                <c:ptCount val="1"/>
              </c:strCache>
            </c:strRef>
          </c:tx>
          <c:spPr>
            <a:solidFill>
              <a:schemeClr val="accent5">
                <a:lumMod val="40000"/>
                <a:lumOff val="60000"/>
              </a:schemeClr>
            </a:solidFill>
            <a:ln>
              <a:solidFill>
                <a:srgbClr val="000000"/>
              </a:solidFill>
            </a:ln>
          </c:spPr>
          <c:invertIfNegative val="0"/>
          <c:cat>
            <c:strRef>
              <c:f>'Math - Data'!$A$3:$A$37</c:f>
              <c:strCache>
                <c:ptCount val="2"/>
                <c:pt idx="1">
                  <c:v>Student</c:v>
                </c:pt>
              </c:strCache>
            </c:strRef>
          </c:cat>
          <c:val>
            <c:numRef>
              <c:f>'Math - Data'!$Y$3:$Y$37</c:f>
              <c:numCache>
                <c:formatCode>General</c:formatCode>
                <c:ptCount val="35"/>
              </c:numCache>
            </c:numRef>
          </c:val>
          <c:extLst>
            <c:ext xmlns:c16="http://schemas.microsoft.com/office/drawing/2014/chart" uri="{C3380CC4-5D6E-409C-BE32-E72D297353CC}">
              <c16:uniqueId val="{00000001-7892-3749-85A0-5B384BE5C41F}"/>
            </c:ext>
          </c:extLst>
        </c:ser>
        <c:ser>
          <c:idx val="0"/>
          <c:order val="2"/>
          <c:tx>
            <c:strRef>
              <c:f>'Math - Data'!$AV$1</c:f>
              <c:strCache>
                <c:ptCount val="1"/>
              </c:strCache>
            </c:strRef>
          </c:tx>
          <c:spPr>
            <a:solidFill>
              <a:schemeClr val="accent3">
                <a:lumMod val="40000"/>
                <a:lumOff val="60000"/>
              </a:schemeClr>
            </a:solidFill>
            <a:ln w="12700">
              <a:solidFill>
                <a:srgbClr val="000000"/>
              </a:solidFill>
              <a:prstDash val="solid"/>
            </a:ln>
          </c:spPr>
          <c:invertIfNegative val="0"/>
          <c:cat>
            <c:strRef>
              <c:f>'Math - Data'!$A$3:$A$37</c:f>
              <c:strCache>
                <c:ptCount val="2"/>
                <c:pt idx="1">
                  <c:v>Student</c:v>
                </c:pt>
              </c:strCache>
            </c:strRef>
          </c:cat>
          <c:val>
            <c:numRef>
              <c:f>'Math - Data'!$AV$3:$AV$37</c:f>
            </c:numRef>
          </c:val>
          <c:extLst>
            <c:ext xmlns:c16="http://schemas.microsoft.com/office/drawing/2014/chart" uri="{C3380CC4-5D6E-409C-BE32-E72D297353CC}">
              <c16:uniqueId val="{00000002-7892-3749-85A0-5B384BE5C41F}"/>
            </c:ext>
          </c:extLst>
        </c:ser>
        <c:dLbls>
          <c:showLegendKey val="0"/>
          <c:showVal val="0"/>
          <c:showCatName val="0"/>
          <c:showSerName val="0"/>
          <c:showPercent val="0"/>
          <c:showBubbleSize val="0"/>
        </c:dLbls>
        <c:gapWidth val="150"/>
        <c:axId val="69949312"/>
        <c:axId val="69950848"/>
      </c:barChart>
      <c:lineChart>
        <c:grouping val="standard"/>
        <c:varyColors val="0"/>
        <c:ser>
          <c:idx val="1"/>
          <c:order val="3"/>
          <c:tx>
            <c:v>Benchmark Line</c:v>
          </c:tx>
          <c:marker>
            <c:symbol val="none"/>
          </c:marker>
          <c:cat>
            <c:strRef>
              <c:f>'Math - Data'!$A$3:$A$37</c:f>
              <c:strCache>
                <c:ptCount val="2"/>
                <c:pt idx="1">
                  <c:v>Student</c:v>
                </c:pt>
              </c:strCache>
            </c:strRef>
          </c:cat>
          <c:val>
            <c:numRef>
              <c:f>'Math - Data'!$AX$3:$AX$37</c:f>
              <c:numCache>
                <c:formatCode>General</c:formatCode>
                <c:ptCount val="35"/>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numCache>
            </c:numRef>
          </c:val>
          <c:smooth val="0"/>
          <c:extLst>
            <c:ext xmlns:c16="http://schemas.microsoft.com/office/drawing/2014/chart" uri="{C3380CC4-5D6E-409C-BE32-E72D297353CC}">
              <c16:uniqueId val="{00000003-7892-3749-85A0-5B384BE5C41F}"/>
            </c:ext>
          </c:extLst>
        </c:ser>
        <c:dLbls>
          <c:showLegendKey val="0"/>
          <c:showVal val="0"/>
          <c:showCatName val="0"/>
          <c:showSerName val="0"/>
          <c:showPercent val="0"/>
          <c:showBubbleSize val="0"/>
        </c:dLbls>
        <c:marker val="1"/>
        <c:smooth val="0"/>
        <c:axId val="69949312"/>
        <c:axId val="69950848"/>
      </c:lineChart>
      <c:catAx>
        <c:axId val="69949312"/>
        <c:scaling>
          <c:orientation val="minMax"/>
        </c:scaling>
        <c:delete val="0"/>
        <c:axPos val="b"/>
        <c:numFmt formatCode="General" sourceLinked="1"/>
        <c:majorTickMark val="none"/>
        <c:minorTickMark val="none"/>
        <c:tickLblPos val="nextTo"/>
        <c:spPr>
          <a:ln w="3175">
            <a:solidFill>
              <a:srgbClr val="000000"/>
            </a:solidFill>
            <a:prstDash val="solid"/>
          </a:ln>
        </c:spPr>
        <c:txPr>
          <a:bodyPr rot="-2700000" vert="horz"/>
          <a:lstStyle/>
          <a:p>
            <a:pPr>
              <a:defRPr sz="750" b="0" i="0" u="none" strike="noStrike" baseline="0">
                <a:solidFill>
                  <a:srgbClr val="000000"/>
                </a:solidFill>
                <a:latin typeface="Arial"/>
                <a:ea typeface="Arial"/>
                <a:cs typeface="Arial"/>
              </a:defRPr>
            </a:pPr>
            <a:endParaRPr lang="en-US"/>
          </a:p>
        </c:txPr>
        <c:crossAx val="69950848"/>
        <c:crosses val="autoZero"/>
        <c:auto val="1"/>
        <c:lblAlgn val="ctr"/>
        <c:lblOffset val="100"/>
        <c:tickLblSkip val="1"/>
        <c:tickMarkSkip val="1"/>
        <c:noMultiLvlLbl val="0"/>
      </c:catAx>
      <c:valAx>
        <c:axId val="69950848"/>
        <c:scaling>
          <c:orientation val="minMax"/>
          <c:min val="0"/>
        </c:scaling>
        <c:delete val="0"/>
        <c:axPos val="l"/>
        <c:majorGridlines>
          <c:spPr>
            <a:ln w="3175">
              <a:solidFill>
                <a:srgbClr val="000000"/>
              </a:solidFill>
              <a:prstDash val="solid"/>
            </a:ln>
          </c:spPr>
        </c:majorGridlines>
        <c:numFmt formatCode="@" sourceLinked="1"/>
        <c:majorTickMark val="none"/>
        <c:minorTickMark val="none"/>
        <c:tickLblPos val="nextTo"/>
        <c:spPr>
          <a:ln w="25400">
            <a:noFill/>
          </a:ln>
        </c:spPr>
        <c:txPr>
          <a:bodyPr rot="0" vert="horz"/>
          <a:lstStyle/>
          <a:p>
            <a:pPr>
              <a:defRPr sz="1725" b="0" i="0" u="none" strike="noStrike" baseline="0">
                <a:solidFill>
                  <a:srgbClr val="000000"/>
                </a:solidFill>
                <a:latin typeface="Arial"/>
                <a:ea typeface="Arial"/>
                <a:cs typeface="Arial"/>
              </a:defRPr>
            </a:pPr>
            <a:endParaRPr lang="en-US"/>
          </a:p>
        </c:txPr>
        <c:crossAx val="69949312"/>
        <c:crosses val="autoZero"/>
        <c:crossBetween val="between"/>
      </c:valAx>
      <c:spPr>
        <a:solidFill>
          <a:schemeClr val="bg1"/>
        </a:solidFill>
        <a:ln w="12700">
          <a:solidFill>
            <a:srgbClr val="808080"/>
          </a:solidFill>
          <a:prstDash val="solid"/>
        </a:ln>
      </c:spPr>
    </c:plotArea>
    <c:legend>
      <c:legendPos val="b"/>
      <c:overlay val="0"/>
      <c:spPr>
        <a:solidFill>
          <a:srgbClr val="FFFFFF"/>
        </a:solidFill>
        <a:ln w="3175">
          <a:solidFill>
            <a:srgbClr val="000000"/>
          </a:solidFill>
          <a:prstDash val="solid"/>
        </a:ln>
      </c:spPr>
      <c:txPr>
        <a:bodyPr/>
        <a:lstStyle/>
        <a:p>
          <a:pPr>
            <a:defRPr sz="1585" b="0" i="0" u="none" strike="noStrike" baseline="0">
              <a:solidFill>
                <a:srgbClr val="000000"/>
              </a:solidFill>
              <a:latin typeface="Arial"/>
              <a:ea typeface="Arial"/>
              <a:cs typeface="Arial"/>
            </a:defRPr>
          </a:pPr>
          <a:endParaRPr lang="en-US"/>
        </a:p>
      </c:txPr>
    </c:legend>
    <c:plotVisOnly val="1"/>
    <c:dispBlanksAs val="gap"/>
    <c:showDLblsOverMax val="0"/>
  </c:chart>
  <c:spPr>
    <a:solidFill>
      <a:schemeClr val="accent3">
        <a:lumMod val="40000"/>
        <a:lumOff val="60000"/>
      </a:schemeClr>
    </a:solidFill>
    <a:ln w="3175">
      <a:solidFill>
        <a:srgbClr val="000000"/>
      </a:solidFill>
      <a:prstDash val="solid"/>
    </a:ln>
  </c:spPr>
  <c:txPr>
    <a:bodyPr/>
    <a:lstStyle/>
    <a:p>
      <a:pPr>
        <a:defRPr sz="1725" b="0" i="0" u="none" strike="noStrike" baseline="0">
          <a:solidFill>
            <a:srgbClr val="000000"/>
          </a:solidFill>
          <a:latin typeface="Arial"/>
          <a:ea typeface="Arial"/>
          <a:cs typeface="Arial"/>
        </a:defRPr>
      </a:pPr>
      <a:endParaRPr lang="en-US"/>
    </a:p>
  </c:txPr>
  <c:printSettings>
    <c:headerFooter alignWithMargins="0"/>
    <c:pageMargins b="1" l="0.75000000000001565" r="0.75000000000001565" t="1" header="0.5" footer="0.5"/>
    <c:pageSetup orientation="landscape"/>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'Reading - Data'!$A$19</c:f>
          <c:strCache>
            <c:ptCount val="1"/>
          </c:strCache>
        </c:strRef>
      </c:tx>
      <c:overlay val="0"/>
    </c:title>
    <c:autoTitleDeleted val="0"/>
    <c:plotArea>
      <c:layout>
        <c:manualLayout>
          <c:layoutTarget val="inner"/>
          <c:xMode val="edge"/>
          <c:yMode val="edge"/>
          <c:x val="0.13495651278884288"/>
          <c:y val="0.16478915135608121"/>
          <c:w val="0.83628531727652422"/>
          <c:h val="0.50837061096124758"/>
        </c:manualLayout>
      </c:layout>
      <c:lineChart>
        <c:grouping val="standard"/>
        <c:varyColors val="0"/>
        <c:ser>
          <c:idx val="0"/>
          <c:order val="0"/>
          <c:tx>
            <c:strRef>
              <c:f>'Reading - Data'!$A$19</c:f>
              <c:strCache>
                <c:ptCount val="1"/>
              </c:strCache>
            </c:strRef>
          </c:tx>
          <c:trendline>
            <c:name>Trendline</c:name>
            <c:spPr>
              <a:ln>
                <a:solidFill>
                  <a:srgbClr val="FF0000">
                    <a:alpha val="75000"/>
                  </a:srgbClr>
                </a:solidFill>
              </a:ln>
            </c:spPr>
            <c:trendlineType val="linear"/>
            <c:dispRSqr val="0"/>
            <c:dispEq val="0"/>
          </c:trendline>
          <c:cat>
            <c:strRef>
              <c:f>'Reading - Data'!$BL$4:$CA$4</c:f>
              <c:strCache>
                <c:ptCount val="1"/>
                <c:pt idx="0">
                  <c:v>Baseline</c:v>
                </c:pt>
              </c:strCache>
            </c:strRef>
          </c:cat>
          <c:val>
            <c:numRef>
              <c:f>'Reading - Data'!$BL$19:$CA$19</c:f>
              <c:numCache>
                <c:formatCode>General</c:formatCode>
                <c:ptCount val="16"/>
                <c:pt idx="0">
                  <c:v>0</c:v>
                </c:pt>
              </c:numCache>
            </c:numRef>
          </c:val>
          <c:smooth val="0"/>
          <c:extLst>
            <c:ext xmlns:c16="http://schemas.microsoft.com/office/drawing/2014/chart" uri="{C3380CC4-5D6E-409C-BE32-E72D297353CC}">
              <c16:uniqueId val="{00000001-8820-6642-BCB4-C52BE4EDC4AB}"/>
            </c:ext>
          </c:extLst>
        </c:ser>
        <c:ser>
          <c:idx val="1"/>
          <c:order val="1"/>
          <c:tx>
            <c:v>Aimline</c:v>
          </c:tx>
          <c:spPr>
            <a:ln w="9525">
              <a:solidFill>
                <a:schemeClr val="tx1">
                  <a:lumMod val="50000"/>
                  <a:lumOff val="50000"/>
                </a:schemeClr>
              </a:solidFill>
              <a:prstDash val="dash"/>
            </a:ln>
          </c:spPr>
          <c:marker>
            <c:symbol val="none"/>
          </c:marker>
          <c:cat>
            <c:strRef>
              <c:f>'Reading - Data'!$BL$4:$CA$4</c:f>
              <c:strCache>
                <c:ptCount val="1"/>
                <c:pt idx="0">
                  <c:v>Baseline</c:v>
                </c:pt>
              </c:strCache>
            </c:strRef>
          </c:cat>
          <c:val>
            <c:numRef>
              <c:f>'Reading - Data'!$BL$100:$CA$100</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8820-6642-BCB4-C52BE4EDC4AB}"/>
            </c:ext>
          </c:extLst>
        </c:ser>
        <c:ser>
          <c:idx val="2"/>
          <c:order val="2"/>
          <c:tx>
            <c:strRef>
              <c:f>'Reading - Data'!$BK$136</c:f>
              <c:strCache>
                <c:ptCount val="1"/>
                <c:pt idx="0">
                  <c:v>Benchmark 3 Line</c:v>
                </c:pt>
              </c:strCache>
            </c:strRef>
          </c:tx>
          <c:spPr>
            <a:ln>
              <a:solidFill>
                <a:schemeClr val="accent3"/>
              </a:solidFill>
            </a:ln>
          </c:spPr>
          <c:marker>
            <c:symbol val="none"/>
          </c:marker>
          <c:cat>
            <c:strRef>
              <c:f>'Reading - Data'!$BL$4:$CA$4</c:f>
              <c:strCache>
                <c:ptCount val="1"/>
                <c:pt idx="0">
                  <c:v>Baseline</c:v>
                </c:pt>
              </c:strCache>
            </c:strRef>
          </c:cat>
          <c:val>
            <c:numRef>
              <c:f>'Reading - Data'!$BL$136:$CA$136</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8820-6642-BCB4-C52BE4EDC4AB}"/>
            </c:ext>
          </c:extLst>
        </c:ser>
        <c:dLbls>
          <c:showLegendKey val="0"/>
          <c:showVal val="0"/>
          <c:showCatName val="0"/>
          <c:showSerName val="0"/>
          <c:showPercent val="0"/>
          <c:showBubbleSize val="0"/>
        </c:dLbls>
        <c:marker val="1"/>
        <c:smooth val="0"/>
        <c:axId val="68679168"/>
        <c:axId val="68681088"/>
      </c:lineChart>
      <c:catAx>
        <c:axId val="68679168"/>
        <c:scaling>
          <c:orientation val="minMax"/>
        </c:scaling>
        <c:delete val="0"/>
        <c:axPos val="b"/>
        <c:title>
          <c:tx>
            <c:strRef>
              <c:f>'Reading - Data'!$BG$19</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68681088"/>
        <c:crosses val="autoZero"/>
        <c:auto val="1"/>
        <c:lblAlgn val="ctr"/>
        <c:lblOffset val="100"/>
        <c:noMultiLvlLbl val="0"/>
      </c:catAx>
      <c:valAx>
        <c:axId val="68681088"/>
        <c:scaling>
          <c:orientation val="minMax"/>
          <c:min val="0"/>
        </c:scaling>
        <c:delete val="0"/>
        <c:axPos val="l"/>
        <c:majorGridlines/>
        <c:title>
          <c:tx>
            <c:strRef>
              <c:f>'Reading - Data'!$BJ$100</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68679168"/>
        <c:crosses val="autoZero"/>
        <c:crossBetween val="between"/>
      </c:valAx>
    </c:plotArea>
    <c:legend>
      <c:legendPos val="b"/>
      <c:layout>
        <c:manualLayout>
          <c:xMode val="edge"/>
          <c:yMode val="edge"/>
          <c:x val="2.6491802528871298E-3"/>
          <c:y val="0.89634136215298799"/>
          <c:w val="0.99470163949422663"/>
          <c:h val="9.9354397899531266E-2"/>
        </c:manualLayout>
      </c:layout>
      <c:overlay val="0"/>
      <c:txPr>
        <a:bodyPr/>
        <a:lstStyle/>
        <a:p>
          <a:pPr>
            <a:defRPr sz="900"/>
          </a:pPr>
          <a:endParaRPr lang="en-US"/>
        </a:p>
      </c:txPr>
    </c:legend>
    <c:plotVisOnly val="1"/>
    <c:dispBlanksAs val="gap"/>
    <c:showDLblsOverMax val="0"/>
  </c:chart>
  <c:spPr>
    <a:solidFill>
      <a:schemeClr val="accent1">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2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'Math - Benchmark Graphs'!$A$35</c:f>
          <c:strCache>
            <c:ptCount val="1"/>
          </c:strCache>
        </c:strRef>
      </c:tx>
      <c:overlay val="0"/>
      <c:spPr>
        <a:noFill/>
        <a:ln w="25400">
          <a:noFill/>
        </a:ln>
      </c:spPr>
      <c:txPr>
        <a:bodyPr/>
        <a:lstStyle/>
        <a:p>
          <a:pPr>
            <a:defRPr sz="2000" b="1" i="0" u="none" strike="noStrike" baseline="0">
              <a:solidFill>
                <a:srgbClr val="000000"/>
              </a:solidFill>
              <a:latin typeface="Arial"/>
              <a:ea typeface="Arial"/>
              <a:cs typeface="Arial"/>
            </a:defRPr>
          </a:pPr>
          <a:endParaRPr lang="en-US"/>
        </a:p>
      </c:txPr>
    </c:title>
    <c:autoTitleDeleted val="0"/>
    <c:plotArea>
      <c:layout/>
      <c:barChart>
        <c:barDir val="col"/>
        <c:grouping val="clustered"/>
        <c:varyColors val="0"/>
        <c:ser>
          <c:idx val="2"/>
          <c:order val="0"/>
          <c:tx>
            <c:strRef>
              <c:f>'Math - Data'!$B$1</c:f>
              <c:strCache>
                <c:ptCount val="1"/>
              </c:strCache>
            </c:strRef>
          </c:tx>
          <c:spPr>
            <a:solidFill>
              <a:schemeClr val="accent6">
                <a:lumMod val="40000"/>
                <a:lumOff val="60000"/>
              </a:schemeClr>
            </a:solidFill>
            <a:ln>
              <a:solidFill>
                <a:srgbClr val="000000"/>
              </a:solidFill>
            </a:ln>
          </c:spPr>
          <c:invertIfNegative val="0"/>
          <c:cat>
            <c:strRef>
              <c:f>'Math - Data'!$A$3:$A$37</c:f>
              <c:strCache>
                <c:ptCount val="2"/>
                <c:pt idx="1">
                  <c:v>Student</c:v>
                </c:pt>
              </c:strCache>
            </c:strRef>
          </c:cat>
          <c:val>
            <c:numRef>
              <c:f>'Math - Data'!$B$3:$B$37</c:f>
              <c:numCache>
                <c:formatCode>General</c:formatCode>
                <c:ptCount val="35"/>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numCache>
            </c:numRef>
          </c:val>
          <c:extLst>
            <c:ext xmlns:c16="http://schemas.microsoft.com/office/drawing/2014/chart" uri="{C3380CC4-5D6E-409C-BE32-E72D297353CC}">
              <c16:uniqueId val="{00000000-92AC-A240-AD7F-17CB6FB65791}"/>
            </c:ext>
          </c:extLst>
        </c:ser>
        <c:ser>
          <c:idx val="0"/>
          <c:order val="1"/>
          <c:tx>
            <c:strRef>
              <c:f>'Math - Data'!$Y$1</c:f>
              <c:strCache>
                <c:ptCount val="1"/>
              </c:strCache>
            </c:strRef>
          </c:tx>
          <c:spPr>
            <a:solidFill>
              <a:schemeClr val="accent5">
                <a:lumMod val="40000"/>
                <a:lumOff val="60000"/>
              </a:schemeClr>
            </a:solidFill>
            <a:ln w="12700">
              <a:solidFill>
                <a:srgbClr val="000000"/>
              </a:solidFill>
              <a:prstDash val="solid"/>
            </a:ln>
          </c:spPr>
          <c:invertIfNegative val="0"/>
          <c:cat>
            <c:strRef>
              <c:f>'Math - Data'!$A$3:$A$37</c:f>
              <c:strCache>
                <c:ptCount val="2"/>
                <c:pt idx="1">
                  <c:v>Student</c:v>
                </c:pt>
              </c:strCache>
            </c:strRef>
          </c:cat>
          <c:val>
            <c:numRef>
              <c:f>'Math - Data'!$Y$3:$Y$37</c:f>
              <c:numCache>
                <c:formatCode>General</c:formatCode>
                <c:ptCount val="35"/>
              </c:numCache>
            </c:numRef>
          </c:val>
          <c:extLst>
            <c:ext xmlns:c16="http://schemas.microsoft.com/office/drawing/2014/chart" uri="{C3380CC4-5D6E-409C-BE32-E72D297353CC}">
              <c16:uniqueId val="{00000001-92AC-A240-AD7F-17CB6FB65791}"/>
            </c:ext>
          </c:extLst>
        </c:ser>
        <c:dLbls>
          <c:showLegendKey val="0"/>
          <c:showVal val="0"/>
          <c:showCatName val="0"/>
          <c:showSerName val="0"/>
          <c:showPercent val="0"/>
          <c:showBubbleSize val="0"/>
        </c:dLbls>
        <c:gapWidth val="150"/>
        <c:axId val="70091520"/>
        <c:axId val="70093056"/>
      </c:barChart>
      <c:lineChart>
        <c:grouping val="standard"/>
        <c:varyColors val="0"/>
        <c:ser>
          <c:idx val="1"/>
          <c:order val="2"/>
          <c:tx>
            <c:v>Benchmark Line</c:v>
          </c:tx>
          <c:marker>
            <c:symbol val="none"/>
          </c:marker>
          <c:cat>
            <c:strRef>
              <c:f>'Math - Data'!$A$3:$A$37</c:f>
              <c:strCache>
                <c:ptCount val="2"/>
                <c:pt idx="1">
                  <c:v>Student</c:v>
                </c:pt>
              </c:strCache>
            </c:strRef>
          </c:cat>
          <c:val>
            <c:numRef>
              <c:f>'Math - Data'!$AA$3:$AA$37</c:f>
              <c:numCache>
                <c:formatCode>m/d/yy;@</c:formatCode>
                <c:ptCount val="35"/>
              </c:numCache>
            </c:numRef>
          </c:val>
          <c:smooth val="0"/>
          <c:extLst>
            <c:ext xmlns:c16="http://schemas.microsoft.com/office/drawing/2014/chart" uri="{C3380CC4-5D6E-409C-BE32-E72D297353CC}">
              <c16:uniqueId val="{00000002-92AC-A240-AD7F-17CB6FB65791}"/>
            </c:ext>
          </c:extLst>
        </c:ser>
        <c:dLbls>
          <c:showLegendKey val="0"/>
          <c:showVal val="0"/>
          <c:showCatName val="0"/>
          <c:showSerName val="0"/>
          <c:showPercent val="0"/>
          <c:showBubbleSize val="0"/>
        </c:dLbls>
        <c:marker val="1"/>
        <c:smooth val="0"/>
        <c:axId val="70091520"/>
        <c:axId val="70093056"/>
      </c:lineChart>
      <c:catAx>
        <c:axId val="70091520"/>
        <c:scaling>
          <c:orientation val="minMax"/>
        </c:scaling>
        <c:delete val="0"/>
        <c:axPos val="b"/>
        <c:numFmt formatCode="General" sourceLinked="1"/>
        <c:majorTickMark val="none"/>
        <c:minorTickMark val="none"/>
        <c:tickLblPos val="nextTo"/>
        <c:spPr>
          <a:ln w="3175">
            <a:solidFill>
              <a:srgbClr val="000000"/>
            </a:solidFill>
            <a:prstDash val="solid"/>
          </a:ln>
        </c:spPr>
        <c:txPr>
          <a:bodyPr rot="-2700000" vert="horz"/>
          <a:lstStyle/>
          <a:p>
            <a:pPr>
              <a:defRPr sz="750" b="0" i="0" u="none" strike="noStrike" baseline="0">
                <a:solidFill>
                  <a:srgbClr val="000000"/>
                </a:solidFill>
                <a:latin typeface="Arial"/>
                <a:ea typeface="Arial"/>
                <a:cs typeface="Arial"/>
              </a:defRPr>
            </a:pPr>
            <a:endParaRPr lang="en-US"/>
          </a:p>
        </c:txPr>
        <c:crossAx val="70093056"/>
        <c:crosses val="autoZero"/>
        <c:auto val="1"/>
        <c:lblAlgn val="ctr"/>
        <c:lblOffset val="100"/>
        <c:tickLblSkip val="1"/>
        <c:tickMarkSkip val="1"/>
        <c:noMultiLvlLbl val="0"/>
      </c:catAx>
      <c:valAx>
        <c:axId val="70093056"/>
        <c:scaling>
          <c:orientation val="minMax"/>
          <c:min val="0"/>
        </c:scaling>
        <c:delete val="0"/>
        <c:axPos val="l"/>
        <c:majorGridlines>
          <c:spPr>
            <a:ln w="3175">
              <a:solidFill>
                <a:srgbClr val="000000"/>
              </a:solidFill>
              <a:prstDash val="solid"/>
            </a:ln>
          </c:spPr>
        </c:majorGridlines>
        <c:numFmt formatCode="@" sourceLinked="1"/>
        <c:majorTickMark val="none"/>
        <c:minorTickMark val="none"/>
        <c:tickLblPos val="nextTo"/>
        <c:spPr>
          <a:ln w="25400">
            <a:noFill/>
          </a:ln>
        </c:spPr>
        <c:txPr>
          <a:bodyPr rot="0" vert="horz"/>
          <a:lstStyle/>
          <a:p>
            <a:pPr>
              <a:defRPr sz="1725" b="0" i="0" u="none" strike="noStrike" baseline="0">
                <a:solidFill>
                  <a:srgbClr val="000000"/>
                </a:solidFill>
                <a:latin typeface="Arial"/>
                <a:ea typeface="Arial"/>
                <a:cs typeface="Arial"/>
              </a:defRPr>
            </a:pPr>
            <a:endParaRPr lang="en-US"/>
          </a:p>
        </c:txPr>
        <c:crossAx val="70091520"/>
        <c:crosses val="autoZero"/>
        <c:crossBetween val="between"/>
      </c:valAx>
      <c:spPr>
        <a:solidFill>
          <a:schemeClr val="bg1"/>
        </a:solidFill>
        <a:ln w="12700">
          <a:solidFill>
            <a:srgbClr val="808080"/>
          </a:solidFill>
          <a:prstDash val="solid"/>
        </a:ln>
      </c:spPr>
    </c:plotArea>
    <c:legend>
      <c:legendPos val="b"/>
      <c:overlay val="0"/>
      <c:spPr>
        <a:solidFill>
          <a:srgbClr val="FFFFFF"/>
        </a:solidFill>
        <a:ln w="3175">
          <a:solidFill>
            <a:srgbClr val="000000"/>
          </a:solidFill>
          <a:prstDash val="solid"/>
        </a:ln>
      </c:spPr>
      <c:txPr>
        <a:bodyPr/>
        <a:lstStyle/>
        <a:p>
          <a:pPr>
            <a:defRPr sz="1585" b="0" i="0" u="none" strike="noStrike" baseline="0">
              <a:solidFill>
                <a:srgbClr val="000000"/>
              </a:solidFill>
              <a:latin typeface="Arial"/>
              <a:ea typeface="Arial"/>
              <a:cs typeface="Arial"/>
            </a:defRPr>
          </a:pPr>
          <a:endParaRPr lang="en-US"/>
        </a:p>
      </c:txPr>
    </c:legend>
    <c:plotVisOnly val="1"/>
    <c:dispBlanksAs val="gap"/>
    <c:showDLblsOverMax val="0"/>
  </c:chart>
  <c:spPr>
    <a:solidFill>
      <a:schemeClr val="accent5">
        <a:lumMod val="40000"/>
        <a:lumOff val="60000"/>
      </a:schemeClr>
    </a:solidFill>
    <a:ln w="3175">
      <a:solidFill>
        <a:srgbClr val="000000"/>
      </a:solidFill>
      <a:prstDash val="solid"/>
    </a:ln>
  </c:spPr>
  <c:txPr>
    <a:bodyPr/>
    <a:lstStyle/>
    <a:p>
      <a:pPr>
        <a:defRPr sz="1725" b="0" i="0" u="none" strike="noStrike" baseline="0">
          <a:solidFill>
            <a:srgbClr val="000000"/>
          </a:solidFill>
          <a:latin typeface="Arial"/>
          <a:ea typeface="Arial"/>
          <a:cs typeface="Arial"/>
        </a:defRPr>
      </a:pPr>
      <a:endParaRPr lang="en-US"/>
    </a:p>
  </c:txPr>
  <c:printSettings>
    <c:headerFooter alignWithMargins="0"/>
    <c:pageMargins b="1" l="0.75000000000001565" r="0.75000000000001565" t="1" header="0.5" footer="0.5"/>
    <c:pageSetup/>
  </c:printSettings>
</c:chartSpace>
</file>

<file path=xl/charts/chart2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'Writing - Benchmark Graphs'!$A$35</c:f>
          <c:strCache>
            <c:ptCount val="1"/>
          </c:strCache>
        </c:strRef>
      </c:tx>
      <c:overlay val="0"/>
      <c:spPr>
        <a:noFill/>
        <a:ln w="25400">
          <a:noFill/>
        </a:ln>
      </c:spPr>
      <c:txPr>
        <a:bodyPr/>
        <a:lstStyle/>
        <a:p>
          <a:pPr>
            <a:defRPr sz="2000" b="1" i="0" u="none" strike="noStrike" baseline="0">
              <a:solidFill>
                <a:srgbClr val="000000"/>
              </a:solidFill>
              <a:latin typeface="Arial"/>
              <a:ea typeface="Arial"/>
              <a:cs typeface="Arial"/>
            </a:defRPr>
          </a:pPr>
          <a:endParaRPr lang="en-US"/>
        </a:p>
      </c:txPr>
    </c:title>
    <c:autoTitleDeleted val="0"/>
    <c:plotArea>
      <c:layout/>
      <c:areaChart>
        <c:grouping val="standard"/>
        <c:varyColors val="0"/>
        <c:ser>
          <c:idx val="1"/>
          <c:order val="1"/>
          <c:tx>
            <c:strRef>
              <c:f>'Writing - Data'!$AR$2:$AR$3</c:f>
              <c:strCache>
                <c:ptCount val="2"/>
                <c:pt idx="0">
                  <c:v>Benchmark 2 Line</c:v>
                </c:pt>
              </c:strCache>
            </c:strRef>
          </c:tx>
          <c:spPr>
            <a:solidFill>
              <a:srgbClr val="FFFF00"/>
            </a:solidFill>
            <a:ln w="6350">
              <a:solidFill>
                <a:schemeClr val="tx1"/>
              </a:solidFill>
              <a:miter lim="800000"/>
            </a:ln>
          </c:spPr>
          <c:cat>
            <c:numRef>
              <c:f>'Writing - Data'!$A$5:$A$39</c:f>
              <c:numCache>
                <c:formatCode>General</c:formatCode>
                <c:ptCount val="35"/>
              </c:numCache>
            </c:numRef>
          </c:cat>
          <c:val>
            <c:numRef>
              <c:f>'Writing - Data'!$AR$5:$AR$39</c:f>
              <c:numCache>
                <c:formatCode>General</c:formatCode>
                <c:ptCount val="3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numCache>
            </c:numRef>
          </c:val>
          <c:extLst>
            <c:ext xmlns:c16="http://schemas.microsoft.com/office/drawing/2014/chart" uri="{C3380CC4-5D6E-409C-BE32-E72D297353CC}">
              <c16:uniqueId val="{00000000-9612-474E-AC81-B8F817372B90}"/>
            </c:ext>
          </c:extLst>
        </c:ser>
        <c:ser>
          <c:idx val="2"/>
          <c:order val="2"/>
          <c:tx>
            <c:strRef>
              <c:f>'Writing - Data'!$AX$2:$AX$3</c:f>
              <c:strCache>
                <c:ptCount val="2"/>
                <c:pt idx="0">
                  <c:v>Benchmark 2 Risk Line</c:v>
                </c:pt>
              </c:strCache>
            </c:strRef>
          </c:tx>
          <c:spPr>
            <a:solidFill>
              <a:srgbClr val="FF0000"/>
            </a:solidFill>
            <a:ln w="6350" cmpd="sng">
              <a:solidFill>
                <a:schemeClr val="tx1"/>
              </a:solidFill>
              <a:miter lim="800000"/>
            </a:ln>
          </c:spPr>
          <c:cat>
            <c:numRef>
              <c:f>'Writing - Data'!$A$5:$A$39</c:f>
              <c:numCache>
                <c:formatCode>General</c:formatCode>
                <c:ptCount val="35"/>
              </c:numCache>
            </c:numRef>
          </c:cat>
          <c:val>
            <c:numRef>
              <c:f>'Writing - Data'!$AX$5:$AX$39</c:f>
              <c:numCache>
                <c:formatCode>General</c:formatCode>
                <c:ptCount val="3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numCache>
            </c:numRef>
          </c:val>
          <c:extLst>
            <c:ext xmlns:c16="http://schemas.microsoft.com/office/drawing/2014/chart" uri="{C3380CC4-5D6E-409C-BE32-E72D297353CC}">
              <c16:uniqueId val="{00000001-9612-474E-AC81-B8F817372B90}"/>
            </c:ext>
          </c:extLst>
        </c:ser>
        <c:dLbls>
          <c:showLegendKey val="0"/>
          <c:showVal val="0"/>
          <c:showCatName val="0"/>
          <c:showSerName val="0"/>
          <c:showPercent val="0"/>
          <c:showBubbleSize val="0"/>
        </c:dLbls>
        <c:axId val="70131712"/>
        <c:axId val="70133248"/>
      </c:areaChart>
      <c:barChart>
        <c:barDir val="col"/>
        <c:grouping val="clustered"/>
        <c:varyColors val="0"/>
        <c:ser>
          <c:idx val="0"/>
          <c:order val="0"/>
          <c:tx>
            <c:strRef>
              <c:f>'Writing - Benchmark Graphs'!$B$35</c:f>
              <c:strCache>
                <c:ptCount val="1"/>
                <c:pt idx="0">
                  <c:v>Benchmark 2 Scores</c:v>
                </c:pt>
              </c:strCache>
            </c:strRef>
          </c:tx>
          <c:spPr>
            <a:solidFill>
              <a:schemeClr val="accent1">
                <a:lumMod val="40000"/>
                <a:lumOff val="60000"/>
              </a:schemeClr>
            </a:solidFill>
            <a:ln w="6350">
              <a:solidFill>
                <a:srgbClr val="000000"/>
              </a:solidFill>
              <a:prstDash val="solid"/>
            </a:ln>
          </c:spPr>
          <c:invertIfNegative val="0"/>
          <c:cat>
            <c:numRef>
              <c:f>'Writing - Data'!$A$5:$A$39</c:f>
              <c:numCache>
                <c:formatCode>General</c:formatCode>
                <c:ptCount val="35"/>
              </c:numCache>
            </c:numRef>
          </c:cat>
          <c:val>
            <c:numRef>
              <c:f>'Writing - Data'!$AP$5:$AP$39</c:f>
              <c:numCache>
                <c:formatCode>General</c:formatCode>
                <c:ptCount val="35"/>
              </c:numCache>
            </c:numRef>
          </c:val>
          <c:extLst>
            <c:ext xmlns:c16="http://schemas.microsoft.com/office/drawing/2014/chart" uri="{C3380CC4-5D6E-409C-BE32-E72D297353CC}">
              <c16:uniqueId val="{00000002-9612-474E-AC81-B8F817372B90}"/>
            </c:ext>
          </c:extLst>
        </c:ser>
        <c:dLbls>
          <c:showLegendKey val="0"/>
          <c:showVal val="0"/>
          <c:showCatName val="0"/>
          <c:showSerName val="0"/>
          <c:showPercent val="0"/>
          <c:showBubbleSize val="0"/>
        </c:dLbls>
        <c:gapWidth val="75"/>
        <c:axId val="70131712"/>
        <c:axId val="70133248"/>
      </c:barChart>
      <c:catAx>
        <c:axId val="70131712"/>
        <c:scaling>
          <c:orientation val="minMax"/>
        </c:scaling>
        <c:delete val="0"/>
        <c:axPos val="b"/>
        <c:numFmt formatCode="General" sourceLinked="1"/>
        <c:majorTickMark val="none"/>
        <c:minorTickMark val="none"/>
        <c:tickLblPos val="nextTo"/>
        <c:spPr>
          <a:ln w="3175">
            <a:solidFill>
              <a:srgbClr val="000000"/>
            </a:solidFill>
            <a:prstDash val="solid"/>
          </a:ln>
        </c:spPr>
        <c:txPr>
          <a:bodyPr rot="-2700000" vert="horz"/>
          <a:lstStyle/>
          <a:p>
            <a:pPr>
              <a:defRPr sz="750" b="0" i="0" u="none" strike="noStrike" baseline="0">
                <a:solidFill>
                  <a:srgbClr val="000000"/>
                </a:solidFill>
                <a:latin typeface="Arial"/>
                <a:ea typeface="Arial"/>
                <a:cs typeface="Arial"/>
              </a:defRPr>
            </a:pPr>
            <a:endParaRPr lang="en-US"/>
          </a:p>
        </c:txPr>
        <c:crossAx val="70133248"/>
        <c:crosses val="autoZero"/>
        <c:auto val="1"/>
        <c:lblAlgn val="ctr"/>
        <c:lblOffset val="100"/>
        <c:tickLblSkip val="1"/>
        <c:tickMarkSkip val="1"/>
        <c:noMultiLvlLbl val="0"/>
      </c:catAx>
      <c:valAx>
        <c:axId val="70133248"/>
        <c:scaling>
          <c:orientation val="minMax"/>
          <c:min val="0"/>
        </c:scaling>
        <c:delete val="0"/>
        <c:axPos val="l"/>
        <c:majorGridlines>
          <c:spPr>
            <a:ln w="3175">
              <a:solidFill>
                <a:srgbClr val="000000">
                  <a:alpha val="0"/>
                </a:srgbClr>
              </a:solidFill>
              <a:prstDash val="solid"/>
            </a:ln>
          </c:spPr>
        </c:majorGridlines>
        <c:numFmt formatCode="General" sourceLinked="1"/>
        <c:majorTickMark val="none"/>
        <c:minorTickMark val="none"/>
        <c:tickLblPos val="nextTo"/>
        <c:spPr>
          <a:ln w="25400">
            <a:noFill/>
          </a:ln>
        </c:spPr>
        <c:txPr>
          <a:bodyPr rot="0" vert="horz"/>
          <a:lstStyle/>
          <a:p>
            <a:pPr>
              <a:defRPr sz="1725" b="0" i="0" u="none" strike="noStrike" baseline="0">
                <a:solidFill>
                  <a:srgbClr val="000000"/>
                </a:solidFill>
                <a:latin typeface="Arial"/>
                <a:ea typeface="Arial"/>
                <a:cs typeface="Arial"/>
              </a:defRPr>
            </a:pPr>
            <a:endParaRPr lang="en-US"/>
          </a:p>
        </c:txPr>
        <c:crossAx val="70131712"/>
        <c:crosses val="autoZero"/>
        <c:crossBetween val="between"/>
      </c:valAx>
      <c:spPr>
        <a:solidFill>
          <a:srgbClr val="00B050"/>
        </a:solidFill>
        <a:ln w="6350">
          <a:solidFill>
            <a:schemeClr val="tx1"/>
          </a:solidFill>
          <a:prstDash val="solid"/>
        </a:ln>
      </c:spPr>
    </c:plotArea>
    <c:legend>
      <c:legendPos val="b"/>
      <c:overlay val="0"/>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legend>
    <c:plotVisOnly val="1"/>
    <c:dispBlanksAs val="gap"/>
    <c:showDLblsOverMax val="0"/>
  </c:chart>
  <c:spPr>
    <a:solidFill>
      <a:schemeClr val="accent1">
        <a:lumMod val="40000"/>
        <a:lumOff val="60000"/>
      </a:schemeClr>
    </a:solidFill>
    <a:ln w="6350">
      <a:solidFill>
        <a:srgbClr val="000000"/>
      </a:solidFill>
      <a:prstDash val="solid"/>
    </a:ln>
  </c:spPr>
  <c:txPr>
    <a:bodyPr/>
    <a:lstStyle/>
    <a:p>
      <a:pPr>
        <a:defRPr sz="1725" b="0" i="0" u="none" strike="noStrike" baseline="0">
          <a:solidFill>
            <a:srgbClr val="000000"/>
          </a:solidFill>
          <a:latin typeface="Arial"/>
          <a:ea typeface="Arial"/>
          <a:cs typeface="Arial"/>
        </a:defRPr>
      </a:pPr>
      <a:endParaRPr lang="en-US"/>
    </a:p>
  </c:txPr>
  <c:printSettings>
    <c:headerFooter alignWithMargins="0"/>
    <c:pageMargins b="1" l="0.75000000000001565" r="0.75000000000001565" t="1" header="0.5" footer="0.5"/>
    <c:pageSetup orientation="landscape"/>
  </c:printSettings>
</c:chartSpace>
</file>

<file path=xl/charts/chart2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'Writing - Benchmark Graphs'!$A$69</c:f>
          <c:strCache>
            <c:ptCount val="1"/>
          </c:strCache>
        </c:strRef>
      </c:tx>
      <c:overlay val="0"/>
      <c:spPr>
        <a:noFill/>
        <a:ln w="25400">
          <a:noFill/>
        </a:ln>
      </c:spPr>
      <c:txPr>
        <a:bodyPr/>
        <a:lstStyle/>
        <a:p>
          <a:pPr>
            <a:defRPr sz="2000" b="1" i="0" u="none" strike="noStrike" baseline="0">
              <a:solidFill>
                <a:srgbClr val="000000"/>
              </a:solidFill>
              <a:latin typeface="Arial"/>
              <a:ea typeface="Arial"/>
              <a:cs typeface="Arial"/>
            </a:defRPr>
          </a:pPr>
          <a:endParaRPr lang="en-US"/>
        </a:p>
      </c:txPr>
    </c:title>
    <c:autoTitleDeleted val="0"/>
    <c:plotArea>
      <c:layout/>
      <c:areaChart>
        <c:grouping val="standard"/>
        <c:varyColors val="0"/>
        <c:ser>
          <c:idx val="1"/>
          <c:order val="1"/>
          <c:tx>
            <c:strRef>
              <c:f>'Writing - Data'!$CD$2:$CD$3</c:f>
              <c:strCache>
                <c:ptCount val="2"/>
                <c:pt idx="0">
                  <c:v>Benchmark 3 Line</c:v>
                </c:pt>
              </c:strCache>
            </c:strRef>
          </c:tx>
          <c:spPr>
            <a:solidFill>
              <a:srgbClr val="FFFF00"/>
            </a:solidFill>
            <a:ln w="6350">
              <a:solidFill>
                <a:schemeClr val="tx1"/>
              </a:solidFill>
              <a:miter lim="800000"/>
            </a:ln>
          </c:spPr>
          <c:cat>
            <c:numRef>
              <c:f>'Writing - Data'!$A$5:$A$39</c:f>
              <c:numCache>
                <c:formatCode>General</c:formatCode>
                <c:ptCount val="35"/>
              </c:numCache>
            </c:numRef>
          </c:cat>
          <c:val>
            <c:numRef>
              <c:f>'Writing - Data'!$CD$5:$CD$39</c:f>
              <c:numCache>
                <c:formatCode>General</c:formatCode>
                <c:ptCount val="3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numCache>
            </c:numRef>
          </c:val>
          <c:extLst>
            <c:ext xmlns:c16="http://schemas.microsoft.com/office/drawing/2014/chart" uri="{C3380CC4-5D6E-409C-BE32-E72D297353CC}">
              <c16:uniqueId val="{00000000-7C99-3248-BB14-389B744C0DDE}"/>
            </c:ext>
          </c:extLst>
        </c:ser>
        <c:ser>
          <c:idx val="2"/>
          <c:order val="2"/>
          <c:tx>
            <c:strRef>
              <c:f>'Writing - Data'!$CJ$2:$CJ$3</c:f>
              <c:strCache>
                <c:ptCount val="2"/>
                <c:pt idx="0">
                  <c:v>Benchmark 3 Risk Line</c:v>
                </c:pt>
              </c:strCache>
            </c:strRef>
          </c:tx>
          <c:spPr>
            <a:solidFill>
              <a:srgbClr val="FF0000"/>
            </a:solidFill>
            <a:ln w="6350">
              <a:solidFill>
                <a:schemeClr val="tx1"/>
              </a:solidFill>
              <a:miter lim="800000"/>
            </a:ln>
          </c:spPr>
          <c:cat>
            <c:numRef>
              <c:f>'Writing - Data'!$A$5:$A$39</c:f>
              <c:numCache>
                <c:formatCode>General</c:formatCode>
                <c:ptCount val="35"/>
              </c:numCache>
            </c:numRef>
          </c:cat>
          <c:val>
            <c:numRef>
              <c:f>'Writing - Data'!$CJ$5:$CJ$39</c:f>
              <c:numCache>
                <c:formatCode>General</c:formatCode>
                <c:ptCount val="3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numCache>
            </c:numRef>
          </c:val>
          <c:extLst>
            <c:ext xmlns:c16="http://schemas.microsoft.com/office/drawing/2014/chart" uri="{C3380CC4-5D6E-409C-BE32-E72D297353CC}">
              <c16:uniqueId val="{00000001-7C99-3248-BB14-389B744C0DDE}"/>
            </c:ext>
          </c:extLst>
        </c:ser>
        <c:dLbls>
          <c:showLegendKey val="0"/>
          <c:showVal val="0"/>
          <c:showCatName val="0"/>
          <c:showSerName val="0"/>
          <c:showPercent val="0"/>
          <c:showBubbleSize val="0"/>
        </c:dLbls>
        <c:axId val="70175744"/>
        <c:axId val="70185728"/>
      </c:areaChart>
      <c:barChart>
        <c:barDir val="col"/>
        <c:grouping val="clustered"/>
        <c:varyColors val="0"/>
        <c:ser>
          <c:idx val="0"/>
          <c:order val="0"/>
          <c:tx>
            <c:strRef>
              <c:f>'Writing - Benchmark Graphs'!$B$69</c:f>
              <c:strCache>
                <c:ptCount val="1"/>
                <c:pt idx="0">
                  <c:v>Benchmark 3 Scores</c:v>
                </c:pt>
              </c:strCache>
            </c:strRef>
          </c:tx>
          <c:spPr>
            <a:solidFill>
              <a:schemeClr val="accent3">
                <a:lumMod val="40000"/>
                <a:lumOff val="60000"/>
              </a:schemeClr>
            </a:solidFill>
            <a:ln w="6350">
              <a:solidFill>
                <a:srgbClr val="000000"/>
              </a:solidFill>
              <a:prstDash val="solid"/>
            </a:ln>
          </c:spPr>
          <c:invertIfNegative val="0"/>
          <c:cat>
            <c:numRef>
              <c:f>'Writing - Data'!$A$5:$A$39</c:f>
              <c:numCache>
                <c:formatCode>General</c:formatCode>
                <c:ptCount val="35"/>
              </c:numCache>
            </c:numRef>
          </c:cat>
          <c:val>
            <c:numRef>
              <c:f>'Writing - Data'!$CB$5:$CB$39</c:f>
              <c:numCache>
                <c:formatCode>General</c:formatCode>
                <c:ptCount val="35"/>
              </c:numCache>
            </c:numRef>
          </c:val>
          <c:extLst>
            <c:ext xmlns:c16="http://schemas.microsoft.com/office/drawing/2014/chart" uri="{C3380CC4-5D6E-409C-BE32-E72D297353CC}">
              <c16:uniqueId val="{00000002-7C99-3248-BB14-389B744C0DDE}"/>
            </c:ext>
          </c:extLst>
        </c:ser>
        <c:dLbls>
          <c:showLegendKey val="0"/>
          <c:showVal val="0"/>
          <c:showCatName val="0"/>
          <c:showSerName val="0"/>
          <c:showPercent val="0"/>
          <c:showBubbleSize val="0"/>
        </c:dLbls>
        <c:gapWidth val="75"/>
        <c:axId val="70175744"/>
        <c:axId val="70185728"/>
      </c:barChart>
      <c:catAx>
        <c:axId val="70175744"/>
        <c:scaling>
          <c:orientation val="minMax"/>
        </c:scaling>
        <c:delete val="0"/>
        <c:axPos val="b"/>
        <c:numFmt formatCode="General" sourceLinked="1"/>
        <c:majorTickMark val="none"/>
        <c:minorTickMark val="none"/>
        <c:tickLblPos val="nextTo"/>
        <c:spPr>
          <a:ln w="3175">
            <a:solidFill>
              <a:srgbClr val="000000"/>
            </a:solidFill>
            <a:prstDash val="solid"/>
          </a:ln>
        </c:spPr>
        <c:txPr>
          <a:bodyPr rot="-2700000" vert="horz"/>
          <a:lstStyle/>
          <a:p>
            <a:pPr>
              <a:defRPr sz="750" b="0" i="0" u="none" strike="noStrike" baseline="0">
                <a:solidFill>
                  <a:srgbClr val="000000"/>
                </a:solidFill>
                <a:latin typeface="Arial"/>
                <a:ea typeface="Arial"/>
                <a:cs typeface="Arial"/>
              </a:defRPr>
            </a:pPr>
            <a:endParaRPr lang="en-US"/>
          </a:p>
        </c:txPr>
        <c:crossAx val="70185728"/>
        <c:crosses val="autoZero"/>
        <c:auto val="1"/>
        <c:lblAlgn val="ctr"/>
        <c:lblOffset val="100"/>
        <c:tickLblSkip val="1"/>
        <c:tickMarkSkip val="1"/>
        <c:noMultiLvlLbl val="0"/>
      </c:catAx>
      <c:valAx>
        <c:axId val="70185728"/>
        <c:scaling>
          <c:orientation val="minMax"/>
          <c:min val="0"/>
        </c:scaling>
        <c:delete val="0"/>
        <c:axPos val="l"/>
        <c:majorGridlines>
          <c:spPr>
            <a:ln w="3175">
              <a:solidFill>
                <a:srgbClr val="000000">
                  <a:alpha val="0"/>
                </a:srgbClr>
              </a:solidFill>
              <a:prstDash val="solid"/>
            </a:ln>
          </c:spPr>
        </c:majorGridlines>
        <c:numFmt formatCode="General" sourceLinked="1"/>
        <c:majorTickMark val="none"/>
        <c:minorTickMark val="none"/>
        <c:tickLblPos val="nextTo"/>
        <c:spPr>
          <a:ln w="25400">
            <a:noFill/>
          </a:ln>
        </c:spPr>
        <c:txPr>
          <a:bodyPr rot="0" vert="horz"/>
          <a:lstStyle/>
          <a:p>
            <a:pPr>
              <a:defRPr sz="1725" b="0" i="0" u="none" strike="noStrike" baseline="0">
                <a:solidFill>
                  <a:srgbClr val="000000"/>
                </a:solidFill>
                <a:latin typeface="Arial"/>
                <a:ea typeface="Arial"/>
                <a:cs typeface="Arial"/>
              </a:defRPr>
            </a:pPr>
            <a:endParaRPr lang="en-US"/>
          </a:p>
        </c:txPr>
        <c:crossAx val="70175744"/>
        <c:crosses val="autoZero"/>
        <c:crossBetween val="between"/>
      </c:valAx>
      <c:spPr>
        <a:solidFill>
          <a:srgbClr val="00B050"/>
        </a:solidFill>
        <a:ln w="6350">
          <a:solidFill>
            <a:schemeClr val="tx1"/>
          </a:solidFill>
          <a:prstDash val="solid"/>
        </a:ln>
      </c:spPr>
    </c:plotArea>
    <c:legend>
      <c:legendPos val="b"/>
      <c:overlay val="0"/>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legend>
    <c:plotVisOnly val="1"/>
    <c:dispBlanksAs val="gap"/>
    <c:showDLblsOverMax val="0"/>
  </c:chart>
  <c:spPr>
    <a:solidFill>
      <a:schemeClr val="accent3">
        <a:lumMod val="40000"/>
        <a:lumOff val="60000"/>
      </a:schemeClr>
    </a:solidFill>
    <a:ln w="6350">
      <a:solidFill>
        <a:srgbClr val="000000"/>
      </a:solidFill>
      <a:prstDash val="solid"/>
    </a:ln>
  </c:spPr>
  <c:txPr>
    <a:bodyPr/>
    <a:lstStyle/>
    <a:p>
      <a:pPr>
        <a:defRPr sz="1725" b="0" i="0" u="none" strike="noStrike" baseline="0">
          <a:solidFill>
            <a:srgbClr val="000000"/>
          </a:solidFill>
          <a:latin typeface="Arial"/>
          <a:ea typeface="Arial"/>
          <a:cs typeface="Arial"/>
        </a:defRPr>
      </a:pPr>
      <a:endParaRPr lang="en-US"/>
    </a:p>
  </c:txPr>
  <c:printSettings>
    <c:headerFooter alignWithMargins="0"/>
    <c:pageMargins b="1" l="0.75000000000001565" r="0.75000000000001565" t="1" header="0.5" footer="0.5"/>
    <c:pageSetup orientation="landscape"/>
  </c:printSettings>
</c:chartSpace>
</file>

<file path=xl/charts/chart2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'Writing - Benchmark Graphs'!$A$35</c:f>
          <c:strCache>
            <c:ptCount val="1"/>
          </c:strCache>
        </c:strRef>
      </c:tx>
      <c:overlay val="0"/>
      <c:spPr>
        <a:noFill/>
        <a:ln w="25400">
          <a:noFill/>
        </a:ln>
      </c:spPr>
      <c:txPr>
        <a:bodyPr/>
        <a:lstStyle/>
        <a:p>
          <a:pPr>
            <a:defRPr sz="2000" b="1" i="0" u="none" strike="noStrike" baseline="0">
              <a:solidFill>
                <a:srgbClr val="000000"/>
              </a:solidFill>
              <a:latin typeface="Arial"/>
              <a:ea typeface="Arial"/>
              <a:cs typeface="Arial"/>
            </a:defRPr>
          </a:pPr>
          <a:endParaRPr lang="en-US"/>
        </a:p>
      </c:txPr>
    </c:title>
    <c:autoTitleDeleted val="0"/>
    <c:plotArea>
      <c:layout/>
      <c:areaChart>
        <c:grouping val="standard"/>
        <c:varyColors val="0"/>
        <c:ser>
          <c:idx val="1"/>
          <c:order val="2"/>
          <c:tx>
            <c:strRef>
              <c:f>'Writing - Data'!$AR$2:$AR$3</c:f>
              <c:strCache>
                <c:ptCount val="2"/>
                <c:pt idx="0">
                  <c:v>Benchmark 2 Line</c:v>
                </c:pt>
              </c:strCache>
            </c:strRef>
          </c:tx>
          <c:spPr>
            <a:solidFill>
              <a:srgbClr val="FFFF00"/>
            </a:solidFill>
            <a:ln w="6350">
              <a:solidFill>
                <a:schemeClr val="tx1"/>
              </a:solidFill>
              <a:miter lim="800000"/>
            </a:ln>
          </c:spPr>
          <c:cat>
            <c:numRef>
              <c:f>'Writing - Data'!$A$5:$A$39</c:f>
              <c:numCache>
                <c:formatCode>General</c:formatCode>
                <c:ptCount val="35"/>
              </c:numCache>
            </c:numRef>
          </c:cat>
          <c:val>
            <c:numRef>
              <c:f>'Writing - Data'!$AR$5:$AR$39</c:f>
              <c:numCache>
                <c:formatCode>General</c:formatCode>
                <c:ptCount val="3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numCache>
            </c:numRef>
          </c:val>
          <c:extLst>
            <c:ext xmlns:c16="http://schemas.microsoft.com/office/drawing/2014/chart" uri="{C3380CC4-5D6E-409C-BE32-E72D297353CC}">
              <c16:uniqueId val="{00000000-7634-394D-9786-CBFFC55CAA8C}"/>
            </c:ext>
          </c:extLst>
        </c:ser>
        <c:ser>
          <c:idx val="3"/>
          <c:order val="3"/>
          <c:tx>
            <c:strRef>
              <c:f>'Writing - Data'!$AX$2:$AX$3</c:f>
              <c:strCache>
                <c:ptCount val="2"/>
                <c:pt idx="0">
                  <c:v>Benchmark 2 Risk Line</c:v>
                </c:pt>
              </c:strCache>
            </c:strRef>
          </c:tx>
          <c:spPr>
            <a:solidFill>
              <a:srgbClr val="FF0000"/>
            </a:solidFill>
            <a:ln w="6350">
              <a:solidFill>
                <a:schemeClr val="tx1"/>
              </a:solidFill>
              <a:miter lim="800000"/>
            </a:ln>
          </c:spPr>
          <c:cat>
            <c:numRef>
              <c:f>'Writing - Data'!$A$5:$A$39</c:f>
              <c:numCache>
                <c:formatCode>General</c:formatCode>
                <c:ptCount val="35"/>
              </c:numCache>
            </c:numRef>
          </c:cat>
          <c:val>
            <c:numRef>
              <c:f>'Writing - Data'!$AX$5:$AX$39</c:f>
              <c:numCache>
                <c:formatCode>General</c:formatCode>
                <c:ptCount val="3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numCache>
            </c:numRef>
          </c:val>
          <c:extLst>
            <c:ext xmlns:c16="http://schemas.microsoft.com/office/drawing/2014/chart" uri="{C3380CC4-5D6E-409C-BE32-E72D297353CC}">
              <c16:uniqueId val="{00000001-7634-394D-9786-CBFFC55CAA8C}"/>
            </c:ext>
          </c:extLst>
        </c:ser>
        <c:dLbls>
          <c:showLegendKey val="0"/>
          <c:showVal val="0"/>
          <c:showCatName val="0"/>
          <c:showSerName val="0"/>
          <c:showPercent val="0"/>
          <c:showBubbleSize val="0"/>
        </c:dLbls>
        <c:axId val="71277568"/>
        <c:axId val="71295744"/>
      </c:areaChart>
      <c:barChart>
        <c:barDir val="col"/>
        <c:grouping val="clustered"/>
        <c:varyColors val="0"/>
        <c:ser>
          <c:idx val="2"/>
          <c:order val="0"/>
          <c:tx>
            <c:strRef>
              <c:f>'Writing - Benchmark Graphs'!$B$1</c:f>
              <c:strCache>
                <c:ptCount val="1"/>
                <c:pt idx="0">
                  <c:v>Benchmark 1 Scores</c:v>
                </c:pt>
              </c:strCache>
            </c:strRef>
          </c:tx>
          <c:spPr>
            <a:solidFill>
              <a:schemeClr val="accent6">
                <a:lumMod val="60000"/>
                <a:lumOff val="40000"/>
              </a:schemeClr>
            </a:solidFill>
            <a:ln w="6350">
              <a:solidFill>
                <a:srgbClr val="000000"/>
              </a:solidFill>
            </a:ln>
          </c:spPr>
          <c:invertIfNegative val="0"/>
          <c:cat>
            <c:numRef>
              <c:f>'Writing - Data'!$A$5:$A$39</c:f>
              <c:numCache>
                <c:formatCode>General</c:formatCode>
                <c:ptCount val="35"/>
              </c:numCache>
            </c:numRef>
          </c:cat>
          <c:val>
            <c:numRef>
              <c:f>'Writing - Data'!$D$5:$D$39</c:f>
              <c:numCache>
                <c:formatCode>General</c:formatCode>
                <c:ptCount val="35"/>
              </c:numCache>
            </c:numRef>
          </c:val>
          <c:extLst>
            <c:ext xmlns:c16="http://schemas.microsoft.com/office/drawing/2014/chart" uri="{C3380CC4-5D6E-409C-BE32-E72D297353CC}">
              <c16:uniqueId val="{00000002-7634-394D-9786-CBFFC55CAA8C}"/>
            </c:ext>
          </c:extLst>
        </c:ser>
        <c:ser>
          <c:idx val="0"/>
          <c:order val="1"/>
          <c:tx>
            <c:strRef>
              <c:f>'Writing - Benchmark Graphs'!$B$35</c:f>
              <c:strCache>
                <c:ptCount val="1"/>
                <c:pt idx="0">
                  <c:v>Benchmark 2 Scores</c:v>
                </c:pt>
              </c:strCache>
            </c:strRef>
          </c:tx>
          <c:spPr>
            <a:solidFill>
              <a:schemeClr val="accent1">
                <a:lumMod val="40000"/>
                <a:lumOff val="60000"/>
              </a:schemeClr>
            </a:solidFill>
            <a:ln w="6350">
              <a:solidFill>
                <a:srgbClr val="000000"/>
              </a:solidFill>
              <a:prstDash val="solid"/>
            </a:ln>
          </c:spPr>
          <c:invertIfNegative val="0"/>
          <c:cat>
            <c:numRef>
              <c:f>'Writing - Data'!$A$5:$A$39</c:f>
              <c:numCache>
                <c:formatCode>General</c:formatCode>
                <c:ptCount val="35"/>
              </c:numCache>
            </c:numRef>
          </c:cat>
          <c:val>
            <c:numRef>
              <c:f>'Writing - Data'!$AP$5:$AP$39</c:f>
              <c:numCache>
                <c:formatCode>General</c:formatCode>
                <c:ptCount val="35"/>
              </c:numCache>
            </c:numRef>
          </c:val>
          <c:extLst>
            <c:ext xmlns:c16="http://schemas.microsoft.com/office/drawing/2014/chart" uri="{C3380CC4-5D6E-409C-BE32-E72D297353CC}">
              <c16:uniqueId val="{00000003-7634-394D-9786-CBFFC55CAA8C}"/>
            </c:ext>
          </c:extLst>
        </c:ser>
        <c:dLbls>
          <c:showLegendKey val="0"/>
          <c:showVal val="0"/>
          <c:showCatName val="0"/>
          <c:showSerName val="0"/>
          <c:showPercent val="0"/>
          <c:showBubbleSize val="0"/>
        </c:dLbls>
        <c:gapWidth val="75"/>
        <c:axId val="71277568"/>
        <c:axId val="71295744"/>
      </c:barChart>
      <c:catAx>
        <c:axId val="71277568"/>
        <c:scaling>
          <c:orientation val="minMax"/>
        </c:scaling>
        <c:delete val="0"/>
        <c:axPos val="b"/>
        <c:numFmt formatCode="General" sourceLinked="1"/>
        <c:majorTickMark val="none"/>
        <c:minorTickMark val="none"/>
        <c:tickLblPos val="nextTo"/>
        <c:spPr>
          <a:ln w="3175">
            <a:solidFill>
              <a:srgbClr val="000000"/>
            </a:solidFill>
            <a:prstDash val="solid"/>
          </a:ln>
        </c:spPr>
        <c:txPr>
          <a:bodyPr rot="-2700000" vert="horz"/>
          <a:lstStyle/>
          <a:p>
            <a:pPr>
              <a:defRPr sz="750" b="0" i="0" u="none" strike="noStrike" baseline="0">
                <a:solidFill>
                  <a:srgbClr val="000000"/>
                </a:solidFill>
                <a:latin typeface="Arial"/>
                <a:ea typeface="Arial"/>
                <a:cs typeface="Arial"/>
              </a:defRPr>
            </a:pPr>
            <a:endParaRPr lang="en-US"/>
          </a:p>
        </c:txPr>
        <c:crossAx val="71295744"/>
        <c:crosses val="autoZero"/>
        <c:auto val="1"/>
        <c:lblAlgn val="ctr"/>
        <c:lblOffset val="100"/>
        <c:tickLblSkip val="1"/>
        <c:tickMarkSkip val="1"/>
        <c:noMultiLvlLbl val="0"/>
      </c:catAx>
      <c:valAx>
        <c:axId val="71295744"/>
        <c:scaling>
          <c:orientation val="minMax"/>
          <c:min val="0"/>
        </c:scaling>
        <c:delete val="0"/>
        <c:axPos val="l"/>
        <c:majorGridlines>
          <c:spPr>
            <a:ln w="3175">
              <a:solidFill>
                <a:srgbClr val="000000">
                  <a:alpha val="0"/>
                </a:srgbClr>
              </a:solidFill>
              <a:prstDash val="solid"/>
            </a:ln>
          </c:spPr>
        </c:majorGridlines>
        <c:numFmt formatCode="General" sourceLinked="1"/>
        <c:majorTickMark val="none"/>
        <c:minorTickMark val="none"/>
        <c:tickLblPos val="nextTo"/>
        <c:spPr>
          <a:ln w="25400">
            <a:noFill/>
          </a:ln>
        </c:spPr>
        <c:txPr>
          <a:bodyPr rot="0" vert="horz"/>
          <a:lstStyle/>
          <a:p>
            <a:pPr>
              <a:defRPr sz="1725" b="0" i="0" u="none" strike="noStrike" baseline="0">
                <a:solidFill>
                  <a:srgbClr val="000000"/>
                </a:solidFill>
                <a:latin typeface="Arial"/>
                <a:ea typeface="Arial"/>
                <a:cs typeface="Arial"/>
              </a:defRPr>
            </a:pPr>
            <a:endParaRPr lang="en-US"/>
          </a:p>
        </c:txPr>
        <c:crossAx val="71277568"/>
        <c:crosses val="autoZero"/>
        <c:crossBetween val="between"/>
      </c:valAx>
      <c:spPr>
        <a:solidFill>
          <a:srgbClr val="00B050"/>
        </a:solidFill>
        <a:ln w="6350">
          <a:solidFill>
            <a:schemeClr val="tx1"/>
          </a:solidFill>
          <a:prstDash val="solid"/>
          <a:round/>
        </a:ln>
      </c:spPr>
    </c:plotArea>
    <c:legend>
      <c:legendPos val="b"/>
      <c:overlay val="0"/>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legend>
    <c:plotVisOnly val="1"/>
    <c:dispBlanksAs val="gap"/>
    <c:showDLblsOverMax val="0"/>
  </c:chart>
  <c:spPr>
    <a:solidFill>
      <a:schemeClr val="accent1">
        <a:lumMod val="40000"/>
        <a:lumOff val="60000"/>
      </a:schemeClr>
    </a:solidFill>
    <a:ln w="6350">
      <a:solidFill>
        <a:srgbClr val="000000"/>
      </a:solidFill>
      <a:prstDash val="solid"/>
    </a:ln>
  </c:spPr>
  <c:txPr>
    <a:bodyPr/>
    <a:lstStyle/>
    <a:p>
      <a:pPr>
        <a:defRPr sz="1725" b="0" i="0" u="none" strike="noStrike" baseline="0">
          <a:solidFill>
            <a:srgbClr val="000000"/>
          </a:solidFill>
          <a:latin typeface="Arial"/>
          <a:ea typeface="Arial"/>
          <a:cs typeface="Arial"/>
        </a:defRPr>
      </a:pPr>
      <a:endParaRPr lang="en-US"/>
    </a:p>
  </c:txPr>
  <c:printSettings>
    <c:headerFooter alignWithMargins="0"/>
    <c:pageMargins b="1" l="0.75000000000001565" r="0.75000000000001565" t="1" header="0.5" footer="0.5"/>
    <c:pageSetup orientation="landscape"/>
  </c:printSettings>
</c:chartSpace>
</file>

<file path=xl/charts/chart2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'Writing - Benchmark Graphs'!$A$69</c:f>
          <c:strCache>
            <c:ptCount val="1"/>
          </c:strCache>
        </c:strRef>
      </c:tx>
      <c:overlay val="0"/>
      <c:spPr>
        <a:noFill/>
        <a:ln w="25400">
          <a:noFill/>
        </a:ln>
      </c:spPr>
      <c:txPr>
        <a:bodyPr/>
        <a:lstStyle/>
        <a:p>
          <a:pPr>
            <a:defRPr sz="2000" b="1" i="0" u="none" strike="noStrike" baseline="0">
              <a:solidFill>
                <a:srgbClr val="000000"/>
              </a:solidFill>
              <a:latin typeface="Arial"/>
              <a:ea typeface="Arial"/>
              <a:cs typeface="Arial"/>
            </a:defRPr>
          </a:pPr>
          <a:endParaRPr lang="en-US"/>
        </a:p>
      </c:txPr>
    </c:title>
    <c:autoTitleDeleted val="0"/>
    <c:plotArea>
      <c:layout/>
      <c:areaChart>
        <c:grouping val="standard"/>
        <c:varyColors val="0"/>
        <c:ser>
          <c:idx val="1"/>
          <c:order val="3"/>
          <c:tx>
            <c:strRef>
              <c:f>'Writing - Data'!$CD$2:$CD$3</c:f>
              <c:strCache>
                <c:ptCount val="2"/>
                <c:pt idx="0">
                  <c:v>Benchmark 3 Line</c:v>
                </c:pt>
              </c:strCache>
            </c:strRef>
          </c:tx>
          <c:spPr>
            <a:solidFill>
              <a:srgbClr val="FFFF00"/>
            </a:solidFill>
            <a:ln w="6350">
              <a:solidFill>
                <a:schemeClr val="tx1"/>
              </a:solidFill>
              <a:miter lim="800000"/>
            </a:ln>
          </c:spPr>
          <c:cat>
            <c:numRef>
              <c:f>'Writing - Data'!$A$5:$A$39</c:f>
              <c:numCache>
                <c:formatCode>General</c:formatCode>
                <c:ptCount val="35"/>
              </c:numCache>
            </c:numRef>
          </c:cat>
          <c:val>
            <c:numRef>
              <c:f>'Writing - Data'!$CD$5:$CD$39</c:f>
              <c:numCache>
                <c:formatCode>General</c:formatCode>
                <c:ptCount val="3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numCache>
            </c:numRef>
          </c:val>
          <c:extLst>
            <c:ext xmlns:c16="http://schemas.microsoft.com/office/drawing/2014/chart" uri="{C3380CC4-5D6E-409C-BE32-E72D297353CC}">
              <c16:uniqueId val="{00000000-24A2-2E4C-BC9B-052A452F3E75}"/>
            </c:ext>
          </c:extLst>
        </c:ser>
        <c:ser>
          <c:idx val="4"/>
          <c:order val="4"/>
          <c:tx>
            <c:strRef>
              <c:f>'Writing - Data'!$CJ$2:$CJ$3</c:f>
              <c:strCache>
                <c:ptCount val="2"/>
                <c:pt idx="0">
                  <c:v>Benchmark 3 Risk Line</c:v>
                </c:pt>
              </c:strCache>
            </c:strRef>
          </c:tx>
          <c:spPr>
            <a:solidFill>
              <a:srgbClr val="FF0000"/>
            </a:solidFill>
            <a:ln w="6350">
              <a:solidFill>
                <a:schemeClr val="tx1"/>
              </a:solidFill>
              <a:prstDash val="solid"/>
              <a:miter lim="800000"/>
            </a:ln>
          </c:spPr>
          <c:cat>
            <c:numRef>
              <c:f>'Writing - Data'!$A$5:$A$39</c:f>
              <c:numCache>
                <c:formatCode>General</c:formatCode>
                <c:ptCount val="35"/>
              </c:numCache>
            </c:numRef>
          </c:cat>
          <c:val>
            <c:numRef>
              <c:f>'Writing - Data'!$CJ$5:$CJ$39</c:f>
              <c:numCache>
                <c:formatCode>General</c:formatCode>
                <c:ptCount val="3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numCache>
            </c:numRef>
          </c:val>
          <c:extLst>
            <c:ext xmlns:c16="http://schemas.microsoft.com/office/drawing/2014/chart" uri="{C3380CC4-5D6E-409C-BE32-E72D297353CC}">
              <c16:uniqueId val="{00000001-24A2-2E4C-BC9B-052A452F3E75}"/>
            </c:ext>
          </c:extLst>
        </c:ser>
        <c:dLbls>
          <c:showLegendKey val="0"/>
          <c:showVal val="0"/>
          <c:showCatName val="0"/>
          <c:showSerName val="0"/>
          <c:showPercent val="0"/>
          <c:showBubbleSize val="0"/>
        </c:dLbls>
        <c:axId val="72523776"/>
        <c:axId val="72525312"/>
      </c:areaChart>
      <c:barChart>
        <c:barDir val="col"/>
        <c:grouping val="clustered"/>
        <c:varyColors val="0"/>
        <c:ser>
          <c:idx val="3"/>
          <c:order val="0"/>
          <c:tx>
            <c:strRef>
              <c:f>'Writing - Benchmark Graphs'!$B$1</c:f>
              <c:strCache>
                <c:ptCount val="1"/>
                <c:pt idx="0">
                  <c:v>Benchmark 1 Scores</c:v>
                </c:pt>
              </c:strCache>
            </c:strRef>
          </c:tx>
          <c:spPr>
            <a:solidFill>
              <a:schemeClr val="accent6">
                <a:lumMod val="40000"/>
                <a:lumOff val="60000"/>
              </a:schemeClr>
            </a:solidFill>
            <a:ln w="6350">
              <a:solidFill>
                <a:srgbClr val="000000"/>
              </a:solidFill>
            </a:ln>
          </c:spPr>
          <c:invertIfNegative val="0"/>
          <c:cat>
            <c:numRef>
              <c:f>'Writing - Data'!$A$5:$A$39</c:f>
              <c:numCache>
                <c:formatCode>General</c:formatCode>
                <c:ptCount val="35"/>
              </c:numCache>
            </c:numRef>
          </c:cat>
          <c:val>
            <c:numRef>
              <c:f>'Writing - Data'!$D$5:$D$39</c:f>
              <c:numCache>
                <c:formatCode>General</c:formatCode>
                <c:ptCount val="35"/>
              </c:numCache>
            </c:numRef>
          </c:val>
          <c:extLst>
            <c:ext xmlns:c16="http://schemas.microsoft.com/office/drawing/2014/chart" uri="{C3380CC4-5D6E-409C-BE32-E72D297353CC}">
              <c16:uniqueId val="{00000002-24A2-2E4C-BC9B-052A452F3E75}"/>
            </c:ext>
          </c:extLst>
        </c:ser>
        <c:ser>
          <c:idx val="2"/>
          <c:order val="1"/>
          <c:tx>
            <c:strRef>
              <c:f>'Writing - Benchmark Graphs'!$B$35</c:f>
              <c:strCache>
                <c:ptCount val="1"/>
                <c:pt idx="0">
                  <c:v>Benchmark 2 Scores</c:v>
                </c:pt>
              </c:strCache>
            </c:strRef>
          </c:tx>
          <c:spPr>
            <a:solidFill>
              <a:schemeClr val="accent1">
                <a:lumMod val="40000"/>
                <a:lumOff val="60000"/>
              </a:schemeClr>
            </a:solidFill>
            <a:ln w="6350">
              <a:solidFill>
                <a:schemeClr val="tx1"/>
              </a:solidFill>
            </a:ln>
          </c:spPr>
          <c:invertIfNegative val="0"/>
          <c:cat>
            <c:numRef>
              <c:f>'Writing - Data'!$A$5:$A$39</c:f>
              <c:numCache>
                <c:formatCode>General</c:formatCode>
                <c:ptCount val="35"/>
              </c:numCache>
            </c:numRef>
          </c:cat>
          <c:val>
            <c:numRef>
              <c:f>'Writing - Data'!$AP$5:$AP$39</c:f>
              <c:numCache>
                <c:formatCode>General</c:formatCode>
                <c:ptCount val="35"/>
              </c:numCache>
            </c:numRef>
          </c:val>
          <c:extLst>
            <c:ext xmlns:c16="http://schemas.microsoft.com/office/drawing/2014/chart" uri="{C3380CC4-5D6E-409C-BE32-E72D297353CC}">
              <c16:uniqueId val="{00000003-24A2-2E4C-BC9B-052A452F3E75}"/>
            </c:ext>
          </c:extLst>
        </c:ser>
        <c:ser>
          <c:idx val="0"/>
          <c:order val="2"/>
          <c:tx>
            <c:strRef>
              <c:f>'Writing - Benchmark Graphs'!$B$69</c:f>
              <c:strCache>
                <c:ptCount val="1"/>
                <c:pt idx="0">
                  <c:v>Benchmark 3 Scores</c:v>
                </c:pt>
              </c:strCache>
            </c:strRef>
          </c:tx>
          <c:spPr>
            <a:solidFill>
              <a:schemeClr val="accent3">
                <a:lumMod val="40000"/>
                <a:lumOff val="60000"/>
              </a:schemeClr>
            </a:solidFill>
            <a:ln w="6350">
              <a:solidFill>
                <a:srgbClr val="000000"/>
              </a:solidFill>
              <a:prstDash val="solid"/>
            </a:ln>
          </c:spPr>
          <c:invertIfNegative val="0"/>
          <c:cat>
            <c:numRef>
              <c:f>'Writing - Data'!$A$5:$A$39</c:f>
              <c:numCache>
                <c:formatCode>General</c:formatCode>
                <c:ptCount val="35"/>
              </c:numCache>
            </c:numRef>
          </c:cat>
          <c:val>
            <c:numRef>
              <c:f>'Writing - Data'!$CB$5:$CB$39</c:f>
              <c:numCache>
                <c:formatCode>General</c:formatCode>
                <c:ptCount val="35"/>
              </c:numCache>
            </c:numRef>
          </c:val>
          <c:extLst>
            <c:ext xmlns:c16="http://schemas.microsoft.com/office/drawing/2014/chart" uri="{C3380CC4-5D6E-409C-BE32-E72D297353CC}">
              <c16:uniqueId val="{00000004-24A2-2E4C-BC9B-052A452F3E75}"/>
            </c:ext>
          </c:extLst>
        </c:ser>
        <c:dLbls>
          <c:showLegendKey val="0"/>
          <c:showVal val="0"/>
          <c:showCatName val="0"/>
          <c:showSerName val="0"/>
          <c:showPercent val="0"/>
          <c:showBubbleSize val="0"/>
        </c:dLbls>
        <c:gapWidth val="75"/>
        <c:axId val="72523776"/>
        <c:axId val="72525312"/>
      </c:barChart>
      <c:catAx>
        <c:axId val="72523776"/>
        <c:scaling>
          <c:orientation val="minMax"/>
        </c:scaling>
        <c:delete val="0"/>
        <c:axPos val="b"/>
        <c:numFmt formatCode="General" sourceLinked="1"/>
        <c:majorTickMark val="none"/>
        <c:minorTickMark val="none"/>
        <c:tickLblPos val="nextTo"/>
        <c:spPr>
          <a:ln w="3175">
            <a:solidFill>
              <a:srgbClr val="000000"/>
            </a:solidFill>
            <a:prstDash val="solid"/>
          </a:ln>
        </c:spPr>
        <c:txPr>
          <a:bodyPr rot="-2700000" vert="horz"/>
          <a:lstStyle/>
          <a:p>
            <a:pPr>
              <a:defRPr sz="750" b="0" i="0" u="none" strike="noStrike" baseline="0">
                <a:solidFill>
                  <a:srgbClr val="000000"/>
                </a:solidFill>
                <a:latin typeface="Arial"/>
                <a:ea typeface="Arial"/>
                <a:cs typeface="Arial"/>
              </a:defRPr>
            </a:pPr>
            <a:endParaRPr lang="en-US"/>
          </a:p>
        </c:txPr>
        <c:crossAx val="72525312"/>
        <c:crosses val="autoZero"/>
        <c:auto val="1"/>
        <c:lblAlgn val="ctr"/>
        <c:lblOffset val="100"/>
        <c:tickLblSkip val="1"/>
        <c:tickMarkSkip val="1"/>
        <c:noMultiLvlLbl val="0"/>
      </c:catAx>
      <c:valAx>
        <c:axId val="72525312"/>
        <c:scaling>
          <c:orientation val="minMax"/>
          <c:min val="0"/>
        </c:scaling>
        <c:delete val="0"/>
        <c:axPos val="l"/>
        <c:majorGridlines>
          <c:spPr>
            <a:ln w="3175">
              <a:solidFill>
                <a:srgbClr val="000000">
                  <a:alpha val="0"/>
                </a:srgbClr>
              </a:solidFill>
              <a:prstDash val="solid"/>
            </a:ln>
          </c:spPr>
        </c:majorGridlines>
        <c:numFmt formatCode="General" sourceLinked="1"/>
        <c:majorTickMark val="none"/>
        <c:minorTickMark val="none"/>
        <c:tickLblPos val="nextTo"/>
        <c:spPr>
          <a:ln w="25400">
            <a:noFill/>
          </a:ln>
        </c:spPr>
        <c:txPr>
          <a:bodyPr rot="0" vert="horz"/>
          <a:lstStyle/>
          <a:p>
            <a:pPr>
              <a:defRPr sz="1725" b="0" i="0" u="none" strike="noStrike" baseline="0">
                <a:solidFill>
                  <a:srgbClr val="000000"/>
                </a:solidFill>
                <a:latin typeface="Arial"/>
                <a:ea typeface="Arial"/>
                <a:cs typeface="Arial"/>
              </a:defRPr>
            </a:pPr>
            <a:endParaRPr lang="en-US"/>
          </a:p>
        </c:txPr>
        <c:crossAx val="72523776"/>
        <c:crosses val="autoZero"/>
        <c:crossBetween val="between"/>
      </c:valAx>
      <c:spPr>
        <a:solidFill>
          <a:srgbClr val="00B050"/>
        </a:solidFill>
        <a:ln w="6350">
          <a:solidFill>
            <a:schemeClr val="tx1"/>
          </a:solidFill>
          <a:prstDash val="solid"/>
        </a:ln>
      </c:spPr>
    </c:plotArea>
    <c:legend>
      <c:legendPos val="b"/>
      <c:overlay val="0"/>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legend>
    <c:plotVisOnly val="1"/>
    <c:dispBlanksAs val="gap"/>
    <c:showDLblsOverMax val="0"/>
  </c:chart>
  <c:spPr>
    <a:solidFill>
      <a:schemeClr val="accent3">
        <a:lumMod val="40000"/>
        <a:lumOff val="60000"/>
      </a:schemeClr>
    </a:solidFill>
    <a:ln w="6350">
      <a:solidFill>
        <a:srgbClr val="000000"/>
      </a:solidFill>
      <a:prstDash val="solid"/>
    </a:ln>
  </c:spPr>
  <c:txPr>
    <a:bodyPr/>
    <a:lstStyle/>
    <a:p>
      <a:pPr>
        <a:defRPr sz="1725" b="0" i="0" u="none" strike="noStrike" baseline="0">
          <a:solidFill>
            <a:srgbClr val="000000"/>
          </a:solidFill>
          <a:latin typeface="Arial"/>
          <a:ea typeface="Arial"/>
          <a:cs typeface="Arial"/>
        </a:defRPr>
      </a:pPr>
      <a:endParaRPr lang="en-US"/>
    </a:p>
  </c:txPr>
  <c:printSettings>
    <c:headerFooter alignWithMargins="0"/>
    <c:pageMargins b="1" l="0.75000000000001565" r="0.75000000000001565" t="1" header="0.5" footer="0.5"/>
    <c:pageSetup orientation="landscape"/>
  </c:printSettings>
</c:chartSpace>
</file>

<file path=xl/charts/chart2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'Writing - Benchmark Graphs'!$A$1</c:f>
          <c:strCache>
            <c:ptCount val="1"/>
          </c:strCache>
        </c:strRef>
      </c:tx>
      <c:overlay val="0"/>
      <c:spPr>
        <a:noFill/>
        <a:ln w="25400">
          <a:noFill/>
        </a:ln>
      </c:spPr>
      <c:txPr>
        <a:bodyPr/>
        <a:lstStyle/>
        <a:p>
          <a:pPr>
            <a:defRPr sz="2000" b="1" i="0" u="none" strike="noStrike" baseline="0">
              <a:solidFill>
                <a:srgbClr val="000000"/>
              </a:solidFill>
              <a:latin typeface="Arial"/>
              <a:ea typeface="Arial"/>
              <a:cs typeface="Arial"/>
            </a:defRPr>
          </a:pPr>
          <a:endParaRPr lang="en-US"/>
        </a:p>
      </c:txPr>
    </c:title>
    <c:autoTitleDeleted val="0"/>
    <c:plotArea>
      <c:layout/>
      <c:areaChart>
        <c:grouping val="standard"/>
        <c:varyColors val="0"/>
        <c:ser>
          <c:idx val="1"/>
          <c:order val="1"/>
          <c:tx>
            <c:strRef>
              <c:f>'Writing - Data'!$F$2:$F$3</c:f>
              <c:strCache>
                <c:ptCount val="2"/>
                <c:pt idx="0">
                  <c:v>Benchmark 1 Line</c:v>
                </c:pt>
              </c:strCache>
            </c:strRef>
          </c:tx>
          <c:spPr>
            <a:solidFill>
              <a:srgbClr val="FFFF00"/>
            </a:solidFill>
            <a:ln w="6350">
              <a:solidFill>
                <a:schemeClr val="tx1"/>
              </a:solidFill>
              <a:miter lim="800000"/>
            </a:ln>
          </c:spPr>
          <c:cat>
            <c:numRef>
              <c:f>'Writing - Data'!$A$5:$A$39</c:f>
              <c:numCache>
                <c:formatCode>General</c:formatCode>
                <c:ptCount val="35"/>
              </c:numCache>
            </c:numRef>
          </c:cat>
          <c:val>
            <c:numRef>
              <c:f>'Writing - Data'!$F$5:$F$39</c:f>
              <c:numCache>
                <c:formatCode>General</c:formatCode>
                <c:ptCount val="3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numCache>
            </c:numRef>
          </c:val>
          <c:extLst>
            <c:ext xmlns:c16="http://schemas.microsoft.com/office/drawing/2014/chart" uri="{C3380CC4-5D6E-409C-BE32-E72D297353CC}">
              <c16:uniqueId val="{00000000-7AAB-9944-B5BE-F85B9C28158C}"/>
            </c:ext>
          </c:extLst>
        </c:ser>
        <c:ser>
          <c:idx val="2"/>
          <c:order val="2"/>
          <c:tx>
            <c:strRef>
              <c:f>'Writing - Data'!$L$2:$L$3</c:f>
              <c:strCache>
                <c:ptCount val="2"/>
                <c:pt idx="0">
                  <c:v>Benchmark 1 Risk Line</c:v>
                </c:pt>
              </c:strCache>
            </c:strRef>
          </c:tx>
          <c:spPr>
            <a:solidFill>
              <a:srgbClr val="FF0000"/>
            </a:solidFill>
            <a:ln w="6350">
              <a:solidFill>
                <a:schemeClr val="tx1"/>
              </a:solidFill>
              <a:miter lim="800000"/>
            </a:ln>
          </c:spPr>
          <c:cat>
            <c:numRef>
              <c:f>'Writing - Data'!$A$5:$A$39</c:f>
              <c:numCache>
                <c:formatCode>General</c:formatCode>
                <c:ptCount val="35"/>
              </c:numCache>
            </c:numRef>
          </c:cat>
          <c:val>
            <c:numRef>
              <c:f>'Writing - Data'!$L$5:$L$39</c:f>
              <c:numCache>
                <c:formatCode>General</c:formatCode>
                <c:ptCount val="3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numCache>
            </c:numRef>
          </c:val>
          <c:extLst>
            <c:ext xmlns:c16="http://schemas.microsoft.com/office/drawing/2014/chart" uri="{C3380CC4-5D6E-409C-BE32-E72D297353CC}">
              <c16:uniqueId val="{00000001-7AAB-9944-B5BE-F85B9C28158C}"/>
            </c:ext>
          </c:extLst>
        </c:ser>
        <c:dLbls>
          <c:showLegendKey val="0"/>
          <c:showVal val="0"/>
          <c:showCatName val="0"/>
          <c:showSerName val="0"/>
          <c:showPercent val="0"/>
          <c:showBubbleSize val="0"/>
        </c:dLbls>
        <c:axId val="73600384"/>
        <c:axId val="73606272"/>
      </c:areaChart>
      <c:barChart>
        <c:barDir val="col"/>
        <c:grouping val="clustered"/>
        <c:varyColors val="0"/>
        <c:ser>
          <c:idx val="0"/>
          <c:order val="0"/>
          <c:tx>
            <c:strRef>
              <c:f>'Writing - Benchmark Graphs'!$B$1</c:f>
              <c:strCache>
                <c:ptCount val="1"/>
                <c:pt idx="0">
                  <c:v>Benchmark 1 Scores</c:v>
                </c:pt>
              </c:strCache>
            </c:strRef>
          </c:tx>
          <c:spPr>
            <a:solidFill>
              <a:schemeClr val="accent6">
                <a:lumMod val="40000"/>
                <a:lumOff val="60000"/>
              </a:schemeClr>
            </a:solidFill>
            <a:ln w="6350">
              <a:solidFill>
                <a:srgbClr val="000000"/>
              </a:solidFill>
              <a:prstDash val="solid"/>
            </a:ln>
          </c:spPr>
          <c:invertIfNegative val="0"/>
          <c:cat>
            <c:numRef>
              <c:f>'Writing - Data'!$A$5:$A$39</c:f>
              <c:numCache>
                <c:formatCode>General</c:formatCode>
                <c:ptCount val="35"/>
              </c:numCache>
            </c:numRef>
          </c:cat>
          <c:val>
            <c:numRef>
              <c:f>'Writing - Data'!$D$5:$D$39</c:f>
              <c:numCache>
                <c:formatCode>General</c:formatCode>
                <c:ptCount val="35"/>
              </c:numCache>
            </c:numRef>
          </c:val>
          <c:extLst>
            <c:ext xmlns:c16="http://schemas.microsoft.com/office/drawing/2014/chart" uri="{C3380CC4-5D6E-409C-BE32-E72D297353CC}">
              <c16:uniqueId val="{00000002-7AAB-9944-B5BE-F85B9C28158C}"/>
            </c:ext>
          </c:extLst>
        </c:ser>
        <c:dLbls>
          <c:showLegendKey val="0"/>
          <c:showVal val="0"/>
          <c:showCatName val="0"/>
          <c:showSerName val="0"/>
          <c:showPercent val="0"/>
          <c:showBubbleSize val="0"/>
        </c:dLbls>
        <c:gapWidth val="75"/>
        <c:axId val="73600384"/>
        <c:axId val="73606272"/>
      </c:barChart>
      <c:catAx>
        <c:axId val="73600384"/>
        <c:scaling>
          <c:orientation val="minMax"/>
        </c:scaling>
        <c:delete val="0"/>
        <c:axPos val="b"/>
        <c:numFmt formatCode="General" sourceLinked="1"/>
        <c:majorTickMark val="none"/>
        <c:minorTickMark val="none"/>
        <c:tickLblPos val="nextTo"/>
        <c:spPr>
          <a:ln w="3175">
            <a:solidFill>
              <a:srgbClr val="000000"/>
            </a:solidFill>
            <a:prstDash val="solid"/>
          </a:ln>
        </c:spPr>
        <c:txPr>
          <a:bodyPr rot="-2700000" vert="horz"/>
          <a:lstStyle/>
          <a:p>
            <a:pPr>
              <a:defRPr sz="750" b="0" i="0" u="none" strike="noStrike" baseline="0">
                <a:solidFill>
                  <a:srgbClr val="000000"/>
                </a:solidFill>
                <a:latin typeface="Arial"/>
                <a:ea typeface="Arial"/>
                <a:cs typeface="Arial"/>
              </a:defRPr>
            </a:pPr>
            <a:endParaRPr lang="en-US"/>
          </a:p>
        </c:txPr>
        <c:crossAx val="73606272"/>
        <c:crosses val="autoZero"/>
        <c:auto val="1"/>
        <c:lblAlgn val="ctr"/>
        <c:lblOffset val="100"/>
        <c:tickLblSkip val="1"/>
        <c:tickMarkSkip val="1"/>
        <c:noMultiLvlLbl val="0"/>
      </c:catAx>
      <c:valAx>
        <c:axId val="73606272"/>
        <c:scaling>
          <c:orientation val="minMax"/>
          <c:min val="0"/>
        </c:scaling>
        <c:delete val="0"/>
        <c:axPos val="l"/>
        <c:majorGridlines>
          <c:spPr>
            <a:ln w="3175">
              <a:solidFill>
                <a:srgbClr val="000000">
                  <a:alpha val="0"/>
                </a:srgbClr>
              </a:solidFill>
              <a:prstDash val="solid"/>
            </a:ln>
          </c:spPr>
        </c:majorGridlines>
        <c:numFmt formatCode="General" sourceLinked="1"/>
        <c:majorTickMark val="none"/>
        <c:minorTickMark val="none"/>
        <c:tickLblPos val="nextTo"/>
        <c:spPr>
          <a:ln w="25400">
            <a:noFill/>
          </a:ln>
        </c:spPr>
        <c:txPr>
          <a:bodyPr rot="0" vert="horz"/>
          <a:lstStyle/>
          <a:p>
            <a:pPr>
              <a:defRPr sz="1725" b="0" i="0" u="none" strike="noStrike" baseline="0">
                <a:solidFill>
                  <a:srgbClr val="000000"/>
                </a:solidFill>
                <a:latin typeface="Arial"/>
                <a:ea typeface="Arial"/>
                <a:cs typeface="Arial"/>
              </a:defRPr>
            </a:pPr>
            <a:endParaRPr lang="en-US"/>
          </a:p>
        </c:txPr>
        <c:crossAx val="73600384"/>
        <c:crosses val="autoZero"/>
        <c:crossBetween val="between"/>
      </c:valAx>
      <c:spPr>
        <a:solidFill>
          <a:srgbClr val="00B050"/>
        </a:solidFill>
        <a:ln w="6350">
          <a:solidFill>
            <a:schemeClr val="tx1"/>
          </a:solidFill>
          <a:prstDash val="solid"/>
        </a:ln>
      </c:spPr>
    </c:plotArea>
    <c:legend>
      <c:legendPos val="b"/>
      <c:overlay val="0"/>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legend>
    <c:plotVisOnly val="1"/>
    <c:dispBlanksAs val="gap"/>
    <c:showDLblsOverMax val="0"/>
  </c:chart>
  <c:spPr>
    <a:solidFill>
      <a:schemeClr val="accent6">
        <a:lumMod val="40000"/>
        <a:lumOff val="60000"/>
      </a:schemeClr>
    </a:solidFill>
    <a:ln w="6350">
      <a:solidFill>
        <a:srgbClr val="000000"/>
      </a:solidFill>
      <a:prstDash val="solid"/>
    </a:ln>
  </c:spPr>
  <c:txPr>
    <a:bodyPr/>
    <a:lstStyle/>
    <a:p>
      <a:pPr>
        <a:defRPr sz="1725" b="0" i="0" u="none" strike="noStrike" baseline="0">
          <a:solidFill>
            <a:srgbClr val="000000"/>
          </a:solidFill>
          <a:latin typeface="Arial"/>
          <a:ea typeface="Arial"/>
          <a:cs typeface="Arial"/>
        </a:defRPr>
      </a:pPr>
      <a:endParaRPr lang="en-US"/>
    </a:p>
  </c:txPr>
  <c:printSettings>
    <c:headerFooter alignWithMargins="0"/>
    <c:pageMargins b="1" l="0.75000000000001565" r="0.75000000000001565" t="1" header="0.5" footer="0.5"/>
    <c:pageSetup orientation="landscape"/>
  </c:printSettings>
</c:chartSpace>
</file>

<file path=xl/charts/chart2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'Writing - Data'!$A$5</c:f>
          <c:strCache>
            <c:ptCount val="1"/>
          </c:strCache>
        </c:strRef>
      </c:tx>
      <c:overlay val="0"/>
    </c:title>
    <c:autoTitleDeleted val="0"/>
    <c:plotArea>
      <c:layout>
        <c:manualLayout>
          <c:layoutTarget val="inner"/>
          <c:xMode val="edge"/>
          <c:yMode val="edge"/>
          <c:x val="0.13495651278884288"/>
          <c:y val="0.16478915135608121"/>
          <c:w val="0.83628531727652355"/>
          <c:h val="0.50397958414555799"/>
        </c:manualLayout>
      </c:layout>
      <c:lineChart>
        <c:grouping val="standard"/>
        <c:varyColors val="0"/>
        <c:ser>
          <c:idx val="0"/>
          <c:order val="0"/>
          <c:tx>
            <c:strRef>
              <c:f>'Writing - Data'!$A$5</c:f>
              <c:strCache>
                <c:ptCount val="1"/>
              </c:strCache>
            </c:strRef>
          </c:tx>
          <c:trendline>
            <c:name>Trendline</c:name>
            <c:spPr>
              <a:ln>
                <a:solidFill>
                  <a:srgbClr val="FF0000">
                    <a:alpha val="75000"/>
                  </a:srgbClr>
                </a:solidFill>
              </a:ln>
            </c:spPr>
            <c:trendlineType val="linear"/>
            <c:dispRSqr val="0"/>
            <c:dispEq val="0"/>
          </c:trendline>
          <c:cat>
            <c:strRef>
              <c:f>'Writing - Data'!$BL$4:$CA$4</c:f>
              <c:strCache>
                <c:ptCount val="1"/>
                <c:pt idx="0">
                  <c:v>Baseline</c:v>
                </c:pt>
              </c:strCache>
            </c:strRef>
          </c:cat>
          <c:val>
            <c:numRef>
              <c:f>'Writing - Data'!$BL$5:$CA$5</c:f>
              <c:numCache>
                <c:formatCode>General</c:formatCode>
                <c:ptCount val="16"/>
                <c:pt idx="0">
                  <c:v>0</c:v>
                </c:pt>
              </c:numCache>
            </c:numRef>
          </c:val>
          <c:smooth val="0"/>
          <c:extLst>
            <c:ext xmlns:c16="http://schemas.microsoft.com/office/drawing/2014/chart" uri="{C3380CC4-5D6E-409C-BE32-E72D297353CC}">
              <c16:uniqueId val="{00000001-D095-B649-8D64-75A60A44A2F3}"/>
            </c:ext>
          </c:extLst>
        </c:ser>
        <c:ser>
          <c:idx val="1"/>
          <c:order val="1"/>
          <c:tx>
            <c:v>Aimline</c:v>
          </c:tx>
          <c:spPr>
            <a:ln w="9525">
              <a:solidFill>
                <a:schemeClr val="tx1">
                  <a:lumMod val="50000"/>
                  <a:lumOff val="50000"/>
                </a:schemeClr>
              </a:solidFill>
              <a:prstDash val="dash"/>
            </a:ln>
          </c:spPr>
          <c:marker>
            <c:symbol val="none"/>
          </c:marker>
          <c:cat>
            <c:strRef>
              <c:f>'Writing - Data'!$BL$4:$CA$4</c:f>
              <c:strCache>
                <c:ptCount val="1"/>
                <c:pt idx="0">
                  <c:v>Baseline</c:v>
                </c:pt>
              </c:strCache>
            </c:strRef>
          </c:cat>
          <c:val>
            <c:numRef>
              <c:f>'Writing - Data'!$BL$86:$CA$86</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D095-B649-8D64-75A60A44A2F3}"/>
            </c:ext>
          </c:extLst>
        </c:ser>
        <c:ser>
          <c:idx val="2"/>
          <c:order val="2"/>
          <c:tx>
            <c:strRef>
              <c:f>'Writing - Data'!$BK$122</c:f>
              <c:strCache>
                <c:ptCount val="1"/>
                <c:pt idx="0">
                  <c:v>Benchmark 3 Line</c:v>
                </c:pt>
              </c:strCache>
            </c:strRef>
          </c:tx>
          <c:spPr>
            <a:ln>
              <a:solidFill>
                <a:schemeClr val="accent3"/>
              </a:solidFill>
            </a:ln>
          </c:spPr>
          <c:marker>
            <c:symbol val="none"/>
          </c:marker>
          <c:cat>
            <c:strRef>
              <c:f>'Writing - Data'!$BL$4:$CA$4</c:f>
              <c:strCache>
                <c:ptCount val="1"/>
                <c:pt idx="0">
                  <c:v>Baseline</c:v>
                </c:pt>
              </c:strCache>
            </c:strRef>
          </c:cat>
          <c:val>
            <c:numRef>
              <c:f>'Writing - Data'!$BL$122:$CA$122</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D095-B649-8D64-75A60A44A2F3}"/>
            </c:ext>
          </c:extLst>
        </c:ser>
        <c:dLbls>
          <c:showLegendKey val="0"/>
          <c:showVal val="0"/>
          <c:showCatName val="0"/>
          <c:showSerName val="0"/>
          <c:showPercent val="0"/>
          <c:showBubbleSize val="0"/>
        </c:dLbls>
        <c:marker val="1"/>
        <c:smooth val="0"/>
        <c:axId val="73883008"/>
        <c:axId val="73889280"/>
      </c:lineChart>
      <c:catAx>
        <c:axId val="73883008"/>
        <c:scaling>
          <c:orientation val="minMax"/>
        </c:scaling>
        <c:delete val="0"/>
        <c:axPos val="b"/>
        <c:title>
          <c:tx>
            <c:strRef>
              <c:f>'Writing - Data'!$BG$5</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73889280"/>
        <c:crosses val="autoZero"/>
        <c:auto val="1"/>
        <c:lblAlgn val="ctr"/>
        <c:lblOffset val="100"/>
        <c:noMultiLvlLbl val="0"/>
      </c:catAx>
      <c:valAx>
        <c:axId val="73889280"/>
        <c:scaling>
          <c:orientation val="minMax"/>
          <c:min val="0"/>
        </c:scaling>
        <c:delete val="0"/>
        <c:axPos val="l"/>
        <c:majorGridlines/>
        <c:title>
          <c:tx>
            <c:strRef>
              <c:f>'Writing - Data'!$BJ$86</c:f>
              <c:strCache>
                <c:ptCount val="1"/>
              </c:strCache>
            </c:strRef>
          </c:tx>
          <c:overlay val="0"/>
          <c:spPr>
            <a:noFill/>
            <a:ln w="25400">
              <a:noFill/>
            </a:ln>
          </c:spPr>
          <c:txPr>
            <a:bodyPr/>
            <a:lstStyle/>
            <a:p>
              <a:pPr>
                <a:defRPr b="1"/>
              </a:pPr>
              <a:endParaRPr lang="en-US"/>
            </a:p>
          </c:txPr>
        </c:title>
        <c:numFmt formatCode="General" sourceLinked="0"/>
        <c:majorTickMark val="none"/>
        <c:minorTickMark val="none"/>
        <c:tickLblPos val="nextTo"/>
        <c:crossAx val="73883008"/>
        <c:crosses val="autoZero"/>
        <c:crossBetween val="between"/>
      </c:valAx>
    </c:plotArea>
    <c:legend>
      <c:legendPos val="b"/>
      <c:layout>
        <c:manualLayout>
          <c:xMode val="edge"/>
          <c:yMode val="edge"/>
          <c:x val="0"/>
          <c:y val="0.89302229598448402"/>
          <c:w val="0.99983433398351362"/>
          <c:h val="0.10697770401551612"/>
        </c:manualLayout>
      </c:layout>
      <c:overlay val="0"/>
      <c:txPr>
        <a:bodyPr/>
        <a:lstStyle/>
        <a:p>
          <a:pPr>
            <a:defRPr sz="900"/>
          </a:pPr>
          <a:endParaRPr lang="en-US"/>
        </a:p>
      </c:txPr>
    </c:legend>
    <c:plotVisOnly val="1"/>
    <c:dispBlanksAs val="gap"/>
    <c:showDLblsOverMax val="0"/>
  </c:chart>
  <c:spPr>
    <a:solidFill>
      <a:schemeClr val="accent1">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c:printSettings>
  <c:userShapes r:id="rId1"/>
</c:chartSpace>
</file>

<file path=xl/charts/chart2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'Writing - Data'!$A$6</c:f>
          <c:strCache>
            <c:ptCount val="1"/>
          </c:strCache>
        </c:strRef>
      </c:tx>
      <c:overlay val="0"/>
    </c:title>
    <c:autoTitleDeleted val="0"/>
    <c:plotArea>
      <c:layout>
        <c:manualLayout>
          <c:layoutTarget val="inner"/>
          <c:xMode val="edge"/>
          <c:yMode val="edge"/>
          <c:x val="0.13495651278884288"/>
          <c:y val="0.16478915135608121"/>
          <c:w val="0.83628531727652355"/>
          <c:h val="0.51280082270153271"/>
        </c:manualLayout>
      </c:layout>
      <c:lineChart>
        <c:grouping val="standard"/>
        <c:varyColors val="0"/>
        <c:ser>
          <c:idx val="0"/>
          <c:order val="0"/>
          <c:tx>
            <c:strRef>
              <c:f>'Writing - Data'!$A$6</c:f>
              <c:strCache>
                <c:ptCount val="1"/>
              </c:strCache>
            </c:strRef>
          </c:tx>
          <c:trendline>
            <c:name>Trendline</c:name>
            <c:spPr>
              <a:ln>
                <a:solidFill>
                  <a:srgbClr val="FF0000">
                    <a:alpha val="75000"/>
                  </a:srgbClr>
                </a:solidFill>
              </a:ln>
            </c:spPr>
            <c:trendlineType val="linear"/>
            <c:dispRSqr val="0"/>
            <c:dispEq val="0"/>
          </c:trendline>
          <c:cat>
            <c:strRef>
              <c:f>'Writing - Data'!$Z$4:$AO$4</c:f>
              <c:strCache>
                <c:ptCount val="1"/>
                <c:pt idx="0">
                  <c:v>Baseline</c:v>
                </c:pt>
              </c:strCache>
            </c:strRef>
          </c:cat>
          <c:val>
            <c:numRef>
              <c:f>'Writing - Data'!$Z$6:$AO$6</c:f>
              <c:numCache>
                <c:formatCode>General</c:formatCode>
                <c:ptCount val="16"/>
                <c:pt idx="0">
                  <c:v>0</c:v>
                </c:pt>
              </c:numCache>
            </c:numRef>
          </c:val>
          <c:smooth val="0"/>
          <c:extLst>
            <c:ext xmlns:c16="http://schemas.microsoft.com/office/drawing/2014/chart" uri="{C3380CC4-5D6E-409C-BE32-E72D297353CC}">
              <c16:uniqueId val="{00000001-3E06-FC4D-893E-7CD3F748819E}"/>
            </c:ext>
          </c:extLst>
        </c:ser>
        <c:ser>
          <c:idx val="1"/>
          <c:order val="1"/>
          <c:tx>
            <c:v>Aimline</c:v>
          </c:tx>
          <c:spPr>
            <a:ln w="9525">
              <a:solidFill>
                <a:schemeClr val="tx1">
                  <a:lumMod val="50000"/>
                  <a:lumOff val="50000"/>
                </a:schemeClr>
              </a:solidFill>
              <a:prstDash val="dash"/>
            </a:ln>
          </c:spPr>
          <c:marker>
            <c:symbol val="none"/>
          </c:marker>
          <c:cat>
            <c:strRef>
              <c:f>'Writing - Data'!$Z$4:$AO$4</c:f>
              <c:strCache>
                <c:ptCount val="1"/>
                <c:pt idx="0">
                  <c:v>Baseline</c:v>
                </c:pt>
              </c:strCache>
            </c:strRef>
          </c:cat>
          <c:val>
            <c:numRef>
              <c:f>'Writing - Data'!$Z$87:$AO$87</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3E06-FC4D-893E-7CD3F748819E}"/>
            </c:ext>
          </c:extLst>
        </c:ser>
        <c:ser>
          <c:idx val="2"/>
          <c:order val="2"/>
          <c:tx>
            <c:strRef>
              <c:f>'Writing - Data'!$Y$123</c:f>
              <c:strCache>
                <c:ptCount val="1"/>
                <c:pt idx="0">
                  <c:v>Benchmark 2 Line</c:v>
                </c:pt>
              </c:strCache>
            </c:strRef>
          </c:tx>
          <c:spPr>
            <a:ln>
              <a:solidFill>
                <a:schemeClr val="accent1"/>
              </a:solidFill>
            </a:ln>
          </c:spPr>
          <c:marker>
            <c:symbol val="none"/>
          </c:marker>
          <c:cat>
            <c:strRef>
              <c:f>'Writing - Data'!$Z$4:$AO$4</c:f>
              <c:strCache>
                <c:ptCount val="1"/>
                <c:pt idx="0">
                  <c:v>Baseline</c:v>
                </c:pt>
              </c:strCache>
            </c:strRef>
          </c:cat>
          <c:val>
            <c:numRef>
              <c:f>'Writing - Data'!$Z$123:$AO$123</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3E06-FC4D-893E-7CD3F748819E}"/>
            </c:ext>
          </c:extLst>
        </c:ser>
        <c:dLbls>
          <c:showLegendKey val="0"/>
          <c:showVal val="0"/>
          <c:showCatName val="0"/>
          <c:showSerName val="0"/>
          <c:showPercent val="0"/>
          <c:showBubbleSize val="0"/>
        </c:dLbls>
        <c:marker val="1"/>
        <c:smooth val="0"/>
        <c:axId val="73850880"/>
        <c:axId val="73852800"/>
      </c:lineChart>
      <c:catAx>
        <c:axId val="73850880"/>
        <c:scaling>
          <c:orientation val="minMax"/>
        </c:scaling>
        <c:delete val="0"/>
        <c:axPos val="b"/>
        <c:title>
          <c:tx>
            <c:strRef>
              <c:f>'Writing - Data'!$U$6</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73852800"/>
        <c:crosses val="autoZero"/>
        <c:auto val="1"/>
        <c:lblAlgn val="ctr"/>
        <c:lblOffset val="100"/>
        <c:noMultiLvlLbl val="0"/>
      </c:catAx>
      <c:valAx>
        <c:axId val="73852800"/>
        <c:scaling>
          <c:orientation val="minMax"/>
          <c:min val="0"/>
        </c:scaling>
        <c:delete val="0"/>
        <c:axPos val="l"/>
        <c:majorGridlines/>
        <c:title>
          <c:tx>
            <c:strRef>
              <c:f>'Writing - Data'!$X$87</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73850880"/>
        <c:crosses val="autoZero"/>
        <c:crossBetween val="between"/>
      </c:valAx>
    </c:plotArea>
    <c:legend>
      <c:legendPos val="b"/>
      <c:layout>
        <c:manualLayout>
          <c:xMode val="edge"/>
          <c:yMode val="edge"/>
          <c:x val="2.4637489396750708E-3"/>
          <c:y val="0.89281043140355565"/>
          <c:w val="0.99507229697919064"/>
          <c:h val="0.10718956859644498"/>
        </c:manualLayout>
      </c:layout>
      <c:overlay val="0"/>
      <c:txPr>
        <a:bodyPr/>
        <a:lstStyle/>
        <a:p>
          <a:pPr>
            <a:defRPr sz="900"/>
          </a:pPr>
          <a:endParaRPr lang="en-US"/>
        </a:p>
      </c:txPr>
    </c:legend>
    <c:plotVisOnly val="1"/>
    <c:dispBlanksAs val="gap"/>
    <c:showDLblsOverMax val="0"/>
  </c:chart>
  <c:spPr>
    <a:solidFill>
      <a:schemeClr val="accent6">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2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'Writing - Data'!$A$7</c:f>
          <c:strCache>
            <c:ptCount val="1"/>
          </c:strCache>
        </c:strRef>
      </c:tx>
      <c:overlay val="0"/>
    </c:title>
    <c:autoTitleDeleted val="0"/>
    <c:plotArea>
      <c:layout>
        <c:manualLayout>
          <c:layoutTarget val="inner"/>
          <c:xMode val="edge"/>
          <c:yMode val="edge"/>
          <c:x val="0.13495651278884288"/>
          <c:y val="0.16478915135608121"/>
          <c:w val="0.83628531727652355"/>
          <c:h val="0.51276163777693717"/>
        </c:manualLayout>
      </c:layout>
      <c:lineChart>
        <c:grouping val="standard"/>
        <c:varyColors val="0"/>
        <c:ser>
          <c:idx val="0"/>
          <c:order val="0"/>
          <c:tx>
            <c:strRef>
              <c:f>'Writing - Data'!$A$7</c:f>
              <c:strCache>
                <c:ptCount val="1"/>
              </c:strCache>
            </c:strRef>
          </c:tx>
          <c:trendline>
            <c:name>Trendline</c:name>
            <c:spPr>
              <a:ln>
                <a:solidFill>
                  <a:srgbClr val="FF0000">
                    <a:alpha val="75000"/>
                  </a:srgbClr>
                </a:solidFill>
              </a:ln>
            </c:spPr>
            <c:trendlineType val="linear"/>
            <c:dispRSqr val="0"/>
            <c:dispEq val="0"/>
          </c:trendline>
          <c:cat>
            <c:strRef>
              <c:f>'Writing - Data'!$Z$4:$AO$4</c:f>
              <c:strCache>
                <c:ptCount val="1"/>
                <c:pt idx="0">
                  <c:v>Baseline</c:v>
                </c:pt>
              </c:strCache>
            </c:strRef>
          </c:cat>
          <c:val>
            <c:numRef>
              <c:f>'Writing - Data'!$Z$7:$AO$7</c:f>
              <c:numCache>
                <c:formatCode>General</c:formatCode>
                <c:ptCount val="16"/>
                <c:pt idx="0">
                  <c:v>0</c:v>
                </c:pt>
              </c:numCache>
            </c:numRef>
          </c:val>
          <c:smooth val="0"/>
          <c:extLst>
            <c:ext xmlns:c16="http://schemas.microsoft.com/office/drawing/2014/chart" uri="{C3380CC4-5D6E-409C-BE32-E72D297353CC}">
              <c16:uniqueId val="{00000001-ACA9-6A4C-9C48-2F70FBC06F1B}"/>
            </c:ext>
          </c:extLst>
        </c:ser>
        <c:ser>
          <c:idx val="1"/>
          <c:order val="1"/>
          <c:tx>
            <c:v>Aimline</c:v>
          </c:tx>
          <c:spPr>
            <a:ln w="9525">
              <a:solidFill>
                <a:schemeClr val="tx1">
                  <a:lumMod val="50000"/>
                  <a:lumOff val="50000"/>
                </a:schemeClr>
              </a:solidFill>
              <a:prstDash val="dash"/>
            </a:ln>
          </c:spPr>
          <c:marker>
            <c:symbol val="none"/>
          </c:marker>
          <c:cat>
            <c:strRef>
              <c:f>'Writing - Data'!$Z$4:$AO$4</c:f>
              <c:strCache>
                <c:ptCount val="1"/>
                <c:pt idx="0">
                  <c:v>Baseline</c:v>
                </c:pt>
              </c:strCache>
            </c:strRef>
          </c:cat>
          <c:val>
            <c:numRef>
              <c:f>'Writing - Data'!$Z$88:$AO$88</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ACA9-6A4C-9C48-2F70FBC06F1B}"/>
            </c:ext>
          </c:extLst>
        </c:ser>
        <c:ser>
          <c:idx val="2"/>
          <c:order val="2"/>
          <c:tx>
            <c:strRef>
              <c:f>'Writing - Data'!$Y$124</c:f>
              <c:strCache>
                <c:ptCount val="1"/>
                <c:pt idx="0">
                  <c:v>Benchmark 2 Line</c:v>
                </c:pt>
              </c:strCache>
            </c:strRef>
          </c:tx>
          <c:spPr>
            <a:ln>
              <a:solidFill>
                <a:schemeClr val="accent1"/>
              </a:solidFill>
            </a:ln>
          </c:spPr>
          <c:marker>
            <c:symbol val="none"/>
          </c:marker>
          <c:cat>
            <c:strRef>
              <c:f>'Writing - Data'!$Z$4:$AO$4</c:f>
              <c:strCache>
                <c:ptCount val="1"/>
                <c:pt idx="0">
                  <c:v>Baseline</c:v>
                </c:pt>
              </c:strCache>
            </c:strRef>
          </c:cat>
          <c:val>
            <c:numRef>
              <c:f>'Writing - Data'!$Z$124:$AO$124</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ACA9-6A4C-9C48-2F70FBC06F1B}"/>
            </c:ext>
          </c:extLst>
        </c:ser>
        <c:dLbls>
          <c:showLegendKey val="0"/>
          <c:showVal val="0"/>
          <c:showCatName val="0"/>
          <c:showSerName val="0"/>
          <c:showPercent val="0"/>
          <c:showBubbleSize val="0"/>
        </c:dLbls>
        <c:marker val="1"/>
        <c:smooth val="0"/>
        <c:axId val="74051968"/>
        <c:axId val="74053888"/>
      </c:lineChart>
      <c:catAx>
        <c:axId val="74051968"/>
        <c:scaling>
          <c:orientation val="minMax"/>
        </c:scaling>
        <c:delete val="0"/>
        <c:axPos val="b"/>
        <c:title>
          <c:tx>
            <c:strRef>
              <c:f>'Writing - Data'!$U$7</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74053888"/>
        <c:crosses val="autoZero"/>
        <c:auto val="1"/>
        <c:lblAlgn val="ctr"/>
        <c:lblOffset val="100"/>
        <c:noMultiLvlLbl val="0"/>
      </c:catAx>
      <c:valAx>
        <c:axId val="74053888"/>
        <c:scaling>
          <c:orientation val="minMax"/>
          <c:min val="0"/>
        </c:scaling>
        <c:delete val="0"/>
        <c:axPos val="l"/>
        <c:majorGridlines/>
        <c:title>
          <c:tx>
            <c:strRef>
              <c:f>'Writing - Data'!$X$88</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74051968"/>
        <c:crosses val="autoZero"/>
        <c:crossBetween val="between"/>
      </c:valAx>
    </c:plotArea>
    <c:legend>
      <c:legendPos val="b"/>
      <c:layout>
        <c:manualLayout>
          <c:xMode val="edge"/>
          <c:yMode val="edge"/>
          <c:x val="4.4474668619613533E-4"/>
          <c:y val="0.89281046896931149"/>
          <c:w val="0.99650521008024096"/>
          <c:h val="0.10273867704498429"/>
        </c:manualLayout>
      </c:layout>
      <c:overlay val="0"/>
      <c:txPr>
        <a:bodyPr/>
        <a:lstStyle/>
        <a:p>
          <a:pPr>
            <a:defRPr sz="900"/>
          </a:pPr>
          <a:endParaRPr lang="en-US"/>
        </a:p>
      </c:txPr>
    </c:legend>
    <c:plotVisOnly val="1"/>
    <c:dispBlanksAs val="gap"/>
    <c:showDLblsOverMax val="0"/>
  </c:chart>
  <c:spPr>
    <a:solidFill>
      <a:schemeClr val="accent6">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2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'Writing - Data'!$A$5</c:f>
          <c:strCache>
            <c:ptCount val="1"/>
          </c:strCache>
        </c:strRef>
      </c:tx>
      <c:overlay val="0"/>
    </c:title>
    <c:autoTitleDeleted val="0"/>
    <c:plotArea>
      <c:layout>
        <c:manualLayout>
          <c:layoutTarget val="inner"/>
          <c:xMode val="edge"/>
          <c:yMode val="edge"/>
          <c:x val="0.13495651278884288"/>
          <c:y val="0.16478915135608121"/>
          <c:w val="0.83628531727652444"/>
          <c:h val="0.51276163777693717"/>
        </c:manualLayout>
      </c:layout>
      <c:lineChart>
        <c:grouping val="standard"/>
        <c:varyColors val="0"/>
        <c:ser>
          <c:idx val="0"/>
          <c:order val="0"/>
          <c:tx>
            <c:strRef>
              <c:f>'Writing - Data'!$A$5</c:f>
              <c:strCache>
                <c:ptCount val="1"/>
              </c:strCache>
            </c:strRef>
          </c:tx>
          <c:trendline>
            <c:name>Trendline</c:name>
            <c:spPr>
              <a:ln>
                <a:solidFill>
                  <a:srgbClr val="FF0000">
                    <a:alpha val="75000"/>
                  </a:srgbClr>
                </a:solidFill>
              </a:ln>
            </c:spPr>
            <c:trendlineType val="linear"/>
            <c:dispRSqr val="0"/>
            <c:dispEq val="0"/>
          </c:trendline>
          <c:cat>
            <c:strRef>
              <c:f>'Writing - Data'!$CX$4:$DM$4</c:f>
              <c:strCache>
                <c:ptCount val="1"/>
                <c:pt idx="0">
                  <c:v>Baseline</c:v>
                </c:pt>
              </c:strCache>
            </c:strRef>
          </c:cat>
          <c:val>
            <c:numRef>
              <c:f>'Writing - Data'!$CX$5:$DM$5</c:f>
              <c:numCache>
                <c:formatCode>General</c:formatCode>
                <c:ptCount val="16"/>
                <c:pt idx="0">
                  <c:v>0</c:v>
                </c:pt>
              </c:numCache>
            </c:numRef>
          </c:val>
          <c:smooth val="0"/>
          <c:extLst>
            <c:ext xmlns:c16="http://schemas.microsoft.com/office/drawing/2014/chart" uri="{C3380CC4-5D6E-409C-BE32-E72D297353CC}">
              <c16:uniqueId val="{00000001-8528-A34D-A05A-525E6B4ED027}"/>
            </c:ext>
          </c:extLst>
        </c:ser>
        <c:ser>
          <c:idx val="1"/>
          <c:order val="1"/>
          <c:tx>
            <c:v>Aimline</c:v>
          </c:tx>
          <c:spPr>
            <a:ln w="9525">
              <a:solidFill>
                <a:schemeClr val="tx1">
                  <a:lumMod val="50000"/>
                  <a:lumOff val="50000"/>
                </a:schemeClr>
              </a:solidFill>
              <a:prstDash val="dash"/>
            </a:ln>
          </c:spPr>
          <c:marker>
            <c:symbol val="none"/>
          </c:marker>
          <c:cat>
            <c:strRef>
              <c:f>'Writing - Data'!$CX$4:$DM$4</c:f>
              <c:strCache>
                <c:ptCount val="1"/>
                <c:pt idx="0">
                  <c:v>Baseline</c:v>
                </c:pt>
              </c:strCache>
            </c:strRef>
          </c:cat>
          <c:val>
            <c:numRef>
              <c:f>'Writing - Data'!$CX$86:$DM$86</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8528-A34D-A05A-525E6B4ED027}"/>
            </c:ext>
          </c:extLst>
        </c:ser>
        <c:ser>
          <c:idx val="2"/>
          <c:order val="2"/>
          <c:tx>
            <c:strRef>
              <c:f>'Writing - Data'!$CW$122</c:f>
              <c:strCache>
                <c:ptCount val="1"/>
                <c:pt idx="0">
                  <c:v>Benchmark 3 Line</c:v>
                </c:pt>
              </c:strCache>
            </c:strRef>
          </c:tx>
          <c:spPr>
            <a:ln>
              <a:solidFill>
                <a:schemeClr val="accent3"/>
              </a:solidFill>
            </a:ln>
          </c:spPr>
          <c:marker>
            <c:symbol val="none"/>
          </c:marker>
          <c:cat>
            <c:strRef>
              <c:f>'Writing - Data'!$CX$4:$DM$4</c:f>
              <c:strCache>
                <c:ptCount val="1"/>
                <c:pt idx="0">
                  <c:v>Baseline</c:v>
                </c:pt>
              </c:strCache>
            </c:strRef>
          </c:cat>
          <c:val>
            <c:numRef>
              <c:f>'Writing - Data'!$CX$122:$DM$122</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8528-A34D-A05A-525E6B4ED027}"/>
            </c:ext>
          </c:extLst>
        </c:ser>
        <c:dLbls>
          <c:showLegendKey val="0"/>
          <c:showVal val="0"/>
          <c:showCatName val="0"/>
          <c:showSerName val="0"/>
          <c:showPercent val="0"/>
          <c:showBubbleSize val="0"/>
        </c:dLbls>
        <c:marker val="1"/>
        <c:smooth val="0"/>
        <c:axId val="79438976"/>
        <c:axId val="79440896"/>
      </c:lineChart>
      <c:catAx>
        <c:axId val="79438976"/>
        <c:scaling>
          <c:orientation val="minMax"/>
        </c:scaling>
        <c:delete val="0"/>
        <c:axPos val="b"/>
        <c:title>
          <c:tx>
            <c:strRef>
              <c:f>'Writing - Data'!$CS$5</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79440896"/>
        <c:crosses val="autoZero"/>
        <c:auto val="1"/>
        <c:lblAlgn val="ctr"/>
        <c:lblOffset val="100"/>
        <c:noMultiLvlLbl val="0"/>
      </c:catAx>
      <c:valAx>
        <c:axId val="79440896"/>
        <c:scaling>
          <c:orientation val="minMax"/>
          <c:min val="0"/>
        </c:scaling>
        <c:delete val="0"/>
        <c:axPos val="l"/>
        <c:majorGridlines/>
        <c:title>
          <c:tx>
            <c:strRef>
              <c:f>'Writing - Data'!$CV$86</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79438976"/>
        <c:crosses val="autoZero"/>
        <c:crossBetween val="between"/>
      </c:valAx>
    </c:plotArea>
    <c:legend>
      <c:legendPos val="b"/>
      <c:layout>
        <c:manualLayout>
          <c:xMode val="edge"/>
          <c:yMode val="edge"/>
          <c:x val="2.5035694586972696E-3"/>
          <c:y val="0.8963413270213495"/>
          <c:w val="0.99240113920674256"/>
          <c:h val="0.10365867297865128"/>
        </c:manualLayout>
      </c:layout>
      <c:overlay val="0"/>
      <c:txPr>
        <a:bodyPr/>
        <a:lstStyle/>
        <a:p>
          <a:pPr>
            <a:defRPr sz="900"/>
          </a:pPr>
          <a:endParaRPr lang="en-US"/>
        </a:p>
      </c:txPr>
    </c:legend>
    <c:plotVisOnly val="1"/>
    <c:dispBlanksAs val="gap"/>
    <c:showDLblsOverMax val="0"/>
  </c:chart>
  <c:spPr>
    <a:solidFill>
      <a:schemeClr val="accent3">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'Reading - Data'!$A$20</c:f>
          <c:strCache>
            <c:ptCount val="1"/>
          </c:strCache>
        </c:strRef>
      </c:tx>
      <c:overlay val="0"/>
    </c:title>
    <c:autoTitleDeleted val="0"/>
    <c:plotArea>
      <c:layout>
        <c:manualLayout>
          <c:layoutTarget val="inner"/>
          <c:xMode val="edge"/>
          <c:yMode val="edge"/>
          <c:x val="0.13495651278884288"/>
          <c:y val="0.16478915135608121"/>
          <c:w val="0.83628531727652422"/>
          <c:h val="0.51276163777693717"/>
        </c:manualLayout>
      </c:layout>
      <c:lineChart>
        <c:grouping val="standard"/>
        <c:varyColors val="0"/>
        <c:ser>
          <c:idx val="0"/>
          <c:order val="0"/>
          <c:tx>
            <c:strRef>
              <c:f>'Reading - Data'!$A$20</c:f>
              <c:strCache>
                <c:ptCount val="1"/>
              </c:strCache>
            </c:strRef>
          </c:tx>
          <c:trendline>
            <c:name>Trendline</c:name>
            <c:spPr>
              <a:ln>
                <a:solidFill>
                  <a:srgbClr val="FF0000">
                    <a:alpha val="75000"/>
                  </a:srgbClr>
                </a:solidFill>
              </a:ln>
            </c:spPr>
            <c:trendlineType val="linear"/>
            <c:dispRSqr val="0"/>
            <c:dispEq val="0"/>
          </c:trendline>
          <c:cat>
            <c:strRef>
              <c:f>'Reading - Data'!$BL$4:$CA$4</c:f>
              <c:strCache>
                <c:ptCount val="1"/>
                <c:pt idx="0">
                  <c:v>Baseline</c:v>
                </c:pt>
              </c:strCache>
            </c:strRef>
          </c:cat>
          <c:val>
            <c:numRef>
              <c:f>'Reading - Data'!$BL$20:$CA$20</c:f>
              <c:numCache>
                <c:formatCode>General</c:formatCode>
                <c:ptCount val="16"/>
                <c:pt idx="0">
                  <c:v>0</c:v>
                </c:pt>
              </c:numCache>
            </c:numRef>
          </c:val>
          <c:smooth val="0"/>
          <c:extLst>
            <c:ext xmlns:c16="http://schemas.microsoft.com/office/drawing/2014/chart" uri="{C3380CC4-5D6E-409C-BE32-E72D297353CC}">
              <c16:uniqueId val="{00000001-15F9-074B-890F-1086F9112763}"/>
            </c:ext>
          </c:extLst>
        </c:ser>
        <c:ser>
          <c:idx val="1"/>
          <c:order val="1"/>
          <c:tx>
            <c:v>Aimline</c:v>
          </c:tx>
          <c:spPr>
            <a:ln w="9525">
              <a:solidFill>
                <a:schemeClr val="tx1">
                  <a:lumMod val="50000"/>
                  <a:lumOff val="50000"/>
                </a:schemeClr>
              </a:solidFill>
              <a:prstDash val="dash"/>
            </a:ln>
          </c:spPr>
          <c:marker>
            <c:symbol val="none"/>
          </c:marker>
          <c:cat>
            <c:strRef>
              <c:f>'Reading - Data'!$BL$4:$CA$4</c:f>
              <c:strCache>
                <c:ptCount val="1"/>
                <c:pt idx="0">
                  <c:v>Baseline</c:v>
                </c:pt>
              </c:strCache>
            </c:strRef>
          </c:cat>
          <c:val>
            <c:numRef>
              <c:f>'Reading - Data'!$BL$101:$CA$101</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15F9-074B-890F-1086F9112763}"/>
            </c:ext>
          </c:extLst>
        </c:ser>
        <c:ser>
          <c:idx val="2"/>
          <c:order val="2"/>
          <c:tx>
            <c:strRef>
              <c:f>'Reading - Data'!$BK$137</c:f>
              <c:strCache>
                <c:ptCount val="1"/>
                <c:pt idx="0">
                  <c:v>Benchmark 3 Line</c:v>
                </c:pt>
              </c:strCache>
            </c:strRef>
          </c:tx>
          <c:spPr>
            <a:ln>
              <a:solidFill>
                <a:schemeClr val="accent3"/>
              </a:solidFill>
            </a:ln>
          </c:spPr>
          <c:marker>
            <c:symbol val="none"/>
          </c:marker>
          <c:cat>
            <c:strRef>
              <c:f>'Reading - Data'!$BL$4:$CA$4</c:f>
              <c:strCache>
                <c:ptCount val="1"/>
                <c:pt idx="0">
                  <c:v>Baseline</c:v>
                </c:pt>
              </c:strCache>
            </c:strRef>
          </c:cat>
          <c:val>
            <c:numRef>
              <c:f>'Reading - Data'!$BL$137:$CA$137</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15F9-074B-890F-1086F9112763}"/>
            </c:ext>
          </c:extLst>
        </c:ser>
        <c:dLbls>
          <c:showLegendKey val="0"/>
          <c:showVal val="0"/>
          <c:showCatName val="0"/>
          <c:showSerName val="0"/>
          <c:showPercent val="0"/>
          <c:showBubbleSize val="0"/>
        </c:dLbls>
        <c:marker val="1"/>
        <c:smooth val="0"/>
        <c:axId val="71427584"/>
        <c:axId val="71429504"/>
      </c:lineChart>
      <c:catAx>
        <c:axId val="71427584"/>
        <c:scaling>
          <c:orientation val="minMax"/>
        </c:scaling>
        <c:delete val="0"/>
        <c:axPos val="b"/>
        <c:title>
          <c:tx>
            <c:strRef>
              <c:f>'Reading - Data'!$BG$20</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71429504"/>
        <c:crosses val="autoZero"/>
        <c:auto val="1"/>
        <c:lblAlgn val="ctr"/>
        <c:lblOffset val="100"/>
        <c:noMultiLvlLbl val="0"/>
      </c:catAx>
      <c:valAx>
        <c:axId val="71429504"/>
        <c:scaling>
          <c:orientation val="minMax"/>
          <c:min val="0"/>
        </c:scaling>
        <c:delete val="0"/>
        <c:axPos val="l"/>
        <c:majorGridlines/>
        <c:title>
          <c:tx>
            <c:strRef>
              <c:f>'Reading - Data'!$BJ$101</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71427584"/>
        <c:crosses val="autoZero"/>
        <c:crossBetween val="between"/>
      </c:valAx>
    </c:plotArea>
    <c:legend>
      <c:legendPos val="b"/>
      <c:layout>
        <c:manualLayout>
          <c:xMode val="edge"/>
          <c:yMode val="edge"/>
          <c:x val="5.2424120404364416E-3"/>
          <c:y val="0.89634136215298799"/>
          <c:w val="0.99210840770667597"/>
          <c:h val="9.9354397899531266E-2"/>
        </c:manualLayout>
      </c:layout>
      <c:overlay val="0"/>
      <c:txPr>
        <a:bodyPr/>
        <a:lstStyle/>
        <a:p>
          <a:pPr>
            <a:defRPr sz="900"/>
          </a:pPr>
          <a:endParaRPr lang="en-US"/>
        </a:p>
      </c:txPr>
    </c:legend>
    <c:plotVisOnly val="1"/>
    <c:dispBlanksAs val="gap"/>
    <c:showDLblsOverMax val="0"/>
  </c:chart>
  <c:spPr>
    <a:solidFill>
      <a:schemeClr val="accent1">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2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'Writing - Data'!$A$6</c:f>
          <c:strCache>
            <c:ptCount val="1"/>
          </c:strCache>
        </c:strRef>
      </c:tx>
      <c:overlay val="0"/>
    </c:title>
    <c:autoTitleDeleted val="0"/>
    <c:plotArea>
      <c:layout>
        <c:manualLayout>
          <c:layoutTarget val="inner"/>
          <c:xMode val="edge"/>
          <c:yMode val="edge"/>
          <c:x val="0.13495651278884288"/>
          <c:y val="0.16478915135608121"/>
          <c:w val="0.83628531727652444"/>
          <c:h val="0.5171879193865806"/>
        </c:manualLayout>
      </c:layout>
      <c:lineChart>
        <c:grouping val="standard"/>
        <c:varyColors val="0"/>
        <c:ser>
          <c:idx val="0"/>
          <c:order val="0"/>
          <c:tx>
            <c:strRef>
              <c:f>'Writing - Data'!$A$6</c:f>
              <c:strCache>
                <c:ptCount val="1"/>
              </c:strCache>
            </c:strRef>
          </c:tx>
          <c:trendline>
            <c:name>Trendline</c:name>
            <c:spPr>
              <a:ln>
                <a:solidFill>
                  <a:srgbClr val="FF0000">
                    <a:alpha val="75000"/>
                  </a:srgbClr>
                </a:solidFill>
              </a:ln>
            </c:spPr>
            <c:trendlineType val="linear"/>
            <c:dispRSqr val="0"/>
            <c:dispEq val="0"/>
          </c:trendline>
          <c:cat>
            <c:strRef>
              <c:f>'Writing - Data'!$BL$4:$CA$4</c:f>
              <c:strCache>
                <c:ptCount val="1"/>
                <c:pt idx="0">
                  <c:v>Baseline</c:v>
                </c:pt>
              </c:strCache>
            </c:strRef>
          </c:cat>
          <c:val>
            <c:numRef>
              <c:f>'Writing - Data'!$BL$6:$CA$6</c:f>
              <c:numCache>
                <c:formatCode>General</c:formatCode>
                <c:ptCount val="16"/>
                <c:pt idx="0">
                  <c:v>0</c:v>
                </c:pt>
              </c:numCache>
            </c:numRef>
          </c:val>
          <c:smooth val="0"/>
          <c:extLst>
            <c:ext xmlns:c16="http://schemas.microsoft.com/office/drawing/2014/chart" uri="{C3380CC4-5D6E-409C-BE32-E72D297353CC}">
              <c16:uniqueId val="{00000001-1E2A-9E40-A65C-19238643FB7D}"/>
            </c:ext>
          </c:extLst>
        </c:ser>
        <c:ser>
          <c:idx val="1"/>
          <c:order val="1"/>
          <c:tx>
            <c:v>Aimline</c:v>
          </c:tx>
          <c:spPr>
            <a:ln w="9525">
              <a:solidFill>
                <a:schemeClr val="tx1">
                  <a:lumMod val="50000"/>
                  <a:lumOff val="50000"/>
                </a:schemeClr>
              </a:solidFill>
              <a:prstDash val="dash"/>
            </a:ln>
          </c:spPr>
          <c:marker>
            <c:symbol val="none"/>
          </c:marker>
          <c:cat>
            <c:strRef>
              <c:f>'Writing - Data'!$BL$4:$CA$4</c:f>
              <c:strCache>
                <c:ptCount val="1"/>
                <c:pt idx="0">
                  <c:v>Baseline</c:v>
                </c:pt>
              </c:strCache>
            </c:strRef>
          </c:cat>
          <c:val>
            <c:numRef>
              <c:f>'Writing - Data'!$BL$87:$CA$87</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1E2A-9E40-A65C-19238643FB7D}"/>
            </c:ext>
          </c:extLst>
        </c:ser>
        <c:ser>
          <c:idx val="2"/>
          <c:order val="2"/>
          <c:tx>
            <c:strRef>
              <c:f>'Writing - Data'!$BK$123</c:f>
              <c:strCache>
                <c:ptCount val="1"/>
                <c:pt idx="0">
                  <c:v>Benchmark 3 Line</c:v>
                </c:pt>
              </c:strCache>
            </c:strRef>
          </c:tx>
          <c:spPr>
            <a:ln>
              <a:solidFill>
                <a:schemeClr val="accent3"/>
              </a:solidFill>
            </a:ln>
          </c:spPr>
          <c:marker>
            <c:symbol val="none"/>
          </c:marker>
          <c:cat>
            <c:strRef>
              <c:f>'Writing - Data'!$BL$4:$CA$4</c:f>
              <c:strCache>
                <c:ptCount val="1"/>
                <c:pt idx="0">
                  <c:v>Baseline</c:v>
                </c:pt>
              </c:strCache>
            </c:strRef>
          </c:cat>
          <c:val>
            <c:numRef>
              <c:f>'Writing - Data'!$BL$123:$CA$123</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1E2A-9E40-A65C-19238643FB7D}"/>
            </c:ext>
          </c:extLst>
        </c:ser>
        <c:dLbls>
          <c:showLegendKey val="0"/>
          <c:showVal val="0"/>
          <c:showCatName val="0"/>
          <c:showSerName val="0"/>
          <c:showPercent val="0"/>
          <c:showBubbleSize val="0"/>
        </c:dLbls>
        <c:marker val="1"/>
        <c:smooth val="0"/>
        <c:axId val="79480320"/>
        <c:axId val="79482240"/>
      </c:lineChart>
      <c:catAx>
        <c:axId val="79480320"/>
        <c:scaling>
          <c:orientation val="minMax"/>
        </c:scaling>
        <c:delete val="0"/>
        <c:axPos val="b"/>
        <c:title>
          <c:tx>
            <c:strRef>
              <c:f>'Writing - Data'!$BG$6</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79482240"/>
        <c:crosses val="autoZero"/>
        <c:auto val="1"/>
        <c:lblAlgn val="ctr"/>
        <c:lblOffset val="100"/>
        <c:noMultiLvlLbl val="0"/>
      </c:catAx>
      <c:valAx>
        <c:axId val="79482240"/>
        <c:scaling>
          <c:orientation val="minMax"/>
          <c:min val="0"/>
        </c:scaling>
        <c:delete val="0"/>
        <c:axPos val="l"/>
        <c:majorGridlines/>
        <c:title>
          <c:tx>
            <c:strRef>
              <c:f>'Writing - Data'!$BJ$87</c:f>
              <c:strCache>
                <c:ptCount val="1"/>
              </c:strCache>
            </c:strRef>
          </c:tx>
          <c:overlay val="0"/>
          <c:spPr>
            <a:noFill/>
            <a:ln w="25400">
              <a:noFill/>
            </a:ln>
          </c:spPr>
          <c:txPr>
            <a:bodyPr/>
            <a:lstStyle/>
            <a:p>
              <a:pPr>
                <a:defRPr b="1"/>
              </a:pPr>
              <a:endParaRPr lang="en-US"/>
            </a:p>
          </c:txPr>
        </c:title>
        <c:numFmt formatCode="General" sourceLinked="0"/>
        <c:majorTickMark val="none"/>
        <c:minorTickMark val="none"/>
        <c:tickLblPos val="nextTo"/>
        <c:crossAx val="79480320"/>
        <c:crosses val="autoZero"/>
        <c:crossBetween val="between"/>
      </c:valAx>
    </c:plotArea>
    <c:legend>
      <c:legendPos val="b"/>
      <c:layout>
        <c:manualLayout>
          <c:xMode val="edge"/>
          <c:yMode val="edge"/>
          <c:x val="3.0867629963088187E-3"/>
          <c:y val="0.89656844626261856"/>
          <c:w val="0.993826474007382"/>
          <c:h val="0.10343155373738212"/>
        </c:manualLayout>
      </c:layout>
      <c:overlay val="0"/>
      <c:txPr>
        <a:bodyPr/>
        <a:lstStyle/>
        <a:p>
          <a:pPr>
            <a:defRPr sz="900"/>
          </a:pPr>
          <a:endParaRPr lang="en-US"/>
        </a:p>
      </c:txPr>
    </c:legend>
    <c:plotVisOnly val="1"/>
    <c:dispBlanksAs val="gap"/>
    <c:showDLblsOverMax val="0"/>
  </c:chart>
  <c:spPr>
    <a:solidFill>
      <a:schemeClr val="accent1">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2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'Writing - Data'!$A$7</c:f>
          <c:strCache>
            <c:ptCount val="1"/>
          </c:strCache>
        </c:strRef>
      </c:tx>
      <c:overlay val="0"/>
    </c:title>
    <c:autoTitleDeleted val="0"/>
    <c:plotArea>
      <c:layout>
        <c:manualLayout>
          <c:layoutTarget val="inner"/>
          <c:xMode val="edge"/>
          <c:yMode val="edge"/>
          <c:x val="0.13495651278884288"/>
          <c:y val="0.16478915135608121"/>
          <c:w val="0.83628531727652444"/>
          <c:h val="0.50837061096124758"/>
        </c:manualLayout>
      </c:layout>
      <c:lineChart>
        <c:grouping val="standard"/>
        <c:varyColors val="0"/>
        <c:ser>
          <c:idx val="0"/>
          <c:order val="0"/>
          <c:tx>
            <c:strRef>
              <c:f>'Writing - Data'!$A$7</c:f>
              <c:strCache>
                <c:ptCount val="1"/>
              </c:strCache>
            </c:strRef>
          </c:tx>
          <c:trendline>
            <c:name>Trendline</c:name>
            <c:spPr>
              <a:ln>
                <a:solidFill>
                  <a:srgbClr val="FF0000">
                    <a:alpha val="75000"/>
                  </a:srgbClr>
                </a:solidFill>
              </a:ln>
            </c:spPr>
            <c:trendlineType val="linear"/>
            <c:dispRSqr val="0"/>
            <c:dispEq val="0"/>
          </c:trendline>
          <c:cat>
            <c:strRef>
              <c:f>'Writing - Data'!$BL$4:$CA$4</c:f>
              <c:strCache>
                <c:ptCount val="1"/>
                <c:pt idx="0">
                  <c:v>Baseline</c:v>
                </c:pt>
              </c:strCache>
            </c:strRef>
          </c:cat>
          <c:val>
            <c:numRef>
              <c:f>'Writing - Data'!$BL$7:$CA$7</c:f>
              <c:numCache>
                <c:formatCode>General</c:formatCode>
                <c:ptCount val="16"/>
                <c:pt idx="0">
                  <c:v>0</c:v>
                </c:pt>
              </c:numCache>
            </c:numRef>
          </c:val>
          <c:smooth val="0"/>
          <c:extLst>
            <c:ext xmlns:c16="http://schemas.microsoft.com/office/drawing/2014/chart" uri="{C3380CC4-5D6E-409C-BE32-E72D297353CC}">
              <c16:uniqueId val="{00000001-99F8-9748-B0EE-9CEDF33CD758}"/>
            </c:ext>
          </c:extLst>
        </c:ser>
        <c:ser>
          <c:idx val="1"/>
          <c:order val="1"/>
          <c:tx>
            <c:v>Aimline</c:v>
          </c:tx>
          <c:spPr>
            <a:ln w="9525">
              <a:solidFill>
                <a:schemeClr val="tx1">
                  <a:lumMod val="50000"/>
                  <a:lumOff val="50000"/>
                </a:schemeClr>
              </a:solidFill>
              <a:prstDash val="dash"/>
            </a:ln>
          </c:spPr>
          <c:marker>
            <c:symbol val="none"/>
          </c:marker>
          <c:cat>
            <c:strRef>
              <c:f>'Writing - Data'!$BL$4:$CA$4</c:f>
              <c:strCache>
                <c:ptCount val="1"/>
                <c:pt idx="0">
                  <c:v>Baseline</c:v>
                </c:pt>
              </c:strCache>
            </c:strRef>
          </c:cat>
          <c:val>
            <c:numRef>
              <c:f>'Writing - Data'!$BL$88:$CA$88</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99F8-9748-B0EE-9CEDF33CD758}"/>
            </c:ext>
          </c:extLst>
        </c:ser>
        <c:ser>
          <c:idx val="2"/>
          <c:order val="2"/>
          <c:tx>
            <c:strRef>
              <c:f>'Writing - Data'!$BK$124</c:f>
              <c:strCache>
                <c:ptCount val="1"/>
                <c:pt idx="0">
                  <c:v>Benchmark 3 Line</c:v>
                </c:pt>
              </c:strCache>
            </c:strRef>
          </c:tx>
          <c:spPr>
            <a:ln>
              <a:solidFill>
                <a:schemeClr val="accent3"/>
              </a:solidFill>
            </a:ln>
          </c:spPr>
          <c:marker>
            <c:symbol val="none"/>
          </c:marker>
          <c:cat>
            <c:strRef>
              <c:f>'Writing - Data'!$BL$4:$CA$4</c:f>
              <c:strCache>
                <c:ptCount val="1"/>
                <c:pt idx="0">
                  <c:v>Baseline</c:v>
                </c:pt>
              </c:strCache>
            </c:strRef>
          </c:cat>
          <c:val>
            <c:numRef>
              <c:f>'Writing - Data'!$BL$124:$CA$124</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99F8-9748-B0EE-9CEDF33CD758}"/>
            </c:ext>
          </c:extLst>
        </c:ser>
        <c:dLbls>
          <c:showLegendKey val="0"/>
          <c:showVal val="0"/>
          <c:showCatName val="0"/>
          <c:showSerName val="0"/>
          <c:showPercent val="0"/>
          <c:showBubbleSize val="0"/>
        </c:dLbls>
        <c:marker val="1"/>
        <c:smooth val="0"/>
        <c:axId val="79689216"/>
        <c:axId val="79691136"/>
      </c:lineChart>
      <c:catAx>
        <c:axId val="79689216"/>
        <c:scaling>
          <c:orientation val="minMax"/>
        </c:scaling>
        <c:delete val="0"/>
        <c:axPos val="b"/>
        <c:title>
          <c:tx>
            <c:strRef>
              <c:f>'Writing - Data'!$BG$7</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79691136"/>
        <c:crosses val="autoZero"/>
        <c:auto val="1"/>
        <c:lblAlgn val="ctr"/>
        <c:lblOffset val="100"/>
        <c:noMultiLvlLbl val="0"/>
      </c:catAx>
      <c:valAx>
        <c:axId val="79691136"/>
        <c:scaling>
          <c:orientation val="minMax"/>
          <c:min val="0"/>
        </c:scaling>
        <c:delete val="0"/>
        <c:axPos val="l"/>
        <c:majorGridlines/>
        <c:title>
          <c:tx>
            <c:strRef>
              <c:f>'Writing - Data'!$BJ$88</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79689216"/>
        <c:crosses val="autoZero"/>
        <c:crossBetween val="between"/>
      </c:valAx>
    </c:plotArea>
    <c:legend>
      <c:legendPos val="b"/>
      <c:layout>
        <c:manualLayout>
          <c:xMode val="edge"/>
          <c:yMode val="edge"/>
          <c:x val="2.7580143113724578E-3"/>
          <c:y val="0.89634136215298799"/>
          <c:w val="0.99189053539822702"/>
          <c:h val="9.9354397899531266E-2"/>
        </c:manualLayout>
      </c:layout>
      <c:overlay val="0"/>
      <c:txPr>
        <a:bodyPr/>
        <a:lstStyle/>
        <a:p>
          <a:pPr>
            <a:defRPr sz="900"/>
          </a:pPr>
          <a:endParaRPr lang="en-US"/>
        </a:p>
      </c:txPr>
    </c:legend>
    <c:plotVisOnly val="1"/>
    <c:dispBlanksAs val="gap"/>
    <c:showDLblsOverMax val="0"/>
  </c:chart>
  <c:spPr>
    <a:solidFill>
      <a:schemeClr val="accent1">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2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'Writing - Data'!$A$8</c:f>
          <c:strCache>
            <c:ptCount val="1"/>
          </c:strCache>
        </c:strRef>
      </c:tx>
      <c:overlay val="0"/>
    </c:title>
    <c:autoTitleDeleted val="0"/>
    <c:plotArea>
      <c:layout>
        <c:manualLayout>
          <c:layoutTarget val="inner"/>
          <c:xMode val="edge"/>
          <c:yMode val="edge"/>
          <c:x val="0.13495651278884288"/>
          <c:y val="0.16478915135608121"/>
          <c:w val="0.83628531727652444"/>
          <c:h val="0.50837061096124758"/>
        </c:manualLayout>
      </c:layout>
      <c:lineChart>
        <c:grouping val="standard"/>
        <c:varyColors val="0"/>
        <c:ser>
          <c:idx val="0"/>
          <c:order val="0"/>
          <c:tx>
            <c:strRef>
              <c:f>'Writing - Data'!$A$8</c:f>
              <c:strCache>
                <c:ptCount val="1"/>
              </c:strCache>
            </c:strRef>
          </c:tx>
          <c:trendline>
            <c:name>Trendline</c:name>
            <c:spPr>
              <a:ln>
                <a:solidFill>
                  <a:srgbClr val="FF0000">
                    <a:alpha val="75000"/>
                  </a:srgbClr>
                </a:solidFill>
              </a:ln>
            </c:spPr>
            <c:trendlineType val="linear"/>
            <c:dispRSqr val="0"/>
            <c:dispEq val="0"/>
          </c:trendline>
          <c:cat>
            <c:strRef>
              <c:f>'Writing - Data'!$BL$4:$CA$4</c:f>
              <c:strCache>
                <c:ptCount val="1"/>
                <c:pt idx="0">
                  <c:v>Baseline</c:v>
                </c:pt>
              </c:strCache>
            </c:strRef>
          </c:cat>
          <c:val>
            <c:numRef>
              <c:f>'Writing - Data'!$BL$8:$CA$8</c:f>
              <c:numCache>
                <c:formatCode>General</c:formatCode>
                <c:ptCount val="16"/>
                <c:pt idx="0">
                  <c:v>0</c:v>
                </c:pt>
              </c:numCache>
            </c:numRef>
          </c:val>
          <c:smooth val="0"/>
          <c:extLst>
            <c:ext xmlns:c16="http://schemas.microsoft.com/office/drawing/2014/chart" uri="{C3380CC4-5D6E-409C-BE32-E72D297353CC}">
              <c16:uniqueId val="{00000001-4D5C-DB4B-A13D-CAB785EFF817}"/>
            </c:ext>
          </c:extLst>
        </c:ser>
        <c:ser>
          <c:idx val="1"/>
          <c:order val="1"/>
          <c:tx>
            <c:v>Aimline</c:v>
          </c:tx>
          <c:spPr>
            <a:ln w="9525">
              <a:solidFill>
                <a:schemeClr val="tx1">
                  <a:lumMod val="50000"/>
                  <a:lumOff val="50000"/>
                </a:schemeClr>
              </a:solidFill>
              <a:prstDash val="dash"/>
            </a:ln>
          </c:spPr>
          <c:marker>
            <c:symbol val="none"/>
          </c:marker>
          <c:cat>
            <c:strRef>
              <c:f>'Writing - Data'!$BL$4:$CA$4</c:f>
              <c:strCache>
                <c:ptCount val="1"/>
                <c:pt idx="0">
                  <c:v>Baseline</c:v>
                </c:pt>
              </c:strCache>
            </c:strRef>
          </c:cat>
          <c:val>
            <c:numRef>
              <c:f>'Writing - Data'!$BL$89:$CA$89</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4D5C-DB4B-A13D-CAB785EFF817}"/>
            </c:ext>
          </c:extLst>
        </c:ser>
        <c:ser>
          <c:idx val="2"/>
          <c:order val="2"/>
          <c:tx>
            <c:strRef>
              <c:f>'Writing - Data'!$BK$125</c:f>
              <c:strCache>
                <c:ptCount val="1"/>
                <c:pt idx="0">
                  <c:v>Benchmark 3 Line</c:v>
                </c:pt>
              </c:strCache>
            </c:strRef>
          </c:tx>
          <c:spPr>
            <a:ln>
              <a:solidFill>
                <a:schemeClr val="accent3"/>
              </a:solidFill>
            </a:ln>
          </c:spPr>
          <c:marker>
            <c:symbol val="none"/>
          </c:marker>
          <c:cat>
            <c:strRef>
              <c:f>'Writing - Data'!$BL$4:$CA$4</c:f>
              <c:strCache>
                <c:ptCount val="1"/>
                <c:pt idx="0">
                  <c:v>Baseline</c:v>
                </c:pt>
              </c:strCache>
            </c:strRef>
          </c:cat>
          <c:val>
            <c:numRef>
              <c:f>'Writing - Data'!$BL$125:$CA$125</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4D5C-DB4B-A13D-CAB785EFF817}"/>
            </c:ext>
          </c:extLst>
        </c:ser>
        <c:dLbls>
          <c:showLegendKey val="0"/>
          <c:showVal val="0"/>
          <c:showCatName val="0"/>
          <c:showSerName val="0"/>
          <c:showPercent val="0"/>
          <c:showBubbleSize val="0"/>
        </c:dLbls>
        <c:marker val="1"/>
        <c:smooth val="0"/>
        <c:axId val="79681408"/>
        <c:axId val="79826944"/>
      </c:lineChart>
      <c:catAx>
        <c:axId val="79681408"/>
        <c:scaling>
          <c:orientation val="minMax"/>
        </c:scaling>
        <c:delete val="0"/>
        <c:axPos val="b"/>
        <c:title>
          <c:tx>
            <c:strRef>
              <c:f>'Writing - Data'!$BG$8</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79826944"/>
        <c:crosses val="autoZero"/>
        <c:auto val="1"/>
        <c:lblAlgn val="ctr"/>
        <c:lblOffset val="100"/>
        <c:noMultiLvlLbl val="0"/>
      </c:catAx>
      <c:valAx>
        <c:axId val="79826944"/>
        <c:scaling>
          <c:orientation val="minMax"/>
          <c:min val="0"/>
        </c:scaling>
        <c:delete val="0"/>
        <c:axPos val="l"/>
        <c:majorGridlines/>
        <c:title>
          <c:tx>
            <c:strRef>
              <c:f>'Writing - Data'!$BJ$88</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79681408"/>
        <c:crosses val="autoZero"/>
        <c:crossBetween val="between"/>
      </c:valAx>
    </c:plotArea>
    <c:legend>
      <c:legendPos val="b"/>
      <c:layout>
        <c:manualLayout>
          <c:xMode val="edge"/>
          <c:yMode val="edge"/>
          <c:x val="5.3512460989218876E-3"/>
          <c:y val="0.89634136215298799"/>
          <c:w val="0.98929730361067703"/>
          <c:h val="0.103658637847012"/>
        </c:manualLayout>
      </c:layout>
      <c:overlay val="0"/>
      <c:txPr>
        <a:bodyPr/>
        <a:lstStyle/>
        <a:p>
          <a:pPr>
            <a:defRPr sz="900"/>
          </a:pPr>
          <a:endParaRPr lang="en-US"/>
        </a:p>
      </c:txPr>
    </c:legend>
    <c:plotVisOnly val="1"/>
    <c:dispBlanksAs val="gap"/>
    <c:showDLblsOverMax val="0"/>
  </c:chart>
  <c:spPr>
    <a:solidFill>
      <a:schemeClr val="accent1">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2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'Writing - Data'!$A$9</c:f>
          <c:strCache>
            <c:ptCount val="1"/>
          </c:strCache>
        </c:strRef>
      </c:tx>
      <c:overlay val="0"/>
    </c:title>
    <c:autoTitleDeleted val="0"/>
    <c:plotArea>
      <c:layout>
        <c:manualLayout>
          <c:layoutTarget val="inner"/>
          <c:xMode val="edge"/>
          <c:yMode val="edge"/>
          <c:x val="0.13495651278884288"/>
          <c:y val="0.16478915135608121"/>
          <c:w val="0.83628531727652444"/>
          <c:h val="0.50841372020359998"/>
        </c:manualLayout>
      </c:layout>
      <c:lineChart>
        <c:grouping val="standard"/>
        <c:varyColors val="0"/>
        <c:ser>
          <c:idx val="0"/>
          <c:order val="0"/>
          <c:tx>
            <c:strRef>
              <c:f>'Writing - Data'!$A$9</c:f>
              <c:strCache>
                <c:ptCount val="1"/>
              </c:strCache>
            </c:strRef>
          </c:tx>
          <c:trendline>
            <c:name>Trendline</c:name>
            <c:spPr>
              <a:ln>
                <a:solidFill>
                  <a:srgbClr val="FF0000">
                    <a:alpha val="75000"/>
                  </a:srgbClr>
                </a:solidFill>
              </a:ln>
            </c:spPr>
            <c:trendlineType val="linear"/>
            <c:dispRSqr val="0"/>
            <c:dispEq val="0"/>
          </c:trendline>
          <c:cat>
            <c:strRef>
              <c:f>'Writing - Data'!$BL$4:$CA$4</c:f>
              <c:strCache>
                <c:ptCount val="1"/>
                <c:pt idx="0">
                  <c:v>Baseline</c:v>
                </c:pt>
              </c:strCache>
            </c:strRef>
          </c:cat>
          <c:val>
            <c:numRef>
              <c:f>'Writing - Data'!$BL$9:$CA$9</c:f>
              <c:numCache>
                <c:formatCode>General</c:formatCode>
                <c:ptCount val="16"/>
                <c:pt idx="0">
                  <c:v>0</c:v>
                </c:pt>
              </c:numCache>
            </c:numRef>
          </c:val>
          <c:smooth val="0"/>
          <c:extLst>
            <c:ext xmlns:c16="http://schemas.microsoft.com/office/drawing/2014/chart" uri="{C3380CC4-5D6E-409C-BE32-E72D297353CC}">
              <c16:uniqueId val="{00000001-87D8-B140-8929-371C28DCF4CE}"/>
            </c:ext>
          </c:extLst>
        </c:ser>
        <c:ser>
          <c:idx val="1"/>
          <c:order val="1"/>
          <c:tx>
            <c:v>Aimline</c:v>
          </c:tx>
          <c:spPr>
            <a:ln w="9525">
              <a:solidFill>
                <a:schemeClr val="tx1">
                  <a:lumMod val="50000"/>
                  <a:lumOff val="50000"/>
                </a:schemeClr>
              </a:solidFill>
              <a:prstDash val="dash"/>
            </a:ln>
          </c:spPr>
          <c:marker>
            <c:symbol val="none"/>
          </c:marker>
          <c:cat>
            <c:strRef>
              <c:f>'Writing - Data'!$BL$4:$CA$4</c:f>
              <c:strCache>
                <c:ptCount val="1"/>
                <c:pt idx="0">
                  <c:v>Baseline</c:v>
                </c:pt>
              </c:strCache>
            </c:strRef>
          </c:cat>
          <c:val>
            <c:numRef>
              <c:f>'Writing - Data'!$BL$90:$CA$90</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87D8-B140-8929-371C28DCF4CE}"/>
            </c:ext>
          </c:extLst>
        </c:ser>
        <c:ser>
          <c:idx val="2"/>
          <c:order val="2"/>
          <c:tx>
            <c:strRef>
              <c:f>'Writing - Data'!$BK$126</c:f>
              <c:strCache>
                <c:ptCount val="1"/>
                <c:pt idx="0">
                  <c:v>Benchmark 3 Line</c:v>
                </c:pt>
              </c:strCache>
            </c:strRef>
          </c:tx>
          <c:spPr>
            <a:ln>
              <a:solidFill>
                <a:schemeClr val="accent3"/>
              </a:solidFill>
            </a:ln>
          </c:spPr>
          <c:marker>
            <c:symbol val="none"/>
          </c:marker>
          <c:cat>
            <c:strRef>
              <c:f>'Writing - Data'!$BL$4:$CA$4</c:f>
              <c:strCache>
                <c:ptCount val="1"/>
                <c:pt idx="0">
                  <c:v>Baseline</c:v>
                </c:pt>
              </c:strCache>
            </c:strRef>
          </c:cat>
          <c:val>
            <c:numRef>
              <c:f>'Writing - Data'!$BL$126:$CA$126</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87D8-B140-8929-371C28DCF4CE}"/>
            </c:ext>
          </c:extLst>
        </c:ser>
        <c:dLbls>
          <c:showLegendKey val="0"/>
          <c:showVal val="0"/>
          <c:showCatName val="0"/>
          <c:showSerName val="0"/>
          <c:showPercent val="0"/>
          <c:showBubbleSize val="0"/>
        </c:dLbls>
        <c:marker val="1"/>
        <c:smooth val="0"/>
        <c:axId val="79853824"/>
        <c:axId val="79884672"/>
      </c:lineChart>
      <c:catAx>
        <c:axId val="79853824"/>
        <c:scaling>
          <c:orientation val="minMax"/>
        </c:scaling>
        <c:delete val="0"/>
        <c:axPos val="b"/>
        <c:title>
          <c:tx>
            <c:strRef>
              <c:f>'Writing - Data'!$BG$9</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79884672"/>
        <c:crosses val="autoZero"/>
        <c:auto val="1"/>
        <c:lblAlgn val="ctr"/>
        <c:lblOffset val="100"/>
        <c:noMultiLvlLbl val="0"/>
      </c:catAx>
      <c:valAx>
        <c:axId val="79884672"/>
        <c:scaling>
          <c:orientation val="minMax"/>
          <c:min val="0"/>
        </c:scaling>
        <c:delete val="0"/>
        <c:axPos val="l"/>
        <c:majorGridlines/>
        <c:title>
          <c:tx>
            <c:strRef>
              <c:f>'Writing - Data'!$BJ$90</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79853824"/>
        <c:crosses val="autoZero"/>
        <c:crossBetween val="between"/>
      </c:valAx>
    </c:plotArea>
    <c:legend>
      <c:legendPos val="b"/>
      <c:layout>
        <c:manualLayout>
          <c:xMode val="edge"/>
          <c:yMode val="edge"/>
          <c:x val="4.7789073091912514E-3"/>
          <c:y val="0.89656851621831002"/>
          <c:w val="0.99044198095387603"/>
          <c:h val="0.10343148378169097"/>
        </c:manualLayout>
      </c:layout>
      <c:overlay val="0"/>
      <c:txPr>
        <a:bodyPr/>
        <a:lstStyle/>
        <a:p>
          <a:pPr>
            <a:defRPr sz="900"/>
          </a:pPr>
          <a:endParaRPr lang="en-US"/>
        </a:p>
      </c:txPr>
    </c:legend>
    <c:plotVisOnly val="1"/>
    <c:dispBlanksAs val="gap"/>
    <c:showDLblsOverMax val="0"/>
  </c:chart>
  <c:spPr>
    <a:solidFill>
      <a:schemeClr val="accent1">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2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'Writing - Data'!$A$10</c:f>
          <c:strCache>
            <c:ptCount val="1"/>
          </c:strCache>
        </c:strRef>
      </c:tx>
      <c:overlay val="0"/>
    </c:title>
    <c:autoTitleDeleted val="0"/>
    <c:plotArea>
      <c:layout>
        <c:manualLayout>
          <c:layoutTarget val="inner"/>
          <c:xMode val="edge"/>
          <c:yMode val="edge"/>
          <c:x val="0.13495651278884288"/>
          <c:y val="0.16478915135608121"/>
          <c:w val="0.83628531727652444"/>
          <c:h val="0.50837061096124758"/>
        </c:manualLayout>
      </c:layout>
      <c:lineChart>
        <c:grouping val="standard"/>
        <c:varyColors val="0"/>
        <c:ser>
          <c:idx val="0"/>
          <c:order val="0"/>
          <c:tx>
            <c:strRef>
              <c:f>'Writing - Data'!$A$10</c:f>
              <c:strCache>
                <c:ptCount val="1"/>
              </c:strCache>
            </c:strRef>
          </c:tx>
          <c:trendline>
            <c:name>Trendline</c:name>
            <c:spPr>
              <a:ln>
                <a:solidFill>
                  <a:srgbClr val="FF0000">
                    <a:alpha val="75000"/>
                  </a:srgbClr>
                </a:solidFill>
              </a:ln>
            </c:spPr>
            <c:trendlineType val="linear"/>
            <c:dispRSqr val="0"/>
            <c:dispEq val="0"/>
          </c:trendline>
          <c:cat>
            <c:strRef>
              <c:f>'Writing - Data'!$BL$4:$CA$4</c:f>
              <c:strCache>
                <c:ptCount val="1"/>
                <c:pt idx="0">
                  <c:v>Baseline</c:v>
                </c:pt>
              </c:strCache>
            </c:strRef>
          </c:cat>
          <c:val>
            <c:numRef>
              <c:f>'Writing - Data'!$BL$10:$CA$10</c:f>
              <c:numCache>
                <c:formatCode>General</c:formatCode>
                <c:ptCount val="16"/>
                <c:pt idx="0">
                  <c:v>0</c:v>
                </c:pt>
              </c:numCache>
            </c:numRef>
          </c:val>
          <c:smooth val="0"/>
          <c:extLst>
            <c:ext xmlns:c16="http://schemas.microsoft.com/office/drawing/2014/chart" uri="{C3380CC4-5D6E-409C-BE32-E72D297353CC}">
              <c16:uniqueId val="{00000001-8D3A-F940-9D13-DFD5EE977E06}"/>
            </c:ext>
          </c:extLst>
        </c:ser>
        <c:ser>
          <c:idx val="1"/>
          <c:order val="1"/>
          <c:tx>
            <c:v>Aimline</c:v>
          </c:tx>
          <c:spPr>
            <a:ln w="9525">
              <a:solidFill>
                <a:schemeClr val="tx1">
                  <a:lumMod val="50000"/>
                  <a:lumOff val="50000"/>
                </a:schemeClr>
              </a:solidFill>
              <a:prstDash val="dash"/>
            </a:ln>
          </c:spPr>
          <c:marker>
            <c:symbol val="none"/>
          </c:marker>
          <c:cat>
            <c:strRef>
              <c:f>'Writing - Data'!$BL$4:$CA$4</c:f>
              <c:strCache>
                <c:ptCount val="1"/>
                <c:pt idx="0">
                  <c:v>Baseline</c:v>
                </c:pt>
              </c:strCache>
            </c:strRef>
          </c:cat>
          <c:val>
            <c:numRef>
              <c:f>'Writing - Data'!$BL$91:$CA$91</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8D3A-F940-9D13-DFD5EE977E06}"/>
            </c:ext>
          </c:extLst>
        </c:ser>
        <c:ser>
          <c:idx val="2"/>
          <c:order val="2"/>
          <c:tx>
            <c:strRef>
              <c:f>'Writing - Data'!$BK$127</c:f>
              <c:strCache>
                <c:ptCount val="1"/>
                <c:pt idx="0">
                  <c:v>Benchmark 3 Line</c:v>
                </c:pt>
              </c:strCache>
            </c:strRef>
          </c:tx>
          <c:spPr>
            <a:ln>
              <a:solidFill>
                <a:schemeClr val="accent3"/>
              </a:solidFill>
            </a:ln>
          </c:spPr>
          <c:marker>
            <c:symbol val="none"/>
          </c:marker>
          <c:cat>
            <c:strRef>
              <c:f>'Writing - Data'!$BL$4:$CA$4</c:f>
              <c:strCache>
                <c:ptCount val="1"/>
                <c:pt idx="0">
                  <c:v>Baseline</c:v>
                </c:pt>
              </c:strCache>
            </c:strRef>
          </c:cat>
          <c:val>
            <c:numRef>
              <c:f>'Writing - Data'!$BL$127:$CA$127</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8D3A-F940-9D13-DFD5EE977E06}"/>
            </c:ext>
          </c:extLst>
        </c:ser>
        <c:dLbls>
          <c:showLegendKey val="0"/>
          <c:showVal val="0"/>
          <c:showCatName val="0"/>
          <c:showSerName val="0"/>
          <c:showPercent val="0"/>
          <c:showBubbleSize val="0"/>
        </c:dLbls>
        <c:marker val="1"/>
        <c:smooth val="0"/>
        <c:axId val="79907840"/>
        <c:axId val="79930496"/>
      </c:lineChart>
      <c:catAx>
        <c:axId val="79907840"/>
        <c:scaling>
          <c:orientation val="minMax"/>
        </c:scaling>
        <c:delete val="0"/>
        <c:axPos val="b"/>
        <c:title>
          <c:tx>
            <c:strRef>
              <c:f>'Writing - Data'!$BG$10</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79930496"/>
        <c:crosses val="autoZero"/>
        <c:auto val="1"/>
        <c:lblAlgn val="ctr"/>
        <c:lblOffset val="100"/>
        <c:noMultiLvlLbl val="0"/>
      </c:catAx>
      <c:valAx>
        <c:axId val="79930496"/>
        <c:scaling>
          <c:orientation val="minMax"/>
          <c:min val="0"/>
        </c:scaling>
        <c:delete val="0"/>
        <c:axPos val="l"/>
        <c:majorGridlines/>
        <c:title>
          <c:tx>
            <c:strRef>
              <c:f>'Writing - Data'!$BJ$91</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79907840"/>
        <c:crosses val="autoZero"/>
        <c:crossBetween val="between"/>
      </c:valAx>
    </c:plotArea>
    <c:legend>
      <c:legendPos val="b"/>
      <c:layout>
        <c:manualLayout>
          <c:xMode val="edge"/>
          <c:yMode val="edge"/>
          <c:x val="5.5948465337675802E-5"/>
          <c:y val="0.8963413270213495"/>
          <c:w val="0.99729487128177663"/>
          <c:h val="0.10365867297865128"/>
        </c:manualLayout>
      </c:layout>
      <c:overlay val="0"/>
      <c:txPr>
        <a:bodyPr/>
        <a:lstStyle/>
        <a:p>
          <a:pPr>
            <a:defRPr sz="900"/>
          </a:pPr>
          <a:endParaRPr lang="en-US"/>
        </a:p>
      </c:txPr>
    </c:legend>
    <c:plotVisOnly val="1"/>
    <c:dispBlanksAs val="gap"/>
    <c:showDLblsOverMax val="0"/>
  </c:chart>
  <c:spPr>
    <a:solidFill>
      <a:schemeClr val="accent1">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2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'Writing - Data'!$A$11</c:f>
          <c:strCache>
            <c:ptCount val="1"/>
          </c:strCache>
        </c:strRef>
      </c:tx>
      <c:overlay val="0"/>
    </c:title>
    <c:autoTitleDeleted val="0"/>
    <c:plotArea>
      <c:layout>
        <c:manualLayout>
          <c:layoutTarget val="inner"/>
          <c:xMode val="edge"/>
          <c:yMode val="edge"/>
          <c:x val="0.13495651278884288"/>
          <c:y val="0.16478915135608121"/>
          <c:w val="0.83628531727652444"/>
          <c:h val="0.51276163777693717"/>
        </c:manualLayout>
      </c:layout>
      <c:lineChart>
        <c:grouping val="standard"/>
        <c:varyColors val="0"/>
        <c:ser>
          <c:idx val="0"/>
          <c:order val="0"/>
          <c:tx>
            <c:strRef>
              <c:f>'Writing - Data'!$A$11</c:f>
              <c:strCache>
                <c:ptCount val="1"/>
              </c:strCache>
            </c:strRef>
          </c:tx>
          <c:trendline>
            <c:name>Trendline</c:name>
            <c:spPr>
              <a:ln>
                <a:solidFill>
                  <a:srgbClr val="FF0000">
                    <a:alpha val="75000"/>
                  </a:srgbClr>
                </a:solidFill>
              </a:ln>
            </c:spPr>
            <c:trendlineType val="linear"/>
            <c:dispRSqr val="0"/>
            <c:dispEq val="0"/>
          </c:trendline>
          <c:cat>
            <c:strRef>
              <c:f>'Writing - Data'!$BL$4:$CA$4</c:f>
              <c:strCache>
                <c:ptCount val="1"/>
                <c:pt idx="0">
                  <c:v>Baseline</c:v>
                </c:pt>
              </c:strCache>
            </c:strRef>
          </c:cat>
          <c:val>
            <c:numRef>
              <c:f>'Writing - Data'!$BL$11:$CA$11</c:f>
              <c:numCache>
                <c:formatCode>General</c:formatCode>
                <c:ptCount val="16"/>
                <c:pt idx="0">
                  <c:v>0</c:v>
                </c:pt>
              </c:numCache>
            </c:numRef>
          </c:val>
          <c:smooth val="0"/>
          <c:extLst>
            <c:ext xmlns:c16="http://schemas.microsoft.com/office/drawing/2014/chart" uri="{C3380CC4-5D6E-409C-BE32-E72D297353CC}">
              <c16:uniqueId val="{00000001-BAC0-CB4B-8893-28669456C6F8}"/>
            </c:ext>
          </c:extLst>
        </c:ser>
        <c:ser>
          <c:idx val="1"/>
          <c:order val="1"/>
          <c:tx>
            <c:v>Aimline</c:v>
          </c:tx>
          <c:spPr>
            <a:ln w="9525">
              <a:solidFill>
                <a:schemeClr val="tx1">
                  <a:lumMod val="50000"/>
                  <a:lumOff val="50000"/>
                </a:schemeClr>
              </a:solidFill>
              <a:prstDash val="dash"/>
            </a:ln>
          </c:spPr>
          <c:marker>
            <c:symbol val="none"/>
          </c:marker>
          <c:cat>
            <c:strRef>
              <c:f>'Writing - Data'!$BL$4:$CA$4</c:f>
              <c:strCache>
                <c:ptCount val="1"/>
                <c:pt idx="0">
                  <c:v>Baseline</c:v>
                </c:pt>
              </c:strCache>
            </c:strRef>
          </c:cat>
          <c:val>
            <c:numRef>
              <c:f>'Writing - Data'!$BL$92:$CA$92</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BAC0-CB4B-8893-28669456C6F8}"/>
            </c:ext>
          </c:extLst>
        </c:ser>
        <c:ser>
          <c:idx val="2"/>
          <c:order val="2"/>
          <c:tx>
            <c:strRef>
              <c:f>'Writing - Data'!$BK$128</c:f>
              <c:strCache>
                <c:ptCount val="1"/>
                <c:pt idx="0">
                  <c:v>Benchmark 3 Line</c:v>
                </c:pt>
              </c:strCache>
            </c:strRef>
          </c:tx>
          <c:spPr>
            <a:ln>
              <a:solidFill>
                <a:schemeClr val="accent3"/>
              </a:solidFill>
            </a:ln>
          </c:spPr>
          <c:marker>
            <c:symbol val="none"/>
          </c:marker>
          <c:cat>
            <c:strRef>
              <c:f>'Writing - Data'!$BL$4:$CA$4</c:f>
              <c:strCache>
                <c:ptCount val="1"/>
                <c:pt idx="0">
                  <c:v>Baseline</c:v>
                </c:pt>
              </c:strCache>
            </c:strRef>
          </c:cat>
          <c:val>
            <c:numRef>
              <c:f>'Writing - Data'!$BL$128:$CA$128</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BAC0-CB4B-8893-28669456C6F8}"/>
            </c:ext>
          </c:extLst>
        </c:ser>
        <c:dLbls>
          <c:showLegendKey val="0"/>
          <c:showVal val="0"/>
          <c:showCatName val="0"/>
          <c:showSerName val="0"/>
          <c:showPercent val="0"/>
          <c:showBubbleSize val="0"/>
        </c:dLbls>
        <c:marker val="1"/>
        <c:smooth val="0"/>
        <c:axId val="80027008"/>
        <c:axId val="80074240"/>
      </c:lineChart>
      <c:catAx>
        <c:axId val="80027008"/>
        <c:scaling>
          <c:orientation val="minMax"/>
        </c:scaling>
        <c:delete val="0"/>
        <c:axPos val="b"/>
        <c:title>
          <c:tx>
            <c:strRef>
              <c:f>'Writing - Data'!$BG$11</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80074240"/>
        <c:crosses val="autoZero"/>
        <c:auto val="1"/>
        <c:lblAlgn val="ctr"/>
        <c:lblOffset val="100"/>
        <c:noMultiLvlLbl val="0"/>
      </c:catAx>
      <c:valAx>
        <c:axId val="80074240"/>
        <c:scaling>
          <c:orientation val="minMax"/>
          <c:min val="0"/>
        </c:scaling>
        <c:delete val="0"/>
        <c:axPos val="l"/>
        <c:majorGridlines/>
        <c:title>
          <c:tx>
            <c:strRef>
              <c:f>'Writing - Data'!$BJ$92</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80027008"/>
        <c:crosses val="autoZero"/>
        <c:crossBetween val="between"/>
      </c:valAx>
    </c:plotArea>
    <c:legend>
      <c:legendPos val="b"/>
      <c:layout>
        <c:manualLayout>
          <c:xMode val="edge"/>
          <c:yMode val="edge"/>
          <c:x val="5.2424120404364416E-3"/>
          <c:y val="0.8963413270213495"/>
          <c:w val="0.9895151759191203"/>
          <c:h val="0.10365867297865128"/>
        </c:manualLayout>
      </c:layout>
      <c:overlay val="0"/>
      <c:txPr>
        <a:bodyPr/>
        <a:lstStyle/>
        <a:p>
          <a:pPr>
            <a:defRPr sz="900"/>
          </a:pPr>
          <a:endParaRPr lang="en-US"/>
        </a:p>
      </c:txPr>
    </c:legend>
    <c:plotVisOnly val="1"/>
    <c:dispBlanksAs val="gap"/>
    <c:showDLblsOverMax val="0"/>
  </c:chart>
  <c:spPr>
    <a:solidFill>
      <a:schemeClr val="accent1">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2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'Writing - Data'!$A$12</c:f>
          <c:strCache>
            <c:ptCount val="1"/>
          </c:strCache>
        </c:strRef>
      </c:tx>
      <c:overlay val="0"/>
    </c:title>
    <c:autoTitleDeleted val="0"/>
    <c:plotArea>
      <c:layout>
        <c:manualLayout>
          <c:layoutTarget val="inner"/>
          <c:xMode val="edge"/>
          <c:yMode val="edge"/>
          <c:x val="0.13495651278884288"/>
          <c:y val="0.16478915135608121"/>
          <c:w val="0.83628531727652444"/>
          <c:h val="0.50841389583031893"/>
        </c:manualLayout>
      </c:layout>
      <c:lineChart>
        <c:grouping val="standard"/>
        <c:varyColors val="0"/>
        <c:ser>
          <c:idx val="0"/>
          <c:order val="0"/>
          <c:tx>
            <c:strRef>
              <c:f>'Writing - Data'!$A$12</c:f>
              <c:strCache>
                <c:ptCount val="1"/>
              </c:strCache>
            </c:strRef>
          </c:tx>
          <c:trendline>
            <c:name>Trendline</c:name>
            <c:spPr>
              <a:ln>
                <a:solidFill>
                  <a:srgbClr val="FF0000">
                    <a:alpha val="75000"/>
                  </a:srgbClr>
                </a:solidFill>
              </a:ln>
            </c:spPr>
            <c:trendlineType val="linear"/>
            <c:dispRSqr val="0"/>
            <c:dispEq val="0"/>
          </c:trendline>
          <c:cat>
            <c:strRef>
              <c:f>'Writing - Data'!$BL$4:$CA$4</c:f>
              <c:strCache>
                <c:ptCount val="1"/>
                <c:pt idx="0">
                  <c:v>Baseline</c:v>
                </c:pt>
              </c:strCache>
            </c:strRef>
          </c:cat>
          <c:val>
            <c:numRef>
              <c:f>'Writing - Data'!$BL$12:$CA$12</c:f>
              <c:numCache>
                <c:formatCode>General</c:formatCode>
                <c:ptCount val="16"/>
                <c:pt idx="0">
                  <c:v>0</c:v>
                </c:pt>
              </c:numCache>
            </c:numRef>
          </c:val>
          <c:smooth val="0"/>
          <c:extLst>
            <c:ext xmlns:c16="http://schemas.microsoft.com/office/drawing/2014/chart" uri="{C3380CC4-5D6E-409C-BE32-E72D297353CC}">
              <c16:uniqueId val="{00000001-D8B6-F946-879A-37D6CF86A7ED}"/>
            </c:ext>
          </c:extLst>
        </c:ser>
        <c:ser>
          <c:idx val="1"/>
          <c:order val="1"/>
          <c:tx>
            <c:v>Aimline</c:v>
          </c:tx>
          <c:spPr>
            <a:ln w="9525">
              <a:solidFill>
                <a:schemeClr val="tx1">
                  <a:lumMod val="50000"/>
                  <a:lumOff val="50000"/>
                </a:schemeClr>
              </a:solidFill>
              <a:prstDash val="dash"/>
            </a:ln>
          </c:spPr>
          <c:marker>
            <c:symbol val="none"/>
          </c:marker>
          <c:cat>
            <c:strRef>
              <c:f>'Writing - Data'!$BL$4:$CA$4</c:f>
              <c:strCache>
                <c:ptCount val="1"/>
                <c:pt idx="0">
                  <c:v>Baseline</c:v>
                </c:pt>
              </c:strCache>
            </c:strRef>
          </c:cat>
          <c:val>
            <c:numRef>
              <c:f>'Writing - Data'!$BL$93:$CA$93</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D8B6-F946-879A-37D6CF86A7ED}"/>
            </c:ext>
          </c:extLst>
        </c:ser>
        <c:ser>
          <c:idx val="2"/>
          <c:order val="2"/>
          <c:tx>
            <c:strRef>
              <c:f>'Writing - Data'!$BK$129</c:f>
              <c:strCache>
                <c:ptCount val="1"/>
                <c:pt idx="0">
                  <c:v>Benchmark 3 Line</c:v>
                </c:pt>
              </c:strCache>
            </c:strRef>
          </c:tx>
          <c:spPr>
            <a:ln>
              <a:solidFill>
                <a:schemeClr val="accent3"/>
              </a:solidFill>
            </a:ln>
          </c:spPr>
          <c:marker>
            <c:symbol val="none"/>
          </c:marker>
          <c:cat>
            <c:strRef>
              <c:f>'Writing - Data'!$BL$4:$CA$4</c:f>
              <c:strCache>
                <c:ptCount val="1"/>
                <c:pt idx="0">
                  <c:v>Baseline</c:v>
                </c:pt>
              </c:strCache>
            </c:strRef>
          </c:cat>
          <c:val>
            <c:numRef>
              <c:f>'Writing - Data'!$BL$129:$CA$129</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D8B6-F946-879A-37D6CF86A7ED}"/>
            </c:ext>
          </c:extLst>
        </c:ser>
        <c:dLbls>
          <c:showLegendKey val="0"/>
          <c:showVal val="0"/>
          <c:showCatName val="0"/>
          <c:showSerName val="0"/>
          <c:showPercent val="0"/>
          <c:showBubbleSize val="0"/>
        </c:dLbls>
        <c:marker val="1"/>
        <c:smooth val="0"/>
        <c:axId val="80083968"/>
        <c:axId val="80008704"/>
      </c:lineChart>
      <c:catAx>
        <c:axId val="80083968"/>
        <c:scaling>
          <c:orientation val="minMax"/>
        </c:scaling>
        <c:delete val="0"/>
        <c:axPos val="b"/>
        <c:title>
          <c:tx>
            <c:strRef>
              <c:f>'Writing - Data'!$BG$12</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80008704"/>
        <c:crosses val="autoZero"/>
        <c:auto val="1"/>
        <c:lblAlgn val="ctr"/>
        <c:lblOffset val="100"/>
        <c:noMultiLvlLbl val="0"/>
      </c:catAx>
      <c:valAx>
        <c:axId val="80008704"/>
        <c:scaling>
          <c:orientation val="minMax"/>
          <c:min val="0"/>
        </c:scaling>
        <c:delete val="0"/>
        <c:axPos val="l"/>
        <c:majorGridlines/>
        <c:title>
          <c:tx>
            <c:strRef>
              <c:f>'Writing - Data'!$BJ$93</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80083968"/>
        <c:crosses val="autoZero"/>
        <c:crossBetween val="between"/>
      </c:valAx>
    </c:plotArea>
    <c:legend>
      <c:legendPos val="b"/>
      <c:layout>
        <c:manualLayout>
          <c:xMode val="edge"/>
          <c:yMode val="edge"/>
          <c:x val="2.6491802528871324E-3"/>
          <c:y val="0.8965684812404755"/>
          <c:w val="0.99470163949422663"/>
          <c:h val="0.103431518759524"/>
        </c:manualLayout>
      </c:layout>
      <c:overlay val="0"/>
      <c:txPr>
        <a:bodyPr/>
        <a:lstStyle/>
        <a:p>
          <a:pPr>
            <a:defRPr sz="900"/>
          </a:pPr>
          <a:endParaRPr lang="en-US"/>
        </a:p>
      </c:txPr>
    </c:legend>
    <c:plotVisOnly val="1"/>
    <c:dispBlanksAs val="gap"/>
    <c:showDLblsOverMax val="0"/>
  </c:chart>
  <c:spPr>
    <a:solidFill>
      <a:schemeClr val="accent1">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2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'Writing - Data'!$A$13</c:f>
          <c:strCache>
            <c:ptCount val="1"/>
          </c:strCache>
        </c:strRef>
      </c:tx>
      <c:overlay val="0"/>
    </c:title>
    <c:autoTitleDeleted val="0"/>
    <c:plotArea>
      <c:layout>
        <c:manualLayout>
          <c:layoutTarget val="inner"/>
          <c:xMode val="edge"/>
          <c:yMode val="edge"/>
          <c:x val="0.13495651278884288"/>
          <c:y val="0.16478915135608121"/>
          <c:w val="0.83628531727652444"/>
          <c:h val="0.51276163777693717"/>
        </c:manualLayout>
      </c:layout>
      <c:lineChart>
        <c:grouping val="standard"/>
        <c:varyColors val="0"/>
        <c:ser>
          <c:idx val="0"/>
          <c:order val="0"/>
          <c:tx>
            <c:strRef>
              <c:f>'Writing - Data'!$A$13</c:f>
              <c:strCache>
                <c:ptCount val="1"/>
              </c:strCache>
            </c:strRef>
          </c:tx>
          <c:trendline>
            <c:name>Trendline</c:name>
            <c:spPr>
              <a:ln>
                <a:solidFill>
                  <a:srgbClr val="FF0000">
                    <a:alpha val="75000"/>
                  </a:srgbClr>
                </a:solidFill>
              </a:ln>
            </c:spPr>
            <c:trendlineType val="linear"/>
            <c:dispRSqr val="0"/>
            <c:dispEq val="0"/>
          </c:trendline>
          <c:cat>
            <c:strRef>
              <c:f>'Writing - Data'!$BL$4:$CA$4</c:f>
              <c:strCache>
                <c:ptCount val="1"/>
                <c:pt idx="0">
                  <c:v>Baseline</c:v>
                </c:pt>
              </c:strCache>
            </c:strRef>
          </c:cat>
          <c:val>
            <c:numRef>
              <c:f>'Writing - Data'!$BL$13:$CA$13</c:f>
              <c:numCache>
                <c:formatCode>General</c:formatCode>
                <c:ptCount val="16"/>
                <c:pt idx="0">
                  <c:v>0</c:v>
                </c:pt>
              </c:numCache>
            </c:numRef>
          </c:val>
          <c:smooth val="0"/>
          <c:extLst>
            <c:ext xmlns:c16="http://schemas.microsoft.com/office/drawing/2014/chart" uri="{C3380CC4-5D6E-409C-BE32-E72D297353CC}">
              <c16:uniqueId val="{00000001-7F97-B74F-B362-28B4CC47483B}"/>
            </c:ext>
          </c:extLst>
        </c:ser>
        <c:ser>
          <c:idx val="1"/>
          <c:order val="1"/>
          <c:tx>
            <c:v>Aimline</c:v>
          </c:tx>
          <c:spPr>
            <a:ln w="9525">
              <a:solidFill>
                <a:schemeClr val="tx1">
                  <a:lumMod val="50000"/>
                  <a:lumOff val="50000"/>
                </a:schemeClr>
              </a:solidFill>
              <a:prstDash val="dash"/>
            </a:ln>
          </c:spPr>
          <c:marker>
            <c:symbol val="none"/>
          </c:marker>
          <c:cat>
            <c:strRef>
              <c:f>'Writing - Data'!$BL$4:$CA$4</c:f>
              <c:strCache>
                <c:ptCount val="1"/>
                <c:pt idx="0">
                  <c:v>Baseline</c:v>
                </c:pt>
              </c:strCache>
            </c:strRef>
          </c:cat>
          <c:val>
            <c:numRef>
              <c:f>'Writing - Data'!$BL$94:$CA$94</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7F97-B74F-B362-28B4CC47483B}"/>
            </c:ext>
          </c:extLst>
        </c:ser>
        <c:ser>
          <c:idx val="2"/>
          <c:order val="2"/>
          <c:tx>
            <c:strRef>
              <c:f>'Writing - Data'!$BK$130</c:f>
              <c:strCache>
                <c:ptCount val="1"/>
                <c:pt idx="0">
                  <c:v>Benchmark 3 Line</c:v>
                </c:pt>
              </c:strCache>
            </c:strRef>
          </c:tx>
          <c:spPr>
            <a:ln>
              <a:solidFill>
                <a:schemeClr val="accent3"/>
              </a:solidFill>
            </a:ln>
          </c:spPr>
          <c:marker>
            <c:symbol val="none"/>
          </c:marker>
          <c:cat>
            <c:strRef>
              <c:f>'Writing - Data'!$BL$4:$CA$4</c:f>
              <c:strCache>
                <c:ptCount val="1"/>
                <c:pt idx="0">
                  <c:v>Baseline</c:v>
                </c:pt>
              </c:strCache>
            </c:strRef>
          </c:cat>
          <c:val>
            <c:numRef>
              <c:f>'Writing - Data'!$BL$130:$CA$130</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7F97-B74F-B362-28B4CC47483B}"/>
            </c:ext>
          </c:extLst>
        </c:ser>
        <c:dLbls>
          <c:showLegendKey val="0"/>
          <c:showVal val="0"/>
          <c:showCatName val="0"/>
          <c:showSerName val="0"/>
          <c:showPercent val="0"/>
          <c:showBubbleSize val="0"/>
        </c:dLbls>
        <c:marker val="1"/>
        <c:smooth val="0"/>
        <c:axId val="80117760"/>
        <c:axId val="80119680"/>
      </c:lineChart>
      <c:catAx>
        <c:axId val="80117760"/>
        <c:scaling>
          <c:orientation val="minMax"/>
        </c:scaling>
        <c:delete val="0"/>
        <c:axPos val="b"/>
        <c:title>
          <c:tx>
            <c:strRef>
              <c:f>'Writing - Data'!$BG$13</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80119680"/>
        <c:crosses val="autoZero"/>
        <c:auto val="1"/>
        <c:lblAlgn val="ctr"/>
        <c:lblOffset val="100"/>
        <c:noMultiLvlLbl val="0"/>
      </c:catAx>
      <c:valAx>
        <c:axId val="80119680"/>
        <c:scaling>
          <c:orientation val="minMax"/>
          <c:min val="0"/>
        </c:scaling>
        <c:delete val="0"/>
        <c:axPos val="l"/>
        <c:majorGridlines/>
        <c:title>
          <c:tx>
            <c:strRef>
              <c:f>'Writing - Data'!$BJ$94</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80117760"/>
        <c:crosses val="autoZero"/>
        <c:crossBetween val="between"/>
      </c:valAx>
    </c:plotArea>
    <c:legend>
      <c:legendPos val="b"/>
      <c:layout>
        <c:manualLayout>
          <c:xMode val="edge"/>
          <c:yMode val="edge"/>
          <c:x val="2.6491802528871324E-3"/>
          <c:y val="0.89634136215298799"/>
          <c:w val="0.99210840770667597"/>
          <c:h val="9.9354397899531266E-2"/>
        </c:manualLayout>
      </c:layout>
      <c:overlay val="0"/>
      <c:txPr>
        <a:bodyPr/>
        <a:lstStyle/>
        <a:p>
          <a:pPr>
            <a:defRPr sz="900"/>
          </a:pPr>
          <a:endParaRPr lang="en-US"/>
        </a:p>
      </c:txPr>
    </c:legend>
    <c:plotVisOnly val="1"/>
    <c:dispBlanksAs val="gap"/>
    <c:showDLblsOverMax val="0"/>
  </c:chart>
  <c:spPr>
    <a:solidFill>
      <a:schemeClr val="accent1">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2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'Writing - Data'!$A$14</c:f>
          <c:strCache>
            <c:ptCount val="1"/>
          </c:strCache>
        </c:strRef>
      </c:tx>
      <c:overlay val="0"/>
    </c:title>
    <c:autoTitleDeleted val="0"/>
    <c:plotArea>
      <c:layout>
        <c:manualLayout>
          <c:layoutTarget val="inner"/>
          <c:xMode val="edge"/>
          <c:yMode val="edge"/>
          <c:x val="0.13495651278884288"/>
          <c:y val="0.16478915135608121"/>
          <c:w val="0.83628531727652444"/>
          <c:h val="0.50837061096124758"/>
        </c:manualLayout>
      </c:layout>
      <c:lineChart>
        <c:grouping val="standard"/>
        <c:varyColors val="0"/>
        <c:ser>
          <c:idx val="0"/>
          <c:order val="0"/>
          <c:tx>
            <c:strRef>
              <c:f>'Writing - Data'!$A$14</c:f>
              <c:strCache>
                <c:ptCount val="1"/>
              </c:strCache>
            </c:strRef>
          </c:tx>
          <c:trendline>
            <c:name>Trendline</c:name>
            <c:spPr>
              <a:ln>
                <a:solidFill>
                  <a:srgbClr val="FF0000">
                    <a:alpha val="75000"/>
                  </a:srgbClr>
                </a:solidFill>
              </a:ln>
            </c:spPr>
            <c:trendlineType val="linear"/>
            <c:dispRSqr val="0"/>
            <c:dispEq val="0"/>
          </c:trendline>
          <c:cat>
            <c:strRef>
              <c:f>'Writing - Data'!$BL$4:$CA$4</c:f>
              <c:strCache>
                <c:ptCount val="1"/>
                <c:pt idx="0">
                  <c:v>Baseline</c:v>
                </c:pt>
              </c:strCache>
            </c:strRef>
          </c:cat>
          <c:val>
            <c:numRef>
              <c:f>'Writing - Data'!$BL$14:$CA$14</c:f>
              <c:numCache>
                <c:formatCode>General</c:formatCode>
                <c:ptCount val="16"/>
                <c:pt idx="0">
                  <c:v>0</c:v>
                </c:pt>
              </c:numCache>
            </c:numRef>
          </c:val>
          <c:smooth val="0"/>
          <c:extLst>
            <c:ext xmlns:c16="http://schemas.microsoft.com/office/drawing/2014/chart" uri="{C3380CC4-5D6E-409C-BE32-E72D297353CC}">
              <c16:uniqueId val="{00000001-8705-1D42-BE13-CC86088A5F19}"/>
            </c:ext>
          </c:extLst>
        </c:ser>
        <c:ser>
          <c:idx val="1"/>
          <c:order val="1"/>
          <c:tx>
            <c:v>Aimline</c:v>
          </c:tx>
          <c:spPr>
            <a:ln w="9525">
              <a:solidFill>
                <a:schemeClr val="tx1">
                  <a:lumMod val="50000"/>
                  <a:lumOff val="50000"/>
                </a:schemeClr>
              </a:solidFill>
              <a:prstDash val="dash"/>
            </a:ln>
          </c:spPr>
          <c:marker>
            <c:symbol val="none"/>
          </c:marker>
          <c:cat>
            <c:strRef>
              <c:f>'Writing - Data'!$BL$4:$CA$4</c:f>
              <c:strCache>
                <c:ptCount val="1"/>
                <c:pt idx="0">
                  <c:v>Baseline</c:v>
                </c:pt>
              </c:strCache>
            </c:strRef>
          </c:cat>
          <c:val>
            <c:numRef>
              <c:f>'Writing - Data'!$BL$95:$CA$95</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8705-1D42-BE13-CC86088A5F19}"/>
            </c:ext>
          </c:extLst>
        </c:ser>
        <c:ser>
          <c:idx val="2"/>
          <c:order val="2"/>
          <c:tx>
            <c:strRef>
              <c:f>'Writing - Data'!$BK$131</c:f>
              <c:strCache>
                <c:ptCount val="1"/>
                <c:pt idx="0">
                  <c:v>Benchmark 3 Line</c:v>
                </c:pt>
              </c:strCache>
            </c:strRef>
          </c:tx>
          <c:spPr>
            <a:ln>
              <a:solidFill>
                <a:schemeClr val="accent3"/>
              </a:solidFill>
            </a:ln>
          </c:spPr>
          <c:marker>
            <c:symbol val="none"/>
          </c:marker>
          <c:cat>
            <c:strRef>
              <c:f>'Writing - Data'!$BL$4:$CA$4</c:f>
              <c:strCache>
                <c:ptCount val="1"/>
                <c:pt idx="0">
                  <c:v>Baseline</c:v>
                </c:pt>
              </c:strCache>
            </c:strRef>
          </c:cat>
          <c:val>
            <c:numRef>
              <c:f>'Writing - Data'!$BL$131:$CA$131</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8705-1D42-BE13-CC86088A5F19}"/>
            </c:ext>
          </c:extLst>
        </c:ser>
        <c:dLbls>
          <c:showLegendKey val="0"/>
          <c:showVal val="0"/>
          <c:showCatName val="0"/>
          <c:showSerName val="0"/>
          <c:showPercent val="0"/>
          <c:showBubbleSize val="0"/>
        </c:dLbls>
        <c:marker val="1"/>
        <c:smooth val="0"/>
        <c:axId val="80425728"/>
        <c:axId val="80427648"/>
      </c:lineChart>
      <c:catAx>
        <c:axId val="80425728"/>
        <c:scaling>
          <c:orientation val="minMax"/>
        </c:scaling>
        <c:delete val="0"/>
        <c:axPos val="b"/>
        <c:title>
          <c:tx>
            <c:strRef>
              <c:f>'Writing - Data'!$BG$14</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80427648"/>
        <c:crosses val="autoZero"/>
        <c:auto val="1"/>
        <c:lblAlgn val="ctr"/>
        <c:lblOffset val="100"/>
        <c:noMultiLvlLbl val="0"/>
      </c:catAx>
      <c:valAx>
        <c:axId val="80427648"/>
        <c:scaling>
          <c:orientation val="minMax"/>
          <c:min val="0"/>
        </c:scaling>
        <c:delete val="0"/>
        <c:axPos val="l"/>
        <c:majorGridlines/>
        <c:title>
          <c:tx>
            <c:strRef>
              <c:f>'Writing - Data'!$BJ$95</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80425728"/>
        <c:crosses val="autoZero"/>
        <c:crossBetween val="between"/>
      </c:valAx>
    </c:plotArea>
    <c:legend>
      <c:legendPos val="b"/>
      <c:layout>
        <c:manualLayout>
          <c:xMode val="edge"/>
          <c:yMode val="edge"/>
          <c:x val="2.6491802528871324E-3"/>
          <c:y val="0.89634136215298799"/>
          <c:w val="0.99210840770667597"/>
          <c:h val="0.103658637847012"/>
        </c:manualLayout>
      </c:layout>
      <c:overlay val="0"/>
      <c:txPr>
        <a:bodyPr/>
        <a:lstStyle/>
        <a:p>
          <a:pPr>
            <a:defRPr sz="900"/>
          </a:pPr>
          <a:endParaRPr lang="en-US"/>
        </a:p>
      </c:txPr>
    </c:legend>
    <c:plotVisOnly val="1"/>
    <c:dispBlanksAs val="gap"/>
    <c:showDLblsOverMax val="0"/>
  </c:chart>
  <c:spPr>
    <a:solidFill>
      <a:schemeClr val="accent1">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2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'Writing - Data'!$A$15</c:f>
          <c:strCache>
            <c:ptCount val="1"/>
          </c:strCache>
        </c:strRef>
      </c:tx>
      <c:overlay val="0"/>
    </c:title>
    <c:autoTitleDeleted val="0"/>
    <c:plotArea>
      <c:layout>
        <c:manualLayout>
          <c:layoutTarget val="inner"/>
          <c:xMode val="edge"/>
          <c:yMode val="edge"/>
          <c:x val="0.13495651278884288"/>
          <c:y val="0.16478915135608121"/>
          <c:w val="0.83628531727652444"/>
          <c:h val="0.50841372601648516"/>
        </c:manualLayout>
      </c:layout>
      <c:lineChart>
        <c:grouping val="standard"/>
        <c:varyColors val="0"/>
        <c:ser>
          <c:idx val="0"/>
          <c:order val="0"/>
          <c:tx>
            <c:strRef>
              <c:f>'Writing - Data'!$A$15</c:f>
              <c:strCache>
                <c:ptCount val="1"/>
              </c:strCache>
            </c:strRef>
          </c:tx>
          <c:trendline>
            <c:name>Trendline</c:name>
            <c:spPr>
              <a:ln>
                <a:solidFill>
                  <a:srgbClr val="FF0000">
                    <a:alpha val="75000"/>
                  </a:srgbClr>
                </a:solidFill>
              </a:ln>
            </c:spPr>
            <c:trendlineType val="linear"/>
            <c:dispRSqr val="0"/>
            <c:dispEq val="0"/>
          </c:trendline>
          <c:cat>
            <c:strRef>
              <c:f>'Writing - Data'!$BL$4:$CA$4</c:f>
              <c:strCache>
                <c:ptCount val="1"/>
                <c:pt idx="0">
                  <c:v>Baseline</c:v>
                </c:pt>
              </c:strCache>
            </c:strRef>
          </c:cat>
          <c:val>
            <c:numRef>
              <c:f>'Writing - Data'!$BL$15:$CA$15</c:f>
              <c:numCache>
                <c:formatCode>General</c:formatCode>
                <c:ptCount val="16"/>
                <c:pt idx="0">
                  <c:v>0</c:v>
                </c:pt>
              </c:numCache>
            </c:numRef>
          </c:val>
          <c:smooth val="0"/>
          <c:extLst>
            <c:ext xmlns:c16="http://schemas.microsoft.com/office/drawing/2014/chart" uri="{C3380CC4-5D6E-409C-BE32-E72D297353CC}">
              <c16:uniqueId val="{00000001-BF56-9949-834D-7E33BAE972E3}"/>
            </c:ext>
          </c:extLst>
        </c:ser>
        <c:ser>
          <c:idx val="1"/>
          <c:order val="1"/>
          <c:tx>
            <c:v>Aimline</c:v>
          </c:tx>
          <c:spPr>
            <a:ln w="9525">
              <a:solidFill>
                <a:schemeClr val="tx1">
                  <a:lumMod val="50000"/>
                  <a:lumOff val="50000"/>
                </a:schemeClr>
              </a:solidFill>
              <a:prstDash val="dash"/>
            </a:ln>
          </c:spPr>
          <c:marker>
            <c:symbol val="none"/>
          </c:marker>
          <c:cat>
            <c:strRef>
              <c:f>'Writing - Data'!$BL$4:$CA$4</c:f>
              <c:strCache>
                <c:ptCount val="1"/>
                <c:pt idx="0">
                  <c:v>Baseline</c:v>
                </c:pt>
              </c:strCache>
            </c:strRef>
          </c:cat>
          <c:val>
            <c:numRef>
              <c:f>'Writing - Data'!$BL$96:$CA$96</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BF56-9949-834D-7E33BAE972E3}"/>
            </c:ext>
          </c:extLst>
        </c:ser>
        <c:ser>
          <c:idx val="2"/>
          <c:order val="2"/>
          <c:tx>
            <c:strRef>
              <c:f>'Writing - Data'!$BK$132</c:f>
              <c:strCache>
                <c:ptCount val="1"/>
                <c:pt idx="0">
                  <c:v>Benchmark 3 Line</c:v>
                </c:pt>
              </c:strCache>
            </c:strRef>
          </c:tx>
          <c:spPr>
            <a:ln>
              <a:solidFill>
                <a:schemeClr val="accent3"/>
              </a:solidFill>
            </a:ln>
          </c:spPr>
          <c:marker>
            <c:symbol val="none"/>
          </c:marker>
          <c:cat>
            <c:strRef>
              <c:f>'Writing - Data'!$BL$4:$CA$4</c:f>
              <c:strCache>
                <c:ptCount val="1"/>
                <c:pt idx="0">
                  <c:v>Baseline</c:v>
                </c:pt>
              </c:strCache>
            </c:strRef>
          </c:cat>
          <c:val>
            <c:numRef>
              <c:f>'Writing - Data'!$BL$132:$CA$132</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BF56-9949-834D-7E33BAE972E3}"/>
            </c:ext>
          </c:extLst>
        </c:ser>
        <c:dLbls>
          <c:showLegendKey val="0"/>
          <c:showVal val="0"/>
          <c:showCatName val="0"/>
          <c:showSerName val="0"/>
          <c:showPercent val="0"/>
          <c:showBubbleSize val="0"/>
        </c:dLbls>
        <c:marker val="1"/>
        <c:smooth val="0"/>
        <c:axId val="80499840"/>
        <c:axId val="80501760"/>
      </c:lineChart>
      <c:catAx>
        <c:axId val="80499840"/>
        <c:scaling>
          <c:orientation val="minMax"/>
        </c:scaling>
        <c:delete val="0"/>
        <c:axPos val="b"/>
        <c:title>
          <c:tx>
            <c:strRef>
              <c:f>'Writing - Data'!$BG$15</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80501760"/>
        <c:crosses val="autoZero"/>
        <c:auto val="1"/>
        <c:lblAlgn val="ctr"/>
        <c:lblOffset val="100"/>
        <c:noMultiLvlLbl val="0"/>
      </c:catAx>
      <c:valAx>
        <c:axId val="80501760"/>
        <c:scaling>
          <c:orientation val="minMax"/>
          <c:min val="0"/>
        </c:scaling>
        <c:delete val="0"/>
        <c:axPos val="l"/>
        <c:majorGridlines/>
        <c:title>
          <c:tx>
            <c:strRef>
              <c:f>'Writing - Data'!$BJ$96</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80499840"/>
        <c:crosses val="autoZero"/>
        <c:crossBetween val="between"/>
      </c:valAx>
    </c:plotArea>
    <c:legend>
      <c:legendPos val="b"/>
      <c:layout>
        <c:manualLayout>
          <c:xMode val="edge"/>
          <c:yMode val="edge"/>
          <c:x val="4.6699473230596414E-3"/>
          <c:y val="0.89656844626261856"/>
          <c:w val="0.99066010535388105"/>
          <c:h val="0.10343155373738212"/>
        </c:manualLayout>
      </c:layout>
      <c:overlay val="0"/>
      <c:txPr>
        <a:bodyPr/>
        <a:lstStyle/>
        <a:p>
          <a:pPr>
            <a:defRPr sz="900"/>
          </a:pPr>
          <a:endParaRPr lang="en-US"/>
        </a:p>
      </c:txPr>
    </c:legend>
    <c:plotVisOnly val="1"/>
    <c:dispBlanksAs val="gap"/>
    <c:showDLblsOverMax val="0"/>
  </c:chart>
  <c:spPr>
    <a:solidFill>
      <a:schemeClr val="accent1">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'Reading - Data'!$A$21</c:f>
          <c:strCache>
            <c:ptCount val="1"/>
          </c:strCache>
        </c:strRef>
      </c:tx>
      <c:overlay val="0"/>
    </c:title>
    <c:autoTitleDeleted val="0"/>
    <c:plotArea>
      <c:layout>
        <c:manualLayout>
          <c:layoutTarget val="inner"/>
          <c:xMode val="edge"/>
          <c:yMode val="edge"/>
          <c:x val="0.13495651278884288"/>
          <c:y val="0.16478915135608121"/>
          <c:w val="0.83628531727652422"/>
          <c:h val="0.50841389583031926"/>
        </c:manualLayout>
      </c:layout>
      <c:lineChart>
        <c:grouping val="standard"/>
        <c:varyColors val="0"/>
        <c:ser>
          <c:idx val="0"/>
          <c:order val="0"/>
          <c:tx>
            <c:strRef>
              <c:f>'Reading - Data'!$A$21</c:f>
              <c:strCache>
                <c:ptCount val="1"/>
              </c:strCache>
            </c:strRef>
          </c:tx>
          <c:trendline>
            <c:name>Trendline</c:name>
            <c:spPr>
              <a:ln>
                <a:solidFill>
                  <a:srgbClr val="FF0000">
                    <a:alpha val="75000"/>
                  </a:srgbClr>
                </a:solidFill>
              </a:ln>
            </c:spPr>
            <c:trendlineType val="linear"/>
            <c:dispRSqr val="0"/>
            <c:dispEq val="0"/>
          </c:trendline>
          <c:cat>
            <c:strRef>
              <c:f>'Reading - Data'!$BL$4:$CA$4</c:f>
              <c:strCache>
                <c:ptCount val="1"/>
                <c:pt idx="0">
                  <c:v>Baseline</c:v>
                </c:pt>
              </c:strCache>
            </c:strRef>
          </c:cat>
          <c:val>
            <c:numRef>
              <c:f>'Reading - Data'!$BL$21:$CA$21</c:f>
              <c:numCache>
                <c:formatCode>General</c:formatCode>
                <c:ptCount val="16"/>
                <c:pt idx="0">
                  <c:v>0</c:v>
                </c:pt>
              </c:numCache>
            </c:numRef>
          </c:val>
          <c:smooth val="0"/>
          <c:extLst>
            <c:ext xmlns:c16="http://schemas.microsoft.com/office/drawing/2014/chart" uri="{C3380CC4-5D6E-409C-BE32-E72D297353CC}">
              <c16:uniqueId val="{00000001-2874-9D4A-AD58-008C8A76B126}"/>
            </c:ext>
          </c:extLst>
        </c:ser>
        <c:ser>
          <c:idx val="1"/>
          <c:order val="1"/>
          <c:tx>
            <c:v>Aimline</c:v>
          </c:tx>
          <c:spPr>
            <a:ln w="9525">
              <a:solidFill>
                <a:schemeClr val="tx1">
                  <a:lumMod val="50000"/>
                  <a:lumOff val="50000"/>
                </a:schemeClr>
              </a:solidFill>
              <a:prstDash val="dash"/>
            </a:ln>
          </c:spPr>
          <c:marker>
            <c:symbol val="none"/>
          </c:marker>
          <c:cat>
            <c:strRef>
              <c:f>'Reading - Data'!$BL$4:$CA$4</c:f>
              <c:strCache>
                <c:ptCount val="1"/>
                <c:pt idx="0">
                  <c:v>Baseline</c:v>
                </c:pt>
              </c:strCache>
            </c:strRef>
          </c:cat>
          <c:val>
            <c:numRef>
              <c:f>'Reading - Data'!$BL$102:$CA$102</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2874-9D4A-AD58-008C8A76B126}"/>
            </c:ext>
          </c:extLst>
        </c:ser>
        <c:ser>
          <c:idx val="2"/>
          <c:order val="2"/>
          <c:tx>
            <c:strRef>
              <c:f>'Reading - Data'!$BK$138</c:f>
              <c:strCache>
                <c:ptCount val="1"/>
                <c:pt idx="0">
                  <c:v>Benchmark 3 Line</c:v>
                </c:pt>
              </c:strCache>
            </c:strRef>
          </c:tx>
          <c:spPr>
            <a:ln>
              <a:solidFill>
                <a:schemeClr val="accent3"/>
              </a:solidFill>
            </a:ln>
          </c:spPr>
          <c:marker>
            <c:symbol val="none"/>
          </c:marker>
          <c:cat>
            <c:strRef>
              <c:f>'Reading - Data'!$BL$4:$CA$4</c:f>
              <c:strCache>
                <c:ptCount val="1"/>
                <c:pt idx="0">
                  <c:v>Baseline</c:v>
                </c:pt>
              </c:strCache>
            </c:strRef>
          </c:cat>
          <c:val>
            <c:numRef>
              <c:f>'Reading - Data'!$BL$138:$CA$138</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2874-9D4A-AD58-008C8A76B126}"/>
            </c:ext>
          </c:extLst>
        </c:ser>
        <c:dLbls>
          <c:showLegendKey val="0"/>
          <c:showVal val="0"/>
          <c:showCatName val="0"/>
          <c:showSerName val="0"/>
          <c:showPercent val="0"/>
          <c:showBubbleSize val="0"/>
        </c:dLbls>
        <c:marker val="1"/>
        <c:smooth val="0"/>
        <c:axId val="79705984"/>
        <c:axId val="79708160"/>
      </c:lineChart>
      <c:catAx>
        <c:axId val="79705984"/>
        <c:scaling>
          <c:orientation val="minMax"/>
        </c:scaling>
        <c:delete val="0"/>
        <c:axPos val="b"/>
        <c:title>
          <c:tx>
            <c:strRef>
              <c:f>'Reading - Data'!$BG$21</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79708160"/>
        <c:crosses val="autoZero"/>
        <c:auto val="1"/>
        <c:lblAlgn val="ctr"/>
        <c:lblOffset val="100"/>
        <c:noMultiLvlLbl val="0"/>
      </c:catAx>
      <c:valAx>
        <c:axId val="79708160"/>
        <c:scaling>
          <c:orientation val="minMax"/>
          <c:min val="0"/>
        </c:scaling>
        <c:delete val="0"/>
        <c:axPos val="l"/>
        <c:majorGridlines/>
        <c:title>
          <c:tx>
            <c:strRef>
              <c:f>'Reading - Data'!$BJ$102</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79705984"/>
        <c:crosses val="autoZero"/>
        <c:crossBetween val="between"/>
      </c:valAx>
    </c:plotArea>
    <c:legend>
      <c:legendPos val="b"/>
      <c:layout>
        <c:manualLayout>
          <c:xMode val="edge"/>
          <c:yMode val="edge"/>
          <c:x val="5.5948465337675802E-5"/>
          <c:y val="0.8965684812404755"/>
          <c:w val="0.99729487128177663"/>
          <c:h val="0.103431518759524"/>
        </c:manualLayout>
      </c:layout>
      <c:overlay val="0"/>
      <c:txPr>
        <a:bodyPr/>
        <a:lstStyle/>
        <a:p>
          <a:pPr>
            <a:defRPr sz="900"/>
          </a:pPr>
          <a:endParaRPr lang="en-US"/>
        </a:p>
      </c:txPr>
    </c:legend>
    <c:plotVisOnly val="1"/>
    <c:dispBlanksAs val="gap"/>
    <c:showDLblsOverMax val="0"/>
  </c:chart>
  <c:spPr>
    <a:solidFill>
      <a:schemeClr val="accent1">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2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'Writing - Data'!$A$16</c:f>
          <c:strCache>
            <c:ptCount val="1"/>
          </c:strCache>
        </c:strRef>
      </c:tx>
      <c:overlay val="0"/>
    </c:title>
    <c:autoTitleDeleted val="0"/>
    <c:plotArea>
      <c:layout>
        <c:manualLayout>
          <c:layoutTarget val="inner"/>
          <c:xMode val="edge"/>
          <c:yMode val="edge"/>
          <c:x val="0.13495651278884288"/>
          <c:y val="0.16478915135608121"/>
          <c:w val="0.83628531727652444"/>
          <c:h val="0.51276163777693717"/>
        </c:manualLayout>
      </c:layout>
      <c:lineChart>
        <c:grouping val="standard"/>
        <c:varyColors val="0"/>
        <c:ser>
          <c:idx val="0"/>
          <c:order val="0"/>
          <c:tx>
            <c:strRef>
              <c:f>'Writing - Data'!$A$16</c:f>
              <c:strCache>
                <c:ptCount val="1"/>
              </c:strCache>
            </c:strRef>
          </c:tx>
          <c:trendline>
            <c:name>Trendline</c:name>
            <c:spPr>
              <a:ln>
                <a:solidFill>
                  <a:srgbClr val="FF0000">
                    <a:alpha val="75000"/>
                  </a:srgbClr>
                </a:solidFill>
              </a:ln>
            </c:spPr>
            <c:trendlineType val="linear"/>
            <c:dispRSqr val="0"/>
            <c:dispEq val="0"/>
          </c:trendline>
          <c:cat>
            <c:strRef>
              <c:f>'Writing - Data'!$BL$4:$CA$4</c:f>
              <c:strCache>
                <c:ptCount val="1"/>
                <c:pt idx="0">
                  <c:v>Baseline</c:v>
                </c:pt>
              </c:strCache>
            </c:strRef>
          </c:cat>
          <c:val>
            <c:numRef>
              <c:f>'Writing - Data'!$BL$16:$CA$16</c:f>
              <c:numCache>
                <c:formatCode>General</c:formatCode>
                <c:ptCount val="16"/>
                <c:pt idx="0">
                  <c:v>0</c:v>
                </c:pt>
              </c:numCache>
            </c:numRef>
          </c:val>
          <c:smooth val="0"/>
          <c:extLst>
            <c:ext xmlns:c16="http://schemas.microsoft.com/office/drawing/2014/chart" uri="{C3380CC4-5D6E-409C-BE32-E72D297353CC}">
              <c16:uniqueId val="{00000001-09B8-D14E-AF12-E5DAF5501550}"/>
            </c:ext>
          </c:extLst>
        </c:ser>
        <c:ser>
          <c:idx val="1"/>
          <c:order val="1"/>
          <c:tx>
            <c:v>Aimline</c:v>
          </c:tx>
          <c:spPr>
            <a:ln w="9525">
              <a:solidFill>
                <a:schemeClr val="tx1">
                  <a:lumMod val="50000"/>
                  <a:lumOff val="50000"/>
                </a:schemeClr>
              </a:solidFill>
              <a:prstDash val="dash"/>
            </a:ln>
          </c:spPr>
          <c:marker>
            <c:symbol val="none"/>
          </c:marker>
          <c:cat>
            <c:strRef>
              <c:f>'Writing - Data'!$BL$4:$CA$4</c:f>
              <c:strCache>
                <c:ptCount val="1"/>
                <c:pt idx="0">
                  <c:v>Baseline</c:v>
                </c:pt>
              </c:strCache>
            </c:strRef>
          </c:cat>
          <c:val>
            <c:numRef>
              <c:f>'Writing - Data'!$BL$97:$CA$97</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09B8-D14E-AF12-E5DAF5501550}"/>
            </c:ext>
          </c:extLst>
        </c:ser>
        <c:ser>
          <c:idx val="2"/>
          <c:order val="2"/>
          <c:tx>
            <c:strRef>
              <c:f>'Writing - Data'!$BK$133</c:f>
              <c:strCache>
                <c:ptCount val="1"/>
                <c:pt idx="0">
                  <c:v>Benchmark 3 Line</c:v>
                </c:pt>
              </c:strCache>
            </c:strRef>
          </c:tx>
          <c:spPr>
            <a:ln>
              <a:solidFill>
                <a:schemeClr val="accent3"/>
              </a:solidFill>
            </a:ln>
          </c:spPr>
          <c:marker>
            <c:symbol val="none"/>
          </c:marker>
          <c:cat>
            <c:strRef>
              <c:f>'Writing - Data'!$BL$4:$CA$4</c:f>
              <c:strCache>
                <c:ptCount val="1"/>
                <c:pt idx="0">
                  <c:v>Baseline</c:v>
                </c:pt>
              </c:strCache>
            </c:strRef>
          </c:cat>
          <c:val>
            <c:numRef>
              <c:f>'Writing - Data'!$BL$133:$CA$133</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09B8-D14E-AF12-E5DAF5501550}"/>
            </c:ext>
          </c:extLst>
        </c:ser>
        <c:dLbls>
          <c:showLegendKey val="0"/>
          <c:showVal val="0"/>
          <c:showCatName val="0"/>
          <c:showSerName val="0"/>
          <c:showPercent val="0"/>
          <c:showBubbleSize val="0"/>
        </c:dLbls>
        <c:marker val="1"/>
        <c:smooth val="0"/>
        <c:axId val="80553472"/>
        <c:axId val="80555392"/>
      </c:lineChart>
      <c:catAx>
        <c:axId val="80553472"/>
        <c:scaling>
          <c:orientation val="minMax"/>
        </c:scaling>
        <c:delete val="0"/>
        <c:axPos val="b"/>
        <c:title>
          <c:tx>
            <c:strRef>
              <c:f>'Writing - Data'!$BG$16</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80555392"/>
        <c:crosses val="autoZero"/>
        <c:auto val="1"/>
        <c:lblAlgn val="ctr"/>
        <c:lblOffset val="100"/>
        <c:noMultiLvlLbl val="0"/>
      </c:catAx>
      <c:valAx>
        <c:axId val="80555392"/>
        <c:scaling>
          <c:orientation val="minMax"/>
          <c:min val="0"/>
        </c:scaling>
        <c:delete val="0"/>
        <c:axPos val="l"/>
        <c:majorGridlines/>
        <c:title>
          <c:tx>
            <c:strRef>
              <c:f>'Writing - Data'!$BJ$97</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80553472"/>
        <c:crosses val="autoZero"/>
        <c:crossBetween val="between"/>
      </c:valAx>
    </c:plotArea>
    <c:legend>
      <c:legendPos val="b"/>
      <c:layout>
        <c:manualLayout>
          <c:xMode val="edge"/>
          <c:yMode val="edge"/>
          <c:x val="5.5948465337675802E-5"/>
          <c:y val="0.8963413270213495"/>
          <c:w val="0.99470163949422663"/>
          <c:h val="9.9354431572390767E-2"/>
        </c:manualLayout>
      </c:layout>
      <c:overlay val="0"/>
      <c:txPr>
        <a:bodyPr/>
        <a:lstStyle/>
        <a:p>
          <a:pPr>
            <a:defRPr sz="900"/>
          </a:pPr>
          <a:endParaRPr lang="en-US"/>
        </a:p>
      </c:txPr>
    </c:legend>
    <c:plotVisOnly val="1"/>
    <c:dispBlanksAs val="gap"/>
    <c:showDLblsOverMax val="0"/>
  </c:chart>
  <c:spPr>
    <a:solidFill>
      <a:schemeClr val="accent1">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2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'Writing - Data'!$A$17</c:f>
          <c:strCache>
            <c:ptCount val="1"/>
          </c:strCache>
        </c:strRef>
      </c:tx>
      <c:overlay val="0"/>
    </c:title>
    <c:autoTitleDeleted val="0"/>
    <c:plotArea>
      <c:layout>
        <c:manualLayout>
          <c:layoutTarget val="inner"/>
          <c:xMode val="edge"/>
          <c:yMode val="edge"/>
          <c:x val="0.13495651278884288"/>
          <c:y val="0.16478915135608121"/>
          <c:w val="0.83628531727652444"/>
          <c:h val="0.50837061096124758"/>
        </c:manualLayout>
      </c:layout>
      <c:lineChart>
        <c:grouping val="standard"/>
        <c:varyColors val="0"/>
        <c:ser>
          <c:idx val="0"/>
          <c:order val="0"/>
          <c:tx>
            <c:strRef>
              <c:f>'Writing - Data'!$A$17</c:f>
              <c:strCache>
                <c:ptCount val="1"/>
              </c:strCache>
            </c:strRef>
          </c:tx>
          <c:trendline>
            <c:name>Trendline</c:name>
            <c:spPr>
              <a:ln>
                <a:solidFill>
                  <a:srgbClr val="FF0000">
                    <a:alpha val="75000"/>
                  </a:srgbClr>
                </a:solidFill>
              </a:ln>
            </c:spPr>
            <c:trendlineType val="linear"/>
            <c:dispRSqr val="0"/>
            <c:dispEq val="0"/>
          </c:trendline>
          <c:cat>
            <c:strRef>
              <c:f>'Writing - Data'!$BL$4:$CA$4</c:f>
              <c:strCache>
                <c:ptCount val="1"/>
                <c:pt idx="0">
                  <c:v>Baseline</c:v>
                </c:pt>
              </c:strCache>
            </c:strRef>
          </c:cat>
          <c:val>
            <c:numRef>
              <c:f>'Writing - Data'!$BL$17:$CA$17</c:f>
              <c:numCache>
                <c:formatCode>General</c:formatCode>
                <c:ptCount val="16"/>
                <c:pt idx="0">
                  <c:v>0</c:v>
                </c:pt>
              </c:numCache>
            </c:numRef>
          </c:val>
          <c:smooth val="0"/>
          <c:extLst>
            <c:ext xmlns:c16="http://schemas.microsoft.com/office/drawing/2014/chart" uri="{C3380CC4-5D6E-409C-BE32-E72D297353CC}">
              <c16:uniqueId val="{00000001-F3F7-314D-9244-564439ABDF98}"/>
            </c:ext>
          </c:extLst>
        </c:ser>
        <c:ser>
          <c:idx val="1"/>
          <c:order val="1"/>
          <c:tx>
            <c:v>Aimline</c:v>
          </c:tx>
          <c:spPr>
            <a:ln w="9525">
              <a:solidFill>
                <a:schemeClr val="tx1">
                  <a:lumMod val="50000"/>
                  <a:lumOff val="50000"/>
                </a:schemeClr>
              </a:solidFill>
              <a:prstDash val="dash"/>
            </a:ln>
          </c:spPr>
          <c:marker>
            <c:symbol val="none"/>
          </c:marker>
          <c:cat>
            <c:strRef>
              <c:f>'Writing - Data'!$BL$4:$CA$4</c:f>
              <c:strCache>
                <c:ptCount val="1"/>
                <c:pt idx="0">
                  <c:v>Baseline</c:v>
                </c:pt>
              </c:strCache>
            </c:strRef>
          </c:cat>
          <c:val>
            <c:numRef>
              <c:f>'Writing - Data'!$BL$98:$CA$98</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F3F7-314D-9244-564439ABDF98}"/>
            </c:ext>
          </c:extLst>
        </c:ser>
        <c:ser>
          <c:idx val="2"/>
          <c:order val="2"/>
          <c:tx>
            <c:strRef>
              <c:f>'Writing - Data'!$BK$134</c:f>
              <c:strCache>
                <c:ptCount val="1"/>
                <c:pt idx="0">
                  <c:v>Benchmark 3 Line</c:v>
                </c:pt>
              </c:strCache>
            </c:strRef>
          </c:tx>
          <c:spPr>
            <a:ln>
              <a:solidFill>
                <a:schemeClr val="accent3"/>
              </a:solidFill>
            </a:ln>
          </c:spPr>
          <c:marker>
            <c:symbol val="none"/>
          </c:marker>
          <c:cat>
            <c:strRef>
              <c:f>'Writing - Data'!$BL$4:$CA$4</c:f>
              <c:strCache>
                <c:ptCount val="1"/>
                <c:pt idx="0">
                  <c:v>Baseline</c:v>
                </c:pt>
              </c:strCache>
            </c:strRef>
          </c:cat>
          <c:val>
            <c:numRef>
              <c:f>'Writing - Data'!$BL$134:$CA$134</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F3F7-314D-9244-564439ABDF98}"/>
            </c:ext>
          </c:extLst>
        </c:ser>
        <c:dLbls>
          <c:showLegendKey val="0"/>
          <c:showVal val="0"/>
          <c:showCatName val="0"/>
          <c:showSerName val="0"/>
          <c:showPercent val="0"/>
          <c:showBubbleSize val="0"/>
        </c:dLbls>
        <c:marker val="1"/>
        <c:smooth val="0"/>
        <c:axId val="80623872"/>
        <c:axId val="80634240"/>
      </c:lineChart>
      <c:catAx>
        <c:axId val="80623872"/>
        <c:scaling>
          <c:orientation val="minMax"/>
        </c:scaling>
        <c:delete val="0"/>
        <c:axPos val="b"/>
        <c:title>
          <c:tx>
            <c:strRef>
              <c:f>'Writing - Data'!$BG$17</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80634240"/>
        <c:crosses val="autoZero"/>
        <c:auto val="1"/>
        <c:lblAlgn val="ctr"/>
        <c:lblOffset val="100"/>
        <c:noMultiLvlLbl val="0"/>
      </c:catAx>
      <c:valAx>
        <c:axId val="80634240"/>
        <c:scaling>
          <c:orientation val="minMax"/>
          <c:min val="0"/>
        </c:scaling>
        <c:delete val="0"/>
        <c:axPos val="l"/>
        <c:majorGridlines/>
        <c:title>
          <c:tx>
            <c:strRef>
              <c:f>'Writing - Data'!$BJ$98</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80623872"/>
        <c:crosses val="autoZero"/>
        <c:crossBetween val="between"/>
      </c:valAx>
    </c:plotArea>
    <c:legend>
      <c:legendPos val="b"/>
      <c:layout>
        <c:manualLayout>
          <c:xMode val="edge"/>
          <c:yMode val="edge"/>
          <c:x val="2.9777968139839436E-3"/>
          <c:y val="0.8963413270213495"/>
          <c:w val="0.9940442023155186"/>
          <c:h val="9.9354431572390767E-2"/>
        </c:manualLayout>
      </c:layout>
      <c:overlay val="0"/>
      <c:txPr>
        <a:bodyPr/>
        <a:lstStyle/>
        <a:p>
          <a:pPr>
            <a:defRPr sz="900"/>
          </a:pPr>
          <a:endParaRPr lang="en-US"/>
        </a:p>
      </c:txPr>
    </c:legend>
    <c:plotVisOnly val="1"/>
    <c:dispBlanksAs val="gap"/>
    <c:showDLblsOverMax val="0"/>
  </c:chart>
  <c:spPr>
    <a:solidFill>
      <a:schemeClr val="accent1">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2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'Writing - Data'!$A$18</c:f>
          <c:strCache>
            <c:ptCount val="1"/>
          </c:strCache>
        </c:strRef>
      </c:tx>
      <c:overlay val="0"/>
    </c:title>
    <c:autoTitleDeleted val="0"/>
    <c:plotArea>
      <c:layout>
        <c:manualLayout>
          <c:layoutTarget val="inner"/>
          <c:xMode val="edge"/>
          <c:yMode val="edge"/>
          <c:x val="0.13495651278884288"/>
          <c:y val="0.16478915135608121"/>
          <c:w val="0.83628531727652444"/>
          <c:h val="0.51280081385768894"/>
        </c:manualLayout>
      </c:layout>
      <c:lineChart>
        <c:grouping val="standard"/>
        <c:varyColors val="0"/>
        <c:ser>
          <c:idx val="0"/>
          <c:order val="0"/>
          <c:tx>
            <c:strRef>
              <c:f>'Writing - Data'!$A$18</c:f>
              <c:strCache>
                <c:ptCount val="1"/>
              </c:strCache>
            </c:strRef>
          </c:tx>
          <c:trendline>
            <c:name>Trendline</c:name>
            <c:spPr>
              <a:ln>
                <a:solidFill>
                  <a:srgbClr val="FF0000">
                    <a:alpha val="75000"/>
                  </a:srgbClr>
                </a:solidFill>
              </a:ln>
            </c:spPr>
            <c:trendlineType val="linear"/>
            <c:dispRSqr val="0"/>
            <c:dispEq val="0"/>
          </c:trendline>
          <c:cat>
            <c:strRef>
              <c:f>'Writing - Data'!$BL$4:$CA$4</c:f>
              <c:strCache>
                <c:ptCount val="1"/>
                <c:pt idx="0">
                  <c:v>Baseline</c:v>
                </c:pt>
              </c:strCache>
            </c:strRef>
          </c:cat>
          <c:val>
            <c:numRef>
              <c:f>'Writing - Data'!$BL$18:$CA$18</c:f>
              <c:numCache>
                <c:formatCode>General</c:formatCode>
                <c:ptCount val="16"/>
                <c:pt idx="0">
                  <c:v>0</c:v>
                </c:pt>
              </c:numCache>
            </c:numRef>
          </c:val>
          <c:smooth val="0"/>
          <c:extLst>
            <c:ext xmlns:c16="http://schemas.microsoft.com/office/drawing/2014/chart" uri="{C3380CC4-5D6E-409C-BE32-E72D297353CC}">
              <c16:uniqueId val="{00000001-B7C8-934C-9E1C-02922BAD7DF7}"/>
            </c:ext>
          </c:extLst>
        </c:ser>
        <c:ser>
          <c:idx val="1"/>
          <c:order val="1"/>
          <c:tx>
            <c:v>Aimline</c:v>
          </c:tx>
          <c:spPr>
            <a:ln w="9525">
              <a:solidFill>
                <a:schemeClr val="tx1">
                  <a:lumMod val="50000"/>
                  <a:lumOff val="50000"/>
                </a:schemeClr>
              </a:solidFill>
              <a:prstDash val="dash"/>
            </a:ln>
          </c:spPr>
          <c:marker>
            <c:symbol val="none"/>
          </c:marker>
          <c:cat>
            <c:strRef>
              <c:f>'Writing - Data'!$BL$4:$CA$4</c:f>
              <c:strCache>
                <c:ptCount val="1"/>
                <c:pt idx="0">
                  <c:v>Baseline</c:v>
                </c:pt>
              </c:strCache>
            </c:strRef>
          </c:cat>
          <c:val>
            <c:numRef>
              <c:f>'Writing - Data'!$BL$99:$CA$99</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B7C8-934C-9E1C-02922BAD7DF7}"/>
            </c:ext>
          </c:extLst>
        </c:ser>
        <c:ser>
          <c:idx val="2"/>
          <c:order val="2"/>
          <c:tx>
            <c:strRef>
              <c:f>'Writing - Data'!$BK$135</c:f>
              <c:strCache>
                <c:ptCount val="1"/>
                <c:pt idx="0">
                  <c:v>Benchmark 3 Line</c:v>
                </c:pt>
              </c:strCache>
            </c:strRef>
          </c:tx>
          <c:spPr>
            <a:ln>
              <a:solidFill>
                <a:schemeClr val="accent3"/>
              </a:solidFill>
            </a:ln>
          </c:spPr>
          <c:marker>
            <c:symbol val="none"/>
          </c:marker>
          <c:cat>
            <c:strRef>
              <c:f>'Writing - Data'!$BL$4:$CA$4</c:f>
              <c:strCache>
                <c:ptCount val="1"/>
                <c:pt idx="0">
                  <c:v>Baseline</c:v>
                </c:pt>
              </c:strCache>
            </c:strRef>
          </c:cat>
          <c:val>
            <c:numRef>
              <c:f>'Writing - Data'!$BL$135:$CA$135</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B7C8-934C-9E1C-02922BAD7DF7}"/>
            </c:ext>
          </c:extLst>
        </c:ser>
        <c:dLbls>
          <c:showLegendKey val="0"/>
          <c:showVal val="0"/>
          <c:showCatName val="0"/>
          <c:showSerName val="0"/>
          <c:showPercent val="0"/>
          <c:showBubbleSize val="0"/>
        </c:dLbls>
        <c:marker val="1"/>
        <c:smooth val="0"/>
        <c:axId val="80661120"/>
        <c:axId val="80753408"/>
      </c:lineChart>
      <c:catAx>
        <c:axId val="80661120"/>
        <c:scaling>
          <c:orientation val="minMax"/>
        </c:scaling>
        <c:delete val="0"/>
        <c:axPos val="b"/>
        <c:title>
          <c:tx>
            <c:strRef>
              <c:f>'Writing - Data'!$BG$18</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80753408"/>
        <c:crosses val="autoZero"/>
        <c:auto val="1"/>
        <c:lblAlgn val="ctr"/>
        <c:lblOffset val="100"/>
        <c:noMultiLvlLbl val="0"/>
      </c:catAx>
      <c:valAx>
        <c:axId val="80753408"/>
        <c:scaling>
          <c:orientation val="minMax"/>
          <c:min val="0"/>
        </c:scaling>
        <c:delete val="0"/>
        <c:axPos val="l"/>
        <c:majorGridlines/>
        <c:title>
          <c:tx>
            <c:strRef>
              <c:f>'Writing - Data'!$BJ$99</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80661120"/>
        <c:crosses val="autoZero"/>
        <c:crossBetween val="between"/>
      </c:valAx>
    </c:plotArea>
    <c:legend>
      <c:legendPos val="b"/>
      <c:layout>
        <c:manualLayout>
          <c:xMode val="edge"/>
          <c:yMode val="edge"/>
          <c:x val="2.9777968139839436E-3"/>
          <c:y val="0.89656851621831002"/>
          <c:w val="0.9940442023155186"/>
          <c:h val="0.10343148378169097"/>
        </c:manualLayout>
      </c:layout>
      <c:overlay val="0"/>
      <c:txPr>
        <a:bodyPr/>
        <a:lstStyle/>
        <a:p>
          <a:pPr>
            <a:defRPr sz="900"/>
          </a:pPr>
          <a:endParaRPr lang="en-US"/>
        </a:p>
      </c:txPr>
    </c:legend>
    <c:plotVisOnly val="1"/>
    <c:dispBlanksAs val="gap"/>
    <c:showDLblsOverMax val="0"/>
  </c:chart>
  <c:spPr>
    <a:solidFill>
      <a:schemeClr val="accent1">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2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'Writing - Data'!$A$19</c:f>
          <c:strCache>
            <c:ptCount val="1"/>
          </c:strCache>
        </c:strRef>
      </c:tx>
      <c:overlay val="0"/>
    </c:title>
    <c:autoTitleDeleted val="0"/>
    <c:plotArea>
      <c:layout>
        <c:manualLayout>
          <c:layoutTarget val="inner"/>
          <c:xMode val="edge"/>
          <c:yMode val="edge"/>
          <c:x val="0.13495651278884288"/>
          <c:y val="0.16478915135608121"/>
          <c:w val="0.83628531727652444"/>
          <c:h val="0.50837061096124758"/>
        </c:manualLayout>
      </c:layout>
      <c:lineChart>
        <c:grouping val="standard"/>
        <c:varyColors val="0"/>
        <c:ser>
          <c:idx val="0"/>
          <c:order val="0"/>
          <c:tx>
            <c:strRef>
              <c:f>'Writing - Data'!$A$19</c:f>
              <c:strCache>
                <c:ptCount val="1"/>
              </c:strCache>
            </c:strRef>
          </c:tx>
          <c:trendline>
            <c:name>Trendline</c:name>
            <c:spPr>
              <a:ln>
                <a:solidFill>
                  <a:srgbClr val="FF0000">
                    <a:alpha val="75000"/>
                  </a:srgbClr>
                </a:solidFill>
              </a:ln>
            </c:spPr>
            <c:trendlineType val="linear"/>
            <c:dispRSqr val="0"/>
            <c:dispEq val="0"/>
          </c:trendline>
          <c:cat>
            <c:strRef>
              <c:f>'Writing - Data'!$BL$4:$CA$4</c:f>
              <c:strCache>
                <c:ptCount val="1"/>
                <c:pt idx="0">
                  <c:v>Baseline</c:v>
                </c:pt>
              </c:strCache>
            </c:strRef>
          </c:cat>
          <c:val>
            <c:numRef>
              <c:f>'Writing - Data'!$BL$19:$CA$19</c:f>
              <c:numCache>
                <c:formatCode>General</c:formatCode>
                <c:ptCount val="16"/>
                <c:pt idx="0">
                  <c:v>0</c:v>
                </c:pt>
              </c:numCache>
            </c:numRef>
          </c:val>
          <c:smooth val="0"/>
          <c:extLst>
            <c:ext xmlns:c16="http://schemas.microsoft.com/office/drawing/2014/chart" uri="{C3380CC4-5D6E-409C-BE32-E72D297353CC}">
              <c16:uniqueId val="{00000001-C776-0C49-A9C5-F31068CDFA10}"/>
            </c:ext>
          </c:extLst>
        </c:ser>
        <c:ser>
          <c:idx val="1"/>
          <c:order val="1"/>
          <c:tx>
            <c:v>Aimline</c:v>
          </c:tx>
          <c:spPr>
            <a:ln w="9525">
              <a:solidFill>
                <a:schemeClr val="tx1">
                  <a:lumMod val="50000"/>
                  <a:lumOff val="50000"/>
                </a:schemeClr>
              </a:solidFill>
              <a:prstDash val="dash"/>
            </a:ln>
          </c:spPr>
          <c:marker>
            <c:symbol val="none"/>
          </c:marker>
          <c:cat>
            <c:strRef>
              <c:f>'Writing - Data'!$BL$4:$CA$4</c:f>
              <c:strCache>
                <c:ptCount val="1"/>
                <c:pt idx="0">
                  <c:v>Baseline</c:v>
                </c:pt>
              </c:strCache>
            </c:strRef>
          </c:cat>
          <c:val>
            <c:numRef>
              <c:f>'Writing - Data'!$BL$100:$CA$100</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C776-0C49-A9C5-F31068CDFA10}"/>
            </c:ext>
          </c:extLst>
        </c:ser>
        <c:ser>
          <c:idx val="2"/>
          <c:order val="2"/>
          <c:tx>
            <c:strRef>
              <c:f>'Writing - Data'!$BK$136</c:f>
              <c:strCache>
                <c:ptCount val="1"/>
                <c:pt idx="0">
                  <c:v>Benchmark 3 Line</c:v>
                </c:pt>
              </c:strCache>
            </c:strRef>
          </c:tx>
          <c:spPr>
            <a:ln>
              <a:solidFill>
                <a:schemeClr val="accent3"/>
              </a:solidFill>
            </a:ln>
          </c:spPr>
          <c:marker>
            <c:symbol val="none"/>
          </c:marker>
          <c:cat>
            <c:strRef>
              <c:f>'Writing - Data'!$BL$4:$CA$4</c:f>
              <c:strCache>
                <c:ptCount val="1"/>
                <c:pt idx="0">
                  <c:v>Baseline</c:v>
                </c:pt>
              </c:strCache>
            </c:strRef>
          </c:cat>
          <c:val>
            <c:numRef>
              <c:f>'Writing - Data'!$BL$136:$CA$136</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C776-0C49-A9C5-F31068CDFA10}"/>
            </c:ext>
          </c:extLst>
        </c:ser>
        <c:dLbls>
          <c:showLegendKey val="0"/>
          <c:showVal val="0"/>
          <c:showCatName val="0"/>
          <c:showSerName val="0"/>
          <c:showPercent val="0"/>
          <c:showBubbleSize val="0"/>
        </c:dLbls>
        <c:marker val="1"/>
        <c:smooth val="0"/>
        <c:axId val="80780288"/>
        <c:axId val="80807040"/>
      </c:lineChart>
      <c:catAx>
        <c:axId val="80780288"/>
        <c:scaling>
          <c:orientation val="minMax"/>
        </c:scaling>
        <c:delete val="0"/>
        <c:axPos val="b"/>
        <c:title>
          <c:tx>
            <c:strRef>
              <c:f>'Writing - Data'!$BG$19</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80807040"/>
        <c:crosses val="autoZero"/>
        <c:auto val="1"/>
        <c:lblAlgn val="ctr"/>
        <c:lblOffset val="100"/>
        <c:noMultiLvlLbl val="0"/>
      </c:catAx>
      <c:valAx>
        <c:axId val="80807040"/>
        <c:scaling>
          <c:orientation val="minMax"/>
          <c:min val="0"/>
        </c:scaling>
        <c:delete val="0"/>
        <c:axPos val="l"/>
        <c:majorGridlines/>
        <c:title>
          <c:tx>
            <c:strRef>
              <c:f>'Writing - Data'!$BJ$100</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80780288"/>
        <c:crosses val="autoZero"/>
        <c:crossBetween val="between"/>
      </c:valAx>
    </c:plotArea>
    <c:legend>
      <c:legendPos val="b"/>
      <c:layout>
        <c:manualLayout>
          <c:xMode val="edge"/>
          <c:yMode val="edge"/>
          <c:x val="2.6491802528871324E-3"/>
          <c:y val="0.89634136215298799"/>
          <c:w val="0.99470163949422663"/>
          <c:h val="9.9354397899531266E-2"/>
        </c:manualLayout>
      </c:layout>
      <c:overlay val="0"/>
      <c:txPr>
        <a:bodyPr/>
        <a:lstStyle/>
        <a:p>
          <a:pPr>
            <a:defRPr sz="900"/>
          </a:pPr>
          <a:endParaRPr lang="en-US"/>
        </a:p>
      </c:txPr>
    </c:legend>
    <c:plotVisOnly val="1"/>
    <c:dispBlanksAs val="gap"/>
    <c:showDLblsOverMax val="0"/>
  </c:chart>
  <c:spPr>
    <a:solidFill>
      <a:schemeClr val="accent1">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2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'Writing - Data'!$A$20</c:f>
          <c:strCache>
            <c:ptCount val="1"/>
          </c:strCache>
        </c:strRef>
      </c:tx>
      <c:overlay val="0"/>
    </c:title>
    <c:autoTitleDeleted val="0"/>
    <c:plotArea>
      <c:layout>
        <c:manualLayout>
          <c:layoutTarget val="inner"/>
          <c:xMode val="edge"/>
          <c:yMode val="edge"/>
          <c:x val="0.13495651278884288"/>
          <c:y val="0.16478915135608121"/>
          <c:w val="0.83628531727652444"/>
          <c:h val="0.51276163777693717"/>
        </c:manualLayout>
      </c:layout>
      <c:lineChart>
        <c:grouping val="standard"/>
        <c:varyColors val="0"/>
        <c:ser>
          <c:idx val="0"/>
          <c:order val="0"/>
          <c:tx>
            <c:strRef>
              <c:f>'Writing - Data'!$A$20</c:f>
              <c:strCache>
                <c:ptCount val="1"/>
              </c:strCache>
            </c:strRef>
          </c:tx>
          <c:trendline>
            <c:name>Trendline</c:name>
            <c:spPr>
              <a:ln>
                <a:solidFill>
                  <a:srgbClr val="FF0000">
                    <a:alpha val="75000"/>
                  </a:srgbClr>
                </a:solidFill>
              </a:ln>
            </c:spPr>
            <c:trendlineType val="linear"/>
            <c:dispRSqr val="0"/>
            <c:dispEq val="0"/>
          </c:trendline>
          <c:cat>
            <c:strRef>
              <c:f>'Writing - Data'!$BL$4:$CA$4</c:f>
              <c:strCache>
                <c:ptCount val="1"/>
                <c:pt idx="0">
                  <c:v>Baseline</c:v>
                </c:pt>
              </c:strCache>
            </c:strRef>
          </c:cat>
          <c:val>
            <c:numRef>
              <c:f>'Writing - Data'!$BL$20:$CA$20</c:f>
              <c:numCache>
                <c:formatCode>General</c:formatCode>
                <c:ptCount val="16"/>
                <c:pt idx="0">
                  <c:v>0</c:v>
                </c:pt>
              </c:numCache>
            </c:numRef>
          </c:val>
          <c:smooth val="0"/>
          <c:extLst>
            <c:ext xmlns:c16="http://schemas.microsoft.com/office/drawing/2014/chart" uri="{C3380CC4-5D6E-409C-BE32-E72D297353CC}">
              <c16:uniqueId val="{00000001-CDB0-2D49-A03B-AAFB169B1828}"/>
            </c:ext>
          </c:extLst>
        </c:ser>
        <c:ser>
          <c:idx val="1"/>
          <c:order val="1"/>
          <c:tx>
            <c:v>Aimline</c:v>
          </c:tx>
          <c:spPr>
            <a:ln w="9525">
              <a:solidFill>
                <a:schemeClr val="tx1">
                  <a:lumMod val="50000"/>
                  <a:lumOff val="50000"/>
                </a:schemeClr>
              </a:solidFill>
              <a:prstDash val="dash"/>
            </a:ln>
          </c:spPr>
          <c:marker>
            <c:symbol val="none"/>
          </c:marker>
          <c:cat>
            <c:strRef>
              <c:f>'Writing - Data'!$BL$4:$CA$4</c:f>
              <c:strCache>
                <c:ptCount val="1"/>
                <c:pt idx="0">
                  <c:v>Baseline</c:v>
                </c:pt>
              </c:strCache>
            </c:strRef>
          </c:cat>
          <c:val>
            <c:numRef>
              <c:f>'Writing - Data'!$BL$101:$CA$101</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CDB0-2D49-A03B-AAFB169B1828}"/>
            </c:ext>
          </c:extLst>
        </c:ser>
        <c:ser>
          <c:idx val="2"/>
          <c:order val="2"/>
          <c:tx>
            <c:strRef>
              <c:f>'Writing - Data'!$BK$137</c:f>
              <c:strCache>
                <c:ptCount val="1"/>
                <c:pt idx="0">
                  <c:v>Benchmark 3 Line</c:v>
                </c:pt>
              </c:strCache>
            </c:strRef>
          </c:tx>
          <c:spPr>
            <a:ln>
              <a:solidFill>
                <a:schemeClr val="accent3"/>
              </a:solidFill>
            </a:ln>
          </c:spPr>
          <c:marker>
            <c:symbol val="none"/>
          </c:marker>
          <c:cat>
            <c:strRef>
              <c:f>'Writing - Data'!$BL$4:$CA$4</c:f>
              <c:strCache>
                <c:ptCount val="1"/>
                <c:pt idx="0">
                  <c:v>Baseline</c:v>
                </c:pt>
              </c:strCache>
            </c:strRef>
          </c:cat>
          <c:val>
            <c:numRef>
              <c:f>'Writing - Data'!$BL$137:$CA$137</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CDB0-2D49-A03B-AAFB169B1828}"/>
            </c:ext>
          </c:extLst>
        </c:ser>
        <c:dLbls>
          <c:showLegendKey val="0"/>
          <c:showVal val="0"/>
          <c:showCatName val="0"/>
          <c:showSerName val="0"/>
          <c:showPercent val="0"/>
          <c:showBubbleSize val="0"/>
        </c:dLbls>
        <c:marker val="1"/>
        <c:smooth val="0"/>
        <c:axId val="80838016"/>
        <c:axId val="80872960"/>
      </c:lineChart>
      <c:catAx>
        <c:axId val="80838016"/>
        <c:scaling>
          <c:orientation val="minMax"/>
        </c:scaling>
        <c:delete val="0"/>
        <c:axPos val="b"/>
        <c:title>
          <c:tx>
            <c:strRef>
              <c:f>'Writing - Data'!$BG$20</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80872960"/>
        <c:crosses val="autoZero"/>
        <c:auto val="1"/>
        <c:lblAlgn val="ctr"/>
        <c:lblOffset val="100"/>
        <c:noMultiLvlLbl val="0"/>
      </c:catAx>
      <c:valAx>
        <c:axId val="80872960"/>
        <c:scaling>
          <c:orientation val="minMax"/>
          <c:min val="0"/>
        </c:scaling>
        <c:delete val="0"/>
        <c:axPos val="l"/>
        <c:majorGridlines/>
        <c:title>
          <c:tx>
            <c:strRef>
              <c:f>'Writing - Data'!$BJ$101</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80838016"/>
        <c:crosses val="autoZero"/>
        <c:crossBetween val="between"/>
      </c:valAx>
    </c:plotArea>
    <c:legend>
      <c:legendPos val="b"/>
      <c:layout>
        <c:manualLayout>
          <c:xMode val="edge"/>
          <c:yMode val="edge"/>
          <c:x val="5.2424120404364416E-3"/>
          <c:y val="0.89634136215298799"/>
          <c:w val="0.99210840770667597"/>
          <c:h val="9.9354397899531266E-2"/>
        </c:manualLayout>
      </c:layout>
      <c:overlay val="0"/>
      <c:txPr>
        <a:bodyPr/>
        <a:lstStyle/>
        <a:p>
          <a:pPr>
            <a:defRPr sz="900"/>
          </a:pPr>
          <a:endParaRPr lang="en-US"/>
        </a:p>
      </c:txPr>
    </c:legend>
    <c:plotVisOnly val="1"/>
    <c:dispBlanksAs val="gap"/>
    <c:showDLblsOverMax val="0"/>
  </c:chart>
  <c:spPr>
    <a:solidFill>
      <a:schemeClr val="accent1">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2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'Writing - Data'!$A$21</c:f>
          <c:strCache>
            <c:ptCount val="1"/>
          </c:strCache>
        </c:strRef>
      </c:tx>
      <c:overlay val="0"/>
    </c:title>
    <c:autoTitleDeleted val="0"/>
    <c:plotArea>
      <c:layout>
        <c:manualLayout>
          <c:layoutTarget val="inner"/>
          <c:xMode val="edge"/>
          <c:yMode val="edge"/>
          <c:x val="0.13495651278884288"/>
          <c:y val="0.16478915135608121"/>
          <c:w val="0.83628531727652444"/>
          <c:h val="0.50841389583031893"/>
        </c:manualLayout>
      </c:layout>
      <c:lineChart>
        <c:grouping val="standard"/>
        <c:varyColors val="0"/>
        <c:ser>
          <c:idx val="0"/>
          <c:order val="0"/>
          <c:tx>
            <c:strRef>
              <c:f>'Writing - Data'!$A$21</c:f>
              <c:strCache>
                <c:ptCount val="1"/>
              </c:strCache>
            </c:strRef>
          </c:tx>
          <c:trendline>
            <c:name>Trendline</c:name>
            <c:spPr>
              <a:ln>
                <a:solidFill>
                  <a:srgbClr val="FF0000">
                    <a:alpha val="75000"/>
                  </a:srgbClr>
                </a:solidFill>
              </a:ln>
            </c:spPr>
            <c:trendlineType val="linear"/>
            <c:dispRSqr val="0"/>
            <c:dispEq val="0"/>
          </c:trendline>
          <c:cat>
            <c:strRef>
              <c:f>'Writing - Data'!$BL$4:$CA$4</c:f>
              <c:strCache>
                <c:ptCount val="1"/>
                <c:pt idx="0">
                  <c:v>Baseline</c:v>
                </c:pt>
              </c:strCache>
            </c:strRef>
          </c:cat>
          <c:val>
            <c:numRef>
              <c:f>'Writing - Data'!$BL$21:$CA$21</c:f>
              <c:numCache>
                <c:formatCode>General</c:formatCode>
                <c:ptCount val="16"/>
                <c:pt idx="0">
                  <c:v>0</c:v>
                </c:pt>
              </c:numCache>
            </c:numRef>
          </c:val>
          <c:smooth val="0"/>
          <c:extLst>
            <c:ext xmlns:c16="http://schemas.microsoft.com/office/drawing/2014/chart" uri="{C3380CC4-5D6E-409C-BE32-E72D297353CC}">
              <c16:uniqueId val="{00000001-62AE-D549-9294-2E22C60759B7}"/>
            </c:ext>
          </c:extLst>
        </c:ser>
        <c:ser>
          <c:idx val="1"/>
          <c:order val="1"/>
          <c:tx>
            <c:v>Aimline</c:v>
          </c:tx>
          <c:spPr>
            <a:ln w="9525">
              <a:solidFill>
                <a:schemeClr val="tx1">
                  <a:lumMod val="50000"/>
                  <a:lumOff val="50000"/>
                </a:schemeClr>
              </a:solidFill>
              <a:prstDash val="dash"/>
            </a:ln>
          </c:spPr>
          <c:marker>
            <c:symbol val="none"/>
          </c:marker>
          <c:cat>
            <c:strRef>
              <c:f>'Writing - Data'!$BL$4:$CA$4</c:f>
              <c:strCache>
                <c:ptCount val="1"/>
                <c:pt idx="0">
                  <c:v>Baseline</c:v>
                </c:pt>
              </c:strCache>
            </c:strRef>
          </c:cat>
          <c:val>
            <c:numRef>
              <c:f>'Writing - Data'!$BL$102:$CA$102</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62AE-D549-9294-2E22C60759B7}"/>
            </c:ext>
          </c:extLst>
        </c:ser>
        <c:ser>
          <c:idx val="2"/>
          <c:order val="2"/>
          <c:tx>
            <c:strRef>
              <c:f>'Writing - Data'!$BK$138</c:f>
              <c:strCache>
                <c:ptCount val="1"/>
                <c:pt idx="0">
                  <c:v>Benchmark 3 Line</c:v>
                </c:pt>
              </c:strCache>
            </c:strRef>
          </c:tx>
          <c:spPr>
            <a:ln>
              <a:solidFill>
                <a:schemeClr val="accent3"/>
              </a:solidFill>
            </a:ln>
          </c:spPr>
          <c:marker>
            <c:symbol val="none"/>
          </c:marker>
          <c:cat>
            <c:strRef>
              <c:f>'Writing - Data'!$BL$4:$CA$4</c:f>
              <c:strCache>
                <c:ptCount val="1"/>
                <c:pt idx="0">
                  <c:v>Baseline</c:v>
                </c:pt>
              </c:strCache>
            </c:strRef>
          </c:cat>
          <c:val>
            <c:numRef>
              <c:f>'Writing - Data'!$BL$138:$CA$138</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62AE-D549-9294-2E22C60759B7}"/>
            </c:ext>
          </c:extLst>
        </c:ser>
        <c:dLbls>
          <c:showLegendKey val="0"/>
          <c:showVal val="0"/>
          <c:showCatName val="0"/>
          <c:showSerName val="0"/>
          <c:showPercent val="0"/>
          <c:showBubbleSize val="0"/>
        </c:dLbls>
        <c:marker val="1"/>
        <c:smooth val="0"/>
        <c:axId val="80915840"/>
        <c:axId val="80926208"/>
      </c:lineChart>
      <c:catAx>
        <c:axId val="80915840"/>
        <c:scaling>
          <c:orientation val="minMax"/>
        </c:scaling>
        <c:delete val="0"/>
        <c:axPos val="b"/>
        <c:title>
          <c:tx>
            <c:strRef>
              <c:f>'Writing - Data'!$BG$21</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80926208"/>
        <c:crosses val="autoZero"/>
        <c:auto val="1"/>
        <c:lblAlgn val="ctr"/>
        <c:lblOffset val="100"/>
        <c:noMultiLvlLbl val="0"/>
      </c:catAx>
      <c:valAx>
        <c:axId val="80926208"/>
        <c:scaling>
          <c:orientation val="minMax"/>
          <c:min val="0"/>
        </c:scaling>
        <c:delete val="0"/>
        <c:axPos val="l"/>
        <c:majorGridlines/>
        <c:title>
          <c:tx>
            <c:strRef>
              <c:f>'Writing - Data'!$BJ$102</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80915840"/>
        <c:crosses val="autoZero"/>
        <c:crossBetween val="between"/>
      </c:valAx>
    </c:plotArea>
    <c:legend>
      <c:legendPos val="b"/>
      <c:layout>
        <c:manualLayout>
          <c:xMode val="edge"/>
          <c:yMode val="edge"/>
          <c:x val="5.5948465337675802E-5"/>
          <c:y val="0.8965684812404755"/>
          <c:w val="0.99729487128177663"/>
          <c:h val="0.103431518759524"/>
        </c:manualLayout>
      </c:layout>
      <c:overlay val="0"/>
      <c:txPr>
        <a:bodyPr/>
        <a:lstStyle/>
        <a:p>
          <a:pPr>
            <a:defRPr sz="900"/>
          </a:pPr>
          <a:endParaRPr lang="en-US"/>
        </a:p>
      </c:txPr>
    </c:legend>
    <c:plotVisOnly val="1"/>
    <c:dispBlanksAs val="gap"/>
    <c:showDLblsOverMax val="0"/>
  </c:chart>
  <c:spPr>
    <a:solidFill>
      <a:schemeClr val="accent1">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2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'Writing - Data'!$A$22</c:f>
          <c:strCache>
            <c:ptCount val="1"/>
          </c:strCache>
        </c:strRef>
      </c:tx>
      <c:overlay val="0"/>
    </c:title>
    <c:autoTitleDeleted val="0"/>
    <c:plotArea>
      <c:layout>
        <c:manualLayout>
          <c:layoutTarget val="inner"/>
          <c:xMode val="edge"/>
          <c:yMode val="edge"/>
          <c:x val="0.13495651278884288"/>
          <c:y val="0.16478915135608121"/>
          <c:w val="0.83628531727652444"/>
          <c:h val="0.50837061096124758"/>
        </c:manualLayout>
      </c:layout>
      <c:lineChart>
        <c:grouping val="standard"/>
        <c:varyColors val="0"/>
        <c:ser>
          <c:idx val="0"/>
          <c:order val="0"/>
          <c:tx>
            <c:strRef>
              <c:f>'Writing - Data'!$A$22</c:f>
              <c:strCache>
                <c:ptCount val="1"/>
              </c:strCache>
            </c:strRef>
          </c:tx>
          <c:trendline>
            <c:name>Trendline</c:name>
            <c:spPr>
              <a:ln>
                <a:solidFill>
                  <a:srgbClr val="FF0000">
                    <a:alpha val="75000"/>
                  </a:srgbClr>
                </a:solidFill>
              </a:ln>
            </c:spPr>
            <c:trendlineType val="linear"/>
            <c:dispRSqr val="0"/>
            <c:dispEq val="0"/>
          </c:trendline>
          <c:cat>
            <c:strRef>
              <c:f>'Writing - Data'!$BL$4:$CA$4</c:f>
              <c:strCache>
                <c:ptCount val="1"/>
                <c:pt idx="0">
                  <c:v>Baseline</c:v>
                </c:pt>
              </c:strCache>
            </c:strRef>
          </c:cat>
          <c:val>
            <c:numRef>
              <c:f>'Writing - Data'!$BL$22:$CA$22</c:f>
              <c:numCache>
                <c:formatCode>General</c:formatCode>
                <c:ptCount val="16"/>
                <c:pt idx="0">
                  <c:v>0</c:v>
                </c:pt>
              </c:numCache>
            </c:numRef>
          </c:val>
          <c:smooth val="0"/>
          <c:extLst>
            <c:ext xmlns:c16="http://schemas.microsoft.com/office/drawing/2014/chart" uri="{C3380CC4-5D6E-409C-BE32-E72D297353CC}">
              <c16:uniqueId val="{00000001-CD42-9F48-BE7E-CFFF3BE89EDD}"/>
            </c:ext>
          </c:extLst>
        </c:ser>
        <c:ser>
          <c:idx val="1"/>
          <c:order val="1"/>
          <c:tx>
            <c:v>Aimline</c:v>
          </c:tx>
          <c:spPr>
            <a:ln w="9525">
              <a:solidFill>
                <a:schemeClr val="tx1">
                  <a:lumMod val="50000"/>
                  <a:lumOff val="50000"/>
                </a:schemeClr>
              </a:solidFill>
              <a:prstDash val="dash"/>
            </a:ln>
          </c:spPr>
          <c:marker>
            <c:symbol val="none"/>
          </c:marker>
          <c:cat>
            <c:strRef>
              <c:f>'Writing - Data'!$BL$4:$CA$4</c:f>
              <c:strCache>
                <c:ptCount val="1"/>
                <c:pt idx="0">
                  <c:v>Baseline</c:v>
                </c:pt>
              </c:strCache>
            </c:strRef>
          </c:cat>
          <c:val>
            <c:numRef>
              <c:f>'Writing - Data'!$BL$103:$CA$103</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CD42-9F48-BE7E-CFFF3BE89EDD}"/>
            </c:ext>
          </c:extLst>
        </c:ser>
        <c:ser>
          <c:idx val="2"/>
          <c:order val="2"/>
          <c:tx>
            <c:strRef>
              <c:f>'Writing - Data'!$BK$139</c:f>
              <c:strCache>
                <c:ptCount val="1"/>
                <c:pt idx="0">
                  <c:v>Benchmark 3 Line</c:v>
                </c:pt>
              </c:strCache>
            </c:strRef>
          </c:tx>
          <c:spPr>
            <a:ln>
              <a:solidFill>
                <a:schemeClr val="accent3"/>
              </a:solidFill>
            </a:ln>
          </c:spPr>
          <c:marker>
            <c:symbol val="none"/>
          </c:marker>
          <c:cat>
            <c:strRef>
              <c:f>'Writing - Data'!$BL$4:$CA$4</c:f>
              <c:strCache>
                <c:ptCount val="1"/>
                <c:pt idx="0">
                  <c:v>Baseline</c:v>
                </c:pt>
              </c:strCache>
            </c:strRef>
          </c:cat>
          <c:val>
            <c:numRef>
              <c:f>'Writing - Data'!$BL$139:$CA$139</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CD42-9F48-BE7E-CFFF3BE89EDD}"/>
            </c:ext>
          </c:extLst>
        </c:ser>
        <c:dLbls>
          <c:showLegendKey val="0"/>
          <c:showVal val="0"/>
          <c:showCatName val="0"/>
          <c:showSerName val="0"/>
          <c:showPercent val="0"/>
          <c:showBubbleSize val="0"/>
        </c:dLbls>
        <c:marker val="1"/>
        <c:smooth val="0"/>
        <c:axId val="81002496"/>
        <c:axId val="81004416"/>
      </c:lineChart>
      <c:catAx>
        <c:axId val="81002496"/>
        <c:scaling>
          <c:orientation val="minMax"/>
        </c:scaling>
        <c:delete val="0"/>
        <c:axPos val="b"/>
        <c:title>
          <c:tx>
            <c:strRef>
              <c:f>'Writing - Data'!$BG$22</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81004416"/>
        <c:crosses val="autoZero"/>
        <c:auto val="1"/>
        <c:lblAlgn val="ctr"/>
        <c:lblOffset val="100"/>
        <c:noMultiLvlLbl val="0"/>
      </c:catAx>
      <c:valAx>
        <c:axId val="81004416"/>
        <c:scaling>
          <c:orientation val="minMax"/>
          <c:min val="0"/>
        </c:scaling>
        <c:delete val="0"/>
        <c:axPos val="l"/>
        <c:majorGridlines/>
        <c:title>
          <c:tx>
            <c:strRef>
              <c:f>'Writing - Data'!$BJ$103</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81002496"/>
        <c:crosses val="autoZero"/>
        <c:crossBetween val="between"/>
      </c:valAx>
    </c:plotArea>
    <c:legend>
      <c:legendPos val="b"/>
      <c:layout>
        <c:manualLayout>
          <c:xMode val="edge"/>
          <c:yMode val="edge"/>
          <c:x val="5.5948465337675802E-5"/>
          <c:y val="0.8963413270213495"/>
          <c:w val="0.99988810306932396"/>
          <c:h val="0.10365867297865128"/>
        </c:manualLayout>
      </c:layout>
      <c:overlay val="0"/>
      <c:txPr>
        <a:bodyPr/>
        <a:lstStyle/>
        <a:p>
          <a:pPr>
            <a:defRPr sz="900"/>
          </a:pPr>
          <a:endParaRPr lang="en-US"/>
        </a:p>
      </c:txPr>
    </c:legend>
    <c:plotVisOnly val="1"/>
    <c:dispBlanksAs val="gap"/>
    <c:showDLblsOverMax val="0"/>
  </c:chart>
  <c:spPr>
    <a:solidFill>
      <a:schemeClr val="accent1">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2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'Writing - Data'!$A$23</c:f>
          <c:strCache>
            <c:ptCount val="1"/>
          </c:strCache>
        </c:strRef>
      </c:tx>
      <c:overlay val="0"/>
    </c:title>
    <c:autoTitleDeleted val="0"/>
    <c:plotArea>
      <c:layout>
        <c:manualLayout>
          <c:layoutTarget val="inner"/>
          <c:xMode val="edge"/>
          <c:yMode val="edge"/>
          <c:x val="0.13495651278884288"/>
          <c:y val="0.16478915135608121"/>
          <c:w val="0.83628531727652444"/>
          <c:h val="0.50837061096124758"/>
        </c:manualLayout>
      </c:layout>
      <c:lineChart>
        <c:grouping val="standard"/>
        <c:varyColors val="0"/>
        <c:ser>
          <c:idx val="0"/>
          <c:order val="0"/>
          <c:tx>
            <c:strRef>
              <c:f>'Writing - Data'!$A$23</c:f>
              <c:strCache>
                <c:ptCount val="1"/>
              </c:strCache>
            </c:strRef>
          </c:tx>
          <c:trendline>
            <c:name>Trendline</c:name>
            <c:spPr>
              <a:ln>
                <a:solidFill>
                  <a:srgbClr val="FF0000">
                    <a:alpha val="75000"/>
                  </a:srgbClr>
                </a:solidFill>
              </a:ln>
            </c:spPr>
            <c:trendlineType val="linear"/>
            <c:dispRSqr val="0"/>
            <c:dispEq val="0"/>
          </c:trendline>
          <c:cat>
            <c:strRef>
              <c:f>'Writing - Data'!$BL$4:$CA$4</c:f>
              <c:strCache>
                <c:ptCount val="1"/>
                <c:pt idx="0">
                  <c:v>Baseline</c:v>
                </c:pt>
              </c:strCache>
            </c:strRef>
          </c:cat>
          <c:val>
            <c:numRef>
              <c:f>'Writing - Data'!$BL$23:$CA$23</c:f>
              <c:numCache>
                <c:formatCode>General</c:formatCode>
                <c:ptCount val="16"/>
                <c:pt idx="0">
                  <c:v>0</c:v>
                </c:pt>
              </c:numCache>
            </c:numRef>
          </c:val>
          <c:smooth val="0"/>
          <c:extLst>
            <c:ext xmlns:c16="http://schemas.microsoft.com/office/drawing/2014/chart" uri="{C3380CC4-5D6E-409C-BE32-E72D297353CC}">
              <c16:uniqueId val="{00000001-C557-CF45-BD5F-882CD82D23BB}"/>
            </c:ext>
          </c:extLst>
        </c:ser>
        <c:ser>
          <c:idx val="1"/>
          <c:order val="1"/>
          <c:tx>
            <c:v>Aimline</c:v>
          </c:tx>
          <c:spPr>
            <a:ln w="9525">
              <a:solidFill>
                <a:schemeClr val="tx1">
                  <a:lumMod val="50000"/>
                  <a:lumOff val="50000"/>
                </a:schemeClr>
              </a:solidFill>
              <a:prstDash val="dash"/>
            </a:ln>
          </c:spPr>
          <c:marker>
            <c:symbol val="none"/>
          </c:marker>
          <c:cat>
            <c:strRef>
              <c:f>'Writing - Data'!$BL$4:$CA$4</c:f>
              <c:strCache>
                <c:ptCount val="1"/>
                <c:pt idx="0">
                  <c:v>Baseline</c:v>
                </c:pt>
              </c:strCache>
            </c:strRef>
          </c:cat>
          <c:val>
            <c:numRef>
              <c:f>'Writing - Data'!$BL$104:$CA$104</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C557-CF45-BD5F-882CD82D23BB}"/>
            </c:ext>
          </c:extLst>
        </c:ser>
        <c:ser>
          <c:idx val="2"/>
          <c:order val="2"/>
          <c:tx>
            <c:strRef>
              <c:f>'Writing - Data'!$BK$140</c:f>
              <c:strCache>
                <c:ptCount val="1"/>
                <c:pt idx="0">
                  <c:v>Benchmark 3 Line</c:v>
                </c:pt>
              </c:strCache>
            </c:strRef>
          </c:tx>
          <c:spPr>
            <a:ln>
              <a:solidFill>
                <a:schemeClr val="accent3"/>
              </a:solidFill>
            </a:ln>
          </c:spPr>
          <c:marker>
            <c:symbol val="none"/>
          </c:marker>
          <c:cat>
            <c:strRef>
              <c:f>'Writing - Data'!$BL$4:$CA$4</c:f>
              <c:strCache>
                <c:ptCount val="1"/>
                <c:pt idx="0">
                  <c:v>Baseline</c:v>
                </c:pt>
              </c:strCache>
            </c:strRef>
          </c:cat>
          <c:val>
            <c:numRef>
              <c:f>'Writing - Data'!$BL$140:$CA$140</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C557-CF45-BD5F-882CD82D23BB}"/>
            </c:ext>
          </c:extLst>
        </c:ser>
        <c:dLbls>
          <c:showLegendKey val="0"/>
          <c:showVal val="0"/>
          <c:showCatName val="0"/>
          <c:showSerName val="0"/>
          <c:showPercent val="0"/>
          <c:showBubbleSize val="0"/>
        </c:dLbls>
        <c:marker val="1"/>
        <c:smooth val="0"/>
        <c:axId val="81047936"/>
        <c:axId val="81049856"/>
      </c:lineChart>
      <c:catAx>
        <c:axId val="81047936"/>
        <c:scaling>
          <c:orientation val="minMax"/>
        </c:scaling>
        <c:delete val="0"/>
        <c:axPos val="b"/>
        <c:title>
          <c:tx>
            <c:strRef>
              <c:f>'Writing - Data'!$BG$23</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81049856"/>
        <c:crosses val="autoZero"/>
        <c:auto val="1"/>
        <c:lblAlgn val="ctr"/>
        <c:lblOffset val="100"/>
        <c:noMultiLvlLbl val="0"/>
      </c:catAx>
      <c:valAx>
        <c:axId val="81049856"/>
        <c:scaling>
          <c:orientation val="minMax"/>
          <c:min val="0"/>
        </c:scaling>
        <c:delete val="0"/>
        <c:axPos val="l"/>
        <c:majorGridlines/>
        <c:title>
          <c:tx>
            <c:strRef>
              <c:f>'Writing - Data'!$BJ$104</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81047936"/>
        <c:crosses val="autoZero"/>
        <c:crossBetween val="between"/>
      </c:valAx>
    </c:plotArea>
    <c:legend>
      <c:legendPos val="b"/>
      <c:layout>
        <c:manualLayout>
          <c:xMode val="edge"/>
          <c:yMode val="edge"/>
          <c:x val="4.6699473230596414E-3"/>
          <c:y val="0.8963413270213495"/>
          <c:w val="0.99066010535388105"/>
          <c:h val="0.10365867297865128"/>
        </c:manualLayout>
      </c:layout>
      <c:overlay val="0"/>
      <c:txPr>
        <a:bodyPr/>
        <a:lstStyle/>
        <a:p>
          <a:pPr>
            <a:defRPr sz="900"/>
          </a:pPr>
          <a:endParaRPr lang="en-US"/>
        </a:p>
      </c:txPr>
    </c:legend>
    <c:plotVisOnly val="1"/>
    <c:dispBlanksAs val="gap"/>
    <c:showDLblsOverMax val="0"/>
  </c:chart>
  <c:spPr>
    <a:solidFill>
      <a:schemeClr val="accent1">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2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'Writing - Data'!$A$24</c:f>
          <c:strCache>
            <c:ptCount val="1"/>
          </c:strCache>
        </c:strRef>
      </c:tx>
      <c:overlay val="0"/>
    </c:title>
    <c:autoTitleDeleted val="0"/>
    <c:plotArea>
      <c:layout>
        <c:manualLayout>
          <c:layoutTarget val="inner"/>
          <c:xMode val="edge"/>
          <c:yMode val="edge"/>
          <c:x val="0.13495651278884288"/>
          <c:y val="0.16478915135608121"/>
          <c:w val="0.83628531727652444"/>
          <c:h val="0.51280082270153271"/>
        </c:manualLayout>
      </c:layout>
      <c:lineChart>
        <c:grouping val="standard"/>
        <c:varyColors val="0"/>
        <c:ser>
          <c:idx val="0"/>
          <c:order val="0"/>
          <c:tx>
            <c:strRef>
              <c:f>'Writing - Data'!$A$24</c:f>
              <c:strCache>
                <c:ptCount val="1"/>
              </c:strCache>
            </c:strRef>
          </c:tx>
          <c:trendline>
            <c:name>Trendline</c:name>
            <c:spPr>
              <a:ln>
                <a:solidFill>
                  <a:srgbClr val="FF0000">
                    <a:alpha val="75000"/>
                  </a:srgbClr>
                </a:solidFill>
              </a:ln>
            </c:spPr>
            <c:trendlineType val="linear"/>
            <c:dispRSqr val="0"/>
            <c:dispEq val="0"/>
          </c:trendline>
          <c:cat>
            <c:strRef>
              <c:f>'Writing - Data'!$BL$4:$CA$4</c:f>
              <c:strCache>
                <c:ptCount val="1"/>
                <c:pt idx="0">
                  <c:v>Baseline</c:v>
                </c:pt>
              </c:strCache>
            </c:strRef>
          </c:cat>
          <c:val>
            <c:numRef>
              <c:f>'Writing - Data'!$BL$24:$CA$24</c:f>
              <c:numCache>
                <c:formatCode>General</c:formatCode>
                <c:ptCount val="16"/>
                <c:pt idx="0">
                  <c:v>0</c:v>
                </c:pt>
              </c:numCache>
            </c:numRef>
          </c:val>
          <c:smooth val="0"/>
          <c:extLst>
            <c:ext xmlns:c16="http://schemas.microsoft.com/office/drawing/2014/chart" uri="{C3380CC4-5D6E-409C-BE32-E72D297353CC}">
              <c16:uniqueId val="{00000001-AF85-7542-A2A2-5D79BD52ADB1}"/>
            </c:ext>
          </c:extLst>
        </c:ser>
        <c:ser>
          <c:idx val="1"/>
          <c:order val="1"/>
          <c:tx>
            <c:v>Aimline</c:v>
          </c:tx>
          <c:spPr>
            <a:ln w="9525">
              <a:solidFill>
                <a:schemeClr val="tx1">
                  <a:lumMod val="50000"/>
                  <a:lumOff val="50000"/>
                </a:schemeClr>
              </a:solidFill>
              <a:prstDash val="dash"/>
            </a:ln>
          </c:spPr>
          <c:marker>
            <c:symbol val="none"/>
          </c:marker>
          <c:cat>
            <c:strRef>
              <c:f>'Writing - Data'!$BL$4:$CA$4</c:f>
              <c:strCache>
                <c:ptCount val="1"/>
                <c:pt idx="0">
                  <c:v>Baseline</c:v>
                </c:pt>
              </c:strCache>
            </c:strRef>
          </c:cat>
          <c:val>
            <c:numRef>
              <c:f>'Writing - Data'!$BL$105:$CA$105</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AF85-7542-A2A2-5D79BD52ADB1}"/>
            </c:ext>
          </c:extLst>
        </c:ser>
        <c:ser>
          <c:idx val="2"/>
          <c:order val="2"/>
          <c:tx>
            <c:strRef>
              <c:f>'Writing - Data'!$BK$141</c:f>
              <c:strCache>
                <c:ptCount val="1"/>
                <c:pt idx="0">
                  <c:v>Benchmark 3 Line</c:v>
                </c:pt>
              </c:strCache>
            </c:strRef>
          </c:tx>
          <c:spPr>
            <a:ln>
              <a:solidFill>
                <a:schemeClr val="accent3"/>
              </a:solidFill>
            </a:ln>
          </c:spPr>
          <c:marker>
            <c:symbol val="none"/>
          </c:marker>
          <c:cat>
            <c:strRef>
              <c:f>'Writing - Data'!$BL$4:$CA$4</c:f>
              <c:strCache>
                <c:ptCount val="1"/>
                <c:pt idx="0">
                  <c:v>Baseline</c:v>
                </c:pt>
              </c:strCache>
            </c:strRef>
          </c:cat>
          <c:val>
            <c:numRef>
              <c:f>'Writing - Data'!$BL$141:$CA$141</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AF85-7542-A2A2-5D79BD52ADB1}"/>
            </c:ext>
          </c:extLst>
        </c:ser>
        <c:dLbls>
          <c:showLegendKey val="0"/>
          <c:showVal val="0"/>
          <c:showCatName val="0"/>
          <c:showSerName val="0"/>
          <c:showPercent val="0"/>
          <c:showBubbleSize val="0"/>
        </c:dLbls>
        <c:marker val="1"/>
        <c:smooth val="0"/>
        <c:axId val="81179008"/>
        <c:axId val="81180928"/>
      </c:lineChart>
      <c:catAx>
        <c:axId val="81179008"/>
        <c:scaling>
          <c:orientation val="minMax"/>
        </c:scaling>
        <c:delete val="0"/>
        <c:axPos val="b"/>
        <c:title>
          <c:tx>
            <c:strRef>
              <c:f>'Writing - Data'!$BG$24</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81180928"/>
        <c:crosses val="autoZero"/>
        <c:auto val="1"/>
        <c:lblAlgn val="ctr"/>
        <c:lblOffset val="100"/>
        <c:noMultiLvlLbl val="0"/>
      </c:catAx>
      <c:valAx>
        <c:axId val="81180928"/>
        <c:scaling>
          <c:orientation val="minMax"/>
          <c:min val="0"/>
        </c:scaling>
        <c:delete val="0"/>
        <c:axPos val="l"/>
        <c:majorGridlines/>
        <c:title>
          <c:tx>
            <c:strRef>
              <c:f>'Writing - Data'!$BJ$105</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81179008"/>
        <c:crosses val="autoZero"/>
        <c:crossBetween val="between"/>
      </c:valAx>
    </c:plotArea>
    <c:legend>
      <c:legendPos val="b"/>
      <c:layout>
        <c:manualLayout>
          <c:xMode val="edge"/>
          <c:yMode val="edge"/>
          <c:x val="4.6699473230596414E-3"/>
          <c:y val="0.89656844626261856"/>
          <c:w val="0.99325633766883703"/>
          <c:h val="0.10343155373738212"/>
        </c:manualLayout>
      </c:layout>
      <c:overlay val="0"/>
      <c:txPr>
        <a:bodyPr/>
        <a:lstStyle/>
        <a:p>
          <a:pPr>
            <a:defRPr sz="900"/>
          </a:pPr>
          <a:endParaRPr lang="en-US"/>
        </a:p>
      </c:txPr>
    </c:legend>
    <c:plotVisOnly val="1"/>
    <c:dispBlanksAs val="gap"/>
    <c:showDLblsOverMax val="0"/>
  </c:chart>
  <c:spPr>
    <a:solidFill>
      <a:schemeClr val="accent1">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2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'Writing - Data'!$A$25</c:f>
          <c:strCache>
            <c:ptCount val="1"/>
          </c:strCache>
        </c:strRef>
      </c:tx>
      <c:overlay val="0"/>
    </c:title>
    <c:autoTitleDeleted val="0"/>
    <c:plotArea>
      <c:layout>
        <c:manualLayout>
          <c:layoutTarget val="inner"/>
          <c:xMode val="edge"/>
          <c:yMode val="edge"/>
          <c:x val="0.13495651278884288"/>
          <c:y val="0.16478915135608121"/>
          <c:w val="0.83628531727652444"/>
          <c:h val="0.51276163777693717"/>
        </c:manualLayout>
      </c:layout>
      <c:lineChart>
        <c:grouping val="standard"/>
        <c:varyColors val="0"/>
        <c:ser>
          <c:idx val="0"/>
          <c:order val="0"/>
          <c:tx>
            <c:strRef>
              <c:f>'Writing - Data'!$A$25</c:f>
              <c:strCache>
                <c:ptCount val="1"/>
              </c:strCache>
            </c:strRef>
          </c:tx>
          <c:trendline>
            <c:name>Trendline</c:name>
            <c:spPr>
              <a:ln>
                <a:solidFill>
                  <a:srgbClr val="FF0000">
                    <a:alpha val="75000"/>
                  </a:srgbClr>
                </a:solidFill>
              </a:ln>
            </c:spPr>
            <c:trendlineType val="linear"/>
            <c:dispRSqr val="0"/>
            <c:dispEq val="0"/>
          </c:trendline>
          <c:cat>
            <c:strRef>
              <c:f>'Writing - Data'!$BL$4:$CA$4</c:f>
              <c:strCache>
                <c:ptCount val="1"/>
                <c:pt idx="0">
                  <c:v>Baseline</c:v>
                </c:pt>
              </c:strCache>
            </c:strRef>
          </c:cat>
          <c:val>
            <c:numRef>
              <c:f>'Writing - Data'!$BL$25:$CA$25</c:f>
              <c:numCache>
                <c:formatCode>General</c:formatCode>
                <c:ptCount val="16"/>
                <c:pt idx="0">
                  <c:v>0</c:v>
                </c:pt>
              </c:numCache>
            </c:numRef>
          </c:val>
          <c:smooth val="0"/>
          <c:extLst>
            <c:ext xmlns:c16="http://schemas.microsoft.com/office/drawing/2014/chart" uri="{C3380CC4-5D6E-409C-BE32-E72D297353CC}">
              <c16:uniqueId val="{00000001-D43E-B844-A82E-91B2EB2FBF04}"/>
            </c:ext>
          </c:extLst>
        </c:ser>
        <c:ser>
          <c:idx val="1"/>
          <c:order val="1"/>
          <c:tx>
            <c:v>Aimline</c:v>
          </c:tx>
          <c:spPr>
            <a:ln w="9525">
              <a:solidFill>
                <a:schemeClr val="tx1">
                  <a:lumMod val="50000"/>
                  <a:lumOff val="50000"/>
                </a:schemeClr>
              </a:solidFill>
              <a:prstDash val="dash"/>
            </a:ln>
          </c:spPr>
          <c:marker>
            <c:symbol val="none"/>
          </c:marker>
          <c:cat>
            <c:strRef>
              <c:f>'Writing - Data'!$BL$4:$CA$4</c:f>
              <c:strCache>
                <c:ptCount val="1"/>
                <c:pt idx="0">
                  <c:v>Baseline</c:v>
                </c:pt>
              </c:strCache>
            </c:strRef>
          </c:cat>
          <c:val>
            <c:numRef>
              <c:f>'Writing - Data'!$BL$106:$CA$106</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D43E-B844-A82E-91B2EB2FBF04}"/>
            </c:ext>
          </c:extLst>
        </c:ser>
        <c:ser>
          <c:idx val="2"/>
          <c:order val="2"/>
          <c:tx>
            <c:strRef>
              <c:f>'Writing - Data'!$BK$142</c:f>
              <c:strCache>
                <c:ptCount val="1"/>
                <c:pt idx="0">
                  <c:v>Benchmark 3 Line</c:v>
                </c:pt>
              </c:strCache>
            </c:strRef>
          </c:tx>
          <c:spPr>
            <a:ln>
              <a:solidFill>
                <a:schemeClr val="accent3"/>
              </a:solidFill>
            </a:ln>
          </c:spPr>
          <c:marker>
            <c:symbol val="none"/>
          </c:marker>
          <c:cat>
            <c:strRef>
              <c:f>'Writing - Data'!$BL$4:$CA$4</c:f>
              <c:strCache>
                <c:ptCount val="1"/>
                <c:pt idx="0">
                  <c:v>Baseline</c:v>
                </c:pt>
              </c:strCache>
            </c:strRef>
          </c:cat>
          <c:val>
            <c:numRef>
              <c:f>'Writing - Data'!$BL$142:$CA$142</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D43E-B844-A82E-91B2EB2FBF04}"/>
            </c:ext>
          </c:extLst>
        </c:ser>
        <c:dLbls>
          <c:showLegendKey val="0"/>
          <c:showVal val="0"/>
          <c:showCatName val="0"/>
          <c:showSerName val="0"/>
          <c:showPercent val="0"/>
          <c:showBubbleSize val="0"/>
        </c:dLbls>
        <c:marker val="1"/>
        <c:smooth val="0"/>
        <c:axId val="81212160"/>
        <c:axId val="81214080"/>
      </c:lineChart>
      <c:catAx>
        <c:axId val="81212160"/>
        <c:scaling>
          <c:orientation val="minMax"/>
        </c:scaling>
        <c:delete val="0"/>
        <c:axPos val="b"/>
        <c:title>
          <c:tx>
            <c:strRef>
              <c:f>'Writing - Data'!$BG$25</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81214080"/>
        <c:crosses val="autoZero"/>
        <c:auto val="1"/>
        <c:lblAlgn val="ctr"/>
        <c:lblOffset val="100"/>
        <c:noMultiLvlLbl val="0"/>
      </c:catAx>
      <c:valAx>
        <c:axId val="81214080"/>
        <c:scaling>
          <c:orientation val="minMax"/>
          <c:min val="0"/>
        </c:scaling>
        <c:delete val="0"/>
        <c:axPos val="l"/>
        <c:majorGridlines/>
        <c:title>
          <c:tx>
            <c:strRef>
              <c:f>'Writing - Data'!$BJ$106</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81212160"/>
        <c:crosses val="autoZero"/>
        <c:crossBetween val="between"/>
      </c:valAx>
    </c:plotArea>
    <c:legend>
      <c:legendPos val="b"/>
      <c:layout>
        <c:manualLayout>
          <c:xMode val="edge"/>
          <c:yMode val="edge"/>
          <c:x val="2.0737150081035212E-3"/>
          <c:y val="0.89634136215298799"/>
          <c:w val="0.99325633766883703"/>
          <c:h val="0.103658637847012"/>
        </c:manualLayout>
      </c:layout>
      <c:overlay val="0"/>
      <c:txPr>
        <a:bodyPr/>
        <a:lstStyle/>
        <a:p>
          <a:pPr>
            <a:defRPr sz="900"/>
          </a:pPr>
          <a:endParaRPr lang="en-US"/>
        </a:p>
      </c:txPr>
    </c:legend>
    <c:plotVisOnly val="1"/>
    <c:dispBlanksAs val="gap"/>
    <c:showDLblsOverMax val="0"/>
  </c:chart>
  <c:spPr>
    <a:solidFill>
      <a:schemeClr val="accent1">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'Reading - Data'!$A$22</c:f>
          <c:strCache>
            <c:ptCount val="1"/>
          </c:strCache>
        </c:strRef>
      </c:tx>
      <c:overlay val="0"/>
    </c:title>
    <c:autoTitleDeleted val="0"/>
    <c:plotArea>
      <c:layout>
        <c:manualLayout>
          <c:layoutTarget val="inner"/>
          <c:xMode val="edge"/>
          <c:yMode val="edge"/>
          <c:x val="0.13495651278884288"/>
          <c:y val="0.16478915135608121"/>
          <c:w val="0.83628531727652422"/>
          <c:h val="0.50837061096124758"/>
        </c:manualLayout>
      </c:layout>
      <c:lineChart>
        <c:grouping val="standard"/>
        <c:varyColors val="0"/>
        <c:ser>
          <c:idx val="0"/>
          <c:order val="0"/>
          <c:tx>
            <c:strRef>
              <c:f>'Reading - Data'!$A$22</c:f>
              <c:strCache>
                <c:ptCount val="1"/>
              </c:strCache>
            </c:strRef>
          </c:tx>
          <c:trendline>
            <c:name>Trendline</c:name>
            <c:spPr>
              <a:ln>
                <a:solidFill>
                  <a:srgbClr val="FF0000">
                    <a:alpha val="75000"/>
                  </a:srgbClr>
                </a:solidFill>
              </a:ln>
            </c:spPr>
            <c:trendlineType val="linear"/>
            <c:dispRSqr val="0"/>
            <c:dispEq val="0"/>
          </c:trendline>
          <c:cat>
            <c:strRef>
              <c:f>'Reading - Data'!$BL$4:$CA$4</c:f>
              <c:strCache>
                <c:ptCount val="1"/>
                <c:pt idx="0">
                  <c:v>Baseline</c:v>
                </c:pt>
              </c:strCache>
            </c:strRef>
          </c:cat>
          <c:val>
            <c:numRef>
              <c:f>'Reading - Data'!$BL$22:$CA$22</c:f>
              <c:numCache>
                <c:formatCode>General</c:formatCode>
                <c:ptCount val="16"/>
                <c:pt idx="0">
                  <c:v>0</c:v>
                </c:pt>
              </c:numCache>
            </c:numRef>
          </c:val>
          <c:smooth val="0"/>
          <c:extLst>
            <c:ext xmlns:c16="http://schemas.microsoft.com/office/drawing/2014/chart" uri="{C3380CC4-5D6E-409C-BE32-E72D297353CC}">
              <c16:uniqueId val="{00000001-EA95-A34A-A43F-11C73C6E5E03}"/>
            </c:ext>
          </c:extLst>
        </c:ser>
        <c:ser>
          <c:idx val="1"/>
          <c:order val="1"/>
          <c:tx>
            <c:v>Aimline</c:v>
          </c:tx>
          <c:spPr>
            <a:ln w="9525">
              <a:solidFill>
                <a:schemeClr val="tx1">
                  <a:lumMod val="50000"/>
                  <a:lumOff val="50000"/>
                </a:schemeClr>
              </a:solidFill>
              <a:prstDash val="dash"/>
            </a:ln>
          </c:spPr>
          <c:marker>
            <c:symbol val="none"/>
          </c:marker>
          <c:cat>
            <c:strRef>
              <c:f>'Reading - Data'!$BL$4:$CA$4</c:f>
              <c:strCache>
                <c:ptCount val="1"/>
                <c:pt idx="0">
                  <c:v>Baseline</c:v>
                </c:pt>
              </c:strCache>
            </c:strRef>
          </c:cat>
          <c:val>
            <c:numRef>
              <c:f>'Reading - Data'!$BL$103:$CA$103</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EA95-A34A-A43F-11C73C6E5E03}"/>
            </c:ext>
          </c:extLst>
        </c:ser>
        <c:ser>
          <c:idx val="2"/>
          <c:order val="2"/>
          <c:tx>
            <c:strRef>
              <c:f>'Reading - Data'!$BK$139</c:f>
              <c:strCache>
                <c:ptCount val="1"/>
                <c:pt idx="0">
                  <c:v>Benchmark 3 Line</c:v>
                </c:pt>
              </c:strCache>
            </c:strRef>
          </c:tx>
          <c:spPr>
            <a:ln>
              <a:solidFill>
                <a:schemeClr val="accent3"/>
              </a:solidFill>
            </a:ln>
          </c:spPr>
          <c:marker>
            <c:symbol val="none"/>
          </c:marker>
          <c:cat>
            <c:strRef>
              <c:f>'Reading - Data'!$BL$4:$CA$4</c:f>
              <c:strCache>
                <c:ptCount val="1"/>
                <c:pt idx="0">
                  <c:v>Baseline</c:v>
                </c:pt>
              </c:strCache>
            </c:strRef>
          </c:cat>
          <c:val>
            <c:numRef>
              <c:f>'Reading - Data'!$BL$139:$CA$139</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EA95-A34A-A43F-11C73C6E5E03}"/>
            </c:ext>
          </c:extLst>
        </c:ser>
        <c:dLbls>
          <c:showLegendKey val="0"/>
          <c:showVal val="0"/>
          <c:showCatName val="0"/>
          <c:showSerName val="0"/>
          <c:showPercent val="0"/>
          <c:showBubbleSize val="0"/>
        </c:dLbls>
        <c:marker val="1"/>
        <c:smooth val="0"/>
        <c:axId val="79730944"/>
        <c:axId val="79753600"/>
      </c:lineChart>
      <c:catAx>
        <c:axId val="79730944"/>
        <c:scaling>
          <c:orientation val="minMax"/>
        </c:scaling>
        <c:delete val="0"/>
        <c:axPos val="b"/>
        <c:title>
          <c:tx>
            <c:strRef>
              <c:f>'Reading - Data'!$BG$22</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79753600"/>
        <c:crosses val="autoZero"/>
        <c:auto val="1"/>
        <c:lblAlgn val="ctr"/>
        <c:lblOffset val="100"/>
        <c:noMultiLvlLbl val="0"/>
      </c:catAx>
      <c:valAx>
        <c:axId val="79753600"/>
        <c:scaling>
          <c:orientation val="minMax"/>
          <c:min val="0"/>
        </c:scaling>
        <c:delete val="0"/>
        <c:axPos val="l"/>
        <c:majorGridlines/>
        <c:title>
          <c:tx>
            <c:strRef>
              <c:f>'Reading - Data'!$BJ$103</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79730944"/>
        <c:crosses val="autoZero"/>
        <c:crossBetween val="between"/>
      </c:valAx>
    </c:plotArea>
    <c:legend>
      <c:legendPos val="b"/>
      <c:layout>
        <c:manualLayout>
          <c:xMode val="edge"/>
          <c:yMode val="edge"/>
          <c:x val="5.5948465337675802E-5"/>
          <c:y val="0.8963413270213495"/>
          <c:w val="0.99988810306932396"/>
          <c:h val="0.10365867297865124"/>
        </c:manualLayout>
      </c:layout>
      <c:overlay val="0"/>
      <c:txPr>
        <a:bodyPr/>
        <a:lstStyle/>
        <a:p>
          <a:pPr>
            <a:defRPr sz="900"/>
          </a:pPr>
          <a:endParaRPr lang="en-US"/>
        </a:p>
      </c:txPr>
    </c:legend>
    <c:plotVisOnly val="1"/>
    <c:dispBlanksAs val="gap"/>
    <c:showDLblsOverMax val="0"/>
  </c:chart>
  <c:spPr>
    <a:solidFill>
      <a:schemeClr val="accent1">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2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'Writing - Data'!$A$26</c:f>
          <c:strCache>
            <c:ptCount val="1"/>
          </c:strCache>
        </c:strRef>
      </c:tx>
      <c:overlay val="0"/>
    </c:title>
    <c:autoTitleDeleted val="0"/>
    <c:plotArea>
      <c:layout>
        <c:manualLayout>
          <c:layoutTarget val="inner"/>
          <c:xMode val="edge"/>
          <c:yMode val="edge"/>
          <c:x val="0.13495651278884288"/>
          <c:y val="0.16478915135608121"/>
          <c:w val="0.83628531727652444"/>
          <c:h val="0.50837061096124758"/>
        </c:manualLayout>
      </c:layout>
      <c:lineChart>
        <c:grouping val="standard"/>
        <c:varyColors val="0"/>
        <c:ser>
          <c:idx val="0"/>
          <c:order val="0"/>
          <c:tx>
            <c:strRef>
              <c:f>'Writing - Data'!$A$26</c:f>
              <c:strCache>
                <c:ptCount val="1"/>
              </c:strCache>
            </c:strRef>
          </c:tx>
          <c:trendline>
            <c:name>Trendline</c:name>
            <c:spPr>
              <a:ln>
                <a:solidFill>
                  <a:srgbClr val="FF0000">
                    <a:alpha val="75000"/>
                  </a:srgbClr>
                </a:solidFill>
              </a:ln>
            </c:spPr>
            <c:trendlineType val="linear"/>
            <c:dispRSqr val="0"/>
            <c:dispEq val="0"/>
          </c:trendline>
          <c:cat>
            <c:strRef>
              <c:f>'Writing - Data'!$BL$4:$CA$4</c:f>
              <c:strCache>
                <c:ptCount val="1"/>
                <c:pt idx="0">
                  <c:v>Baseline</c:v>
                </c:pt>
              </c:strCache>
            </c:strRef>
          </c:cat>
          <c:val>
            <c:numRef>
              <c:f>'Writing - Data'!$BL$26:$CA$26</c:f>
              <c:numCache>
                <c:formatCode>General</c:formatCode>
                <c:ptCount val="16"/>
                <c:pt idx="0">
                  <c:v>0</c:v>
                </c:pt>
              </c:numCache>
            </c:numRef>
          </c:val>
          <c:smooth val="0"/>
          <c:extLst>
            <c:ext xmlns:c16="http://schemas.microsoft.com/office/drawing/2014/chart" uri="{C3380CC4-5D6E-409C-BE32-E72D297353CC}">
              <c16:uniqueId val="{00000001-CE93-9147-BF52-B5C64D5549BB}"/>
            </c:ext>
          </c:extLst>
        </c:ser>
        <c:ser>
          <c:idx val="1"/>
          <c:order val="1"/>
          <c:tx>
            <c:v>Aimline</c:v>
          </c:tx>
          <c:spPr>
            <a:ln w="9525">
              <a:solidFill>
                <a:schemeClr val="tx1">
                  <a:lumMod val="50000"/>
                  <a:lumOff val="50000"/>
                </a:schemeClr>
              </a:solidFill>
              <a:prstDash val="dash"/>
            </a:ln>
          </c:spPr>
          <c:marker>
            <c:symbol val="none"/>
          </c:marker>
          <c:cat>
            <c:strRef>
              <c:f>'Writing - Data'!$BL$4:$CA$4</c:f>
              <c:strCache>
                <c:ptCount val="1"/>
                <c:pt idx="0">
                  <c:v>Baseline</c:v>
                </c:pt>
              </c:strCache>
            </c:strRef>
          </c:cat>
          <c:val>
            <c:numRef>
              <c:f>'Writing - Data'!$BL$107:$CA$107</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CE93-9147-BF52-B5C64D5549BB}"/>
            </c:ext>
          </c:extLst>
        </c:ser>
        <c:ser>
          <c:idx val="2"/>
          <c:order val="2"/>
          <c:tx>
            <c:strRef>
              <c:f>'Writing - Data'!$BK$143</c:f>
              <c:strCache>
                <c:ptCount val="1"/>
                <c:pt idx="0">
                  <c:v>Benchmark 3 Line</c:v>
                </c:pt>
              </c:strCache>
            </c:strRef>
          </c:tx>
          <c:spPr>
            <a:ln>
              <a:solidFill>
                <a:schemeClr val="accent3"/>
              </a:solidFill>
            </a:ln>
          </c:spPr>
          <c:marker>
            <c:symbol val="none"/>
          </c:marker>
          <c:cat>
            <c:strRef>
              <c:f>'Writing - Data'!$BL$4:$CA$4</c:f>
              <c:strCache>
                <c:ptCount val="1"/>
                <c:pt idx="0">
                  <c:v>Baseline</c:v>
                </c:pt>
              </c:strCache>
            </c:strRef>
          </c:cat>
          <c:val>
            <c:numRef>
              <c:f>'Writing - Data'!$BL$143:$CA$143</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CE93-9147-BF52-B5C64D5549BB}"/>
            </c:ext>
          </c:extLst>
        </c:ser>
        <c:dLbls>
          <c:showLegendKey val="0"/>
          <c:showVal val="0"/>
          <c:showCatName val="0"/>
          <c:showSerName val="0"/>
          <c:showPercent val="0"/>
          <c:showBubbleSize val="0"/>
        </c:dLbls>
        <c:marker val="1"/>
        <c:smooth val="0"/>
        <c:axId val="81290368"/>
        <c:axId val="81292288"/>
      </c:lineChart>
      <c:catAx>
        <c:axId val="81290368"/>
        <c:scaling>
          <c:orientation val="minMax"/>
        </c:scaling>
        <c:delete val="0"/>
        <c:axPos val="b"/>
        <c:title>
          <c:tx>
            <c:strRef>
              <c:f>'Writing - Data'!$BG$26</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81292288"/>
        <c:crosses val="autoZero"/>
        <c:auto val="1"/>
        <c:lblAlgn val="ctr"/>
        <c:lblOffset val="100"/>
        <c:noMultiLvlLbl val="0"/>
      </c:catAx>
      <c:valAx>
        <c:axId val="81292288"/>
        <c:scaling>
          <c:orientation val="minMax"/>
          <c:min val="0"/>
        </c:scaling>
        <c:delete val="0"/>
        <c:axPos val="l"/>
        <c:majorGridlines/>
        <c:title>
          <c:tx>
            <c:strRef>
              <c:f>'Writing - Data'!$BJ$107</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81290368"/>
        <c:crosses val="autoZero"/>
        <c:crossBetween val="between"/>
      </c:valAx>
    </c:plotArea>
    <c:legend>
      <c:legendPos val="b"/>
      <c:layout>
        <c:manualLayout>
          <c:xMode val="edge"/>
          <c:yMode val="edge"/>
          <c:x val="4.6699473230596414E-3"/>
          <c:y val="0.89634136215298799"/>
          <c:w val="0.99066010535388105"/>
          <c:h val="0.103658637847012"/>
        </c:manualLayout>
      </c:layout>
      <c:overlay val="0"/>
      <c:txPr>
        <a:bodyPr/>
        <a:lstStyle/>
        <a:p>
          <a:pPr>
            <a:defRPr sz="900"/>
          </a:pPr>
          <a:endParaRPr lang="en-US"/>
        </a:p>
      </c:txPr>
    </c:legend>
    <c:plotVisOnly val="1"/>
    <c:dispBlanksAs val="gap"/>
    <c:showDLblsOverMax val="0"/>
  </c:chart>
  <c:spPr>
    <a:solidFill>
      <a:schemeClr val="accent1">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2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'Writing - Data'!$A$27</c:f>
          <c:strCache>
            <c:ptCount val="1"/>
          </c:strCache>
        </c:strRef>
      </c:tx>
      <c:overlay val="0"/>
    </c:title>
    <c:autoTitleDeleted val="0"/>
    <c:plotArea>
      <c:layout>
        <c:manualLayout>
          <c:layoutTarget val="inner"/>
          <c:xMode val="edge"/>
          <c:yMode val="edge"/>
          <c:x val="0.13495651278884288"/>
          <c:y val="0.16478915135608121"/>
          <c:w val="0.83628531727652444"/>
          <c:h val="0.51280081385768894"/>
        </c:manualLayout>
      </c:layout>
      <c:lineChart>
        <c:grouping val="standard"/>
        <c:varyColors val="0"/>
        <c:ser>
          <c:idx val="0"/>
          <c:order val="0"/>
          <c:tx>
            <c:strRef>
              <c:f>'Writing - Data'!$A$27</c:f>
              <c:strCache>
                <c:ptCount val="1"/>
              </c:strCache>
            </c:strRef>
          </c:tx>
          <c:trendline>
            <c:name>Trendline</c:name>
            <c:spPr>
              <a:ln>
                <a:solidFill>
                  <a:srgbClr val="FF0000">
                    <a:alpha val="75000"/>
                  </a:srgbClr>
                </a:solidFill>
              </a:ln>
            </c:spPr>
            <c:trendlineType val="linear"/>
            <c:dispRSqr val="0"/>
            <c:dispEq val="0"/>
          </c:trendline>
          <c:cat>
            <c:strRef>
              <c:f>'Writing - Data'!$BL$4:$CA$4</c:f>
              <c:strCache>
                <c:ptCount val="1"/>
                <c:pt idx="0">
                  <c:v>Baseline</c:v>
                </c:pt>
              </c:strCache>
            </c:strRef>
          </c:cat>
          <c:val>
            <c:numRef>
              <c:f>'Writing - Data'!$BL$27:$CA$27</c:f>
              <c:numCache>
                <c:formatCode>General</c:formatCode>
                <c:ptCount val="16"/>
                <c:pt idx="0">
                  <c:v>0</c:v>
                </c:pt>
              </c:numCache>
            </c:numRef>
          </c:val>
          <c:smooth val="0"/>
          <c:extLst>
            <c:ext xmlns:c16="http://schemas.microsoft.com/office/drawing/2014/chart" uri="{C3380CC4-5D6E-409C-BE32-E72D297353CC}">
              <c16:uniqueId val="{00000001-C944-7E40-9DA5-E8ACAB323742}"/>
            </c:ext>
          </c:extLst>
        </c:ser>
        <c:ser>
          <c:idx val="1"/>
          <c:order val="1"/>
          <c:tx>
            <c:v>Aimline</c:v>
          </c:tx>
          <c:spPr>
            <a:ln w="9525">
              <a:solidFill>
                <a:schemeClr val="tx1">
                  <a:lumMod val="50000"/>
                  <a:lumOff val="50000"/>
                </a:schemeClr>
              </a:solidFill>
              <a:prstDash val="dash"/>
            </a:ln>
          </c:spPr>
          <c:marker>
            <c:symbol val="none"/>
          </c:marker>
          <c:cat>
            <c:strRef>
              <c:f>'Writing - Data'!$BL$4:$CA$4</c:f>
              <c:strCache>
                <c:ptCount val="1"/>
                <c:pt idx="0">
                  <c:v>Baseline</c:v>
                </c:pt>
              </c:strCache>
            </c:strRef>
          </c:cat>
          <c:val>
            <c:numRef>
              <c:f>'Writing - Data'!$BL$108:$CA$108</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C944-7E40-9DA5-E8ACAB323742}"/>
            </c:ext>
          </c:extLst>
        </c:ser>
        <c:ser>
          <c:idx val="2"/>
          <c:order val="2"/>
          <c:tx>
            <c:strRef>
              <c:f>'Writing - Data'!$BK$144</c:f>
              <c:strCache>
                <c:ptCount val="1"/>
                <c:pt idx="0">
                  <c:v>Benchmark 3 Line</c:v>
                </c:pt>
              </c:strCache>
            </c:strRef>
          </c:tx>
          <c:spPr>
            <a:ln>
              <a:solidFill>
                <a:schemeClr val="accent3"/>
              </a:solidFill>
            </a:ln>
          </c:spPr>
          <c:marker>
            <c:symbol val="none"/>
          </c:marker>
          <c:cat>
            <c:strRef>
              <c:f>'Writing - Data'!$BL$4:$CA$4</c:f>
              <c:strCache>
                <c:ptCount val="1"/>
                <c:pt idx="0">
                  <c:v>Baseline</c:v>
                </c:pt>
              </c:strCache>
            </c:strRef>
          </c:cat>
          <c:val>
            <c:numRef>
              <c:f>'Writing - Data'!$BL$144:$CA$144</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C944-7E40-9DA5-E8ACAB323742}"/>
            </c:ext>
          </c:extLst>
        </c:ser>
        <c:dLbls>
          <c:showLegendKey val="0"/>
          <c:showVal val="0"/>
          <c:showCatName val="0"/>
          <c:showSerName val="0"/>
          <c:showPercent val="0"/>
          <c:showBubbleSize val="0"/>
        </c:dLbls>
        <c:marker val="1"/>
        <c:smooth val="0"/>
        <c:axId val="81362944"/>
        <c:axId val="81364864"/>
      </c:lineChart>
      <c:catAx>
        <c:axId val="81362944"/>
        <c:scaling>
          <c:orientation val="minMax"/>
        </c:scaling>
        <c:delete val="0"/>
        <c:axPos val="b"/>
        <c:title>
          <c:tx>
            <c:strRef>
              <c:f>'Writing - Data'!$BG$27</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81364864"/>
        <c:crosses val="autoZero"/>
        <c:auto val="1"/>
        <c:lblAlgn val="ctr"/>
        <c:lblOffset val="100"/>
        <c:noMultiLvlLbl val="0"/>
      </c:catAx>
      <c:valAx>
        <c:axId val="81364864"/>
        <c:scaling>
          <c:orientation val="minMax"/>
          <c:min val="0"/>
        </c:scaling>
        <c:delete val="0"/>
        <c:axPos val="l"/>
        <c:majorGridlines/>
        <c:title>
          <c:tx>
            <c:strRef>
              <c:f>'Writing - Data'!$BJ$108</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81362944"/>
        <c:crosses val="autoZero"/>
        <c:crossBetween val="between"/>
      </c:valAx>
    </c:plotArea>
    <c:legend>
      <c:legendPos val="b"/>
      <c:layout>
        <c:manualLayout>
          <c:xMode val="edge"/>
          <c:yMode val="edge"/>
          <c:x val="2.0737150081035212E-3"/>
          <c:y val="0.89656851621831002"/>
          <c:w val="0.99325633766883703"/>
          <c:h val="0.10343148378169097"/>
        </c:manualLayout>
      </c:layout>
      <c:overlay val="0"/>
      <c:txPr>
        <a:bodyPr/>
        <a:lstStyle/>
        <a:p>
          <a:pPr>
            <a:defRPr sz="900"/>
          </a:pPr>
          <a:endParaRPr lang="en-US"/>
        </a:p>
      </c:txPr>
    </c:legend>
    <c:plotVisOnly val="1"/>
    <c:dispBlanksAs val="gap"/>
    <c:showDLblsOverMax val="0"/>
  </c:chart>
  <c:spPr>
    <a:solidFill>
      <a:schemeClr val="accent1">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2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'Writing - Data'!$A$28</c:f>
          <c:strCache>
            <c:ptCount val="1"/>
          </c:strCache>
        </c:strRef>
      </c:tx>
      <c:overlay val="0"/>
    </c:title>
    <c:autoTitleDeleted val="0"/>
    <c:plotArea>
      <c:layout>
        <c:manualLayout>
          <c:layoutTarget val="inner"/>
          <c:xMode val="edge"/>
          <c:yMode val="edge"/>
          <c:x val="0.13495651278884288"/>
          <c:y val="0.16478915135608121"/>
          <c:w val="0.83628531727652444"/>
          <c:h val="0.51276163777693717"/>
        </c:manualLayout>
      </c:layout>
      <c:lineChart>
        <c:grouping val="standard"/>
        <c:varyColors val="0"/>
        <c:ser>
          <c:idx val="0"/>
          <c:order val="0"/>
          <c:tx>
            <c:strRef>
              <c:f>'Writing - Data'!$A$28</c:f>
              <c:strCache>
                <c:ptCount val="1"/>
              </c:strCache>
            </c:strRef>
          </c:tx>
          <c:trendline>
            <c:name>Trendline</c:name>
            <c:spPr>
              <a:ln>
                <a:solidFill>
                  <a:srgbClr val="FF0000">
                    <a:alpha val="75000"/>
                  </a:srgbClr>
                </a:solidFill>
              </a:ln>
            </c:spPr>
            <c:trendlineType val="linear"/>
            <c:dispRSqr val="0"/>
            <c:dispEq val="0"/>
          </c:trendline>
          <c:cat>
            <c:strRef>
              <c:f>'Writing - Data'!$BL$4:$CA$4</c:f>
              <c:strCache>
                <c:ptCount val="1"/>
                <c:pt idx="0">
                  <c:v>Baseline</c:v>
                </c:pt>
              </c:strCache>
            </c:strRef>
          </c:cat>
          <c:val>
            <c:numRef>
              <c:f>'Writing - Data'!$BL$28:$CA$28</c:f>
              <c:numCache>
                <c:formatCode>General</c:formatCode>
                <c:ptCount val="16"/>
                <c:pt idx="0">
                  <c:v>0</c:v>
                </c:pt>
              </c:numCache>
            </c:numRef>
          </c:val>
          <c:smooth val="0"/>
          <c:extLst>
            <c:ext xmlns:c16="http://schemas.microsoft.com/office/drawing/2014/chart" uri="{C3380CC4-5D6E-409C-BE32-E72D297353CC}">
              <c16:uniqueId val="{00000001-D33D-0044-96CF-8F8DB8BF9C02}"/>
            </c:ext>
          </c:extLst>
        </c:ser>
        <c:ser>
          <c:idx val="1"/>
          <c:order val="1"/>
          <c:tx>
            <c:v>Aimline</c:v>
          </c:tx>
          <c:spPr>
            <a:ln w="9525">
              <a:solidFill>
                <a:schemeClr val="tx1">
                  <a:lumMod val="50000"/>
                  <a:lumOff val="50000"/>
                </a:schemeClr>
              </a:solidFill>
              <a:prstDash val="dash"/>
            </a:ln>
          </c:spPr>
          <c:marker>
            <c:symbol val="none"/>
          </c:marker>
          <c:cat>
            <c:strRef>
              <c:f>'Writing - Data'!$BL$4:$CA$4</c:f>
              <c:strCache>
                <c:ptCount val="1"/>
                <c:pt idx="0">
                  <c:v>Baseline</c:v>
                </c:pt>
              </c:strCache>
            </c:strRef>
          </c:cat>
          <c:val>
            <c:numRef>
              <c:f>'Writing - Data'!$BL$109:$CA$109</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D33D-0044-96CF-8F8DB8BF9C02}"/>
            </c:ext>
          </c:extLst>
        </c:ser>
        <c:ser>
          <c:idx val="2"/>
          <c:order val="2"/>
          <c:tx>
            <c:strRef>
              <c:f>'Writing - Data'!$BK$145</c:f>
              <c:strCache>
                <c:ptCount val="1"/>
                <c:pt idx="0">
                  <c:v>Benchmark 3 Line</c:v>
                </c:pt>
              </c:strCache>
            </c:strRef>
          </c:tx>
          <c:spPr>
            <a:ln>
              <a:solidFill>
                <a:schemeClr val="accent3"/>
              </a:solidFill>
            </a:ln>
          </c:spPr>
          <c:marker>
            <c:symbol val="none"/>
          </c:marker>
          <c:cat>
            <c:strRef>
              <c:f>'Writing - Data'!$BL$4:$CA$4</c:f>
              <c:strCache>
                <c:ptCount val="1"/>
                <c:pt idx="0">
                  <c:v>Baseline</c:v>
                </c:pt>
              </c:strCache>
            </c:strRef>
          </c:cat>
          <c:val>
            <c:numRef>
              <c:f>'Writing - Data'!$BL$145:$CA$145</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D33D-0044-96CF-8F8DB8BF9C02}"/>
            </c:ext>
          </c:extLst>
        </c:ser>
        <c:dLbls>
          <c:showLegendKey val="0"/>
          <c:showVal val="0"/>
          <c:showCatName val="0"/>
          <c:showSerName val="0"/>
          <c:showPercent val="0"/>
          <c:showBubbleSize val="0"/>
        </c:dLbls>
        <c:marker val="1"/>
        <c:smooth val="0"/>
        <c:axId val="81744256"/>
        <c:axId val="81746176"/>
      </c:lineChart>
      <c:catAx>
        <c:axId val="81744256"/>
        <c:scaling>
          <c:orientation val="minMax"/>
        </c:scaling>
        <c:delete val="0"/>
        <c:axPos val="b"/>
        <c:title>
          <c:tx>
            <c:strRef>
              <c:f>'Writing - Data'!$BG$28</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81746176"/>
        <c:crosses val="autoZero"/>
        <c:auto val="1"/>
        <c:lblAlgn val="ctr"/>
        <c:lblOffset val="100"/>
        <c:noMultiLvlLbl val="0"/>
      </c:catAx>
      <c:valAx>
        <c:axId val="81746176"/>
        <c:scaling>
          <c:orientation val="minMax"/>
          <c:min val="0"/>
        </c:scaling>
        <c:delete val="0"/>
        <c:axPos val="l"/>
        <c:majorGridlines/>
        <c:title>
          <c:tx>
            <c:strRef>
              <c:f>'Writing - Data'!$BJ$109</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81744256"/>
        <c:crosses val="autoZero"/>
        <c:crossBetween val="between"/>
      </c:valAx>
    </c:plotArea>
    <c:legend>
      <c:legendPos val="b"/>
      <c:layout>
        <c:manualLayout>
          <c:xMode val="edge"/>
          <c:yMode val="edge"/>
          <c:x val="4.6699473230596414E-3"/>
          <c:y val="0.8963413270213495"/>
          <c:w val="0.99325633766883703"/>
          <c:h val="0.10365867297865128"/>
        </c:manualLayout>
      </c:layout>
      <c:overlay val="0"/>
      <c:txPr>
        <a:bodyPr/>
        <a:lstStyle/>
        <a:p>
          <a:pPr>
            <a:defRPr sz="900"/>
          </a:pPr>
          <a:endParaRPr lang="en-US"/>
        </a:p>
      </c:txPr>
    </c:legend>
    <c:plotVisOnly val="1"/>
    <c:dispBlanksAs val="gap"/>
    <c:showDLblsOverMax val="0"/>
  </c:chart>
  <c:spPr>
    <a:solidFill>
      <a:schemeClr val="accent1">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2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'Writing - Data'!$A$29</c:f>
          <c:strCache>
            <c:ptCount val="1"/>
          </c:strCache>
        </c:strRef>
      </c:tx>
      <c:overlay val="0"/>
    </c:title>
    <c:autoTitleDeleted val="0"/>
    <c:plotArea>
      <c:layout>
        <c:manualLayout>
          <c:layoutTarget val="inner"/>
          <c:xMode val="edge"/>
          <c:yMode val="edge"/>
          <c:x val="0.13495651278884288"/>
          <c:y val="0.16478915135608121"/>
          <c:w val="0.83628531727652444"/>
          <c:h val="0.50837061096124758"/>
        </c:manualLayout>
      </c:layout>
      <c:lineChart>
        <c:grouping val="standard"/>
        <c:varyColors val="0"/>
        <c:ser>
          <c:idx val="0"/>
          <c:order val="0"/>
          <c:tx>
            <c:strRef>
              <c:f>'Writing - Data'!$A$29</c:f>
              <c:strCache>
                <c:ptCount val="1"/>
              </c:strCache>
            </c:strRef>
          </c:tx>
          <c:trendline>
            <c:name>Trendline</c:name>
            <c:spPr>
              <a:ln>
                <a:solidFill>
                  <a:srgbClr val="FF0000">
                    <a:alpha val="75000"/>
                  </a:srgbClr>
                </a:solidFill>
              </a:ln>
            </c:spPr>
            <c:trendlineType val="linear"/>
            <c:dispRSqr val="0"/>
            <c:dispEq val="0"/>
          </c:trendline>
          <c:cat>
            <c:strRef>
              <c:f>'Writing - Data'!$BL$4:$CA$4</c:f>
              <c:strCache>
                <c:ptCount val="1"/>
                <c:pt idx="0">
                  <c:v>Baseline</c:v>
                </c:pt>
              </c:strCache>
            </c:strRef>
          </c:cat>
          <c:val>
            <c:numRef>
              <c:f>'Writing - Data'!$BL$29:$CA$29</c:f>
              <c:numCache>
                <c:formatCode>General</c:formatCode>
                <c:ptCount val="16"/>
                <c:pt idx="0">
                  <c:v>0</c:v>
                </c:pt>
              </c:numCache>
            </c:numRef>
          </c:val>
          <c:smooth val="0"/>
          <c:extLst>
            <c:ext xmlns:c16="http://schemas.microsoft.com/office/drawing/2014/chart" uri="{C3380CC4-5D6E-409C-BE32-E72D297353CC}">
              <c16:uniqueId val="{00000001-4824-0C4A-BB36-5D066FE02489}"/>
            </c:ext>
          </c:extLst>
        </c:ser>
        <c:ser>
          <c:idx val="1"/>
          <c:order val="1"/>
          <c:tx>
            <c:v>Aimline</c:v>
          </c:tx>
          <c:spPr>
            <a:ln w="9525">
              <a:solidFill>
                <a:schemeClr val="tx1">
                  <a:lumMod val="50000"/>
                  <a:lumOff val="50000"/>
                </a:schemeClr>
              </a:solidFill>
              <a:prstDash val="dash"/>
            </a:ln>
          </c:spPr>
          <c:marker>
            <c:symbol val="none"/>
          </c:marker>
          <c:cat>
            <c:strRef>
              <c:f>'Writing - Data'!$BL$4:$CA$4</c:f>
              <c:strCache>
                <c:ptCount val="1"/>
                <c:pt idx="0">
                  <c:v>Baseline</c:v>
                </c:pt>
              </c:strCache>
            </c:strRef>
          </c:cat>
          <c:val>
            <c:numRef>
              <c:f>'Writing - Data'!$BL$110:$CA$110</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4824-0C4A-BB36-5D066FE02489}"/>
            </c:ext>
          </c:extLst>
        </c:ser>
        <c:ser>
          <c:idx val="2"/>
          <c:order val="2"/>
          <c:tx>
            <c:strRef>
              <c:f>'Writing - Data'!$BK$146</c:f>
              <c:strCache>
                <c:ptCount val="1"/>
                <c:pt idx="0">
                  <c:v>Benchmark 3 Line</c:v>
                </c:pt>
              </c:strCache>
            </c:strRef>
          </c:tx>
          <c:spPr>
            <a:ln>
              <a:solidFill>
                <a:schemeClr val="accent3"/>
              </a:solidFill>
            </a:ln>
          </c:spPr>
          <c:marker>
            <c:symbol val="none"/>
          </c:marker>
          <c:cat>
            <c:strRef>
              <c:f>'Writing - Data'!$BL$4:$CA$4</c:f>
              <c:strCache>
                <c:ptCount val="1"/>
                <c:pt idx="0">
                  <c:v>Baseline</c:v>
                </c:pt>
              </c:strCache>
            </c:strRef>
          </c:cat>
          <c:val>
            <c:numRef>
              <c:f>'Writing - Data'!$BL$146:$CA$146</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4824-0C4A-BB36-5D066FE02489}"/>
            </c:ext>
          </c:extLst>
        </c:ser>
        <c:dLbls>
          <c:showLegendKey val="0"/>
          <c:showVal val="0"/>
          <c:showCatName val="0"/>
          <c:showSerName val="0"/>
          <c:showPercent val="0"/>
          <c:showBubbleSize val="0"/>
        </c:dLbls>
        <c:marker val="1"/>
        <c:smooth val="0"/>
        <c:axId val="81785600"/>
        <c:axId val="81787520"/>
      </c:lineChart>
      <c:catAx>
        <c:axId val="81785600"/>
        <c:scaling>
          <c:orientation val="minMax"/>
        </c:scaling>
        <c:delete val="0"/>
        <c:axPos val="b"/>
        <c:title>
          <c:tx>
            <c:strRef>
              <c:f>'Writing - Data'!$BG$29</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81787520"/>
        <c:crosses val="autoZero"/>
        <c:auto val="1"/>
        <c:lblAlgn val="ctr"/>
        <c:lblOffset val="100"/>
        <c:noMultiLvlLbl val="0"/>
      </c:catAx>
      <c:valAx>
        <c:axId val="81787520"/>
        <c:scaling>
          <c:orientation val="minMax"/>
          <c:min val="0"/>
        </c:scaling>
        <c:delete val="0"/>
        <c:axPos val="l"/>
        <c:majorGridlines/>
        <c:title>
          <c:tx>
            <c:strRef>
              <c:f>'Writing - Data'!$BJ$110</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81785600"/>
        <c:crosses val="autoZero"/>
        <c:crossBetween val="between"/>
      </c:valAx>
    </c:plotArea>
    <c:legend>
      <c:legendPos val="b"/>
      <c:layout>
        <c:manualLayout>
          <c:xMode val="edge"/>
          <c:yMode val="edge"/>
          <c:x val="0"/>
          <c:y val="0.8963413270213495"/>
          <c:w val="0.99585256998379257"/>
          <c:h val="9.9354431572390767E-2"/>
        </c:manualLayout>
      </c:layout>
      <c:overlay val="0"/>
      <c:txPr>
        <a:bodyPr/>
        <a:lstStyle/>
        <a:p>
          <a:pPr>
            <a:defRPr sz="900"/>
          </a:pPr>
          <a:endParaRPr lang="en-US"/>
        </a:p>
      </c:txPr>
    </c:legend>
    <c:plotVisOnly val="1"/>
    <c:dispBlanksAs val="gap"/>
    <c:showDLblsOverMax val="0"/>
  </c:chart>
  <c:spPr>
    <a:solidFill>
      <a:schemeClr val="accent1">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2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'Writing - Data'!$A$30</c:f>
          <c:strCache>
            <c:ptCount val="1"/>
          </c:strCache>
        </c:strRef>
      </c:tx>
      <c:overlay val="0"/>
    </c:title>
    <c:autoTitleDeleted val="0"/>
    <c:plotArea>
      <c:layout>
        <c:manualLayout>
          <c:layoutTarget val="inner"/>
          <c:xMode val="edge"/>
          <c:yMode val="edge"/>
          <c:x val="0.13495651278884288"/>
          <c:y val="0.16478915135608121"/>
          <c:w val="0.83628531727652444"/>
          <c:h val="0.50841389583031893"/>
        </c:manualLayout>
      </c:layout>
      <c:lineChart>
        <c:grouping val="standard"/>
        <c:varyColors val="0"/>
        <c:ser>
          <c:idx val="0"/>
          <c:order val="0"/>
          <c:tx>
            <c:strRef>
              <c:f>'Writing - Data'!$A$30</c:f>
              <c:strCache>
                <c:ptCount val="1"/>
              </c:strCache>
            </c:strRef>
          </c:tx>
          <c:trendline>
            <c:name>Trendline</c:name>
            <c:spPr>
              <a:ln>
                <a:solidFill>
                  <a:srgbClr val="FF0000">
                    <a:alpha val="75000"/>
                  </a:srgbClr>
                </a:solidFill>
              </a:ln>
            </c:spPr>
            <c:trendlineType val="linear"/>
            <c:dispRSqr val="0"/>
            <c:dispEq val="0"/>
          </c:trendline>
          <c:cat>
            <c:strRef>
              <c:f>'Writing - Data'!$BL$4:$CA$4</c:f>
              <c:strCache>
                <c:ptCount val="1"/>
                <c:pt idx="0">
                  <c:v>Baseline</c:v>
                </c:pt>
              </c:strCache>
            </c:strRef>
          </c:cat>
          <c:val>
            <c:numRef>
              <c:f>'Writing - Data'!$BL$30:$CA$30</c:f>
              <c:numCache>
                <c:formatCode>General</c:formatCode>
                <c:ptCount val="16"/>
                <c:pt idx="0">
                  <c:v>0</c:v>
                </c:pt>
              </c:numCache>
            </c:numRef>
          </c:val>
          <c:smooth val="0"/>
          <c:extLst>
            <c:ext xmlns:c16="http://schemas.microsoft.com/office/drawing/2014/chart" uri="{C3380CC4-5D6E-409C-BE32-E72D297353CC}">
              <c16:uniqueId val="{00000001-E71C-BB41-9998-1FF6D8A0FEBC}"/>
            </c:ext>
          </c:extLst>
        </c:ser>
        <c:ser>
          <c:idx val="1"/>
          <c:order val="1"/>
          <c:tx>
            <c:v>Aimline</c:v>
          </c:tx>
          <c:spPr>
            <a:ln w="9525">
              <a:solidFill>
                <a:schemeClr val="tx1">
                  <a:lumMod val="50000"/>
                  <a:lumOff val="50000"/>
                </a:schemeClr>
              </a:solidFill>
              <a:prstDash val="dash"/>
            </a:ln>
          </c:spPr>
          <c:marker>
            <c:symbol val="none"/>
          </c:marker>
          <c:cat>
            <c:strRef>
              <c:f>'Writing - Data'!$BL$4:$CA$4</c:f>
              <c:strCache>
                <c:ptCount val="1"/>
                <c:pt idx="0">
                  <c:v>Baseline</c:v>
                </c:pt>
              </c:strCache>
            </c:strRef>
          </c:cat>
          <c:val>
            <c:numRef>
              <c:f>'Writing - Data'!$BL$111:$CA$111</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E71C-BB41-9998-1FF6D8A0FEBC}"/>
            </c:ext>
          </c:extLst>
        </c:ser>
        <c:ser>
          <c:idx val="2"/>
          <c:order val="2"/>
          <c:tx>
            <c:strRef>
              <c:f>'Writing - Data'!$BK$147</c:f>
              <c:strCache>
                <c:ptCount val="1"/>
                <c:pt idx="0">
                  <c:v>Benchmark 3 Line</c:v>
                </c:pt>
              </c:strCache>
            </c:strRef>
          </c:tx>
          <c:spPr>
            <a:ln>
              <a:solidFill>
                <a:schemeClr val="accent3"/>
              </a:solidFill>
            </a:ln>
          </c:spPr>
          <c:marker>
            <c:symbol val="none"/>
          </c:marker>
          <c:cat>
            <c:strRef>
              <c:f>'Writing - Data'!$BL$4:$CA$4</c:f>
              <c:strCache>
                <c:ptCount val="1"/>
                <c:pt idx="0">
                  <c:v>Baseline</c:v>
                </c:pt>
              </c:strCache>
            </c:strRef>
          </c:cat>
          <c:val>
            <c:numRef>
              <c:f>'Writing - Data'!$BL$147:$CA$147</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E71C-BB41-9998-1FF6D8A0FEBC}"/>
            </c:ext>
          </c:extLst>
        </c:ser>
        <c:dLbls>
          <c:showLegendKey val="0"/>
          <c:showVal val="0"/>
          <c:showCatName val="0"/>
          <c:showSerName val="0"/>
          <c:showPercent val="0"/>
          <c:showBubbleSize val="0"/>
        </c:dLbls>
        <c:marker val="1"/>
        <c:smooth val="0"/>
        <c:axId val="81851520"/>
        <c:axId val="81853440"/>
      </c:lineChart>
      <c:catAx>
        <c:axId val="81851520"/>
        <c:scaling>
          <c:orientation val="minMax"/>
        </c:scaling>
        <c:delete val="0"/>
        <c:axPos val="b"/>
        <c:title>
          <c:tx>
            <c:strRef>
              <c:f>'Writing - Data'!$BG$30</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81853440"/>
        <c:crosses val="autoZero"/>
        <c:auto val="1"/>
        <c:lblAlgn val="ctr"/>
        <c:lblOffset val="100"/>
        <c:noMultiLvlLbl val="0"/>
      </c:catAx>
      <c:valAx>
        <c:axId val="81853440"/>
        <c:scaling>
          <c:orientation val="minMax"/>
          <c:min val="0"/>
        </c:scaling>
        <c:delete val="0"/>
        <c:axPos val="l"/>
        <c:majorGridlines/>
        <c:title>
          <c:tx>
            <c:strRef>
              <c:f>'Writing - Data'!$BJ$111</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81851520"/>
        <c:crosses val="autoZero"/>
        <c:crossBetween val="between"/>
      </c:valAx>
    </c:plotArea>
    <c:legend>
      <c:legendPos val="b"/>
      <c:layout>
        <c:manualLayout>
          <c:xMode val="edge"/>
          <c:yMode val="edge"/>
          <c:x val="4.6699473230596414E-3"/>
          <c:y val="0.8965684812404755"/>
          <c:w val="0.99325633766883703"/>
          <c:h val="0.103431518759524"/>
        </c:manualLayout>
      </c:layout>
      <c:overlay val="0"/>
      <c:txPr>
        <a:bodyPr/>
        <a:lstStyle/>
        <a:p>
          <a:pPr>
            <a:defRPr sz="900"/>
          </a:pPr>
          <a:endParaRPr lang="en-US"/>
        </a:p>
      </c:txPr>
    </c:legend>
    <c:plotVisOnly val="1"/>
    <c:dispBlanksAs val="gap"/>
    <c:showDLblsOverMax val="0"/>
  </c:chart>
  <c:spPr>
    <a:solidFill>
      <a:schemeClr val="accent1">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2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'Writing - Data'!$A$31</c:f>
          <c:strCache>
            <c:ptCount val="1"/>
          </c:strCache>
        </c:strRef>
      </c:tx>
      <c:overlay val="0"/>
    </c:title>
    <c:autoTitleDeleted val="0"/>
    <c:plotArea>
      <c:layout>
        <c:manualLayout>
          <c:layoutTarget val="inner"/>
          <c:xMode val="edge"/>
          <c:yMode val="edge"/>
          <c:x val="0.13495651278884288"/>
          <c:y val="0.16478915135608121"/>
          <c:w val="0.83628531727652444"/>
          <c:h val="0.50837061096124758"/>
        </c:manualLayout>
      </c:layout>
      <c:lineChart>
        <c:grouping val="standard"/>
        <c:varyColors val="0"/>
        <c:ser>
          <c:idx val="0"/>
          <c:order val="0"/>
          <c:tx>
            <c:strRef>
              <c:f>'Writing - Data'!$A$31</c:f>
              <c:strCache>
                <c:ptCount val="1"/>
              </c:strCache>
            </c:strRef>
          </c:tx>
          <c:trendline>
            <c:name>Trendline</c:name>
            <c:spPr>
              <a:ln>
                <a:solidFill>
                  <a:srgbClr val="FF0000">
                    <a:alpha val="75000"/>
                  </a:srgbClr>
                </a:solidFill>
              </a:ln>
            </c:spPr>
            <c:trendlineType val="linear"/>
            <c:dispRSqr val="0"/>
            <c:dispEq val="0"/>
          </c:trendline>
          <c:cat>
            <c:strRef>
              <c:f>'Writing - Data'!$BL$4:$CA$4</c:f>
              <c:strCache>
                <c:ptCount val="1"/>
                <c:pt idx="0">
                  <c:v>Baseline</c:v>
                </c:pt>
              </c:strCache>
            </c:strRef>
          </c:cat>
          <c:val>
            <c:numRef>
              <c:f>'Writing - Data'!$BL$31:$CA$31</c:f>
              <c:numCache>
                <c:formatCode>General</c:formatCode>
                <c:ptCount val="16"/>
                <c:pt idx="0">
                  <c:v>0</c:v>
                </c:pt>
              </c:numCache>
            </c:numRef>
          </c:val>
          <c:smooth val="0"/>
          <c:extLst>
            <c:ext xmlns:c16="http://schemas.microsoft.com/office/drawing/2014/chart" uri="{C3380CC4-5D6E-409C-BE32-E72D297353CC}">
              <c16:uniqueId val="{00000001-B724-0645-A13A-6057C44BBC8A}"/>
            </c:ext>
          </c:extLst>
        </c:ser>
        <c:ser>
          <c:idx val="1"/>
          <c:order val="1"/>
          <c:tx>
            <c:v>Aimline</c:v>
          </c:tx>
          <c:spPr>
            <a:ln w="9525">
              <a:solidFill>
                <a:schemeClr val="tx1">
                  <a:lumMod val="50000"/>
                  <a:lumOff val="50000"/>
                </a:schemeClr>
              </a:solidFill>
              <a:prstDash val="dash"/>
            </a:ln>
          </c:spPr>
          <c:marker>
            <c:symbol val="none"/>
          </c:marker>
          <c:cat>
            <c:strRef>
              <c:f>'Writing - Data'!$BL$4:$CA$4</c:f>
              <c:strCache>
                <c:ptCount val="1"/>
                <c:pt idx="0">
                  <c:v>Baseline</c:v>
                </c:pt>
              </c:strCache>
            </c:strRef>
          </c:cat>
          <c:val>
            <c:numRef>
              <c:f>'Writing - Data'!$BL$112:$CA$112</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B724-0645-A13A-6057C44BBC8A}"/>
            </c:ext>
          </c:extLst>
        </c:ser>
        <c:ser>
          <c:idx val="2"/>
          <c:order val="2"/>
          <c:tx>
            <c:strRef>
              <c:f>'Writing - Data'!$BK$148</c:f>
              <c:strCache>
                <c:ptCount val="1"/>
                <c:pt idx="0">
                  <c:v>Benchmark 3 Line</c:v>
                </c:pt>
              </c:strCache>
            </c:strRef>
          </c:tx>
          <c:spPr>
            <a:ln>
              <a:solidFill>
                <a:schemeClr val="accent3"/>
              </a:solidFill>
            </a:ln>
          </c:spPr>
          <c:marker>
            <c:symbol val="none"/>
          </c:marker>
          <c:cat>
            <c:strRef>
              <c:f>'Writing - Data'!$BL$4:$CA$4</c:f>
              <c:strCache>
                <c:ptCount val="1"/>
                <c:pt idx="0">
                  <c:v>Baseline</c:v>
                </c:pt>
              </c:strCache>
            </c:strRef>
          </c:cat>
          <c:val>
            <c:numRef>
              <c:f>'Writing - Data'!$BL$148:$CA$148</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B724-0645-A13A-6057C44BBC8A}"/>
            </c:ext>
          </c:extLst>
        </c:ser>
        <c:dLbls>
          <c:showLegendKey val="0"/>
          <c:showVal val="0"/>
          <c:showCatName val="0"/>
          <c:showSerName val="0"/>
          <c:showPercent val="0"/>
          <c:showBubbleSize val="0"/>
        </c:dLbls>
        <c:marker val="1"/>
        <c:smooth val="0"/>
        <c:axId val="81913344"/>
        <c:axId val="81915264"/>
      </c:lineChart>
      <c:catAx>
        <c:axId val="81913344"/>
        <c:scaling>
          <c:orientation val="minMax"/>
        </c:scaling>
        <c:delete val="0"/>
        <c:axPos val="b"/>
        <c:title>
          <c:tx>
            <c:strRef>
              <c:f>'Writing - Data'!$BG$31</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81915264"/>
        <c:crosses val="autoZero"/>
        <c:auto val="1"/>
        <c:lblAlgn val="ctr"/>
        <c:lblOffset val="100"/>
        <c:noMultiLvlLbl val="0"/>
      </c:catAx>
      <c:valAx>
        <c:axId val="81915264"/>
        <c:scaling>
          <c:orientation val="minMax"/>
          <c:min val="0"/>
        </c:scaling>
        <c:delete val="0"/>
        <c:axPos val="l"/>
        <c:majorGridlines/>
        <c:title>
          <c:tx>
            <c:strRef>
              <c:f>'Writing - Data'!$BJ$112</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81913344"/>
        <c:crosses val="autoZero"/>
        <c:crossBetween val="between"/>
      </c:valAx>
    </c:plotArea>
    <c:legend>
      <c:legendPos val="b"/>
      <c:layout>
        <c:manualLayout>
          <c:xMode val="edge"/>
          <c:yMode val="edge"/>
          <c:x val="4.6024861684190056E-3"/>
          <c:y val="0.89634136215298799"/>
          <c:w val="0.99339125997811961"/>
          <c:h val="0.103658637847012"/>
        </c:manualLayout>
      </c:layout>
      <c:overlay val="0"/>
      <c:txPr>
        <a:bodyPr/>
        <a:lstStyle/>
        <a:p>
          <a:pPr>
            <a:defRPr sz="900"/>
          </a:pPr>
          <a:endParaRPr lang="en-US"/>
        </a:p>
      </c:txPr>
    </c:legend>
    <c:plotVisOnly val="1"/>
    <c:dispBlanksAs val="gap"/>
    <c:showDLblsOverMax val="0"/>
  </c:chart>
  <c:spPr>
    <a:solidFill>
      <a:schemeClr val="accent1">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2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'Writing - Data'!$A$32</c:f>
          <c:strCache>
            <c:ptCount val="1"/>
          </c:strCache>
        </c:strRef>
      </c:tx>
      <c:overlay val="0"/>
    </c:title>
    <c:autoTitleDeleted val="0"/>
    <c:plotArea>
      <c:layout>
        <c:manualLayout>
          <c:layoutTarget val="inner"/>
          <c:xMode val="edge"/>
          <c:yMode val="edge"/>
          <c:x val="0.13495651278884288"/>
          <c:y val="0.16478915135608121"/>
          <c:w val="0.83628531727652444"/>
          <c:h val="0.50837061096124758"/>
        </c:manualLayout>
      </c:layout>
      <c:lineChart>
        <c:grouping val="standard"/>
        <c:varyColors val="0"/>
        <c:ser>
          <c:idx val="0"/>
          <c:order val="0"/>
          <c:tx>
            <c:strRef>
              <c:f>'Writing - Data'!$A$32</c:f>
              <c:strCache>
                <c:ptCount val="1"/>
              </c:strCache>
            </c:strRef>
          </c:tx>
          <c:trendline>
            <c:name>Trendline</c:name>
            <c:spPr>
              <a:ln>
                <a:solidFill>
                  <a:srgbClr val="FF0000">
                    <a:alpha val="75000"/>
                  </a:srgbClr>
                </a:solidFill>
              </a:ln>
            </c:spPr>
            <c:trendlineType val="linear"/>
            <c:dispRSqr val="0"/>
            <c:dispEq val="0"/>
          </c:trendline>
          <c:cat>
            <c:strRef>
              <c:f>'Writing - Data'!$BL$4:$CA$4</c:f>
              <c:strCache>
                <c:ptCount val="1"/>
                <c:pt idx="0">
                  <c:v>Baseline</c:v>
                </c:pt>
              </c:strCache>
            </c:strRef>
          </c:cat>
          <c:val>
            <c:numRef>
              <c:f>'Writing - Data'!$BL$32:$CA$32</c:f>
              <c:numCache>
                <c:formatCode>General</c:formatCode>
                <c:ptCount val="16"/>
                <c:pt idx="0">
                  <c:v>0</c:v>
                </c:pt>
              </c:numCache>
            </c:numRef>
          </c:val>
          <c:smooth val="0"/>
          <c:extLst>
            <c:ext xmlns:c16="http://schemas.microsoft.com/office/drawing/2014/chart" uri="{C3380CC4-5D6E-409C-BE32-E72D297353CC}">
              <c16:uniqueId val="{00000001-B03C-3A49-BAD6-7AC556E51449}"/>
            </c:ext>
          </c:extLst>
        </c:ser>
        <c:ser>
          <c:idx val="1"/>
          <c:order val="1"/>
          <c:tx>
            <c:v>Aimline</c:v>
          </c:tx>
          <c:spPr>
            <a:ln w="9525">
              <a:solidFill>
                <a:schemeClr val="tx1">
                  <a:lumMod val="50000"/>
                  <a:lumOff val="50000"/>
                </a:schemeClr>
              </a:solidFill>
              <a:prstDash val="dash"/>
            </a:ln>
          </c:spPr>
          <c:marker>
            <c:symbol val="none"/>
          </c:marker>
          <c:cat>
            <c:strRef>
              <c:f>'Writing - Data'!$BL$4:$CA$4</c:f>
              <c:strCache>
                <c:ptCount val="1"/>
                <c:pt idx="0">
                  <c:v>Baseline</c:v>
                </c:pt>
              </c:strCache>
            </c:strRef>
          </c:cat>
          <c:val>
            <c:numRef>
              <c:f>'Writing - Data'!$BL$113:$CA$113</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B03C-3A49-BAD6-7AC556E51449}"/>
            </c:ext>
          </c:extLst>
        </c:ser>
        <c:ser>
          <c:idx val="2"/>
          <c:order val="2"/>
          <c:tx>
            <c:strRef>
              <c:f>'Writing - Data'!$BK$149</c:f>
              <c:strCache>
                <c:ptCount val="1"/>
                <c:pt idx="0">
                  <c:v>Benchmark 3 Line</c:v>
                </c:pt>
              </c:strCache>
            </c:strRef>
          </c:tx>
          <c:spPr>
            <a:ln>
              <a:solidFill>
                <a:schemeClr val="accent3"/>
              </a:solidFill>
            </a:ln>
          </c:spPr>
          <c:marker>
            <c:symbol val="none"/>
          </c:marker>
          <c:cat>
            <c:strRef>
              <c:f>'Writing - Data'!$BL$4:$CA$4</c:f>
              <c:strCache>
                <c:ptCount val="1"/>
                <c:pt idx="0">
                  <c:v>Baseline</c:v>
                </c:pt>
              </c:strCache>
            </c:strRef>
          </c:cat>
          <c:val>
            <c:numRef>
              <c:f>'Writing - Data'!$BL$149:$CA$149</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B03C-3A49-BAD6-7AC556E51449}"/>
            </c:ext>
          </c:extLst>
        </c:ser>
        <c:dLbls>
          <c:showLegendKey val="0"/>
          <c:showVal val="0"/>
          <c:showCatName val="0"/>
          <c:showSerName val="0"/>
          <c:showPercent val="0"/>
          <c:showBubbleSize val="0"/>
        </c:dLbls>
        <c:marker val="1"/>
        <c:smooth val="0"/>
        <c:axId val="81983360"/>
        <c:axId val="67047424"/>
      </c:lineChart>
      <c:catAx>
        <c:axId val="81983360"/>
        <c:scaling>
          <c:orientation val="minMax"/>
        </c:scaling>
        <c:delete val="0"/>
        <c:axPos val="b"/>
        <c:title>
          <c:tx>
            <c:strRef>
              <c:f>'Writing - Data'!$BG$32</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67047424"/>
        <c:crosses val="autoZero"/>
        <c:auto val="1"/>
        <c:lblAlgn val="ctr"/>
        <c:lblOffset val="100"/>
        <c:noMultiLvlLbl val="0"/>
      </c:catAx>
      <c:valAx>
        <c:axId val="67047424"/>
        <c:scaling>
          <c:orientation val="minMax"/>
          <c:min val="0"/>
        </c:scaling>
        <c:delete val="0"/>
        <c:axPos val="l"/>
        <c:majorGridlines/>
        <c:title>
          <c:tx>
            <c:strRef>
              <c:f>'Writing - Data'!$BJ$113</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81983360"/>
        <c:crosses val="autoZero"/>
        <c:crossBetween val="between"/>
      </c:valAx>
    </c:plotArea>
    <c:legend>
      <c:legendPos val="b"/>
      <c:layout>
        <c:manualLayout>
          <c:xMode val="edge"/>
          <c:yMode val="edge"/>
          <c:x val="2.0737150081035212E-3"/>
          <c:y val="0.89634136215298799"/>
          <c:w val="0.99585256998379257"/>
          <c:h val="0.103658637847012"/>
        </c:manualLayout>
      </c:layout>
      <c:overlay val="0"/>
      <c:txPr>
        <a:bodyPr/>
        <a:lstStyle/>
        <a:p>
          <a:pPr>
            <a:defRPr sz="900"/>
          </a:pPr>
          <a:endParaRPr lang="en-US"/>
        </a:p>
      </c:txPr>
    </c:legend>
    <c:plotVisOnly val="1"/>
    <c:dispBlanksAs val="gap"/>
    <c:showDLblsOverMax val="0"/>
  </c:chart>
  <c:spPr>
    <a:solidFill>
      <a:schemeClr val="accent1">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2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'Writing - Data'!$A$33</c:f>
          <c:strCache>
            <c:ptCount val="1"/>
          </c:strCache>
        </c:strRef>
      </c:tx>
      <c:overlay val="0"/>
    </c:title>
    <c:autoTitleDeleted val="0"/>
    <c:plotArea>
      <c:layout>
        <c:manualLayout>
          <c:layoutTarget val="inner"/>
          <c:xMode val="edge"/>
          <c:yMode val="edge"/>
          <c:x val="0.13495651278884288"/>
          <c:y val="0.16478915135608121"/>
          <c:w val="0.83628531727652444"/>
          <c:h val="0.50841389583031893"/>
        </c:manualLayout>
      </c:layout>
      <c:lineChart>
        <c:grouping val="standard"/>
        <c:varyColors val="0"/>
        <c:ser>
          <c:idx val="0"/>
          <c:order val="0"/>
          <c:tx>
            <c:strRef>
              <c:f>'Writing - Data'!$A$33</c:f>
              <c:strCache>
                <c:ptCount val="1"/>
              </c:strCache>
            </c:strRef>
          </c:tx>
          <c:trendline>
            <c:name>Trendline</c:name>
            <c:spPr>
              <a:ln>
                <a:solidFill>
                  <a:srgbClr val="FF0000">
                    <a:alpha val="75000"/>
                  </a:srgbClr>
                </a:solidFill>
              </a:ln>
            </c:spPr>
            <c:trendlineType val="linear"/>
            <c:dispRSqr val="0"/>
            <c:dispEq val="0"/>
          </c:trendline>
          <c:cat>
            <c:strRef>
              <c:f>'Writing - Data'!$BL$4:$CA$4</c:f>
              <c:strCache>
                <c:ptCount val="1"/>
                <c:pt idx="0">
                  <c:v>Baseline</c:v>
                </c:pt>
              </c:strCache>
            </c:strRef>
          </c:cat>
          <c:val>
            <c:numRef>
              <c:f>'Writing - Data'!$BL$33:$CA$33</c:f>
              <c:numCache>
                <c:formatCode>General</c:formatCode>
                <c:ptCount val="16"/>
                <c:pt idx="0">
                  <c:v>0</c:v>
                </c:pt>
              </c:numCache>
            </c:numRef>
          </c:val>
          <c:smooth val="0"/>
          <c:extLst>
            <c:ext xmlns:c16="http://schemas.microsoft.com/office/drawing/2014/chart" uri="{C3380CC4-5D6E-409C-BE32-E72D297353CC}">
              <c16:uniqueId val="{00000001-EC94-3245-8564-20F06D208271}"/>
            </c:ext>
          </c:extLst>
        </c:ser>
        <c:ser>
          <c:idx val="1"/>
          <c:order val="1"/>
          <c:tx>
            <c:v>Aimline</c:v>
          </c:tx>
          <c:spPr>
            <a:ln w="9525">
              <a:solidFill>
                <a:schemeClr val="tx1">
                  <a:lumMod val="50000"/>
                  <a:lumOff val="50000"/>
                </a:schemeClr>
              </a:solidFill>
              <a:prstDash val="dash"/>
            </a:ln>
          </c:spPr>
          <c:marker>
            <c:symbol val="none"/>
          </c:marker>
          <c:cat>
            <c:strRef>
              <c:f>'Writing - Data'!$BL$4:$CA$4</c:f>
              <c:strCache>
                <c:ptCount val="1"/>
                <c:pt idx="0">
                  <c:v>Baseline</c:v>
                </c:pt>
              </c:strCache>
            </c:strRef>
          </c:cat>
          <c:val>
            <c:numRef>
              <c:f>'Writing - Data'!$BL$116:$CA$116</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EC94-3245-8564-20F06D208271}"/>
            </c:ext>
          </c:extLst>
        </c:ser>
        <c:ser>
          <c:idx val="2"/>
          <c:order val="2"/>
          <c:tx>
            <c:strRef>
              <c:f>'Writing - Data'!$BK$150</c:f>
              <c:strCache>
                <c:ptCount val="1"/>
                <c:pt idx="0">
                  <c:v>Benchmark 3 Line</c:v>
                </c:pt>
              </c:strCache>
            </c:strRef>
          </c:tx>
          <c:spPr>
            <a:ln>
              <a:solidFill>
                <a:schemeClr val="accent3"/>
              </a:solidFill>
            </a:ln>
          </c:spPr>
          <c:marker>
            <c:symbol val="none"/>
          </c:marker>
          <c:cat>
            <c:strRef>
              <c:f>'Writing - Data'!$BL$4:$CA$4</c:f>
              <c:strCache>
                <c:ptCount val="1"/>
                <c:pt idx="0">
                  <c:v>Baseline</c:v>
                </c:pt>
              </c:strCache>
            </c:strRef>
          </c:cat>
          <c:val>
            <c:numRef>
              <c:f>'Writing - Data'!$BL$150:$CA$150</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EC94-3245-8564-20F06D208271}"/>
            </c:ext>
          </c:extLst>
        </c:ser>
        <c:dLbls>
          <c:showLegendKey val="0"/>
          <c:showVal val="0"/>
          <c:showCatName val="0"/>
          <c:showSerName val="0"/>
          <c:showPercent val="0"/>
          <c:showBubbleSize val="0"/>
        </c:dLbls>
        <c:marker val="1"/>
        <c:smooth val="0"/>
        <c:axId val="67079168"/>
        <c:axId val="82055552"/>
      </c:lineChart>
      <c:catAx>
        <c:axId val="67079168"/>
        <c:scaling>
          <c:orientation val="minMax"/>
        </c:scaling>
        <c:delete val="0"/>
        <c:axPos val="b"/>
        <c:title>
          <c:tx>
            <c:strRef>
              <c:f>'Writing - Data'!$BG$33</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82055552"/>
        <c:crosses val="autoZero"/>
        <c:auto val="1"/>
        <c:lblAlgn val="ctr"/>
        <c:lblOffset val="100"/>
        <c:noMultiLvlLbl val="0"/>
      </c:catAx>
      <c:valAx>
        <c:axId val="82055552"/>
        <c:scaling>
          <c:orientation val="minMax"/>
          <c:min val="0"/>
        </c:scaling>
        <c:delete val="0"/>
        <c:axPos val="l"/>
        <c:majorGridlines/>
        <c:title>
          <c:tx>
            <c:strRef>
              <c:f>'Writing - Data'!$BJ$114</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67079168"/>
        <c:crosses val="autoZero"/>
        <c:crossBetween val="between"/>
      </c:valAx>
    </c:plotArea>
    <c:legend>
      <c:legendPos val="b"/>
      <c:layout>
        <c:manualLayout>
          <c:xMode val="edge"/>
          <c:yMode val="edge"/>
          <c:x val="4.6699473230596414E-3"/>
          <c:y val="0.8965684812404755"/>
          <c:w val="0.99325633766883703"/>
          <c:h val="0.103431518759524"/>
        </c:manualLayout>
      </c:layout>
      <c:overlay val="0"/>
      <c:txPr>
        <a:bodyPr/>
        <a:lstStyle/>
        <a:p>
          <a:pPr>
            <a:defRPr sz="900"/>
          </a:pPr>
          <a:endParaRPr lang="en-US"/>
        </a:p>
      </c:txPr>
    </c:legend>
    <c:plotVisOnly val="1"/>
    <c:dispBlanksAs val="gap"/>
    <c:showDLblsOverMax val="0"/>
  </c:chart>
  <c:spPr>
    <a:solidFill>
      <a:schemeClr val="accent1">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2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'Writing - Data'!$A$34</c:f>
          <c:strCache>
            <c:ptCount val="1"/>
          </c:strCache>
        </c:strRef>
      </c:tx>
      <c:overlay val="0"/>
    </c:title>
    <c:autoTitleDeleted val="0"/>
    <c:plotArea>
      <c:layout>
        <c:manualLayout>
          <c:layoutTarget val="inner"/>
          <c:xMode val="edge"/>
          <c:yMode val="edge"/>
          <c:x val="0.13495651278884288"/>
          <c:y val="0.16478915135608121"/>
          <c:w val="0.83628531727652444"/>
          <c:h val="0.50837061096124758"/>
        </c:manualLayout>
      </c:layout>
      <c:lineChart>
        <c:grouping val="standard"/>
        <c:varyColors val="0"/>
        <c:ser>
          <c:idx val="0"/>
          <c:order val="0"/>
          <c:tx>
            <c:strRef>
              <c:f>'Writing - Data'!$A$34</c:f>
              <c:strCache>
                <c:ptCount val="1"/>
              </c:strCache>
            </c:strRef>
          </c:tx>
          <c:trendline>
            <c:name>Trendline</c:name>
            <c:spPr>
              <a:ln>
                <a:solidFill>
                  <a:srgbClr val="FF0000">
                    <a:alpha val="75000"/>
                  </a:srgbClr>
                </a:solidFill>
              </a:ln>
            </c:spPr>
            <c:trendlineType val="linear"/>
            <c:dispRSqr val="0"/>
            <c:dispEq val="0"/>
          </c:trendline>
          <c:cat>
            <c:strRef>
              <c:f>'Writing - Data'!$BL$4:$CA$4</c:f>
              <c:strCache>
                <c:ptCount val="1"/>
                <c:pt idx="0">
                  <c:v>Baseline</c:v>
                </c:pt>
              </c:strCache>
            </c:strRef>
          </c:cat>
          <c:val>
            <c:numRef>
              <c:f>'Writing - Data'!$BL$34:$CA$34</c:f>
              <c:numCache>
                <c:formatCode>General</c:formatCode>
                <c:ptCount val="16"/>
                <c:pt idx="0">
                  <c:v>0</c:v>
                </c:pt>
              </c:numCache>
            </c:numRef>
          </c:val>
          <c:smooth val="0"/>
          <c:extLst>
            <c:ext xmlns:c16="http://schemas.microsoft.com/office/drawing/2014/chart" uri="{C3380CC4-5D6E-409C-BE32-E72D297353CC}">
              <c16:uniqueId val="{00000001-ABE7-1146-9C95-9BE1272926A3}"/>
            </c:ext>
          </c:extLst>
        </c:ser>
        <c:ser>
          <c:idx val="1"/>
          <c:order val="1"/>
          <c:tx>
            <c:v>Aimline</c:v>
          </c:tx>
          <c:spPr>
            <a:ln w="9525">
              <a:solidFill>
                <a:schemeClr val="tx1">
                  <a:lumMod val="50000"/>
                  <a:lumOff val="50000"/>
                </a:schemeClr>
              </a:solidFill>
              <a:prstDash val="dash"/>
            </a:ln>
          </c:spPr>
          <c:marker>
            <c:symbol val="none"/>
          </c:marker>
          <c:cat>
            <c:strRef>
              <c:f>'Writing - Data'!$BL$4:$CA$4</c:f>
              <c:strCache>
                <c:ptCount val="1"/>
                <c:pt idx="0">
                  <c:v>Baseline</c:v>
                </c:pt>
              </c:strCache>
            </c:strRef>
          </c:cat>
          <c:val>
            <c:numRef>
              <c:f>'Writing - Data'!$BL$115:$CA$115</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ABE7-1146-9C95-9BE1272926A3}"/>
            </c:ext>
          </c:extLst>
        </c:ser>
        <c:ser>
          <c:idx val="2"/>
          <c:order val="2"/>
          <c:tx>
            <c:strRef>
              <c:f>'Writing - Data'!$BK$151</c:f>
              <c:strCache>
                <c:ptCount val="1"/>
                <c:pt idx="0">
                  <c:v>Benchmark 3 Line</c:v>
                </c:pt>
              </c:strCache>
            </c:strRef>
          </c:tx>
          <c:spPr>
            <a:ln>
              <a:solidFill>
                <a:schemeClr val="accent3"/>
              </a:solidFill>
            </a:ln>
          </c:spPr>
          <c:marker>
            <c:symbol val="none"/>
          </c:marker>
          <c:cat>
            <c:strRef>
              <c:f>'Writing - Data'!$BL$4:$CA$4</c:f>
              <c:strCache>
                <c:ptCount val="1"/>
                <c:pt idx="0">
                  <c:v>Baseline</c:v>
                </c:pt>
              </c:strCache>
            </c:strRef>
          </c:cat>
          <c:val>
            <c:numRef>
              <c:f>'Writing - Data'!$BL$151:$CA$151</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ABE7-1146-9C95-9BE1272926A3}"/>
            </c:ext>
          </c:extLst>
        </c:ser>
        <c:dLbls>
          <c:showLegendKey val="0"/>
          <c:showVal val="0"/>
          <c:showCatName val="0"/>
          <c:showSerName val="0"/>
          <c:showPercent val="0"/>
          <c:showBubbleSize val="0"/>
        </c:dLbls>
        <c:marker val="1"/>
        <c:smooth val="0"/>
        <c:axId val="82090624"/>
        <c:axId val="82109184"/>
      </c:lineChart>
      <c:catAx>
        <c:axId val="82090624"/>
        <c:scaling>
          <c:orientation val="minMax"/>
        </c:scaling>
        <c:delete val="0"/>
        <c:axPos val="b"/>
        <c:title>
          <c:tx>
            <c:strRef>
              <c:f>'Writing - Data'!$BG$34</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82109184"/>
        <c:crosses val="autoZero"/>
        <c:auto val="1"/>
        <c:lblAlgn val="ctr"/>
        <c:lblOffset val="100"/>
        <c:noMultiLvlLbl val="0"/>
      </c:catAx>
      <c:valAx>
        <c:axId val="82109184"/>
        <c:scaling>
          <c:orientation val="minMax"/>
          <c:min val="0"/>
        </c:scaling>
        <c:delete val="0"/>
        <c:axPos val="l"/>
        <c:majorGridlines/>
        <c:title>
          <c:tx>
            <c:strRef>
              <c:f>'Writing - Data'!$BJ$115</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82090624"/>
        <c:crosses val="autoZero"/>
        <c:crossBetween val="between"/>
      </c:valAx>
    </c:plotArea>
    <c:legend>
      <c:legendPos val="b"/>
      <c:layout>
        <c:manualLayout>
          <c:xMode val="edge"/>
          <c:yMode val="edge"/>
          <c:x val="2.0737150081035212E-3"/>
          <c:y val="0.8963413270213495"/>
          <c:w val="0.99585256998379257"/>
          <c:h val="0.10365867297865128"/>
        </c:manualLayout>
      </c:layout>
      <c:overlay val="0"/>
      <c:txPr>
        <a:bodyPr/>
        <a:lstStyle/>
        <a:p>
          <a:pPr>
            <a:defRPr sz="900"/>
          </a:pPr>
          <a:endParaRPr lang="en-US"/>
        </a:p>
      </c:txPr>
    </c:legend>
    <c:plotVisOnly val="1"/>
    <c:dispBlanksAs val="gap"/>
    <c:showDLblsOverMax val="0"/>
  </c:chart>
  <c:spPr>
    <a:solidFill>
      <a:schemeClr val="accent1">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2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'Writing - Data'!$A$35</c:f>
          <c:strCache>
            <c:ptCount val="1"/>
          </c:strCache>
        </c:strRef>
      </c:tx>
      <c:overlay val="0"/>
    </c:title>
    <c:autoTitleDeleted val="0"/>
    <c:plotArea>
      <c:layout>
        <c:manualLayout>
          <c:layoutTarget val="inner"/>
          <c:xMode val="edge"/>
          <c:yMode val="edge"/>
          <c:x val="0.13495651278884288"/>
          <c:y val="0.16478915135608121"/>
          <c:w val="0.83628531727652444"/>
          <c:h val="0.50837061096124758"/>
        </c:manualLayout>
      </c:layout>
      <c:lineChart>
        <c:grouping val="standard"/>
        <c:varyColors val="0"/>
        <c:ser>
          <c:idx val="0"/>
          <c:order val="0"/>
          <c:tx>
            <c:strRef>
              <c:f>'Writing - Data'!$A$35</c:f>
              <c:strCache>
                <c:ptCount val="1"/>
              </c:strCache>
            </c:strRef>
          </c:tx>
          <c:trendline>
            <c:name>Trendline</c:name>
            <c:spPr>
              <a:ln>
                <a:solidFill>
                  <a:srgbClr val="FF0000">
                    <a:alpha val="75000"/>
                  </a:srgbClr>
                </a:solidFill>
              </a:ln>
            </c:spPr>
            <c:trendlineType val="linear"/>
            <c:dispRSqr val="0"/>
            <c:dispEq val="0"/>
          </c:trendline>
          <c:cat>
            <c:strRef>
              <c:f>'Writing - Data'!$BL$4:$CA$4</c:f>
              <c:strCache>
                <c:ptCount val="1"/>
                <c:pt idx="0">
                  <c:v>Baseline</c:v>
                </c:pt>
              </c:strCache>
            </c:strRef>
          </c:cat>
          <c:val>
            <c:numRef>
              <c:f>'Writing - Data'!$BL$35:$CA$35</c:f>
              <c:numCache>
                <c:formatCode>General</c:formatCode>
                <c:ptCount val="16"/>
                <c:pt idx="0">
                  <c:v>0</c:v>
                </c:pt>
              </c:numCache>
            </c:numRef>
          </c:val>
          <c:smooth val="0"/>
          <c:extLst>
            <c:ext xmlns:c16="http://schemas.microsoft.com/office/drawing/2014/chart" uri="{C3380CC4-5D6E-409C-BE32-E72D297353CC}">
              <c16:uniqueId val="{00000001-D163-FE46-B7AC-E6F6FFDB62EC}"/>
            </c:ext>
          </c:extLst>
        </c:ser>
        <c:ser>
          <c:idx val="1"/>
          <c:order val="1"/>
          <c:tx>
            <c:v>Aimline</c:v>
          </c:tx>
          <c:spPr>
            <a:ln w="9525">
              <a:solidFill>
                <a:schemeClr val="tx1">
                  <a:lumMod val="50000"/>
                  <a:lumOff val="50000"/>
                </a:schemeClr>
              </a:solidFill>
              <a:prstDash val="dash"/>
            </a:ln>
          </c:spPr>
          <c:marker>
            <c:symbol val="none"/>
          </c:marker>
          <c:cat>
            <c:strRef>
              <c:f>'Writing - Data'!$BL$4:$CA$4</c:f>
              <c:strCache>
                <c:ptCount val="1"/>
                <c:pt idx="0">
                  <c:v>Baseline</c:v>
                </c:pt>
              </c:strCache>
            </c:strRef>
          </c:cat>
          <c:val>
            <c:numRef>
              <c:f>'Writing - Data'!$BL$116:$CA$116</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D163-FE46-B7AC-E6F6FFDB62EC}"/>
            </c:ext>
          </c:extLst>
        </c:ser>
        <c:ser>
          <c:idx val="2"/>
          <c:order val="2"/>
          <c:tx>
            <c:strRef>
              <c:f>'Writing - Data'!$BK$152</c:f>
              <c:strCache>
                <c:ptCount val="1"/>
                <c:pt idx="0">
                  <c:v>Benchmark 3 Line</c:v>
                </c:pt>
              </c:strCache>
            </c:strRef>
          </c:tx>
          <c:spPr>
            <a:ln>
              <a:solidFill>
                <a:schemeClr val="accent3"/>
              </a:solidFill>
            </a:ln>
          </c:spPr>
          <c:marker>
            <c:symbol val="none"/>
          </c:marker>
          <c:cat>
            <c:strRef>
              <c:f>'Writing - Data'!$BL$4:$CA$4</c:f>
              <c:strCache>
                <c:ptCount val="1"/>
                <c:pt idx="0">
                  <c:v>Baseline</c:v>
                </c:pt>
              </c:strCache>
            </c:strRef>
          </c:cat>
          <c:val>
            <c:numRef>
              <c:f>'Writing - Data'!$BL$152:$CA$152</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D163-FE46-B7AC-E6F6FFDB62EC}"/>
            </c:ext>
          </c:extLst>
        </c:ser>
        <c:dLbls>
          <c:showLegendKey val="0"/>
          <c:showVal val="0"/>
          <c:showCatName val="0"/>
          <c:showSerName val="0"/>
          <c:showPercent val="0"/>
          <c:showBubbleSize val="0"/>
        </c:dLbls>
        <c:marker val="1"/>
        <c:smooth val="0"/>
        <c:axId val="83577856"/>
        <c:axId val="83432576"/>
      </c:lineChart>
      <c:catAx>
        <c:axId val="83577856"/>
        <c:scaling>
          <c:orientation val="minMax"/>
        </c:scaling>
        <c:delete val="0"/>
        <c:axPos val="b"/>
        <c:title>
          <c:tx>
            <c:strRef>
              <c:f>'Writing - Data'!$BG$35</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83432576"/>
        <c:crosses val="autoZero"/>
        <c:auto val="1"/>
        <c:lblAlgn val="ctr"/>
        <c:lblOffset val="100"/>
        <c:noMultiLvlLbl val="0"/>
      </c:catAx>
      <c:valAx>
        <c:axId val="83432576"/>
        <c:scaling>
          <c:orientation val="minMax"/>
          <c:min val="0"/>
        </c:scaling>
        <c:delete val="0"/>
        <c:axPos val="l"/>
        <c:majorGridlines/>
        <c:title>
          <c:tx>
            <c:strRef>
              <c:f>'Writing - Data'!$BJ$116</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83577856"/>
        <c:crosses val="autoZero"/>
        <c:crossBetween val="between"/>
      </c:valAx>
    </c:plotArea>
    <c:legend>
      <c:legendPos val="b"/>
      <c:layout>
        <c:manualLayout>
          <c:xMode val="edge"/>
          <c:yMode val="edge"/>
          <c:x val="4.6699473230596414E-3"/>
          <c:y val="0.8963413270213495"/>
          <c:w val="0.99325633766883703"/>
          <c:h val="0.10365867297865128"/>
        </c:manualLayout>
      </c:layout>
      <c:overlay val="0"/>
      <c:txPr>
        <a:bodyPr/>
        <a:lstStyle/>
        <a:p>
          <a:pPr>
            <a:defRPr sz="900"/>
          </a:pPr>
          <a:endParaRPr lang="en-US"/>
        </a:p>
      </c:txPr>
    </c:legend>
    <c:plotVisOnly val="1"/>
    <c:dispBlanksAs val="gap"/>
    <c:showDLblsOverMax val="0"/>
  </c:chart>
  <c:spPr>
    <a:solidFill>
      <a:schemeClr val="accent1">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'Reading - Data'!$A$23</c:f>
          <c:strCache>
            <c:ptCount val="1"/>
          </c:strCache>
        </c:strRef>
      </c:tx>
      <c:overlay val="0"/>
    </c:title>
    <c:autoTitleDeleted val="0"/>
    <c:plotArea>
      <c:layout>
        <c:manualLayout>
          <c:layoutTarget val="inner"/>
          <c:xMode val="edge"/>
          <c:yMode val="edge"/>
          <c:x val="0.13495651278884288"/>
          <c:y val="0.16478915135608121"/>
          <c:w val="0.83628531727652422"/>
          <c:h val="0.50837061096124758"/>
        </c:manualLayout>
      </c:layout>
      <c:lineChart>
        <c:grouping val="standard"/>
        <c:varyColors val="0"/>
        <c:ser>
          <c:idx val="0"/>
          <c:order val="0"/>
          <c:tx>
            <c:strRef>
              <c:f>'Reading - Data'!$A$23</c:f>
              <c:strCache>
                <c:ptCount val="1"/>
              </c:strCache>
            </c:strRef>
          </c:tx>
          <c:trendline>
            <c:name>Trendline</c:name>
            <c:spPr>
              <a:ln>
                <a:solidFill>
                  <a:srgbClr val="FF0000">
                    <a:alpha val="75000"/>
                  </a:srgbClr>
                </a:solidFill>
              </a:ln>
            </c:spPr>
            <c:trendlineType val="linear"/>
            <c:dispRSqr val="0"/>
            <c:dispEq val="0"/>
          </c:trendline>
          <c:cat>
            <c:strRef>
              <c:f>'Reading - Data'!$BL$4:$CA$4</c:f>
              <c:strCache>
                <c:ptCount val="1"/>
                <c:pt idx="0">
                  <c:v>Baseline</c:v>
                </c:pt>
              </c:strCache>
            </c:strRef>
          </c:cat>
          <c:val>
            <c:numRef>
              <c:f>'Reading - Data'!$BL$23:$CA$23</c:f>
              <c:numCache>
                <c:formatCode>General</c:formatCode>
                <c:ptCount val="16"/>
                <c:pt idx="0">
                  <c:v>0</c:v>
                </c:pt>
              </c:numCache>
            </c:numRef>
          </c:val>
          <c:smooth val="0"/>
          <c:extLst>
            <c:ext xmlns:c16="http://schemas.microsoft.com/office/drawing/2014/chart" uri="{C3380CC4-5D6E-409C-BE32-E72D297353CC}">
              <c16:uniqueId val="{00000001-54D2-014E-9C1D-F727623277F9}"/>
            </c:ext>
          </c:extLst>
        </c:ser>
        <c:ser>
          <c:idx val="1"/>
          <c:order val="1"/>
          <c:tx>
            <c:v>Aimline</c:v>
          </c:tx>
          <c:spPr>
            <a:ln w="9525">
              <a:solidFill>
                <a:schemeClr val="tx1">
                  <a:lumMod val="50000"/>
                  <a:lumOff val="50000"/>
                </a:schemeClr>
              </a:solidFill>
              <a:prstDash val="dash"/>
            </a:ln>
          </c:spPr>
          <c:marker>
            <c:symbol val="none"/>
          </c:marker>
          <c:cat>
            <c:strRef>
              <c:f>'Reading - Data'!$BL$4:$CA$4</c:f>
              <c:strCache>
                <c:ptCount val="1"/>
                <c:pt idx="0">
                  <c:v>Baseline</c:v>
                </c:pt>
              </c:strCache>
            </c:strRef>
          </c:cat>
          <c:val>
            <c:numRef>
              <c:f>'Reading - Data'!$BL$104:$CA$104</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54D2-014E-9C1D-F727623277F9}"/>
            </c:ext>
          </c:extLst>
        </c:ser>
        <c:ser>
          <c:idx val="2"/>
          <c:order val="2"/>
          <c:tx>
            <c:strRef>
              <c:f>'Reading - Data'!$BK$140</c:f>
              <c:strCache>
                <c:ptCount val="1"/>
                <c:pt idx="0">
                  <c:v>Benchmark 3 Line</c:v>
                </c:pt>
              </c:strCache>
            </c:strRef>
          </c:tx>
          <c:spPr>
            <a:ln>
              <a:solidFill>
                <a:schemeClr val="accent3"/>
              </a:solidFill>
            </a:ln>
          </c:spPr>
          <c:marker>
            <c:symbol val="none"/>
          </c:marker>
          <c:cat>
            <c:strRef>
              <c:f>'Reading - Data'!$BL$4:$CA$4</c:f>
              <c:strCache>
                <c:ptCount val="1"/>
                <c:pt idx="0">
                  <c:v>Baseline</c:v>
                </c:pt>
              </c:strCache>
            </c:strRef>
          </c:cat>
          <c:val>
            <c:numRef>
              <c:f>'Reading - Data'!$BL$140:$CA$140</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54D2-014E-9C1D-F727623277F9}"/>
            </c:ext>
          </c:extLst>
        </c:ser>
        <c:dLbls>
          <c:showLegendKey val="0"/>
          <c:showVal val="0"/>
          <c:showCatName val="0"/>
          <c:showSerName val="0"/>
          <c:showPercent val="0"/>
          <c:showBubbleSize val="0"/>
        </c:dLbls>
        <c:marker val="1"/>
        <c:smooth val="0"/>
        <c:axId val="79776384"/>
        <c:axId val="79807232"/>
      </c:lineChart>
      <c:catAx>
        <c:axId val="79776384"/>
        <c:scaling>
          <c:orientation val="minMax"/>
        </c:scaling>
        <c:delete val="0"/>
        <c:axPos val="b"/>
        <c:title>
          <c:tx>
            <c:strRef>
              <c:f>'Reading - Data'!$BG$23</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79807232"/>
        <c:crosses val="autoZero"/>
        <c:auto val="1"/>
        <c:lblAlgn val="ctr"/>
        <c:lblOffset val="100"/>
        <c:noMultiLvlLbl val="0"/>
      </c:catAx>
      <c:valAx>
        <c:axId val="79807232"/>
        <c:scaling>
          <c:orientation val="minMax"/>
          <c:min val="0"/>
        </c:scaling>
        <c:delete val="0"/>
        <c:axPos val="l"/>
        <c:majorGridlines/>
        <c:title>
          <c:tx>
            <c:strRef>
              <c:f>'Reading - Data'!$BJ$104</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79776384"/>
        <c:crosses val="autoZero"/>
        <c:crossBetween val="between"/>
      </c:valAx>
    </c:plotArea>
    <c:legend>
      <c:legendPos val="b"/>
      <c:layout>
        <c:manualLayout>
          <c:xMode val="edge"/>
          <c:yMode val="edge"/>
          <c:x val="4.6699473230596414E-3"/>
          <c:y val="0.8963413270213495"/>
          <c:w val="0.99066010535388105"/>
          <c:h val="0.10365867297865124"/>
        </c:manualLayout>
      </c:layout>
      <c:overlay val="0"/>
      <c:txPr>
        <a:bodyPr/>
        <a:lstStyle/>
        <a:p>
          <a:pPr>
            <a:defRPr sz="900"/>
          </a:pPr>
          <a:endParaRPr lang="en-US"/>
        </a:p>
      </c:txPr>
    </c:legend>
    <c:plotVisOnly val="1"/>
    <c:dispBlanksAs val="gap"/>
    <c:showDLblsOverMax val="0"/>
  </c:chart>
  <c:spPr>
    <a:solidFill>
      <a:schemeClr val="accent1">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2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'Writing - Data'!$A$36</c:f>
          <c:strCache>
            <c:ptCount val="1"/>
          </c:strCache>
        </c:strRef>
      </c:tx>
      <c:overlay val="0"/>
    </c:title>
    <c:autoTitleDeleted val="0"/>
    <c:plotArea>
      <c:layout>
        <c:manualLayout>
          <c:layoutTarget val="inner"/>
          <c:xMode val="edge"/>
          <c:yMode val="edge"/>
          <c:x val="0.13495651278884288"/>
          <c:y val="0.16478915135608121"/>
          <c:w val="0.83628531727652444"/>
          <c:h val="0.51280099099989163"/>
        </c:manualLayout>
      </c:layout>
      <c:lineChart>
        <c:grouping val="standard"/>
        <c:varyColors val="0"/>
        <c:ser>
          <c:idx val="0"/>
          <c:order val="0"/>
          <c:tx>
            <c:strRef>
              <c:f>'Writing - Data'!$A$36</c:f>
              <c:strCache>
                <c:ptCount val="1"/>
              </c:strCache>
            </c:strRef>
          </c:tx>
          <c:trendline>
            <c:name>Trendline</c:name>
            <c:spPr>
              <a:ln>
                <a:solidFill>
                  <a:srgbClr val="FF0000">
                    <a:alpha val="75000"/>
                  </a:srgbClr>
                </a:solidFill>
              </a:ln>
            </c:spPr>
            <c:trendlineType val="linear"/>
            <c:dispRSqr val="0"/>
            <c:dispEq val="0"/>
          </c:trendline>
          <c:cat>
            <c:strRef>
              <c:f>'Writing - Data'!$BL$4:$CA$4</c:f>
              <c:strCache>
                <c:ptCount val="1"/>
                <c:pt idx="0">
                  <c:v>Baseline</c:v>
                </c:pt>
              </c:strCache>
            </c:strRef>
          </c:cat>
          <c:val>
            <c:numRef>
              <c:f>'Writing - Data'!$BL$36:$CA$36</c:f>
              <c:numCache>
                <c:formatCode>General</c:formatCode>
                <c:ptCount val="16"/>
                <c:pt idx="0">
                  <c:v>0</c:v>
                </c:pt>
              </c:numCache>
            </c:numRef>
          </c:val>
          <c:smooth val="0"/>
          <c:extLst>
            <c:ext xmlns:c16="http://schemas.microsoft.com/office/drawing/2014/chart" uri="{C3380CC4-5D6E-409C-BE32-E72D297353CC}">
              <c16:uniqueId val="{00000001-B182-DE41-A17E-31D386789C47}"/>
            </c:ext>
          </c:extLst>
        </c:ser>
        <c:ser>
          <c:idx val="1"/>
          <c:order val="1"/>
          <c:tx>
            <c:v>Aimline</c:v>
          </c:tx>
          <c:spPr>
            <a:ln w="9525">
              <a:solidFill>
                <a:schemeClr val="tx1">
                  <a:lumMod val="50000"/>
                  <a:lumOff val="50000"/>
                </a:schemeClr>
              </a:solidFill>
              <a:prstDash val="dash"/>
            </a:ln>
          </c:spPr>
          <c:marker>
            <c:symbol val="none"/>
          </c:marker>
          <c:cat>
            <c:strRef>
              <c:f>'Writing - Data'!$BL$4:$CA$4</c:f>
              <c:strCache>
                <c:ptCount val="1"/>
                <c:pt idx="0">
                  <c:v>Baseline</c:v>
                </c:pt>
              </c:strCache>
            </c:strRef>
          </c:cat>
          <c:val>
            <c:numRef>
              <c:f>'Writing - Data'!$BL$117:$CA$117</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B182-DE41-A17E-31D386789C47}"/>
            </c:ext>
          </c:extLst>
        </c:ser>
        <c:ser>
          <c:idx val="2"/>
          <c:order val="2"/>
          <c:tx>
            <c:strRef>
              <c:f>'Writing - Data'!$BK$153</c:f>
              <c:strCache>
                <c:ptCount val="1"/>
                <c:pt idx="0">
                  <c:v>Benchmark 3 Line</c:v>
                </c:pt>
              </c:strCache>
            </c:strRef>
          </c:tx>
          <c:spPr>
            <a:ln>
              <a:solidFill>
                <a:schemeClr val="accent3"/>
              </a:solidFill>
            </a:ln>
          </c:spPr>
          <c:marker>
            <c:symbol val="none"/>
          </c:marker>
          <c:cat>
            <c:strRef>
              <c:f>'Writing - Data'!$BL$4:$CA$4</c:f>
              <c:strCache>
                <c:ptCount val="1"/>
                <c:pt idx="0">
                  <c:v>Baseline</c:v>
                </c:pt>
              </c:strCache>
            </c:strRef>
          </c:cat>
          <c:val>
            <c:numRef>
              <c:f>'Writing - Data'!$BL$153:$CA$153</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B182-DE41-A17E-31D386789C47}"/>
            </c:ext>
          </c:extLst>
        </c:ser>
        <c:dLbls>
          <c:showLegendKey val="0"/>
          <c:showVal val="0"/>
          <c:showCatName val="0"/>
          <c:showSerName val="0"/>
          <c:showPercent val="0"/>
          <c:showBubbleSize val="0"/>
        </c:dLbls>
        <c:marker val="1"/>
        <c:smooth val="0"/>
        <c:axId val="83459456"/>
        <c:axId val="83482112"/>
      </c:lineChart>
      <c:catAx>
        <c:axId val="83459456"/>
        <c:scaling>
          <c:orientation val="minMax"/>
        </c:scaling>
        <c:delete val="0"/>
        <c:axPos val="b"/>
        <c:title>
          <c:tx>
            <c:strRef>
              <c:f>'Writing - Data'!$BG$36</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83482112"/>
        <c:crosses val="autoZero"/>
        <c:auto val="1"/>
        <c:lblAlgn val="ctr"/>
        <c:lblOffset val="100"/>
        <c:noMultiLvlLbl val="0"/>
      </c:catAx>
      <c:valAx>
        <c:axId val="83482112"/>
        <c:scaling>
          <c:orientation val="minMax"/>
          <c:min val="0"/>
        </c:scaling>
        <c:delete val="0"/>
        <c:axPos val="l"/>
        <c:majorGridlines/>
        <c:title>
          <c:tx>
            <c:strRef>
              <c:f>'Writing - Data'!$BJ$117</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83459456"/>
        <c:crosses val="autoZero"/>
        <c:crossBetween val="between"/>
      </c:valAx>
    </c:plotArea>
    <c:legend>
      <c:legendPos val="b"/>
      <c:layout>
        <c:manualLayout>
          <c:xMode val="edge"/>
          <c:yMode val="edge"/>
          <c:x val="2.0737150081035212E-3"/>
          <c:y val="0.8965684812404755"/>
          <c:w val="0.99585256998379257"/>
          <c:h val="0.103431518759524"/>
        </c:manualLayout>
      </c:layout>
      <c:overlay val="0"/>
      <c:txPr>
        <a:bodyPr/>
        <a:lstStyle/>
        <a:p>
          <a:pPr>
            <a:defRPr sz="900"/>
          </a:pPr>
          <a:endParaRPr lang="en-US"/>
        </a:p>
      </c:txPr>
    </c:legend>
    <c:plotVisOnly val="1"/>
    <c:dispBlanksAs val="gap"/>
    <c:showDLblsOverMax val="0"/>
  </c:chart>
  <c:spPr>
    <a:solidFill>
      <a:schemeClr val="accent1">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2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'Writing - Data'!$A$37</c:f>
          <c:strCache>
            <c:ptCount val="1"/>
          </c:strCache>
        </c:strRef>
      </c:tx>
      <c:overlay val="0"/>
    </c:title>
    <c:autoTitleDeleted val="0"/>
    <c:plotArea>
      <c:layout>
        <c:manualLayout>
          <c:layoutTarget val="inner"/>
          <c:xMode val="edge"/>
          <c:yMode val="edge"/>
          <c:x val="0.13495651278884288"/>
          <c:y val="0.16478915135608121"/>
          <c:w val="0.83628531727652444"/>
          <c:h val="0.50837061096124758"/>
        </c:manualLayout>
      </c:layout>
      <c:lineChart>
        <c:grouping val="standard"/>
        <c:varyColors val="0"/>
        <c:ser>
          <c:idx val="0"/>
          <c:order val="0"/>
          <c:tx>
            <c:strRef>
              <c:f>'Writing - Data'!$A$37</c:f>
              <c:strCache>
                <c:ptCount val="1"/>
              </c:strCache>
            </c:strRef>
          </c:tx>
          <c:trendline>
            <c:name>Trendline</c:name>
            <c:spPr>
              <a:ln>
                <a:solidFill>
                  <a:srgbClr val="FF0000">
                    <a:alpha val="75000"/>
                  </a:srgbClr>
                </a:solidFill>
              </a:ln>
            </c:spPr>
            <c:trendlineType val="linear"/>
            <c:dispRSqr val="0"/>
            <c:dispEq val="0"/>
          </c:trendline>
          <c:cat>
            <c:strRef>
              <c:f>'Writing - Data'!$BL$4:$CA$4</c:f>
              <c:strCache>
                <c:ptCount val="1"/>
                <c:pt idx="0">
                  <c:v>Baseline</c:v>
                </c:pt>
              </c:strCache>
            </c:strRef>
          </c:cat>
          <c:val>
            <c:numRef>
              <c:f>'Writing - Data'!$BL$37:$CA$37</c:f>
              <c:numCache>
                <c:formatCode>General</c:formatCode>
                <c:ptCount val="16"/>
                <c:pt idx="0">
                  <c:v>0</c:v>
                </c:pt>
              </c:numCache>
            </c:numRef>
          </c:val>
          <c:smooth val="0"/>
          <c:extLst>
            <c:ext xmlns:c16="http://schemas.microsoft.com/office/drawing/2014/chart" uri="{C3380CC4-5D6E-409C-BE32-E72D297353CC}">
              <c16:uniqueId val="{00000001-39DC-E145-A857-75E380C088D9}"/>
            </c:ext>
          </c:extLst>
        </c:ser>
        <c:ser>
          <c:idx val="1"/>
          <c:order val="1"/>
          <c:tx>
            <c:v>Aimline</c:v>
          </c:tx>
          <c:spPr>
            <a:ln w="9525">
              <a:solidFill>
                <a:schemeClr val="tx1">
                  <a:lumMod val="50000"/>
                  <a:lumOff val="50000"/>
                </a:schemeClr>
              </a:solidFill>
              <a:prstDash val="dash"/>
            </a:ln>
          </c:spPr>
          <c:marker>
            <c:symbol val="none"/>
          </c:marker>
          <c:cat>
            <c:strRef>
              <c:f>'Writing - Data'!$BL$4:$CA$4</c:f>
              <c:strCache>
                <c:ptCount val="1"/>
                <c:pt idx="0">
                  <c:v>Baseline</c:v>
                </c:pt>
              </c:strCache>
            </c:strRef>
          </c:cat>
          <c:val>
            <c:numRef>
              <c:f>'Writing - Data'!$BL$118:$CA$118</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39DC-E145-A857-75E380C088D9}"/>
            </c:ext>
          </c:extLst>
        </c:ser>
        <c:ser>
          <c:idx val="2"/>
          <c:order val="2"/>
          <c:tx>
            <c:strRef>
              <c:f>'Writing - Data'!$BK$154</c:f>
              <c:strCache>
                <c:ptCount val="1"/>
                <c:pt idx="0">
                  <c:v>Benchmark 3 Line</c:v>
                </c:pt>
              </c:strCache>
            </c:strRef>
          </c:tx>
          <c:spPr>
            <a:ln>
              <a:solidFill>
                <a:schemeClr val="accent3"/>
              </a:solidFill>
            </a:ln>
          </c:spPr>
          <c:marker>
            <c:symbol val="none"/>
          </c:marker>
          <c:cat>
            <c:strRef>
              <c:f>'Writing - Data'!$BL$4:$CA$4</c:f>
              <c:strCache>
                <c:ptCount val="1"/>
                <c:pt idx="0">
                  <c:v>Baseline</c:v>
                </c:pt>
              </c:strCache>
            </c:strRef>
          </c:cat>
          <c:val>
            <c:numRef>
              <c:f>'Writing - Data'!$BL$154:$CA$154</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39DC-E145-A857-75E380C088D9}"/>
            </c:ext>
          </c:extLst>
        </c:ser>
        <c:dLbls>
          <c:showLegendKey val="0"/>
          <c:showVal val="0"/>
          <c:showCatName val="0"/>
          <c:showSerName val="0"/>
          <c:showPercent val="0"/>
          <c:showBubbleSize val="0"/>
        </c:dLbls>
        <c:marker val="1"/>
        <c:smooth val="0"/>
        <c:axId val="83648512"/>
        <c:axId val="83650432"/>
      </c:lineChart>
      <c:catAx>
        <c:axId val="83648512"/>
        <c:scaling>
          <c:orientation val="minMax"/>
        </c:scaling>
        <c:delete val="0"/>
        <c:axPos val="b"/>
        <c:title>
          <c:tx>
            <c:strRef>
              <c:f>'Writing - Data'!$BG$37</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83650432"/>
        <c:crosses val="autoZero"/>
        <c:auto val="1"/>
        <c:lblAlgn val="ctr"/>
        <c:lblOffset val="100"/>
        <c:noMultiLvlLbl val="0"/>
      </c:catAx>
      <c:valAx>
        <c:axId val="83650432"/>
        <c:scaling>
          <c:orientation val="minMax"/>
          <c:min val="0"/>
        </c:scaling>
        <c:delete val="0"/>
        <c:axPos val="l"/>
        <c:majorGridlines/>
        <c:title>
          <c:tx>
            <c:strRef>
              <c:f>'Writing - Data'!$BJ$118</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83648512"/>
        <c:crosses val="autoZero"/>
        <c:crossBetween val="between"/>
      </c:valAx>
    </c:plotArea>
    <c:legend>
      <c:legendPos val="b"/>
      <c:layout>
        <c:manualLayout>
          <c:xMode val="edge"/>
          <c:yMode val="edge"/>
          <c:x val="2.0737150081035212E-3"/>
          <c:y val="0.89634136215298799"/>
          <c:w val="0.99585256998379257"/>
          <c:h val="0.103658637847012"/>
        </c:manualLayout>
      </c:layout>
      <c:overlay val="0"/>
      <c:txPr>
        <a:bodyPr/>
        <a:lstStyle/>
        <a:p>
          <a:pPr>
            <a:defRPr sz="900"/>
          </a:pPr>
          <a:endParaRPr lang="en-US"/>
        </a:p>
      </c:txPr>
    </c:legend>
    <c:plotVisOnly val="1"/>
    <c:dispBlanksAs val="gap"/>
    <c:showDLblsOverMax val="0"/>
  </c:chart>
  <c:spPr>
    <a:solidFill>
      <a:schemeClr val="accent1">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2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'Writing - Data'!$A$38</c:f>
          <c:strCache>
            <c:ptCount val="1"/>
          </c:strCache>
        </c:strRef>
      </c:tx>
      <c:overlay val="0"/>
    </c:title>
    <c:autoTitleDeleted val="0"/>
    <c:plotArea>
      <c:layout>
        <c:manualLayout>
          <c:layoutTarget val="inner"/>
          <c:xMode val="edge"/>
          <c:yMode val="edge"/>
          <c:x val="0.13495651278884288"/>
          <c:y val="0.16478915135608121"/>
          <c:w val="0.83628531727652444"/>
          <c:h val="0.50837078094211519"/>
        </c:manualLayout>
      </c:layout>
      <c:lineChart>
        <c:grouping val="standard"/>
        <c:varyColors val="0"/>
        <c:ser>
          <c:idx val="0"/>
          <c:order val="0"/>
          <c:tx>
            <c:strRef>
              <c:f>'Writing - Data'!$A$38</c:f>
              <c:strCache>
                <c:ptCount val="1"/>
              </c:strCache>
            </c:strRef>
          </c:tx>
          <c:trendline>
            <c:name>Trendline</c:name>
            <c:spPr>
              <a:ln>
                <a:solidFill>
                  <a:srgbClr val="FF0000">
                    <a:alpha val="75000"/>
                  </a:srgbClr>
                </a:solidFill>
              </a:ln>
            </c:spPr>
            <c:trendlineType val="linear"/>
            <c:dispRSqr val="0"/>
            <c:dispEq val="0"/>
          </c:trendline>
          <c:cat>
            <c:strRef>
              <c:f>'Writing - Data'!$BL$4:$CA$4</c:f>
              <c:strCache>
                <c:ptCount val="1"/>
                <c:pt idx="0">
                  <c:v>Baseline</c:v>
                </c:pt>
              </c:strCache>
            </c:strRef>
          </c:cat>
          <c:val>
            <c:numRef>
              <c:f>'Writing - Data'!$BL$38:$CA$38</c:f>
              <c:numCache>
                <c:formatCode>General</c:formatCode>
                <c:ptCount val="16"/>
                <c:pt idx="0">
                  <c:v>0</c:v>
                </c:pt>
              </c:numCache>
            </c:numRef>
          </c:val>
          <c:smooth val="0"/>
          <c:extLst>
            <c:ext xmlns:c16="http://schemas.microsoft.com/office/drawing/2014/chart" uri="{C3380CC4-5D6E-409C-BE32-E72D297353CC}">
              <c16:uniqueId val="{00000001-7A2E-EA4C-A7B1-504D5E94DB7C}"/>
            </c:ext>
          </c:extLst>
        </c:ser>
        <c:ser>
          <c:idx val="1"/>
          <c:order val="1"/>
          <c:tx>
            <c:v>Aimline</c:v>
          </c:tx>
          <c:spPr>
            <a:ln w="9525">
              <a:solidFill>
                <a:schemeClr val="tx1">
                  <a:lumMod val="50000"/>
                  <a:lumOff val="50000"/>
                </a:schemeClr>
              </a:solidFill>
              <a:prstDash val="dash"/>
            </a:ln>
          </c:spPr>
          <c:marker>
            <c:symbol val="none"/>
          </c:marker>
          <c:cat>
            <c:strRef>
              <c:f>'Writing - Data'!$BL$4:$CA$4</c:f>
              <c:strCache>
                <c:ptCount val="1"/>
                <c:pt idx="0">
                  <c:v>Baseline</c:v>
                </c:pt>
              </c:strCache>
            </c:strRef>
          </c:cat>
          <c:val>
            <c:numRef>
              <c:f>'Writing - Data'!$BL$119:$CA$119</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7A2E-EA4C-A7B1-504D5E94DB7C}"/>
            </c:ext>
          </c:extLst>
        </c:ser>
        <c:ser>
          <c:idx val="2"/>
          <c:order val="2"/>
          <c:tx>
            <c:strRef>
              <c:f>'Writing - Data'!$BK$155</c:f>
              <c:strCache>
                <c:ptCount val="1"/>
                <c:pt idx="0">
                  <c:v>Benchmark 3 Line</c:v>
                </c:pt>
              </c:strCache>
            </c:strRef>
          </c:tx>
          <c:spPr>
            <a:ln>
              <a:solidFill>
                <a:schemeClr val="accent3"/>
              </a:solidFill>
            </a:ln>
          </c:spPr>
          <c:marker>
            <c:symbol val="none"/>
          </c:marker>
          <c:cat>
            <c:strRef>
              <c:f>'Writing - Data'!$BL$4:$CA$4</c:f>
              <c:strCache>
                <c:ptCount val="1"/>
                <c:pt idx="0">
                  <c:v>Baseline</c:v>
                </c:pt>
              </c:strCache>
            </c:strRef>
          </c:cat>
          <c:val>
            <c:numRef>
              <c:f>'Writing - Data'!$BL$155:$CA$155</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7A2E-EA4C-A7B1-504D5E94DB7C}"/>
            </c:ext>
          </c:extLst>
        </c:ser>
        <c:dLbls>
          <c:showLegendKey val="0"/>
          <c:showVal val="0"/>
          <c:showCatName val="0"/>
          <c:showSerName val="0"/>
          <c:showPercent val="0"/>
          <c:showBubbleSize val="0"/>
        </c:dLbls>
        <c:marker val="1"/>
        <c:smooth val="0"/>
        <c:axId val="81330176"/>
        <c:axId val="83722624"/>
      </c:lineChart>
      <c:catAx>
        <c:axId val="81330176"/>
        <c:scaling>
          <c:orientation val="minMax"/>
        </c:scaling>
        <c:delete val="0"/>
        <c:axPos val="b"/>
        <c:title>
          <c:tx>
            <c:strRef>
              <c:f>'Writing - Data'!$BG$38</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83722624"/>
        <c:crosses val="autoZero"/>
        <c:auto val="1"/>
        <c:lblAlgn val="ctr"/>
        <c:lblOffset val="100"/>
        <c:noMultiLvlLbl val="0"/>
      </c:catAx>
      <c:valAx>
        <c:axId val="83722624"/>
        <c:scaling>
          <c:orientation val="minMax"/>
          <c:min val="0"/>
        </c:scaling>
        <c:delete val="0"/>
        <c:axPos val="l"/>
        <c:majorGridlines/>
        <c:title>
          <c:tx>
            <c:strRef>
              <c:f>'Writing - Data'!$BJ$119</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81330176"/>
        <c:crosses val="autoZero"/>
        <c:crossBetween val="between"/>
      </c:valAx>
    </c:plotArea>
    <c:legend>
      <c:legendPos val="b"/>
      <c:layout>
        <c:manualLayout>
          <c:xMode val="edge"/>
          <c:yMode val="edge"/>
          <c:x val="2.0737150081035212E-3"/>
          <c:y val="0.89634139728460205"/>
          <c:w val="0.99585256998379257"/>
          <c:h val="0.10365860271539798"/>
        </c:manualLayout>
      </c:layout>
      <c:overlay val="0"/>
      <c:txPr>
        <a:bodyPr/>
        <a:lstStyle/>
        <a:p>
          <a:pPr>
            <a:defRPr sz="900"/>
          </a:pPr>
          <a:endParaRPr lang="en-US"/>
        </a:p>
      </c:txPr>
    </c:legend>
    <c:plotVisOnly val="1"/>
    <c:dispBlanksAs val="gap"/>
    <c:showDLblsOverMax val="0"/>
  </c:chart>
  <c:spPr>
    <a:solidFill>
      <a:schemeClr val="accent1">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2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'Writing - Data'!$A$39</c:f>
          <c:strCache>
            <c:ptCount val="1"/>
          </c:strCache>
        </c:strRef>
      </c:tx>
      <c:overlay val="0"/>
    </c:title>
    <c:autoTitleDeleted val="0"/>
    <c:plotArea>
      <c:layout>
        <c:manualLayout>
          <c:layoutTarget val="inner"/>
          <c:xMode val="edge"/>
          <c:yMode val="edge"/>
          <c:x val="0.13495651278884288"/>
          <c:y val="0.16478915135608121"/>
          <c:w val="0.83628531727652444"/>
          <c:h val="0.50837081059861933"/>
        </c:manualLayout>
      </c:layout>
      <c:lineChart>
        <c:grouping val="standard"/>
        <c:varyColors val="0"/>
        <c:ser>
          <c:idx val="0"/>
          <c:order val="0"/>
          <c:tx>
            <c:strRef>
              <c:f>'Writing - Data'!$A$39</c:f>
              <c:strCache>
                <c:ptCount val="1"/>
              </c:strCache>
            </c:strRef>
          </c:tx>
          <c:trendline>
            <c:name>Trendline</c:name>
            <c:spPr>
              <a:ln>
                <a:solidFill>
                  <a:srgbClr val="FF0000">
                    <a:alpha val="75000"/>
                  </a:srgbClr>
                </a:solidFill>
              </a:ln>
            </c:spPr>
            <c:trendlineType val="linear"/>
            <c:dispRSqr val="0"/>
            <c:dispEq val="0"/>
          </c:trendline>
          <c:cat>
            <c:strRef>
              <c:f>'Writing - Data'!$BL$4:$CA$4</c:f>
              <c:strCache>
                <c:ptCount val="1"/>
                <c:pt idx="0">
                  <c:v>Baseline</c:v>
                </c:pt>
              </c:strCache>
            </c:strRef>
          </c:cat>
          <c:val>
            <c:numRef>
              <c:f>'Writing - Data'!$BL$39:$CA$39</c:f>
              <c:numCache>
                <c:formatCode>General</c:formatCode>
                <c:ptCount val="16"/>
                <c:pt idx="0">
                  <c:v>0</c:v>
                </c:pt>
              </c:numCache>
            </c:numRef>
          </c:val>
          <c:smooth val="0"/>
          <c:extLst>
            <c:ext xmlns:c16="http://schemas.microsoft.com/office/drawing/2014/chart" uri="{C3380CC4-5D6E-409C-BE32-E72D297353CC}">
              <c16:uniqueId val="{00000001-E9BD-B341-8CCC-E546EA84118E}"/>
            </c:ext>
          </c:extLst>
        </c:ser>
        <c:ser>
          <c:idx val="1"/>
          <c:order val="1"/>
          <c:tx>
            <c:v>Aimline</c:v>
          </c:tx>
          <c:spPr>
            <a:ln w="9525">
              <a:solidFill>
                <a:schemeClr val="tx1">
                  <a:lumMod val="50000"/>
                  <a:lumOff val="50000"/>
                </a:schemeClr>
              </a:solidFill>
              <a:prstDash val="dash"/>
            </a:ln>
          </c:spPr>
          <c:marker>
            <c:symbol val="none"/>
          </c:marker>
          <c:cat>
            <c:strRef>
              <c:f>'Writing - Data'!$BL$4:$CA$4</c:f>
              <c:strCache>
                <c:ptCount val="1"/>
                <c:pt idx="0">
                  <c:v>Baseline</c:v>
                </c:pt>
              </c:strCache>
            </c:strRef>
          </c:cat>
          <c:val>
            <c:numRef>
              <c:f>'Writing - Data'!$BL$120:$CA$120</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E9BD-B341-8CCC-E546EA84118E}"/>
            </c:ext>
          </c:extLst>
        </c:ser>
        <c:ser>
          <c:idx val="2"/>
          <c:order val="2"/>
          <c:tx>
            <c:strRef>
              <c:f>'Writing - Data'!$BK$156</c:f>
              <c:strCache>
                <c:ptCount val="1"/>
                <c:pt idx="0">
                  <c:v>Benchmark 3 Line</c:v>
                </c:pt>
              </c:strCache>
            </c:strRef>
          </c:tx>
          <c:spPr>
            <a:ln>
              <a:solidFill>
                <a:schemeClr val="accent3"/>
              </a:solidFill>
            </a:ln>
          </c:spPr>
          <c:marker>
            <c:symbol val="none"/>
          </c:marker>
          <c:cat>
            <c:strRef>
              <c:f>'Writing - Data'!$BL$4:$CA$4</c:f>
              <c:strCache>
                <c:ptCount val="1"/>
                <c:pt idx="0">
                  <c:v>Baseline</c:v>
                </c:pt>
              </c:strCache>
            </c:strRef>
          </c:cat>
          <c:val>
            <c:numRef>
              <c:f>'Writing - Data'!$BL$154:$CA$154</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E9BD-B341-8CCC-E546EA84118E}"/>
            </c:ext>
          </c:extLst>
        </c:ser>
        <c:dLbls>
          <c:showLegendKey val="0"/>
          <c:showVal val="0"/>
          <c:showCatName val="0"/>
          <c:showSerName val="0"/>
          <c:showPercent val="0"/>
          <c:showBubbleSize val="0"/>
        </c:dLbls>
        <c:marker val="1"/>
        <c:smooth val="0"/>
        <c:axId val="83839616"/>
        <c:axId val="83845888"/>
      </c:lineChart>
      <c:catAx>
        <c:axId val="83839616"/>
        <c:scaling>
          <c:orientation val="minMax"/>
        </c:scaling>
        <c:delete val="0"/>
        <c:axPos val="b"/>
        <c:title>
          <c:tx>
            <c:strRef>
              <c:f>'Writing - Data'!$BG$39</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83845888"/>
        <c:crosses val="autoZero"/>
        <c:auto val="1"/>
        <c:lblAlgn val="ctr"/>
        <c:lblOffset val="100"/>
        <c:noMultiLvlLbl val="0"/>
      </c:catAx>
      <c:valAx>
        <c:axId val="83845888"/>
        <c:scaling>
          <c:orientation val="minMax"/>
          <c:min val="0"/>
        </c:scaling>
        <c:delete val="0"/>
        <c:axPos val="l"/>
        <c:majorGridlines/>
        <c:title>
          <c:tx>
            <c:strRef>
              <c:f>'Writing - Data'!$BJ$120</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83839616"/>
        <c:crosses val="autoZero"/>
        <c:crossBetween val="between"/>
      </c:valAx>
    </c:plotArea>
    <c:legend>
      <c:legendPos val="b"/>
      <c:layout>
        <c:manualLayout>
          <c:xMode val="edge"/>
          <c:yMode val="edge"/>
          <c:x val="5.5948465337675802E-5"/>
          <c:y val="0.8965684812404755"/>
          <c:w val="0.99470163949422663"/>
          <c:h val="0.103431518759524"/>
        </c:manualLayout>
      </c:layout>
      <c:overlay val="0"/>
      <c:txPr>
        <a:bodyPr/>
        <a:lstStyle/>
        <a:p>
          <a:pPr>
            <a:defRPr sz="900"/>
          </a:pPr>
          <a:endParaRPr lang="en-US"/>
        </a:p>
      </c:txPr>
    </c:legend>
    <c:plotVisOnly val="1"/>
    <c:dispBlanksAs val="gap"/>
    <c:showDLblsOverMax val="0"/>
  </c:chart>
  <c:spPr>
    <a:solidFill>
      <a:schemeClr val="accent1">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2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'Writing - Data'!$A$6</c:f>
          <c:strCache>
            <c:ptCount val="1"/>
          </c:strCache>
        </c:strRef>
      </c:tx>
      <c:overlay val="0"/>
    </c:title>
    <c:autoTitleDeleted val="0"/>
    <c:plotArea>
      <c:layout>
        <c:manualLayout>
          <c:layoutTarget val="inner"/>
          <c:xMode val="edge"/>
          <c:yMode val="edge"/>
          <c:x val="0.13495651278884288"/>
          <c:y val="0.16478915135608121"/>
          <c:w val="0.83628531727652444"/>
          <c:h val="0.51280082270153271"/>
        </c:manualLayout>
      </c:layout>
      <c:lineChart>
        <c:grouping val="standard"/>
        <c:varyColors val="0"/>
        <c:ser>
          <c:idx val="0"/>
          <c:order val="0"/>
          <c:tx>
            <c:strRef>
              <c:f>'Writing - Data'!$A$6</c:f>
              <c:strCache>
                <c:ptCount val="1"/>
              </c:strCache>
            </c:strRef>
          </c:tx>
          <c:trendline>
            <c:name>Trendline</c:name>
            <c:spPr>
              <a:ln>
                <a:solidFill>
                  <a:srgbClr val="FF0000">
                    <a:alpha val="75000"/>
                  </a:srgbClr>
                </a:solidFill>
              </a:ln>
            </c:spPr>
            <c:trendlineType val="linear"/>
            <c:dispRSqr val="0"/>
            <c:dispEq val="0"/>
          </c:trendline>
          <c:cat>
            <c:strRef>
              <c:f>'Writing - Data'!$CX$4:$DM$4</c:f>
              <c:strCache>
                <c:ptCount val="1"/>
                <c:pt idx="0">
                  <c:v>Baseline</c:v>
                </c:pt>
              </c:strCache>
            </c:strRef>
          </c:cat>
          <c:val>
            <c:numRef>
              <c:f>'Writing - Data'!$CX$6:$DM$6</c:f>
              <c:numCache>
                <c:formatCode>General</c:formatCode>
                <c:ptCount val="16"/>
                <c:pt idx="0">
                  <c:v>0</c:v>
                </c:pt>
              </c:numCache>
            </c:numRef>
          </c:val>
          <c:smooth val="0"/>
          <c:extLst>
            <c:ext xmlns:c16="http://schemas.microsoft.com/office/drawing/2014/chart" uri="{C3380CC4-5D6E-409C-BE32-E72D297353CC}">
              <c16:uniqueId val="{00000001-1F31-5D4F-BF47-67042CDCD9A6}"/>
            </c:ext>
          </c:extLst>
        </c:ser>
        <c:ser>
          <c:idx val="1"/>
          <c:order val="1"/>
          <c:tx>
            <c:v>Aimline</c:v>
          </c:tx>
          <c:spPr>
            <a:ln w="9525">
              <a:solidFill>
                <a:schemeClr val="tx1">
                  <a:lumMod val="50000"/>
                  <a:lumOff val="50000"/>
                </a:schemeClr>
              </a:solidFill>
              <a:prstDash val="dash"/>
            </a:ln>
          </c:spPr>
          <c:marker>
            <c:symbol val="none"/>
          </c:marker>
          <c:cat>
            <c:strRef>
              <c:f>'Writing - Data'!$CX$4:$DM$4</c:f>
              <c:strCache>
                <c:ptCount val="1"/>
                <c:pt idx="0">
                  <c:v>Baseline</c:v>
                </c:pt>
              </c:strCache>
            </c:strRef>
          </c:cat>
          <c:val>
            <c:numRef>
              <c:f>'Writing - Data'!$CX$87:$DM$87</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1F31-5D4F-BF47-67042CDCD9A6}"/>
            </c:ext>
          </c:extLst>
        </c:ser>
        <c:ser>
          <c:idx val="2"/>
          <c:order val="2"/>
          <c:tx>
            <c:strRef>
              <c:f>'Writing - Data'!$CW$123</c:f>
              <c:strCache>
                <c:ptCount val="1"/>
                <c:pt idx="0">
                  <c:v>Benchmark 3 Line</c:v>
                </c:pt>
              </c:strCache>
            </c:strRef>
          </c:tx>
          <c:spPr>
            <a:ln>
              <a:solidFill>
                <a:schemeClr val="accent3"/>
              </a:solidFill>
            </a:ln>
          </c:spPr>
          <c:marker>
            <c:symbol val="none"/>
          </c:marker>
          <c:cat>
            <c:strRef>
              <c:f>'Writing - Data'!$CX$4:$DM$4</c:f>
              <c:strCache>
                <c:ptCount val="1"/>
                <c:pt idx="0">
                  <c:v>Baseline</c:v>
                </c:pt>
              </c:strCache>
            </c:strRef>
          </c:cat>
          <c:val>
            <c:numRef>
              <c:f>'Writing - Data'!$CX$123:$DM$123</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1F31-5D4F-BF47-67042CDCD9A6}"/>
            </c:ext>
          </c:extLst>
        </c:ser>
        <c:dLbls>
          <c:showLegendKey val="0"/>
          <c:showVal val="0"/>
          <c:showCatName val="0"/>
          <c:showSerName val="0"/>
          <c:showPercent val="0"/>
          <c:showBubbleSize val="0"/>
        </c:dLbls>
        <c:marker val="1"/>
        <c:smooth val="0"/>
        <c:axId val="83864576"/>
        <c:axId val="83907712"/>
      </c:lineChart>
      <c:catAx>
        <c:axId val="83864576"/>
        <c:scaling>
          <c:orientation val="minMax"/>
        </c:scaling>
        <c:delete val="0"/>
        <c:axPos val="b"/>
        <c:title>
          <c:tx>
            <c:strRef>
              <c:f>'Writing - Data'!$CS$6</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83907712"/>
        <c:crosses val="autoZero"/>
        <c:auto val="1"/>
        <c:lblAlgn val="ctr"/>
        <c:lblOffset val="100"/>
        <c:noMultiLvlLbl val="0"/>
      </c:catAx>
      <c:valAx>
        <c:axId val="83907712"/>
        <c:scaling>
          <c:orientation val="minMax"/>
          <c:min val="0"/>
        </c:scaling>
        <c:delete val="0"/>
        <c:axPos val="l"/>
        <c:majorGridlines/>
        <c:title>
          <c:tx>
            <c:strRef>
              <c:f>'Writing - Data'!$CV$87</c:f>
              <c:strCache>
                <c:ptCount val="1"/>
              </c:strCache>
            </c:strRef>
          </c:tx>
          <c:overlay val="0"/>
          <c:spPr>
            <a:noFill/>
            <a:ln w="25400">
              <a:noFill/>
            </a:ln>
          </c:spPr>
          <c:txPr>
            <a:bodyPr/>
            <a:lstStyle/>
            <a:p>
              <a:pPr>
                <a:defRPr b="1"/>
              </a:pPr>
              <a:endParaRPr lang="en-US"/>
            </a:p>
          </c:txPr>
        </c:title>
        <c:numFmt formatCode="General" sourceLinked="0"/>
        <c:majorTickMark val="none"/>
        <c:minorTickMark val="none"/>
        <c:tickLblPos val="nextTo"/>
        <c:crossAx val="83864576"/>
        <c:crosses val="autoZero"/>
        <c:crossBetween val="between"/>
      </c:valAx>
    </c:plotArea>
    <c:legend>
      <c:legendPos val="b"/>
      <c:layout>
        <c:manualLayout>
          <c:xMode val="edge"/>
          <c:yMode val="edge"/>
          <c:x val="4.9599276626187804E-3"/>
          <c:y val="0.89656844626261856"/>
          <c:w val="0.99267216613104159"/>
          <c:h val="0.10343155373738212"/>
        </c:manualLayout>
      </c:layout>
      <c:overlay val="0"/>
      <c:txPr>
        <a:bodyPr/>
        <a:lstStyle/>
        <a:p>
          <a:pPr>
            <a:defRPr sz="900"/>
          </a:pPr>
          <a:endParaRPr lang="en-US"/>
        </a:p>
      </c:txPr>
    </c:legend>
    <c:plotVisOnly val="1"/>
    <c:dispBlanksAs val="gap"/>
    <c:showDLblsOverMax val="0"/>
  </c:chart>
  <c:spPr>
    <a:solidFill>
      <a:schemeClr val="accent3">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2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'Writing - Data'!$A$7</c:f>
          <c:strCache>
            <c:ptCount val="1"/>
          </c:strCache>
        </c:strRef>
      </c:tx>
      <c:overlay val="0"/>
    </c:title>
    <c:autoTitleDeleted val="0"/>
    <c:plotArea>
      <c:layout>
        <c:manualLayout>
          <c:layoutTarget val="inner"/>
          <c:xMode val="edge"/>
          <c:yMode val="edge"/>
          <c:x val="0.13495651278884288"/>
          <c:y val="0.16478915135608121"/>
          <c:w val="0.83628531727652444"/>
          <c:h val="0.51276163777693717"/>
        </c:manualLayout>
      </c:layout>
      <c:lineChart>
        <c:grouping val="standard"/>
        <c:varyColors val="0"/>
        <c:ser>
          <c:idx val="0"/>
          <c:order val="0"/>
          <c:tx>
            <c:strRef>
              <c:f>'Writing - Data'!$A$7</c:f>
              <c:strCache>
                <c:ptCount val="1"/>
              </c:strCache>
            </c:strRef>
          </c:tx>
          <c:trendline>
            <c:name>Trendline</c:name>
            <c:spPr>
              <a:ln>
                <a:solidFill>
                  <a:srgbClr val="FF0000">
                    <a:alpha val="75000"/>
                  </a:srgbClr>
                </a:solidFill>
              </a:ln>
            </c:spPr>
            <c:trendlineType val="linear"/>
            <c:dispRSqr val="0"/>
            <c:dispEq val="0"/>
          </c:trendline>
          <c:cat>
            <c:strRef>
              <c:f>'Writing - Data'!$CX$4:$DM$4</c:f>
              <c:strCache>
                <c:ptCount val="1"/>
                <c:pt idx="0">
                  <c:v>Baseline</c:v>
                </c:pt>
              </c:strCache>
            </c:strRef>
          </c:cat>
          <c:val>
            <c:numRef>
              <c:f>'Writing - Data'!$CX$7:$DM$7</c:f>
              <c:numCache>
                <c:formatCode>General</c:formatCode>
                <c:ptCount val="16"/>
                <c:pt idx="0">
                  <c:v>0</c:v>
                </c:pt>
              </c:numCache>
            </c:numRef>
          </c:val>
          <c:smooth val="0"/>
          <c:extLst>
            <c:ext xmlns:c16="http://schemas.microsoft.com/office/drawing/2014/chart" uri="{C3380CC4-5D6E-409C-BE32-E72D297353CC}">
              <c16:uniqueId val="{00000001-7A56-B942-97E5-315D88B28521}"/>
            </c:ext>
          </c:extLst>
        </c:ser>
        <c:ser>
          <c:idx val="1"/>
          <c:order val="1"/>
          <c:tx>
            <c:v>Aimline</c:v>
          </c:tx>
          <c:spPr>
            <a:ln w="9525">
              <a:solidFill>
                <a:schemeClr val="tx1">
                  <a:lumMod val="50000"/>
                  <a:lumOff val="50000"/>
                </a:schemeClr>
              </a:solidFill>
              <a:prstDash val="dash"/>
            </a:ln>
          </c:spPr>
          <c:marker>
            <c:symbol val="none"/>
          </c:marker>
          <c:cat>
            <c:strRef>
              <c:f>'Writing - Data'!$CX$4:$DM$4</c:f>
              <c:strCache>
                <c:ptCount val="1"/>
                <c:pt idx="0">
                  <c:v>Baseline</c:v>
                </c:pt>
              </c:strCache>
            </c:strRef>
          </c:cat>
          <c:val>
            <c:numRef>
              <c:f>'Writing - Data'!$CX$88:$DM$88</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7A56-B942-97E5-315D88B28521}"/>
            </c:ext>
          </c:extLst>
        </c:ser>
        <c:ser>
          <c:idx val="2"/>
          <c:order val="2"/>
          <c:tx>
            <c:strRef>
              <c:f>'Writing - Data'!$CW$124</c:f>
              <c:strCache>
                <c:ptCount val="1"/>
                <c:pt idx="0">
                  <c:v>Benchmark 3 Line</c:v>
                </c:pt>
              </c:strCache>
            </c:strRef>
          </c:tx>
          <c:spPr>
            <a:ln>
              <a:solidFill>
                <a:schemeClr val="accent3"/>
              </a:solidFill>
            </a:ln>
          </c:spPr>
          <c:marker>
            <c:symbol val="none"/>
          </c:marker>
          <c:cat>
            <c:strRef>
              <c:f>'Writing - Data'!$CX$4:$DM$4</c:f>
              <c:strCache>
                <c:ptCount val="1"/>
                <c:pt idx="0">
                  <c:v>Baseline</c:v>
                </c:pt>
              </c:strCache>
            </c:strRef>
          </c:cat>
          <c:val>
            <c:numRef>
              <c:f>'Writing - Data'!$CX$124:$DM$124</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7A56-B942-97E5-315D88B28521}"/>
            </c:ext>
          </c:extLst>
        </c:ser>
        <c:dLbls>
          <c:showLegendKey val="0"/>
          <c:showVal val="0"/>
          <c:showCatName val="0"/>
          <c:showSerName val="0"/>
          <c:showPercent val="0"/>
          <c:showBubbleSize val="0"/>
        </c:dLbls>
        <c:marker val="1"/>
        <c:smooth val="0"/>
        <c:axId val="83938688"/>
        <c:axId val="83944960"/>
      </c:lineChart>
      <c:catAx>
        <c:axId val="83938688"/>
        <c:scaling>
          <c:orientation val="minMax"/>
        </c:scaling>
        <c:delete val="0"/>
        <c:axPos val="b"/>
        <c:title>
          <c:tx>
            <c:strRef>
              <c:f>'Writing - Data'!$CS$7</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83944960"/>
        <c:crosses val="autoZero"/>
        <c:auto val="1"/>
        <c:lblAlgn val="ctr"/>
        <c:lblOffset val="100"/>
        <c:noMultiLvlLbl val="0"/>
      </c:catAx>
      <c:valAx>
        <c:axId val="83944960"/>
        <c:scaling>
          <c:orientation val="minMax"/>
          <c:min val="0"/>
        </c:scaling>
        <c:delete val="0"/>
        <c:axPos val="l"/>
        <c:majorGridlines/>
        <c:title>
          <c:tx>
            <c:strRef>
              <c:f>'Writing - Data'!$CV$88</c:f>
              <c:strCache>
                <c:ptCount val="1"/>
              </c:strCache>
            </c:strRef>
          </c:tx>
          <c:overlay val="0"/>
          <c:spPr>
            <a:noFill/>
            <a:ln w="25400">
              <a:noFill/>
            </a:ln>
          </c:spPr>
          <c:txPr>
            <a:bodyPr/>
            <a:lstStyle/>
            <a:p>
              <a:pPr>
                <a:defRPr b="1"/>
              </a:pPr>
              <a:endParaRPr lang="en-US"/>
            </a:p>
          </c:txPr>
        </c:title>
        <c:numFmt formatCode="General" sourceLinked="0"/>
        <c:majorTickMark val="none"/>
        <c:minorTickMark val="none"/>
        <c:tickLblPos val="nextTo"/>
        <c:crossAx val="83938688"/>
        <c:crosses val="autoZero"/>
        <c:crossBetween val="between"/>
      </c:valAx>
    </c:plotArea>
    <c:legend>
      <c:legendPos val="b"/>
      <c:layout>
        <c:manualLayout>
          <c:xMode val="edge"/>
          <c:yMode val="edge"/>
          <c:x val="4.9599276626187804E-3"/>
          <c:y val="0.89634136215298799"/>
          <c:w val="0.99007994056251303"/>
          <c:h val="0.103658637847012"/>
        </c:manualLayout>
      </c:layout>
      <c:overlay val="0"/>
      <c:txPr>
        <a:bodyPr/>
        <a:lstStyle/>
        <a:p>
          <a:pPr>
            <a:defRPr sz="900"/>
          </a:pPr>
          <a:endParaRPr lang="en-US"/>
        </a:p>
      </c:txPr>
    </c:legend>
    <c:plotVisOnly val="1"/>
    <c:dispBlanksAs val="gap"/>
    <c:showDLblsOverMax val="0"/>
  </c:chart>
  <c:spPr>
    <a:solidFill>
      <a:schemeClr val="accent3">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2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'Writing - Data'!$A$8</c:f>
          <c:strCache>
            <c:ptCount val="1"/>
          </c:strCache>
        </c:strRef>
      </c:tx>
      <c:overlay val="0"/>
    </c:title>
    <c:autoTitleDeleted val="0"/>
    <c:plotArea>
      <c:layout>
        <c:manualLayout>
          <c:layoutTarget val="inner"/>
          <c:xMode val="edge"/>
          <c:yMode val="edge"/>
          <c:x val="0.13495651278884288"/>
          <c:y val="0.16478915135608121"/>
          <c:w val="0.83628531727652444"/>
          <c:h val="0.50837061096124758"/>
        </c:manualLayout>
      </c:layout>
      <c:lineChart>
        <c:grouping val="standard"/>
        <c:varyColors val="0"/>
        <c:ser>
          <c:idx val="0"/>
          <c:order val="0"/>
          <c:tx>
            <c:strRef>
              <c:f>'Writing - Data'!$A$8</c:f>
              <c:strCache>
                <c:ptCount val="1"/>
              </c:strCache>
            </c:strRef>
          </c:tx>
          <c:trendline>
            <c:name>Trendline</c:name>
            <c:spPr>
              <a:ln>
                <a:solidFill>
                  <a:srgbClr val="FF0000">
                    <a:alpha val="75000"/>
                  </a:srgbClr>
                </a:solidFill>
              </a:ln>
            </c:spPr>
            <c:trendlineType val="linear"/>
            <c:dispRSqr val="0"/>
            <c:dispEq val="0"/>
          </c:trendline>
          <c:cat>
            <c:strRef>
              <c:f>'Writing - Data'!$CX$4:$DM$4</c:f>
              <c:strCache>
                <c:ptCount val="1"/>
                <c:pt idx="0">
                  <c:v>Baseline</c:v>
                </c:pt>
              </c:strCache>
            </c:strRef>
          </c:cat>
          <c:val>
            <c:numRef>
              <c:f>'Writing - Data'!$CX$8:$DM$8</c:f>
              <c:numCache>
                <c:formatCode>General</c:formatCode>
                <c:ptCount val="16"/>
                <c:pt idx="0">
                  <c:v>0</c:v>
                </c:pt>
              </c:numCache>
            </c:numRef>
          </c:val>
          <c:smooth val="0"/>
          <c:extLst>
            <c:ext xmlns:c16="http://schemas.microsoft.com/office/drawing/2014/chart" uri="{C3380CC4-5D6E-409C-BE32-E72D297353CC}">
              <c16:uniqueId val="{00000001-2A21-0C47-B2B2-E746F8B9F620}"/>
            </c:ext>
          </c:extLst>
        </c:ser>
        <c:ser>
          <c:idx val="1"/>
          <c:order val="1"/>
          <c:tx>
            <c:v>Aimline</c:v>
          </c:tx>
          <c:spPr>
            <a:ln w="9525">
              <a:solidFill>
                <a:schemeClr val="tx1">
                  <a:lumMod val="50000"/>
                  <a:lumOff val="50000"/>
                </a:schemeClr>
              </a:solidFill>
              <a:prstDash val="dash"/>
            </a:ln>
          </c:spPr>
          <c:marker>
            <c:symbol val="none"/>
          </c:marker>
          <c:cat>
            <c:strRef>
              <c:f>'Writing - Data'!$CX$4:$DM$4</c:f>
              <c:strCache>
                <c:ptCount val="1"/>
                <c:pt idx="0">
                  <c:v>Baseline</c:v>
                </c:pt>
              </c:strCache>
            </c:strRef>
          </c:cat>
          <c:val>
            <c:numRef>
              <c:f>'Writing - Data'!$CX$89:$DM$89</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2A21-0C47-B2B2-E746F8B9F620}"/>
            </c:ext>
          </c:extLst>
        </c:ser>
        <c:ser>
          <c:idx val="2"/>
          <c:order val="2"/>
          <c:tx>
            <c:strRef>
              <c:f>'Writing - Data'!$CW$125</c:f>
              <c:strCache>
                <c:ptCount val="1"/>
                <c:pt idx="0">
                  <c:v>Benchmark 3 Line</c:v>
                </c:pt>
              </c:strCache>
            </c:strRef>
          </c:tx>
          <c:spPr>
            <a:ln>
              <a:solidFill>
                <a:schemeClr val="accent3"/>
              </a:solidFill>
            </a:ln>
          </c:spPr>
          <c:marker>
            <c:symbol val="none"/>
          </c:marker>
          <c:cat>
            <c:strRef>
              <c:f>'Writing - Data'!$CX$4:$DM$4</c:f>
              <c:strCache>
                <c:ptCount val="1"/>
                <c:pt idx="0">
                  <c:v>Baseline</c:v>
                </c:pt>
              </c:strCache>
            </c:strRef>
          </c:cat>
          <c:val>
            <c:numRef>
              <c:f>'Writing - Data'!$CX$125:$DM$125</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2A21-0C47-B2B2-E746F8B9F620}"/>
            </c:ext>
          </c:extLst>
        </c:ser>
        <c:dLbls>
          <c:showLegendKey val="0"/>
          <c:showVal val="0"/>
          <c:showCatName val="0"/>
          <c:showSerName val="0"/>
          <c:showPercent val="0"/>
          <c:showBubbleSize val="0"/>
        </c:dLbls>
        <c:marker val="1"/>
        <c:smooth val="0"/>
        <c:axId val="84017152"/>
        <c:axId val="84019072"/>
      </c:lineChart>
      <c:catAx>
        <c:axId val="84017152"/>
        <c:scaling>
          <c:orientation val="minMax"/>
        </c:scaling>
        <c:delete val="0"/>
        <c:axPos val="b"/>
        <c:title>
          <c:tx>
            <c:strRef>
              <c:f>'Writing - Data'!$CS$8</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84019072"/>
        <c:crosses val="autoZero"/>
        <c:auto val="1"/>
        <c:lblAlgn val="ctr"/>
        <c:lblOffset val="100"/>
        <c:noMultiLvlLbl val="0"/>
      </c:catAx>
      <c:valAx>
        <c:axId val="84019072"/>
        <c:scaling>
          <c:orientation val="minMax"/>
          <c:min val="0"/>
        </c:scaling>
        <c:delete val="0"/>
        <c:axPos val="l"/>
        <c:majorGridlines/>
        <c:title>
          <c:tx>
            <c:strRef>
              <c:f>'Writing - Data'!$CV$89</c:f>
              <c:strCache>
                <c:ptCount val="1"/>
              </c:strCache>
            </c:strRef>
          </c:tx>
          <c:overlay val="0"/>
          <c:spPr>
            <a:noFill/>
            <a:ln w="25400">
              <a:noFill/>
            </a:ln>
          </c:spPr>
          <c:txPr>
            <a:bodyPr/>
            <a:lstStyle/>
            <a:p>
              <a:pPr>
                <a:defRPr b="1"/>
              </a:pPr>
              <a:endParaRPr lang="en-US"/>
            </a:p>
          </c:txPr>
        </c:title>
        <c:numFmt formatCode="General" sourceLinked="0"/>
        <c:majorTickMark val="none"/>
        <c:minorTickMark val="none"/>
        <c:tickLblPos val="nextTo"/>
        <c:crossAx val="84017152"/>
        <c:crosses val="autoZero"/>
        <c:crossBetween val="between"/>
      </c:valAx>
    </c:plotArea>
    <c:legend>
      <c:legendPos val="b"/>
      <c:layout>
        <c:manualLayout>
          <c:xMode val="edge"/>
          <c:yMode val="edge"/>
          <c:x val="4.9599276626187804E-3"/>
          <c:y val="0.89634136215298799"/>
          <c:w val="0.99267216613104159"/>
          <c:h val="0.103658637847012"/>
        </c:manualLayout>
      </c:layout>
      <c:overlay val="0"/>
      <c:txPr>
        <a:bodyPr/>
        <a:lstStyle/>
        <a:p>
          <a:pPr>
            <a:defRPr sz="900"/>
          </a:pPr>
          <a:endParaRPr lang="en-US"/>
        </a:p>
      </c:txPr>
    </c:legend>
    <c:plotVisOnly val="1"/>
    <c:dispBlanksAs val="gap"/>
    <c:showDLblsOverMax val="0"/>
  </c:chart>
  <c:spPr>
    <a:solidFill>
      <a:schemeClr val="accent3">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2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'Writing - Data'!$A$9</c:f>
          <c:strCache>
            <c:ptCount val="1"/>
          </c:strCache>
        </c:strRef>
      </c:tx>
      <c:overlay val="0"/>
    </c:title>
    <c:autoTitleDeleted val="0"/>
    <c:plotArea>
      <c:layout>
        <c:manualLayout>
          <c:layoutTarget val="inner"/>
          <c:xMode val="edge"/>
          <c:yMode val="edge"/>
          <c:x val="0.13495651278884288"/>
          <c:y val="0.16478915135608121"/>
          <c:w val="0.83628531727652444"/>
          <c:h val="0.51280081385768894"/>
        </c:manualLayout>
      </c:layout>
      <c:lineChart>
        <c:grouping val="standard"/>
        <c:varyColors val="0"/>
        <c:ser>
          <c:idx val="0"/>
          <c:order val="0"/>
          <c:tx>
            <c:strRef>
              <c:f>'Writing - Data'!$A$9</c:f>
              <c:strCache>
                <c:ptCount val="1"/>
              </c:strCache>
            </c:strRef>
          </c:tx>
          <c:trendline>
            <c:name>Trendline</c:name>
            <c:spPr>
              <a:ln>
                <a:solidFill>
                  <a:srgbClr val="FF0000">
                    <a:alpha val="75000"/>
                  </a:srgbClr>
                </a:solidFill>
              </a:ln>
            </c:spPr>
            <c:trendlineType val="linear"/>
            <c:dispRSqr val="0"/>
            <c:dispEq val="0"/>
          </c:trendline>
          <c:cat>
            <c:strRef>
              <c:f>'Writing - Data'!$CX$4:$DM$4</c:f>
              <c:strCache>
                <c:ptCount val="1"/>
                <c:pt idx="0">
                  <c:v>Baseline</c:v>
                </c:pt>
              </c:strCache>
            </c:strRef>
          </c:cat>
          <c:val>
            <c:numRef>
              <c:f>'Writing - Data'!$CX$9:$DM$9</c:f>
              <c:numCache>
                <c:formatCode>General</c:formatCode>
                <c:ptCount val="16"/>
                <c:pt idx="0">
                  <c:v>0</c:v>
                </c:pt>
              </c:numCache>
            </c:numRef>
          </c:val>
          <c:smooth val="0"/>
          <c:extLst>
            <c:ext xmlns:c16="http://schemas.microsoft.com/office/drawing/2014/chart" uri="{C3380CC4-5D6E-409C-BE32-E72D297353CC}">
              <c16:uniqueId val="{00000001-67B0-7948-9A98-42B18AE0C45F}"/>
            </c:ext>
          </c:extLst>
        </c:ser>
        <c:ser>
          <c:idx val="1"/>
          <c:order val="1"/>
          <c:tx>
            <c:v>Aimline</c:v>
          </c:tx>
          <c:spPr>
            <a:ln w="9525">
              <a:solidFill>
                <a:schemeClr val="tx1">
                  <a:lumMod val="50000"/>
                  <a:lumOff val="50000"/>
                </a:schemeClr>
              </a:solidFill>
              <a:prstDash val="dash"/>
            </a:ln>
          </c:spPr>
          <c:marker>
            <c:symbol val="none"/>
          </c:marker>
          <c:cat>
            <c:strRef>
              <c:f>'Writing - Data'!$CX$4:$DM$4</c:f>
              <c:strCache>
                <c:ptCount val="1"/>
                <c:pt idx="0">
                  <c:v>Baseline</c:v>
                </c:pt>
              </c:strCache>
            </c:strRef>
          </c:cat>
          <c:val>
            <c:numRef>
              <c:f>'Writing - Data'!$CX$90:$DM$90</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67B0-7948-9A98-42B18AE0C45F}"/>
            </c:ext>
          </c:extLst>
        </c:ser>
        <c:ser>
          <c:idx val="2"/>
          <c:order val="2"/>
          <c:tx>
            <c:strRef>
              <c:f>'Writing - Data'!$CW$126</c:f>
              <c:strCache>
                <c:ptCount val="1"/>
                <c:pt idx="0">
                  <c:v>Benchmark 3 Line</c:v>
                </c:pt>
              </c:strCache>
            </c:strRef>
          </c:tx>
          <c:spPr>
            <a:ln>
              <a:solidFill>
                <a:schemeClr val="accent3"/>
              </a:solidFill>
            </a:ln>
          </c:spPr>
          <c:marker>
            <c:symbol val="none"/>
          </c:marker>
          <c:cat>
            <c:strRef>
              <c:f>'Writing - Data'!$CX$4:$DM$4</c:f>
              <c:strCache>
                <c:ptCount val="1"/>
                <c:pt idx="0">
                  <c:v>Baseline</c:v>
                </c:pt>
              </c:strCache>
            </c:strRef>
          </c:cat>
          <c:val>
            <c:numRef>
              <c:f>'Writing - Data'!$CX$126:$DM$126</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67B0-7948-9A98-42B18AE0C45F}"/>
            </c:ext>
          </c:extLst>
        </c:ser>
        <c:dLbls>
          <c:showLegendKey val="0"/>
          <c:showVal val="0"/>
          <c:showCatName val="0"/>
          <c:showSerName val="0"/>
          <c:showPercent val="0"/>
          <c:showBubbleSize val="0"/>
        </c:dLbls>
        <c:marker val="1"/>
        <c:smooth val="0"/>
        <c:axId val="84087168"/>
        <c:axId val="84089088"/>
      </c:lineChart>
      <c:catAx>
        <c:axId val="84087168"/>
        <c:scaling>
          <c:orientation val="minMax"/>
        </c:scaling>
        <c:delete val="0"/>
        <c:axPos val="b"/>
        <c:title>
          <c:tx>
            <c:strRef>
              <c:f>'Writing - Data'!$CS$9</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84089088"/>
        <c:crosses val="autoZero"/>
        <c:auto val="1"/>
        <c:lblAlgn val="ctr"/>
        <c:lblOffset val="100"/>
        <c:noMultiLvlLbl val="0"/>
      </c:catAx>
      <c:valAx>
        <c:axId val="84089088"/>
        <c:scaling>
          <c:orientation val="minMax"/>
          <c:min val="0"/>
        </c:scaling>
        <c:delete val="0"/>
        <c:axPos val="l"/>
        <c:majorGridlines/>
        <c:title>
          <c:tx>
            <c:strRef>
              <c:f>'Writing - Data'!$CV$90</c:f>
              <c:strCache>
                <c:ptCount val="1"/>
              </c:strCache>
            </c:strRef>
          </c:tx>
          <c:overlay val="0"/>
          <c:spPr>
            <a:noFill/>
            <a:ln w="25400">
              <a:noFill/>
            </a:ln>
          </c:spPr>
          <c:txPr>
            <a:bodyPr/>
            <a:lstStyle/>
            <a:p>
              <a:pPr>
                <a:defRPr b="1"/>
              </a:pPr>
              <a:endParaRPr lang="en-US"/>
            </a:p>
          </c:txPr>
        </c:title>
        <c:numFmt formatCode="General" sourceLinked="0"/>
        <c:majorTickMark val="none"/>
        <c:minorTickMark val="none"/>
        <c:tickLblPos val="nextTo"/>
        <c:crossAx val="84087168"/>
        <c:crosses val="autoZero"/>
        <c:crossBetween val="between"/>
      </c:valAx>
    </c:plotArea>
    <c:legend>
      <c:legendPos val="b"/>
      <c:layout>
        <c:manualLayout>
          <c:xMode val="edge"/>
          <c:yMode val="edge"/>
          <c:x val="4.9599276626187804E-3"/>
          <c:y val="0.89656851621831002"/>
          <c:w val="0.99267216613104159"/>
          <c:h val="9.9136676001391963E-2"/>
        </c:manualLayout>
      </c:layout>
      <c:overlay val="0"/>
      <c:txPr>
        <a:bodyPr/>
        <a:lstStyle/>
        <a:p>
          <a:pPr>
            <a:defRPr sz="900"/>
          </a:pPr>
          <a:endParaRPr lang="en-US"/>
        </a:p>
      </c:txPr>
    </c:legend>
    <c:plotVisOnly val="1"/>
    <c:dispBlanksAs val="gap"/>
    <c:showDLblsOverMax val="0"/>
  </c:chart>
  <c:spPr>
    <a:solidFill>
      <a:schemeClr val="accent3">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2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'Writing - Data'!$A$10</c:f>
          <c:strCache>
            <c:ptCount val="1"/>
          </c:strCache>
        </c:strRef>
      </c:tx>
      <c:overlay val="0"/>
    </c:title>
    <c:autoTitleDeleted val="0"/>
    <c:plotArea>
      <c:layout>
        <c:manualLayout>
          <c:layoutTarget val="inner"/>
          <c:xMode val="edge"/>
          <c:yMode val="edge"/>
          <c:x val="0.13495651278884288"/>
          <c:y val="0.16478915135608121"/>
          <c:w val="0.83628531727652444"/>
          <c:h val="0.50837061096124758"/>
        </c:manualLayout>
      </c:layout>
      <c:lineChart>
        <c:grouping val="standard"/>
        <c:varyColors val="0"/>
        <c:ser>
          <c:idx val="0"/>
          <c:order val="0"/>
          <c:tx>
            <c:strRef>
              <c:f>'Writing - Data'!$A$10</c:f>
              <c:strCache>
                <c:ptCount val="1"/>
              </c:strCache>
            </c:strRef>
          </c:tx>
          <c:trendline>
            <c:name>Trendline</c:name>
            <c:spPr>
              <a:ln>
                <a:solidFill>
                  <a:srgbClr val="FF0000">
                    <a:alpha val="75000"/>
                  </a:srgbClr>
                </a:solidFill>
              </a:ln>
            </c:spPr>
            <c:trendlineType val="linear"/>
            <c:dispRSqr val="0"/>
            <c:dispEq val="0"/>
          </c:trendline>
          <c:cat>
            <c:strRef>
              <c:f>'Writing - Data'!$CX$4:$DM$4</c:f>
              <c:strCache>
                <c:ptCount val="1"/>
                <c:pt idx="0">
                  <c:v>Baseline</c:v>
                </c:pt>
              </c:strCache>
            </c:strRef>
          </c:cat>
          <c:val>
            <c:numRef>
              <c:f>'Writing - Data'!$CX$10:$DM$10</c:f>
              <c:numCache>
                <c:formatCode>General</c:formatCode>
                <c:ptCount val="16"/>
                <c:pt idx="0">
                  <c:v>0</c:v>
                </c:pt>
              </c:numCache>
            </c:numRef>
          </c:val>
          <c:smooth val="0"/>
          <c:extLst>
            <c:ext xmlns:c16="http://schemas.microsoft.com/office/drawing/2014/chart" uri="{C3380CC4-5D6E-409C-BE32-E72D297353CC}">
              <c16:uniqueId val="{00000001-6A54-EA49-BD51-AD8F20C9F30C}"/>
            </c:ext>
          </c:extLst>
        </c:ser>
        <c:ser>
          <c:idx val="1"/>
          <c:order val="1"/>
          <c:tx>
            <c:v>Aimline</c:v>
          </c:tx>
          <c:spPr>
            <a:ln w="9525">
              <a:solidFill>
                <a:schemeClr val="tx1">
                  <a:lumMod val="50000"/>
                  <a:lumOff val="50000"/>
                </a:schemeClr>
              </a:solidFill>
              <a:prstDash val="dash"/>
            </a:ln>
          </c:spPr>
          <c:marker>
            <c:symbol val="none"/>
          </c:marker>
          <c:cat>
            <c:strRef>
              <c:f>'Writing - Data'!$CX$4:$DM$4</c:f>
              <c:strCache>
                <c:ptCount val="1"/>
                <c:pt idx="0">
                  <c:v>Baseline</c:v>
                </c:pt>
              </c:strCache>
            </c:strRef>
          </c:cat>
          <c:val>
            <c:numRef>
              <c:f>'Writing - Data'!$CX$91:$DM$91</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6A54-EA49-BD51-AD8F20C9F30C}"/>
            </c:ext>
          </c:extLst>
        </c:ser>
        <c:ser>
          <c:idx val="2"/>
          <c:order val="2"/>
          <c:tx>
            <c:strRef>
              <c:f>'Writing - Data'!$CW$127</c:f>
              <c:strCache>
                <c:ptCount val="1"/>
                <c:pt idx="0">
                  <c:v>Benchmark 3 Line</c:v>
                </c:pt>
              </c:strCache>
            </c:strRef>
          </c:tx>
          <c:spPr>
            <a:ln>
              <a:solidFill>
                <a:schemeClr val="accent3"/>
              </a:solidFill>
            </a:ln>
          </c:spPr>
          <c:marker>
            <c:symbol val="none"/>
          </c:marker>
          <c:cat>
            <c:strRef>
              <c:f>'Writing - Data'!$CX$4:$DM$4</c:f>
              <c:strCache>
                <c:ptCount val="1"/>
                <c:pt idx="0">
                  <c:v>Baseline</c:v>
                </c:pt>
              </c:strCache>
            </c:strRef>
          </c:cat>
          <c:val>
            <c:numRef>
              <c:f>'Writing - Data'!$CX$127:$DM$127</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6A54-EA49-BD51-AD8F20C9F30C}"/>
            </c:ext>
          </c:extLst>
        </c:ser>
        <c:dLbls>
          <c:showLegendKey val="0"/>
          <c:showVal val="0"/>
          <c:showCatName val="0"/>
          <c:showSerName val="0"/>
          <c:showPercent val="0"/>
          <c:showBubbleSize val="0"/>
        </c:dLbls>
        <c:marker val="1"/>
        <c:smooth val="0"/>
        <c:axId val="84145280"/>
        <c:axId val="84147200"/>
      </c:lineChart>
      <c:catAx>
        <c:axId val="84145280"/>
        <c:scaling>
          <c:orientation val="minMax"/>
        </c:scaling>
        <c:delete val="0"/>
        <c:axPos val="b"/>
        <c:title>
          <c:tx>
            <c:strRef>
              <c:f>'Writing - Data'!$CS$10</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84147200"/>
        <c:crosses val="autoZero"/>
        <c:auto val="1"/>
        <c:lblAlgn val="ctr"/>
        <c:lblOffset val="100"/>
        <c:noMultiLvlLbl val="0"/>
      </c:catAx>
      <c:valAx>
        <c:axId val="84147200"/>
        <c:scaling>
          <c:orientation val="minMax"/>
          <c:min val="0"/>
        </c:scaling>
        <c:delete val="0"/>
        <c:axPos val="l"/>
        <c:majorGridlines/>
        <c:title>
          <c:tx>
            <c:strRef>
              <c:f>'Writing - Data'!$CV$91</c:f>
              <c:strCache>
                <c:ptCount val="1"/>
              </c:strCache>
            </c:strRef>
          </c:tx>
          <c:overlay val="0"/>
          <c:spPr>
            <a:noFill/>
            <a:ln w="25400">
              <a:noFill/>
            </a:ln>
          </c:spPr>
          <c:txPr>
            <a:bodyPr/>
            <a:lstStyle/>
            <a:p>
              <a:pPr>
                <a:defRPr b="1"/>
              </a:pPr>
              <a:endParaRPr lang="en-US"/>
            </a:p>
          </c:txPr>
        </c:title>
        <c:numFmt formatCode="General" sourceLinked="0"/>
        <c:majorTickMark val="none"/>
        <c:minorTickMark val="none"/>
        <c:tickLblPos val="nextTo"/>
        <c:crossAx val="84145280"/>
        <c:crosses val="autoZero"/>
        <c:crossBetween val="between"/>
      </c:valAx>
    </c:plotArea>
    <c:legend>
      <c:legendPos val="b"/>
      <c:layout>
        <c:manualLayout>
          <c:xMode val="edge"/>
          <c:yMode val="edge"/>
          <c:x val="1.3921712108871391E-3"/>
          <c:y val="0.89425128152290456"/>
          <c:w val="0.99453494706435253"/>
          <c:h val="0.10574871847709509"/>
        </c:manualLayout>
      </c:layout>
      <c:overlay val="0"/>
      <c:txPr>
        <a:bodyPr/>
        <a:lstStyle/>
        <a:p>
          <a:pPr>
            <a:defRPr sz="900"/>
          </a:pPr>
          <a:endParaRPr lang="en-US"/>
        </a:p>
      </c:txPr>
    </c:legend>
    <c:plotVisOnly val="1"/>
    <c:dispBlanksAs val="gap"/>
    <c:showDLblsOverMax val="0"/>
  </c:chart>
  <c:spPr>
    <a:solidFill>
      <a:schemeClr val="accent3">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2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'Writing - Data'!$A$11</c:f>
          <c:strCache>
            <c:ptCount val="1"/>
          </c:strCache>
        </c:strRef>
      </c:tx>
      <c:overlay val="0"/>
    </c:title>
    <c:autoTitleDeleted val="0"/>
    <c:plotArea>
      <c:layout>
        <c:manualLayout>
          <c:layoutTarget val="inner"/>
          <c:xMode val="edge"/>
          <c:yMode val="edge"/>
          <c:x val="0.13495651278884288"/>
          <c:y val="0.16478915135608121"/>
          <c:w val="0.83628531727652444"/>
          <c:h val="0.51276163777693717"/>
        </c:manualLayout>
      </c:layout>
      <c:lineChart>
        <c:grouping val="standard"/>
        <c:varyColors val="0"/>
        <c:ser>
          <c:idx val="0"/>
          <c:order val="0"/>
          <c:tx>
            <c:strRef>
              <c:f>'Writing - Data'!$A$11</c:f>
              <c:strCache>
                <c:ptCount val="1"/>
              </c:strCache>
            </c:strRef>
          </c:tx>
          <c:trendline>
            <c:name>Trendline</c:name>
            <c:spPr>
              <a:ln>
                <a:solidFill>
                  <a:srgbClr val="FF0000">
                    <a:alpha val="75000"/>
                  </a:srgbClr>
                </a:solidFill>
              </a:ln>
            </c:spPr>
            <c:trendlineType val="linear"/>
            <c:dispRSqr val="0"/>
            <c:dispEq val="0"/>
          </c:trendline>
          <c:cat>
            <c:strRef>
              <c:f>'Writing - Data'!$CX$4:$DM$4</c:f>
              <c:strCache>
                <c:ptCount val="1"/>
                <c:pt idx="0">
                  <c:v>Baseline</c:v>
                </c:pt>
              </c:strCache>
            </c:strRef>
          </c:cat>
          <c:val>
            <c:numRef>
              <c:f>'Writing - Data'!$CX$11:$DM$11</c:f>
              <c:numCache>
                <c:formatCode>General</c:formatCode>
                <c:ptCount val="16"/>
                <c:pt idx="0">
                  <c:v>0</c:v>
                </c:pt>
              </c:numCache>
            </c:numRef>
          </c:val>
          <c:smooth val="0"/>
          <c:extLst>
            <c:ext xmlns:c16="http://schemas.microsoft.com/office/drawing/2014/chart" uri="{C3380CC4-5D6E-409C-BE32-E72D297353CC}">
              <c16:uniqueId val="{00000001-DF9F-7648-9088-9508EBF0ECD0}"/>
            </c:ext>
          </c:extLst>
        </c:ser>
        <c:ser>
          <c:idx val="1"/>
          <c:order val="1"/>
          <c:tx>
            <c:v>Aimline</c:v>
          </c:tx>
          <c:spPr>
            <a:ln w="9525">
              <a:solidFill>
                <a:schemeClr val="tx1">
                  <a:lumMod val="50000"/>
                  <a:lumOff val="50000"/>
                </a:schemeClr>
              </a:solidFill>
              <a:prstDash val="dash"/>
            </a:ln>
          </c:spPr>
          <c:marker>
            <c:symbol val="none"/>
          </c:marker>
          <c:cat>
            <c:strRef>
              <c:f>'Writing - Data'!$CX$4:$DM$4</c:f>
              <c:strCache>
                <c:ptCount val="1"/>
                <c:pt idx="0">
                  <c:v>Baseline</c:v>
                </c:pt>
              </c:strCache>
            </c:strRef>
          </c:cat>
          <c:val>
            <c:numRef>
              <c:f>'Writing - Data'!$CX$92:$DM$92</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DF9F-7648-9088-9508EBF0ECD0}"/>
            </c:ext>
          </c:extLst>
        </c:ser>
        <c:ser>
          <c:idx val="2"/>
          <c:order val="2"/>
          <c:tx>
            <c:strRef>
              <c:f>'Writing - Data'!$CW$128</c:f>
              <c:strCache>
                <c:ptCount val="1"/>
                <c:pt idx="0">
                  <c:v>Benchmark 3 Line</c:v>
                </c:pt>
              </c:strCache>
            </c:strRef>
          </c:tx>
          <c:spPr>
            <a:ln>
              <a:solidFill>
                <a:schemeClr val="accent3"/>
              </a:solidFill>
            </a:ln>
          </c:spPr>
          <c:marker>
            <c:symbol val="none"/>
          </c:marker>
          <c:cat>
            <c:strRef>
              <c:f>'Writing - Data'!$CX$4:$DM$4</c:f>
              <c:strCache>
                <c:ptCount val="1"/>
                <c:pt idx="0">
                  <c:v>Baseline</c:v>
                </c:pt>
              </c:strCache>
            </c:strRef>
          </c:cat>
          <c:val>
            <c:numRef>
              <c:f>'Writing - Data'!$CX$128:$DM$128</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DF9F-7648-9088-9508EBF0ECD0}"/>
            </c:ext>
          </c:extLst>
        </c:ser>
        <c:dLbls>
          <c:showLegendKey val="0"/>
          <c:showVal val="0"/>
          <c:showCatName val="0"/>
          <c:showSerName val="0"/>
          <c:showPercent val="0"/>
          <c:showBubbleSize val="0"/>
        </c:dLbls>
        <c:marker val="1"/>
        <c:smooth val="0"/>
        <c:axId val="84190720"/>
        <c:axId val="84192640"/>
      </c:lineChart>
      <c:catAx>
        <c:axId val="84190720"/>
        <c:scaling>
          <c:orientation val="minMax"/>
        </c:scaling>
        <c:delete val="0"/>
        <c:axPos val="b"/>
        <c:title>
          <c:tx>
            <c:strRef>
              <c:f>'Writing - Data'!$CS$11</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84192640"/>
        <c:crosses val="autoZero"/>
        <c:auto val="1"/>
        <c:lblAlgn val="ctr"/>
        <c:lblOffset val="100"/>
        <c:noMultiLvlLbl val="0"/>
      </c:catAx>
      <c:valAx>
        <c:axId val="84192640"/>
        <c:scaling>
          <c:orientation val="minMax"/>
          <c:min val="0"/>
        </c:scaling>
        <c:delete val="0"/>
        <c:axPos val="l"/>
        <c:majorGridlines/>
        <c:title>
          <c:tx>
            <c:strRef>
              <c:f>'Writing - Data'!$CV$92</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84190720"/>
        <c:crosses val="autoZero"/>
        <c:crossBetween val="between"/>
      </c:valAx>
    </c:plotArea>
    <c:legend>
      <c:legendPos val="b"/>
      <c:layout>
        <c:manualLayout>
          <c:xMode val="edge"/>
          <c:yMode val="edge"/>
          <c:x val="0"/>
          <c:y val="0.89425128152290456"/>
          <c:w val="0.99989594596619669"/>
          <c:h val="0.10574871847709509"/>
        </c:manualLayout>
      </c:layout>
      <c:overlay val="0"/>
      <c:txPr>
        <a:bodyPr/>
        <a:lstStyle/>
        <a:p>
          <a:pPr>
            <a:defRPr sz="900"/>
          </a:pPr>
          <a:endParaRPr lang="en-US"/>
        </a:p>
      </c:txPr>
    </c:legend>
    <c:plotVisOnly val="1"/>
    <c:dispBlanksAs val="gap"/>
    <c:showDLblsOverMax val="0"/>
  </c:chart>
  <c:spPr>
    <a:solidFill>
      <a:schemeClr val="accent3">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'Reading - Data'!$A$24</c:f>
          <c:strCache>
            <c:ptCount val="1"/>
          </c:strCache>
        </c:strRef>
      </c:tx>
      <c:overlay val="0"/>
    </c:title>
    <c:autoTitleDeleted val="0"/>
    <c:plotArea>
      <c:layout>
        <c:manualLayout>
          <c:layoutTarget val="inner"/>
          <c:xMode val="edge"/>
          <c:yMode val="edge"/>
          <c:x val="0.13495651278884288"/>
          <c:y val="0.16478915135608121"/>
          <c:w val="0.83628531727652422"/>
          <c:h val="0.51280082270153271"/>
        </c:manualLayout>
      </c:layout>
      <c:lineChart>
        <c:grouping val="standard"/>
        <c:varyColors val="0"/>
        <c:ser>
          <c:idx val="0"/>
          <c:order val="0"/>
          <c:tx>
            <c:strRef>
              <c:f>'Reading - Data'!$A$24</c:f>
              <c:strCache>
                <c:ptCount val="1"/>
              </c:strCache>
            </c:strRef>
          </c:tx>
          <c:trendline>
            <c:name>Trendline</c:name>
            <c:spPr>
              <a:ln>
                <a:solidFill>
                  <a:srgbClr val="FF0000">
                    <a:alpha val="75000"/>
                  </a:srgbClr>
                </a:solidFill>
              </a:ln>
            </c:spPr>
            <c:trendlineType val="linear"/>
            <c:dispRSqr val="0"/>
            <c:dispEq val="0"/>
          </c:trendline>
          <c:cat>
            <c:strRef>
              <c:f>'Reading - Data'!$BL$4:$CA$4</c:f>
              <c:strCache>
                <c:ptCount val="1"/>
                <c:pt idx="0">
                  <c:v>Baseline</c:v>
                </c:pt>
              </c:strCache>
            </c:strRef>
          </c:cat>
          <c:val>
            <c:numRef>
              <c:f>'Reading - Data'!$BL$24:$CA$24</c:f>
              <c:numCache>
                <c:formatCode>General</c:formatCode>
                <c:ptCount val="16"/>
                <c:pt idx="0">
                  <c:v>0</c:v>
                </c:pt>
              </c:numCache>
            </c:numRef>
          </c:val>
          <c:smooth val="0"/>
          <c:extLst>
            <c:ext xmlns:c16="http://schemas.microsoft.com/office/drawing/2014/chart" uri="{C3380CC4-5D6E-409C-BE32-E72D297353CC}">
              <c16:uniqueId val="{00000001-6395-CF4E-822B-92F9E0E73438}"/>
            </c:ext>
          </c:extLst>
        </c:ser>
        <c:ser>
          <c:idx val="1"/>
          <c:order val="1"/>
          <c:tx>
            <c:v>Aimline</c:v>
          </c:tx>
          <c:spPr>
            <a:ln w="9525">
              <a:solidFill>
                <a:schemeClr val="tx1">
                  <a:lumMod val="50000"/>
                  <a:lumOff val="50000"/>
                </a:schemeClr>
              </a:solidFill>
              <a:prstDash val="dash"/>
            </a:ln>
          </c:spPr>
          <c:marker>
            <c:symbol val="none"/>
          </c:marker>
          <c:cat>
            <c:strRef>
              <c:f>'Reading - Data'!$BL$4:$CA$4</c:f>
              <c:strCache>
                <c:ptCount val="1"/>
                <c:pt idx="0">
                  <c:v>Baseline</c:v>
                </c:pt>
              </c:strCache>
            </c:strRef>
          </c:cat>
          <c:val>
            <c:numRef>
              <c:f>'Reading - Data'!$BL$105:$CA$105</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6395-CF4E-822B-92F9E0E73438}"/>
            </c:ext>
          </c:extLst>
        </c:ser>
        <c:ser>
          <c:idx val="2"/>
          <c:order val="2"/>
          <c:tx>
            <c:strRef>
              <c:f>'Reading - Data'!$BK$141</c:f>
              <c:strCache>
                <c:ptCount val="1"/>
                <c:pt idx="0">
                  <c:v>Benchmark 3 Line</c:v>
                </c:pt>
              </c:strCache>
            </c:strRef>
          </c:tx>
          <c:spPr>
            <a:ln>
              <a:solidFill>
                <a:schemeClr val="accent3"/>
              </a:solidFill>
            </a:ln>
          </c:spPr>
          <c:marker>
            <c:symbol val="none"/>
          </c:marker>
          <c:cat>
            <c:strRef>
              <c:f>'Reading - Data'!$BL$4:$CA$4</c:f>
              <c:strCache>
                <c:ptCount val="1"/>
                <c:pt idx="0">
                  <c:v>Baseline</c:v>
                </c:pt>
              </c:strCache>
            </c:strRef>
          </c:cat>
          <c:val>
            <c:numRef>
              <c:f>'Reading - Data'!$BL$141:$CA$141</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6395-CF4E-822B-92F9E0E73438}"/>
            </c:ext>
          </c:extLst>
        </c:ser>
        <c:dLbls>
          <c:showLegendKey val="0"/>
          <c:showVal val="0"/>
          <c:showCatName val="0"/>
          <c:showSerName val="0"/>
          <c:showPercent val="0"/>
          <c:showBubbleSize val="0"/>
        </c:dLbls>
        <c:marker val="1"/>
        <c:smooth val="0"/>
        <c:axId val="81660544"/>
        <c:axId val="81691392"/>
      </c:lineChart>
      <c:catAx>
        <c:axId val="81660544"/>
        <c:scaling>
          <c:orientation val="minMax"/>
        </c:scaling>
        <c:delete val="0"/>
        <c:axPos val="b"/>
        <c:title>
          <c:tx>
            <c:strRef>
              <c:f>'Reading - Data'!$BG$24</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81691392"/>
        <c:crosses val="autoZero"/>
        <c:auto val="1"/>
        <c:lblAlgn val="ctr"/>
        <c:lblOffset val="100"/>
        <c:noMultiLvlLbl val="0"/>
      </c:catAx>
      <c:valAx>
        <c:axId val="81691392"/>
        <c:scaling>
          <c:orientation val="minMax"/>
          <c:min val="0"/>
        </c:scaling>
        <c:delete val="0"/>
        <c:axPos val="l"/>
        <c:majorGridlines/>
        <c:title>
          <c:tx>
            <c:strRef>
              <c:f>'Reading - Data'!$BJ$105</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81660544"/>
        <c:crosses val="autoZero"/>
        <c:crossBetween val="between"/>
      </c:valAx>
    </c:plotArea>
    <c:legend>
      <c:legendPos val="b"/>
      <c:layout>
        <c:manualLayout>
          <c:xMode val="edge"/>
          <c:yMode val="edge"/>
          <c:x val="4.6699473230596414E-3"/>
          <c:y val="0.89656844626261856"/>
          <c:w val="0.99325633766883703"/>
          <c:h val="0.10343155373738212"/>
        </c:manualLayout>
      </c:layout>
      <c:overlay val="0"/>
      <c:txPr>
        <a:bodyPr/>
        <a:lstStyle/>
        <a:p>
          <a:pPr>
            <a:defRPr sz="900"/>
          </a:pPr>
          <a:endParaRPr lang="en-US"/>
        </a:p>
      </c:txPr>
    </c:legend>
    <c:plotVisOnly val="1"/>
    <c:dispBlanksAs val="gap"/>
    <c:showDLblsOverMax val="0"/>
  </c:chart>
  <c:spPr>
    <a:solidFill>
      <a:schemeClr val="accent1">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2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'Writing - Data'!$A$12</c:f>
          <c:strCache>
            <c:ptCount val="1"/>
          </c:strCache>
        </c:strRef>
      </c:tx>
      <c:overlay val="0"/>
    </c:title>
    <c:autoTitleDeleted val="0"/>
    <c:plotArea>
      <c:layout>
        <c:manualLayout>
          <c:layoutTarget val="inner"/>
          <c:xMode val="edge"/>
          <c:yMode val="edge"/>
          <c:x val="0.13495651278884288"/>
          <c:y val="0.16478915135608121"/>
          <c:w val="0.83628531727652444"/>
          <c:h val="0.50841389583031893"/>
        </c:manualLayout>
      </c:layout>
      <c:lineChart>
        <c:grouping val="standard"/>
        <c:varyColors val="0"/>
        <c:ser>
          <c:idx val="0"/>
          <c:order val="0"/>
          <c:tx>
            <c:strRef>
              <c:f>'Writing - Data'!$A$12</c:f>
              <c:strCache>
                <c:ptCount val="1"/>
              </c:strCache>
            </c:strRef>
          </c:tx>
          <c:trendline>
            <c:name>Trendline</c:name>
            <c:spPr>
              <a:ln>
                <a:solidFill>
                  <a:srgbClr val="FF0000">
                    <a:alpha val="75000"/>
                  </a:srgbClr>
                </a:solidFill>
              </a:ln>
            </c:spPr>
            <c:trendlineType val="linear"/>
            <c:dispRSqr val="0"/>
            <c:dispEq val="0"/>
          </c:trendline>
          <c:cat>
            <c:strRef>
              <c:f>'Writing - Data'!$CX$4:$DM$4</c:f>
              <c:strCache>
                <c:ptCount val="1"/>
                <c:pt idx="0">
                  <c:v>Baseline</c:v>
                </c:pt>
              </c:strCache>
            </c:strRef>
          </c:cat>
          <c:val>
            <c:numRef>
              <c:f>'Writing - Data'!$CX$12:$DM$12</c:f>
              <c:numCache>
                <c:formatCode>General</c:formatCode>
                <c:ptCount val="16"/>
                <c:pt idx="0">
                  <c:v>0</c:v>
                </c:pt>
              </c:numCache>
            </c:numRef>
          </c:val>
          <c:smooth val="0"/>
          <c:extLst>
            <c:ext xmlns:c16="http://schemas.microsoft.com/office/drawing/2014/chart" uri="{C3380CC4-5D6E-409C-BE32-E72D297353CC}">
              <c16:uniqueId val="{00000001-9A20-9B45-83BD-93CCCE1930CD}"/>
            </c:ext>
          </c:extLst>
        </c:ser>
        <c:ser>
          <c:idx val="1"/>
          <c:order val="1"/>
          <c:tx>
            <c:v>Aimline</c:v>
          </c:tx>
          <c:spPr>
            <a:ln w="9525">
              <a:solidFill>
                <a:schemeClr val="tx1">
                  <a:lumMod val="50000"/>
                  <a:lumOff val="50000"/>
                </a:schemeClr>
              </a:solidFill>
              <a:prstDash val="dash"/>
            </a:ln>
          </c:spPr>
          <c:marker>
            <c:symbol val="none"/>
          </c:marker>
          <c:cat>
            <c:strRef>
              <c:f>'Writing - Data'!$CX$4:$DM$4</c:f>
              <c:strCache>
                <c:ptCount val="1"/>
                <c:pt idx="0">
                  <c:v>Baseline</c:v>
                </c:pt>
              </c:strCache>
            </c:strRef>
          </c:cat>
          <c:val>
            <c:numRef>
              <c:f>'Writing - Data'!$CX$93:$DM$93</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9A20-9B45-83BD-93CCCE1930CD}"/>
            </c:ext>
          </c:extLst>
        </c:ser>
        <c:ser>
          <c:idx val="2"/>
          <c:order val="2"/>
          <c:tx>
            <c:strRef>
              <c:f>'Writing - Data'!$CW$129</c:f>
              <c:strCache>
                <c:ptCount val="1"/>
                <c:pt idx="0">
                  <c:v>Benchmark 3 Line</c:v>
                </c:pt>
              </c:strCache>
            </c:strRef>
          </c:tx>
          <c:spPr>
            <a:ln>
              <a:solidFill>
                <a:schemeClr val="accent3"/>
              </a:solidFill>
            </a:ln>
          </c:spPr>
          <c:marker>
            <c:symbol val="none"/>
          </c:marker>
          <c:cat>
            <c:strRef>
              <c:f>'Writing - Data'!$CX$4:$DM$4</c:f>
              <c:strCache>
                <c:ptCount val="1"/>
                <c:pt idx="0">
                  <c:v>Baseline</c:v>
                </c:pt>
              </c:strCache>
            </c:strRef>
          </c:cat>
          <c:val>
            <c:numRef>
              <c:f>'Writing - Data'!$CX$129:$DM$129</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9A20-9B45-83BD-93CCCE1930CD}"/>
            </c:ext>
          </c:extLst>
        </c:ser>
        <c:dLbls>
          <c:showLegendKey val="0"/>
          <c:showVal val="0"/>
          <c:showCatName val="0"/>
          <c:showSerName val="0"/>
          <c:showPercent val="0"/>
          <c:showBubbleSize val="0"/>
        </c:dLbls>
        <c:marker val="1"/>
        <c:smooth val="0"/>
        <c:axId val="84555264"/>
        <c:axId val="84557184"/>
      </c:lineChart>
      <c:catAx>
        <c:axId val="84555264"/>
        <c:scaling>
          <c:orientation val="minMax"/>
        </c:scaling>
        <c:delete val="0"/>
        <c:axPos val="b"/>
        <c:title>
          <c:tx>
            <c:strRef>
              <c:f>'Writing - Data'!$CS$12</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84557184"/>
        <c:crosses val="autoZero"/>
        <c:auto val="1"/>
        <c:lblAlgn val="ctr"/>
        <c:lblOffset val="100"/>
        <c:noMultiLvlLbl val="0"/>
      </c:catAx>
      <c:valAx>
        <c:axId val="84557184"/>
        <c:scaling>
          <c:orientation val="minMax"/>
          <c:min val="0"/>
        </c:scaling>
        <c:delete val="0"/>
        <c:axPos val="l"/>
        <c:majorGridlines/>
        <c:title>
          <c:tx>
            <c:strRef>
              <c:f>'Writing - Data'!$CV$93</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84555264"/>
        <c:crosses val="autoZero"/>
        <c:crossBetween val="between"/>
      </c:valAx>
    </c:plotArea>
    <c:legend>
      <c:legendPos val="b"/>
      <c:layout>
        <c:manualLayout>
          <c:xMode val="edge"/>
          <c:yMode val="edge"/>
          <c:x val="4.9599276626187804E-3"/>
          <c:y val="0.8965684812404755"/>
          <c:w val="0.99267216613104159"/>
          <c:h val="0.103431518759524"/>
        </c:manualLayout>
      </c:layout>
      <c:overlay val="0"/>
      <c:txPr>
        <a:bodyPr/>
        <a:lstStyle/>
        <a:p>
          <a:pPr>
            <a:defRPr sz="900"/>
          </a:pPr>
          <a:endParaRPr lang="en-US"/>
        </a:p>
      </c:txPr>
    </c:legend>
    <c:plotVisOnly val="1"/>
    <c:dispBlanksAs val="gap"/>
    <c:showDLblsOverMax val="0"/>
  </c:chart>
  <c:spPr>
    <a:solidFill>
      <a:schemeClr val="accent3">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2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'Writing - Data'!$A$13</c:f>
          <c:strCache>
            <c:ptCount val="1"/>
          </c:strCache>
        </c:strRef>
      </c:tx>
      <c:overlay val="0"/>
    </c:title>
    <c:autoTitleDeleted val="0"/>
    <c:plotArea>
      <c:layout>
        <c:manualLayout>
          <c:layoutTarget val="inner"/>
          <c:xMode val="edge"/>
          <c:yMode val="edge"/>
          <c:x val="0.13495651278884288"/>
          <c:y val="0.16478915135608121"/>
          <c:w val="0.83628531727652444"/>
          <c:h val="0.51276163777693717"/>
        </c:manualLayout>
      </c:layout>
      <c:lineChart>
        <c:grouping val="standard"/>
        <c:varyColors val="0"/>
        <c:ser>
          <c:idx val="0"/>
          <c:order val="0"/>
          <c:tx>
            <c:strRef>
              <c:f>'Writing - Data'!$A$13</c:f>
              <c:strCache>
                <c:ptCount val="1"/>
              </c:strCache>
            </c:strRef>
          </c:tx>
          <c:trendline>
            <c:name>Trendline</c:name>
            <c:spPr>
              <a:ln>
                <a:solidFill>
                  <a:srgbClr val="FF0000">
                    <a:alpha val="75000"/>
                  </a:srgbClr>
                </a:solidFill>
              </a:ln>
            </c:spPr>
            <c:trendlineType val="linear"/>
            <c:dispRSqr val="0"/>
            <c:dispEq val="0"/>
          </c:trendline>
          <c:cat>
            <c:strRef>
              <c:f>'Writing - Data'!$CX$4:$DM$4</c:f>
              <c:strCache>
                <c:ptCount val="1"/>
                <c:pt idx="0">
                  <c:v>Baseline</c:v>
                </c:pt>
              </c:strCache>
            </c:strRef>
          </c:cat>
          <c:val>
            <c:numRef>
              <c:f>'Writing - Data'!$CX$13:$DM$13</c:f>
              <c:numCache>
                <c:formatCode>General</c:formatCode>
                <c:ptCount val="16"/>
                <c:pt idx="0">
                  <c:v>0</c:v>
                </c:pt>
              </c:numCache>
            </c:numRef>
          </c:val>
          <c:smooth val="0"/>
          <c:extLst>
            <c:ext xmlns:c16="http://schemas.microsoft.com/office/drawing/2014/chart" uri="{C3380CC4-5D6E-409C-BE32-E72D297353CC}">
              <c16:uniqueId val="{00000001-341F-3F4B-8653-7A5EC5F67178}"/>
            </c:ext>
          </c:extLst>
        </c:ser>
        <c:ser>
          <c:idx val="1"/>
          <c:order val="1"/>
          <c:tx>
            <c:v>Aimline</c:v>
          </c:tx>
          <c:spPr>
            <a:ln w="9525">
              <a:solidFill>
                <a:schemeClr val="tx1">
                  <a:lumMod val="50000"/>
                  <a:lumOff val="50000"/>
                </a:schemeClr>
              </a:solidFill>
              <a:prstDash val="dash"/>
            </a:ln>
          </c:spPr>
          <c:marker>
            <c:symbol val="none"/>
          </c:marker>
          <c:cat>
            <c:strRef>
              <c:f>'Writing - Data'!$CX$4:$DM$4</c:f>
              <c:strCache>
                <c:ptCount val="1"/>
                <c:pt idx="0">
                  <c:v>Baseline</c:v>
                </c:pt>
              </c:strCache>
            </c:strRef>
          </c:cat>
          <c:val>
            <c:numRef>
              <c:f>'Writing - Data'!$CX$94:$DM$94</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341F-3F4B-8653-7A5EC5F67178}"/>
            </c:ext>
          </c:extLst>
        </c:ser>
        <c:ser>
          <c:idx val="2"/>
          <c:order val="2"/>
          <c:tx>
            <c:strRef>
              <c:f>'Writing - Data'!$CW$130</c:f>
              <c:strCache>
                <c:ptCount val="1"/>
                <c:pt idx="0">
                  <c:v>Benchmark 3 Line</c:v>
                </c:pt>
              </c:strCache>
            </c:strRef>
          </c:tx>
          <c:spPr>
            <a:ln>
              <a:solidFill>
                <a:schemeClr val="accent3"/>
              </a:solidFill>
            </a:ln>
          </c:spPr>
          <c:marker>
            <c:symbol val="none"/>
          </c:marker>
          <c:cat>
            <c:strRef>
              <c:f>'Writing - Data'!$CX$4:$DM$4</c:f>
              <c:strCache>
                <c:ptCount val="1"/>
                <c:pt idx="0">
                  <c:v>Baseline</c:v>
                </c:pt>
              </c:strCache>
            </c:strRef>
          </c:cat>
          <c:val>
            <c:numRef>
              <c:f>'Writing - Data'!$CX$130:$DM$130</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341F-3F4B-8653-7A5EC5F67178}"/>
            </c:ext>
          </c:extLst>
        </c:ser>
        <c:dLbls>
          <c:showLegendKey val="0"/>
          <c:showVal val="0"/>
          <c:showCatName val="0"/>
          <c:showSerName val="0"/>
          <c:showPercent val="0"/>
          <c:showBubbleSize val="0"/>
        </c:dLbls>
        <c:marker val="1"/>
        <c:smooth val="0"/>
        <c:axId val="84260736"/>
        <c:axId val="84267008"/>
      </c:lineChart>
      <c:catAx>
        <c:axId val="84260736"/>
        <c:scaling>
          <c:orientation val="minMax"/>
        </c:scaling>
        <c:delete val="0"/>
        <c:axPos val="b"/>
        <c:title>
          <c:tx>
            <c:strRef>
              <c:f>'Writing - Data'!$CS$13</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84267008"/>
        <c:crosses val="autoZero"/>
        <c:auto val="1"/>
        <c:lblAlgn val="ctr"/>
        <c:lblOffset val="100"/>
        <c:noMultiLvlLbl val="0"/>
      </c:catAx>
      <c:valAx>
        <c:axId val="84267008"/>
        <c:scaling>
          <c:orientation val="minMax"/>
          <c:min val="0"/>
        </c:scaling>
        <c:delete val="0"/>
        <c:axPos val="l"/>
        <c:majorGridlines/>
        <c:title>
          <c:tx>
            <c:strRef>
              <c:f>'Writing - Data'!$CV$94</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84260736"/>
        <c:crosses val="autoZero"/>
        <c:crossBetween val="between"/>
      </c:valAx>
    </c:plotArea>
    <c:legend>
      <c:legendPos val="b"/>
      <c:layout>
        <c:manualLayout>
          <c:xMode val="edge"/>
          <c:yMode val="edge"/>
          <c:x val="4.9599276626187804E-3"/>
          <c:y val="0.89634136215298799"/>
          <c:w val="0.99007994056251303"/>
          <c:h val="9.9354397899531266E-2"/>
        </c:manualLayout>
      </c:layout>
      <c:overlay val="0"/>
      <c:txPr>
        <a:bodyPr/>
        <a:lstStyle/>
        <a:p>
          <a:pPr>
            <a:defRPr sz="900"/>
          </a:pPr>
          <a:endParaRPr lang="en-US"/>
        </a:p>
      </c:txPr>
    </c:legend>
    <c:plotVisOnly val="1"/>
    <c:dispBlanksAs val="gap"/>
    <c:showDLblsOverMax val="0"/>
  </c:chart>
  <c:spPr>
    <a:solidFill>
      <a:schemeClr val="accent3">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2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'Writing - Data'!$A$14</c:f>
          <c:strCache>
            <c:ptCount val="1"/>
          </c:strCache>
        </c:strRef>
      </c:tx>
      <c:overlay val="0"/>
    </c:title>
    <c:autoTitleDeleted val="0"/>
    <c:plotArea>
      <c:layout>
        <c:manualLayout>
          <c:layoutTarget val="inner"/>
          <c:xMode val="edge"/>
          <c:yMode val="edge"/>
          <c:x val="0.13495651278884288"/>
          <c:y val="0.16478915135608121"/>
          <c:w val="0.83628531727652444"/>
          <c:h val="0.51276163777693717"/>
        </c:manualLayout>
      </c:layout>
      <c:lineChart>
        <c:grouping val="standard"/>
        <c:varyColors val="0"/>
        <c:ser>
          <c:idx val="0"/>
          <c:order val="0"/>
          <c:tx>
            <c:strRef>
              <c:f>'Writing - Data'!$A$14</c:f>
              <c:strCache>
                <c:ptCount val="1"/>
              </c:strCache>
            </c:strRef>
          </c:tx>
          <c:trendline>
            <c:name>Trendline</c:name>
            <c:spPr>
              <a:ln>
                <a:solidFill>
                  <a:srgbClr val="FF0000">
                    <a:alpha val="75000"/>
                  </a:srgbClr>
                </a:solidFill>
              </a:ln>
            </c:spPr>
            <c:trendlineType val="linear"/>
            <c:dispRSqr val="0"/>
            <c:dispEq val="0"/>
          </c:trendline>
          <c:cat>
            <c:strRef>
              <c:f>'Writing - Data'!$CX$4:$DM$4</c:f>
              <c:strCache>
                <c:ptCount val="1"/>
                <c:pt idx="0">
                  <c:v>Baseline</c:v>
                </c:pt>
              </c:strCache>
            </c:strRef>
          </c:cat>
          <c:val>
            <c:numRef>
              <c:f>'Writing - Data'!$CX$14:$DM$14</c:f>
              <c:numCache>
                <c:formatCode>General</c:formatCode>
                <c:ptCount val="16"/>
                <c:pt idx="0">
                  <c:v>0</c:v>
                </c:pt>
              </c:numCache>
            </c:numRef>
          </c:val>
          <c:smooth val="0"/>
          <c:extLst>
            <c:ext xmlns:c16="http://schemas.microsoft.com/office/drawing/2014/chart" uri="{C3380CC4-5D6E-409C-BE32-E72D297353CC}">
              <c16:uniqueId val="{00000001-69D2-A944-B3DF-95ED8609AAE5}"/>
            </c:ext>
          </c:extLst>
        </c:ser>
        <c:ser>
          <c:idx val="1"/>
          <c:order val="1"/>
          <c:tx>
            <c:v>Aimline</c:v>
          </c:tx>
          <c:spPr>
            <a:ln w="9525">
              <a:solidFill>
                <a:schemeClr val="tx1">
                  <a:lumMod val="50000"/>
                  <a:lumOff val="50000"/>
                </a:schemeClr>
              </a:solidFill>
              <a:prstDash val="dash"/>
            </a:ln>
          </c:spPr>
          <c:marker>
            <c:symbol val="none"/>
          </c:marker>
          <c:cat>
            <c:strRef>
              <c:f>'Writing - Data'!$CX$4:$DM$4</c:f>
              <c:strCache>
                <c:ptCount val="1"/>
                <c:pt idx="0">
                  <c:v>Baseline</c:v>
                </c:pt>
              </c:strCache>
            </c:strRef>
          </c:cat>
          <c:val>
            <c:numRef>
              <c:f>'Writing - Data'!$CX$95:$DM$95</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69D2-A944-B3DF-95ED8609AAE5}"/>
            </c:ext>
          </c:extLst>
        </c:ser>
        <c:ser>
          <c:idx val="2"/>
          <c:order val="2"/>
          <c:tx>
            <c:strRef>
              <c:f>'Writing - Data'!$CW$131</c:f>
              <c:strCache>
                <c:ptCount val="1"/>
                <c:pt idx="0">
                  <c:v>Benchmark 3 Line</c:v>
                </c:pt>
              </c:strCache>
            </c:strRef>
          </c:tx>
          <c:spPr>
            <a:ln>
              <a:solidFill>
                <a:schemeClr val="accent3"/>
              </a:solidFill>
            </a:ln>
          </c:spPr>
          <c:marker>
            <c:symbol val="none"/>
          </c:marker>
          <c:cat>
            <c:strRef>
              <c:f>'Writing - Data'!$CX$4:$DM$4</c:f>
              <c:strCache>
                <c:ptCount val="1"/>
                <c:pt idx="0">
                  <c:v>Baseline</c:v>
                </c:pt>
              </c:strCache>
            </c:strRef>
          </c:cat>
          <c:val>
            <c:numRef>
              <c:f>'Writing - Data'!$CX$131:$DM$131</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69D2-A944-B3DF-95ED8609AAE5}"/>
            </c:ext>
          </c:extLst>
        </c:ser>
        <c:dLbls>
          <c:showLegendKey val="0"/>
          <c:showVal val="0"/>
          <c:showCatName val="0"/>
          <c:showSerName val="0"/>
          <c:showPercent val="0"/>
          <c:showBubbleSize val="0"/>
        </c:dLbls>
        <c:marker val="1"/>
        <c:smooth val="0"/>
        <c:axId val="84707200"/>
        <c:axId val="84721664"/>
      </c:lineChart>
      <c:catAx>
        <c:axId val="84707200"/>
        <c:scaling>
          <c:orientation val="minMax"/>
        </c:scaling>
        <c:delete val="0"/>
        <c:axPos val="b"/>
        <c:title>
          <c:tx>
            <c:strRef>
              <c:f>'Writing - Data'!$CS$14</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84721664"/>
        <c:crosses val="autoZero"/>
        <c:auto val="1"/>
        <c:lblAlgn val="ctr"/>
        <c:lblOffset val="100"/>
        <c:noMultiLvlLbl val="0"/>
      </c:catAx>
      <c:valAx>
        <c:axId val="84721664"/>
        <c:scaling>
          <c:orientation val="minMax"/>
          <c:min val="0"/>
        </c:scaling>
        <c:delete val="0"/>
        <c:axPos val="l"/>
        <c:majorGridlines/>
        <c:title>
          <c:tx>
            <c:strRef>
              <c:f>'Writing - Data'!$CV$95</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84707200"/>
        <c:crosses val="autoZero"/>
        <c:crossBetween val="between"/>
      </c:valAx>
    </c:plotArea>
    <c:legend>
      <c:legendPos val="b"/>
      <c:layout>
        <c:manualLayout>
          <c:xMode val="edge"/>
          <c:yMode val="edge"/>
          <c:x val="2.3677020940896208E-3"/>
          <c:y val="0.89634136215298799"/>
          <c:w val="0.99526439169957204"/>
          <c:h val="0.103658637847012"/>
        </c:manualLayout>
      </c:layout>
      <c:overlay val="0"/>
      <c:txPr>
        <a:bodyPr/>
        <a:lstStyle/>
        <a:p>
          <a:pPr>
            <a:defRPr sz="900"/>
          </a:pPr>
          <a:endParaRPr lang="en-US"/>
        </a:p>
      </c:txPr>
    </c:legend>
    <c:plotVisOnly val="1"/>
    <c:dispBlanksAs val="gap"/>
    <c:showDLblsOverMax val="0"/>
  </c:chart>
  <c:spPr>
    <a:solidFill>
      <a:schemeClr val="accent3">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2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'Writing - Data'!$A$15</c:f>
          <c:strCache>
            <c:ptCount val="1"/>
          </c:strCache>
        </c:strRef>
      </c:tx>
      <c:overlay val="0"/>
    </c:title>
    <c:autoTitleDeleted val="0"/>
    <c:plotArea>
      <c:layout>
        <c:manualLayout>
          <c:layoutTarget val="inner"/>
          <c:xMode val="edge"/>
          <c:yMode val="edge"/>
          <c:x val="0.13495651278884288"/>
          <c:y val="0.16478915135608121"/>
          <c:w val="0.83628531727652444"/>
          <c:h val="0.50402662933143749"/>
        </c:manualLayout>
      </c:layout>
      <c:lineChart>
        <c:grouping val="standard"/>
        <c:varyColors val="0"/>
        <c:ser>
          <c:idx val="0"/>
          <c:order val="0"/>
          <c:tx>
            <c:strRef>
              <c:f>'Writing - Data'!$A$15</c:f>
              <c:strCache>
                <c:ptCount val="1"/>
              </c:strCache>
            </c:strRef>
          </c:tx>
          <c:trendline>
            <c:name>Trendline</c:name>
            <c:spPr>
              <a:ln>
                <a:solidFill>
                  <a:srgbClr val="FF0000">
                    <a:alpha val="75000"/>
                  </a:srgbClr>
                </a:solidFill>
              </a:ln>
            </c:spPr>
            <c:trendlineType val="linear"/>
            <c:dispRSqr val="0"/>
            <c:dispEq val="0"/>
          </c:trendline>
          <c:cat>
            <c:strRef>
              <c:f>'Writing - Data'!$CX$4:$DM$4</c:f>
              <c:strCache>
                <c:ptCount val="1"/>
                <c:pt idx="0">
                  <c:v>Baseline</c:v>
                </c:pt>
              </c:strCache>
            </c:strRef>
          </c:cat>
          <c:val>
            <c:numRef>
              <c:f>'Writing - Data'!$CX$15:$DM$15</c:f>
              <c:numCache>
                <c:formatCode>General</c:formatCode>
                <c:ptCount val="16"/>
                <c:pt idx="0">
                  <c:v>0</c:v>
                </c:pt>
              </c:numCache>
            </c:numRef>
          </c:val>
          <c:smooth val="0"/>
          <c:extLst>
            <c:ext xmlns:c16="http://schemas.microsoft.com/office/drawing/2014/chart" uri="{C3380CC4-5D6E-409C-BE32-E72D297353CC}">
              <c16:uniqueId val="{00000001-4252-714F-B152-F77905BBB544}"/>
            </c:ext>
          </c:extLst>
        </c:ser>
        <c:ser>
          <c:idx val="1"/>
          <c:order val="1"/>
          <c:tx>
            <c:v>Aimline</c:v>
          </c:tx>
          <c:spPr>
            <a:ln w="9525">
              <a:solidFill>
                <a:schemeClr val="tx1">
                  <a:lumMod val="50000"/>
                  <a:lumOff val="50000"/>
                </a:schemeClr>
              </a:solidFill>
              <a:prstDash val="dash"/>
            </a:ln>
          </c:spPr>
          <c:marker>
            <c:symbol val="none"/>
          </c:marker>
          <c:cat>
            <c:strRef>
              <c:f>'Writing - Data'!$CX$4:$DM$4</c:f>
              <c:strCache>
                <c:ptCount val="1"/>
                <c:pt idx="0">
                  <c:v>Baseline</c:v>
                </c:pt>
              </c:strCache>
            </c:strRef>
          </c:cat>
          <c:val>
            <c:numRef>
              <c:f>'Writing - Data'!$CX$96:$DM$96</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4252-714F-B152-F77905BBB544}"/>
            </c:ext>
          </c:extLst>
        </c:ser>
        <c:ser>
          <c:idx val="2"/>
          <c:order val="2"/>
          <c:tx>
            <c:strRef>
              <c:f>'Writing - Data'!$CW$132</c:f>
              <c:strCache>
                <c:ptCount val="1"/>
                <c:pt idx="0">
                  <c:v>Benchmark 3 Line</c:v>
                </c:pt>
              </c:strCache>
            </c:strRef>
          </c:tx>
          <c:spPr>
            <a:ln>
              <a:solidFill>
                <a:schemeClr val="accent3"/>
              </a:solidFill>
            </a:ln>
          </c:spPr>
          <c:marker>
            <c:symbol val="none"/>
          </c:marker>
          <c:cat>
            <c:strRef>
              <c:f>'Writing - Data'!$CX$4:$DM$4</c:f>
              <c:strCache>
                <c:ptCount val="1"/>
                <c:pt idx="0">
                  <c:v>Baseline</c:v>
                </c:pt>
              </c:strCache>
            </c:strRef>
          </c:cat>
          <c:val>
            <c:numRef>
              <c:f>'Writing - Data'!$CX$132:$DM$132</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4252-714F-B152-F77905BBB544}"/>
            </c:ext>
          </c:extLst>
        </c:ser>
        <c:dLbls>
          <c:showLegendKey val="0"/>
          <c:showVal val="0"/>
          <c:showCatName val="0"/>
          <c:showSerName val="0"/>
          <c:showPercent val="0"/>
          <c:showBubbleSize val="0"/>
        </c:dLbls>
        <c:marker val="1"/>
        <c:smooth val="0"/>
        <c:axId val="84736256"/>
        <c:axId val="84644224"/>
      </c:lineChart>
      <c:catAx>
        <c:axId val="84736256"/>
        <c:scaling>
          <c:orientation val="minMax"/>
        </c:scaling>
        <c:delete val="0"/>
        <c:axPos val="b"/>
        <c:title>
          <c:tx>
            <c:strRef>
              <c:f>'Writing - Data'!$CS$15</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84644224"/>
        <c:crosses val="autoZero"/>
        <c:auto val="1"/>
        <c:lblAlgn val="ctr"/>
        <c:lblOffset val="100"/>
        <c:noMultiLvlLbl val="0"/>
      </c:catAx>
      <c:valAx>
        <c:axId val="84644224"/>
        <c:scaling>
          <c:orientation val="minMax"/>
          <c:min val="0"/>
        </c:scaling>
        <c:delete val="0"/>
        <c:axPos val="l"/>
        <c:majorGridlines/>
        <c:title>
          <c:tx>
            <c:strRef>
              <c:f>'Writing - Data'!$CV$96</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84736256"/>
        <c:crosses val="autoZero"/>
        <c:crossBetween val="between"/>
      </c:valAx>
    </c:plotArea>
    <c:legend>
      <c:legendPos val="b"/>
      <c:layout>
        <c:manualLayout>
          <c:xMode val="edge"/>
          <c:yMode val="edge"/>
          <c:x val="7.0349668296103614E-3"/>
          <c:y val="0.89656844626261856"/>
          <c:w val="0.99111996345004649"/>
          <c:h val="0.10343155373738212"/>
        </c:manualLayout>
      </c:layout>
      <c:overlay val="0"/>
      <c:txPr>
        <a:bodyPr/>
        <a:lstStyle/>
        <a:p>
          <a:pPr>
            <a:defRPr sz="900"/>
          </a:pPr>
          <a:endParaRPr lang="en-US"/>
        </a:p>
      </c:txPr>
    </c:legend>
    <c:plotVisOnly val="1"/>
    <c:dispBlanksAs val="gap"/>
    <c:showDLblsOverMax val="0"/>
  </c:chart>
  <c:spPr>
    <a:solidFill>
      <a:schemeClr val="accent3">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2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'Writing - Data'!$A$16</c:f>
          <c:strCache>
            <c:ptCount val="1"/>
          </c:strCache>
        </c:strRef>
      </c:tx>
      <c:overlay val="0"/>
    </c:title>
    <c:autoTitleDeleted val="0"/>
    <c:plotArea>
      <c:layout>
        <c:manualLayout>
          <c:layoutTarget val="inner"/>
          <c:xMode val="edge"/>
          <c:yMode val="edge"/>
          <c:x val="0.13495651278884288"/>
          <c:y val="0.16478915135608121"/>
          <c:w val="0.83628531727652444"/>
          <c:h val="0.51276163777693717"/>
        </c:manualLayout>
      </c:layout>
      <c:lineChart>
        <c:grouping val="standard"/>
        <c:varyColors val="0"/>
        <c:ser>
          <c:idx val="0"/>
          <c:order val="0"/>
          <c:tx>
            <c:strRef>
              <c:f>'Writing - Data'!$A$16</c:f>
              <c:strCache>
                <c:ptCount val="1"/>
              </c:strCache>
            </c:strRef>
          </c:tx>
          <c:trendline>
            <c:name>Trendline</c:name>
            <c:spPr>
              <a:ln>
                <a:solidFill>
                  <a:srgbClr val="FF0000">
                    <a:alpha val="75000"/>
                  </a:srgbClr>
                </a:solidFill>
              </a:ln>
            </c:spPr>
            <c:trendlineType val="linear"/>
            <c:dispRSqr val="0"/>
            <c:dispEq val="0"/>
          </c:trendline>
          <c:cat>
            <c:strRef>
              <c:f>'Writing - Data'!$CX$4:$DM$4</c:f>
              <c:strCache>
                <c:ptCount val="1"/>
                <c:pt idx="0">
                  <c:v>Baseline</c:v>
                </c:pt>
              </c:strCache>
            </c:strRef>
          </c:cat>
          <c:val>
            <c:numRef>
              <c:f>'Writing - Data'!$CX$16:$DM$16</c:f>
              <c:numCache>
                <c:formatCode>General</c:formatCode>
                <c:ptCount val="16"/>
                <c:pt idx="0">
                  <c:v>0</c:v>
                </c:pt>
              </c:numCache>
            </c:numRef>
          </c:val>
          <c:smooth val="0"/>
          <c:extLst>
            <c:ext xmlns:c16="http://schemas.microsoft.com/office/drawing/2014/chart" uri="{C3380CC4-5D6E-409C-BE32-E72D297353CC}">
              <c16:uniqueId val="{00000001-7E3D-1449-8005-A271D5F80404}"/>
            </c:ext>
          </c:extLst>
        </c:ser>
        <c:ser>
          <c:idx val="1"/>
          <c:order val="1"/>
          <c:tx>
            <c:v>Aimline</c:v>
          </c:tx>
          <c:spPr>
            <a:ln w="9525">
              <a:solidFill>
                <a:schemeClr val="tx1">
                  <a:lumMod val="50000"/>
                  <a:lumOff val="50000"/>
                </a:schemeClr>
              </a:solidFill>
              <a:prstDash val="dash"/>
            </a:ln>
          </c:spPr>
          <c:marker>
            <c:symbol val="none"/>
          </c:marker>
          <c:cat>
            <c:strRef>
              <c:f>'Writing - Data'!$CX$4:$DM$4</c:f>
              <c:strCache>
                <c:ptCount val="1"/>
                <c:pt idx="0">
                  <c:v>Baseline</c:v>
                </c:pt>
              </c:strCache>
            </c:strRef>
          </c:cat>
          <c:val>
            <c:numRef>
              <c:f>'Writing - Data'!$CX$97:$DM$97</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7E3D-1449-8005-A271D5F80404}"/>
            </c:ext>
          </c:extLst>
        </c:ser>
        <c:ser>
          <c:idx val="2"/>
          <c:order val="2"/>
          <c:tx>
            <c:strRef>
              <c:f>'Writing - Data'!$CW$133</c:f>
              <c:strCache>
                <c:ptCount val="1"/>
                <c:pt idx="0">
                  <c:v>Benchmark 3 Line</c:v>
                </c:pt>
              </c:strCache>
            </c:strRef>
          </c:tx>
          <c:spPr>
            <a:ln>
              <a:solidFill>
                <a:schemeClr val="accent3"/>
              </a:solidFill>
            </a:ln>
          </c:spPr>
          <c:marker>
            <c:symbol val="none"/>
          </c:marker>
          <c:cat>
            <c:strRef>
              <c:f>'Writing - Data'!$CX$4:$DM$4</c:f>
              <c:strCache>
                <c:ptCount val="1"/>
                <c:pt idx="0">
                  <c:v>Baseline</c:v>
                </c:pt>
              </c:strCache>
            </c:strRef>
          </c:cat>
          <c:val>
            <c:numRef>
              <c:f>'Writing - Data'!$CX$133:$DM$133</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7E3D-1449-8005-A271D5F80404}"/>
            </c:ext>
          </c:extLst>
        </c:ser>
        <c:dLbls>
          <c:showLegendKey val="0"/>
          <c:showVal val="0"/>
          <c:showCatName val="0"/>
          <c:showSerName val="0"/>
          <c:showPercent val="0"/>
          <c:showBubbleSize val="0"/>
        </c:dLbls>
        <c:marker val="1"/>
        <c:smooth val="0"/>
        <c:axId val="84818560"/>
        <c:axId val="84828928"/>
      </c:lineChart>
      <c:catAx>
        <c:axId val="84818560"/>
        <c:scaling>
          <c:orientation val="minMax"/>
        </c:scaling>
        <c:delete val="0"/>
        <c:axPos val="b"/>
        <c:title>
          <c:tx>
            <c:strRef>
              <c:f>'Writing - Data'!$CS$16</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84828928"/>
        <c:crosses val="autoZero"/>
        <c:auto val="1"/>
        <c:lblAlgn val="ctr"/>
        <c:lblOffset val="100"/>
        <c:noMultiLvlLbl val="0"/>
      </c:catAx>
      <c:valAx>
        <c:axId val="84828928"/>
        <c:scaling>
          <c:orientation val="minMax"/>
          <c:min val="0"/>
        </c:scaling>
        <c:delete val="0"/>
        <c:axPos val="l"/>
        <c:majorGridlines/>
        <c:title>
          <c:tx>
            <c:strRef>
              <c:f>'Writing - Data'!$CV$97</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84818560"/>
        <c:crosses val="autoZero"/>
        <c:crossBetween val="between"/>
      </c:valAx>
    </c:plotArea>
    <c:legend>
      <c:legendPos val="b"/>
      <c:layout>
        <c:manualLayout>
          <c:xMode val="edge"/>
          <c:yMode val="edge"/>
          <c:x val="1.6513968499385467E-3"/>
          <c:y val="0.8963413270213495"/>
          <c:w val="0.99410124888036056"/>
          <c:h val="0.10365867297865128"/>
        </c:manualLayout>
      </c:layout>
      <c:overlay val="0"/>
      <c:txPr>
        <a:bodyPr/>
        <a:lstStyle/>
        <a:p>
          <a:pPr>
            <a:defRPr sz="900"/>
          </a:pPr>
          <a:endParaRPr lang="en-US"/>
        </a:p>
      </c:txPr>
    </c:legend>
    <c:plotVisOnly val="1"/>
    <c:dispBlanksAs val="gap"/>
    <c:showDLblsOverMax val="0"/>
  </c:chart>
  <c:spPr>
    <a:solidFill>
      <a:schemeClr val="accent3">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2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'Writing - Data'!$A$17</c:f>
          <c:strCache>
            <c:ptCount val="1"/>
          </c:strCache>
        </c:strRef>
      </c:tx>
      <c:overlay val="0"/>
    </c:title>
    <c:autoTitleDeleted val="0"/>
    <c:plotArea>
      <c:layout>
        <c:manualLayout>
          <c:layoutTarget val="inner"/>
          <c:xMode val="edge"/>
          <c:yMode val="edge"/>
          <c:x val="0.13495651278884288"/>
          <c:y val="0.16478915135608121"/>
          <c:w val="0.83628531727652444"/>
          <c:h val="0.51276163777693717"/>
        </c:manualLayout>
      </c:layout>
      <c:lineChart>
        <c:grouping val="standard"/>
        <c:varyColors val="0"/>
        <c:ser>
          <c:idx val="0"/>
          <c:order val="0"/>
          <c:tx>
            <c:strRef>
              <c:f>'Writing - Data'!$A$17</c:f>
              <c:strCache>
                <c:ptCount val="1"/>
              </c:strCache>
            </c:strRef>
          </c:tx>
          <c:trendline>
            <c:name>Trendline</c:name>
            <c:spPr>
              <a:ln>
                <a:solidFill>
                  <a:srgbClr val="FF0000">
                    <a:alpha val="75000"/>
                  </a:srgbClr>
                </a:solidFill>
              </a:ln>
            </c:spPr>
            <c:trendlineType val="linear"/>
            <c:dispRSqr val="0"/>
            <c:dispEq val="0"/>
          </c:trendline>
          <c:cat>
            <c:strRef>
              <c:f>'Writing - Data'!$CX$4:$DM$4</c:f>
              <c:strCache>
                <c:ptCount val="1"/>
                <c:pt idx="0">
                  <c:v>Baseline</c:v>
                </c:pt>
              </c:strCache>
            </c:strRef>
          </c:cat>
          <c:val>
            <c:numRef>
              <c:f>'Writing - Data'!$CX$17:$DM$17</c:f>
              <c:numCache>
                <c:formatCode>General</c:formatCode>
                <c:ptCount val="16"/>
                <c:pt idx="0">
                  <c:v>0</c:v>
                </c:pt>
              </c:numCache>
            </c:numRef>
          </c:val>
          <c:smooth val="0"/>
          <c:extLst>
            <c:ext xmlns:c16="http://schemas.microsoft.com/office/drawing/2014/chart" uri="{C3380CC4-5D6E-409C-BE32-E72D297353CC}">
              <c16:uniqueId val="{00000001-C2A2-5C49-A5F0-9D78B801A8A8}"/>
            </c:ext>
          </c:extLst>
        </c:ser>
        <c:ser>
          <c:idx val="1"/>
          <c:order val="1"/>
          <c:tx>
            <c:v>Aimline</c:v>
          </c:tx>
          <c:spPr>
            <a:ln w="9525">
              <a:solidFill>
                <a:schemeClr val="tx1">
                  <a:lumMod val="50000"/>
                  <a:lumOff val="50000"/>
                </a:schemeClr>
              </a:solidFill>
              <a:prstDash val="dash"/>
            </a:ln>
          </c:spPr>
          <c:marker>
            <c:symbol val="none"/>
          </c:marker>
          <c:cat>
            <c:strRef>
              <c:f>'Writing - Data'!$CX$4:$DM$4</c:f>
              <c:strCache>
                <c:ptCount val="1"/>
                <c:pt idx="0">
                  <c:v>Baseline</c:v>
                </c:pt>
              </c:strCache>
            </c:strRef>
          </c:cat>
          <c:val>
            <c:numRef>
              <c:f>'Writing - Data'!$CX$98:$DM$98</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C2A2-5C49-A5F0-9D78B801A8A8}"/>
            </c:ext>
          </c:extLst>
        </c:ser>
        <c:ser>
          <c:idx val="2"/>
          <c:order val="2"/>
          <c:tx>
            <c:strRef>
              <c:f>'Writing - Data'!$CW$134</c:f>
              <c:strCache>
                <c:ptCount val="1"/>
                <c:pt idx="0">
                  <c:v>Benchmark 3 Line</c:v>
                </c:pt>
              </c:strCache>
            </c:strRef>
          </c:tx>
          <c:spPr>
            <a:ln>
              <a:solidFill>
                <a:schemeClr val="accent3"/>
              </a:solidFill>
            </a:ln>
          </c:spPr>
          <c:marker>
            <c:symbol val="none"/>
          </c:marker>
          <c:cat>
            <c:strRef>
              <c:f>'Writing - Data'!$CX$4:$DM$4</c:f>
              <c:strCache>
                <c:ptCount val="1"/>
                <c:pt idx="0">
                  <c:v>Baseline</c:v>
                </c:pt>
              </c:strCache>
            </c:strRef>
          </c:cat>
          <c:val>
            <c:numRef>
              <c:f>'Writing - Data'!$CX$134:$DM$134</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C2A2-5C49-A5F0-9D78B801A8A8}"/>
            </c:ext>
          </c:extLst>
        </c:ser>
        <c:dLbls>
          <c:showLegendKey val="0"/>
          <c:showVal val="0"/>
          <c:showCatName val="0"/>
          <c:showSerName val="0"/>
          <c:showPercent val="0"/>
          <c:showBubbleSize val="0"/>
        </c:dLbls>
        <c:marker val="1"/>
        <c:smooth val="0"/>
        <c:axId val="84846464"/>
        <c:axId val="84776064"/>
      </c:lineChart>
      <c:catAx>
        <c:axId val="84846464"/>
        <c:scaling>
          <c:orientation val="minMax"/>
        </c:scaling>
        <c:delete val="0"/>
        <c:axPos val="b"/>
        <c:title>
          <c:tx>
            <c:strRef>
              <c:f>'Writing - Data'!$CS$17</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84776064"/>
        <c:crosses val="autoZero"/>
        <c:auto val="1"/>
        <c:lblAlgn val="ctr"/>
        <c:lblOffset val="100"/>
        <c:noMultiLvlLbl val="0"/>
      </c:catAx>
      <c:valAx>
        <c:axId val="84776064"/>
        <c:scaling>
          <c:orientation val="minMax"/>
          <c:min val="0"/>
        </c:scaling>
        <c:delete val="0"/>
        <c:axPos val="l"/>
        <c:majorGridlines/>
        <c:title>
          <c:tx>
            <c:strRef>
              <c:f>'Writing - Data'!$CV$98</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84846464"/>
        <c:crosses val="autoZero"/>
        <c:crossBetween val="between"/>
      </c:valAx>
    </c:plotArea>
    <c:legend>
      <c:legendPos val="b"/>
      <c:layout>
        <c:manualLayout>
          <c:xMode val="edge"/>
          <c:yMode val="edge"/>
          <c:x val="4.9599276626187804E-3"/>
          <c:y val="0.8963413270213495"/>
          <c:w val="0.99267216613104159"/>
          <c:h val="0.10365867297865128"/>
        </c:manualLayout>
      </c:layout>
      <c:overlay val="0"/>
      <c:txPr>
        <a:bodyPr/>
        <a:lstStyle/>
        <a:p>
          <a:pPr>
            <a:defRPr sz="900"/>
          </a:pPr>
          <a:endParaRPr lang="en-US"/>
        </a:p>
      </c:txPr>
    </c:legend>
    <c:plotVisOnly val="1"/>
    <c:dispBlanksAs val="gap"/>
    <c:showDLblsOverMax val="0"/>
  </c:chart>
  <c:spPr>
    <a:solidFill>
      <a:schemeClr val="accent3">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2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'Writing - Data'!$A$18</c:f>
          <c:strCache>
            <c:ptCount val="1"/>
          </c:strCache>
        </c:strRef>
      </c:tx>
      <c:overlay val="0"/>
    </c:title>
    <c:autoTitleDeleted val="0"/>
    <c:plotArea>
      <c:layout>
        <c:manualLayout>
          <c:layoutTarget val="inner"/>
          <c:xMode val="edge"/>
          <c:yMode val="edge"/>
          <c:x val="0.13495651278884288"/>
          <c:y val="0.16478915135608121"/>
          <c:w val="0.83628531727652444"/>
          <c:h val="0.51280081385768894"/>
        </c:manualLayout>
      </c:layout>
      <c:lineChart>
        <c:grouping val="standard"/>
        <c:varyColors val="0"/>
        <c:ser>
          <c:idx val="0"/>
          <c:order val="0"/>
          <c:tx>
            <c:strRef>
              <c:f>'Writing - Data'!$A$18</c:f>
              <c:strCache>
                <c:ptCount val="1"/>
              </c:strCache>
            </c:strRef>
          </c:tx>
          <c:trendline>
            <c:name>Trendline</c:name>
            <c:spPr>
              <a:ln>
                <a:solidFill>
                  <a:srgbClr val="FF0000">
                    <a:alpha val="75000"/>
                  </a:srgbClr>
                </a:solidFill>
              </a:ln>
            </c:spPr>
            <c:trendlineType val="linear"/>
            <c:dispRSqr val="0"/>
            <c:dispEq val="0"/>
          </c:trendline>
          <c:cat>
            <c:strRef>
              <c:f>'Writing - Data'!$CX$4:$DM$4</c:f>
              <c:strCache>
                <c:ptCount val="1"/>
                <c:pt idx="0">
                  <c:v>Baseline</c:v>
                </c:pt>
              </c:strCache>
            </c:strRef>
          </c:cat>
          <c:val>
            <c:numRef>
              <c:f>'Writing - Data'!$CX$18:$DM$18</c:f>
              <c:numCache>
                <c:formatCode>General</c:formatCode>
                <c:ptCount val="16"/>
                <c:pt idx="0">
                  <c:v>0</c:v>
                </c:pt>
              </c:numCache>
            </c:numRef>
          </c:val>
          <c:smooth val="0"/>
          <c:extLst>
            <c:ext xmlns:c16="http://schemas.microsoft.com/office/drawing/2014/chart" uri="{C3380CC4-5D6E-409C-BE32-E72D297353CC}">
              <c16:uniqueId val="{00000001-44E8-8342-8B82-6BDBA18BF6BD}"/>
            </c:ext>
          </c:extLst>
        </c:ser>
        <c:ser>
          <c:idx val="1"/>
          <c:order val="1"/>
          <c:tx>
            <c:v>Aimline</c:v>
          </c:tx>
          <c:spPr>
            <a:ln w="9525">
              <a:solidFill>
                <a:schemeClr val="tx1">
                  <a:lumMod val="50000"/>
                  <a:lumOff val="50000"/>
                </a:schemeClr>
              </a:solidFill>
              <a:prstDash val="dash"/>
            </a:ln>
          </c:spPr>
          <c:marker>
            <c:symbol val="none"/>
          </c:marker>
          <c:cat>
            <c:strRef>
              <c:f>'Writing - Data'!$CX$4:$DM$4</c:f>
              <c:strCache>
                <c:ptCount val="1"/>
                <c:pt idx="0">
                  <c:v>Baseline</c:v>
                </c:pt>
              </c:strCache>
            </c:strRef>
          </c:cat>
          <c:val>
            <c:numRef>
              <c:f>'Writing - Data'!$CX$99:$DM$99</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44E8-8342-8B82-6BDBA18BF6BD}"/>
            </c:ext>
          </c:extLst>
        </c:ser>
        <c:ser>
          <c:idx val="2"/>
          <c:order val="2"/>
          <c:tx>
            <c:strRef>
              <c:f>'Writing - Data'!$CW$135</c:f>
              <c:strCache>
                <c:ptCount val="1"/>
                <c:pt idx="0">
                  <c:v>Benchmark 3 Line</c:v>
                </c:pt>
              </c:strCache>
            </c:strRef>
          </c:tx>
          <c:spPr>
            <a:ln>
              <a:solidFill>
                <a:schemeClr val="accent3"/>
              </a:solidFill>
            </a:ln>
          </c:spPr>
          <c:marker>
            <c:symbol val="none"/>
          </c:marker>
          <c:cat>
            <c:strRef>
              <c:f>'Writing - Data'!$CX$4:$DM$4</c:f>
              <c:strCache>
                <c:ptCount val="1"/>
                <c:pt idx="0">
                  <c:v>Baseline</c:v>
                </c:pt>
              </c:strCache>
            </c:strRef>
          </c:cat>
          <c:val>
            <c:numRef>
              <c:f>'Writing - Data'!$CX$135:$DM$135</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44E8-8342-8B82-6BDBA18BF6BD}"/>
            </c:ext>
          </c:extLst>
        </c:ser>
        <c:dLbls>
          <c:showLegendKey val="0"/>
          <c:showVal val="0"/>
          <c:showCatName val="0"/>
          <c:showSerName val="0"/>
          <c:showPercent val="0"/>
          <c:showBubbleSize val="0"/>
        </c:dLbls>
        <c:marker val="1"/>
        <c:smooth val="0"/>
        <c:axId val="84872576"/>
        <c:axId val="84895232"/>
      </c:lineChart>
      <c:catAx>
        <c:axId val="84872576"/>
        <c:scaling>
          <c:orientation val="minMax"/>
        </c:scaling>
        <c:delete val="0"/>
        <c:axPos val="b"/>
        <c:title>
          <c:tx>
            <c:strRef>
              <c:f>'Writing - Data'!$CS$18</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84895232"/>
        <c:crosses val="autoZero"/>
        <c:auto val="1"/>
        <c:lblAlgn val="ctr"/>
        <c:lblOffset val="100"/>
        <c:noMultiLvlLbl val="0"/>
      </c:catAx>
      <c:valAx>
        <c:axId val="84895232"/>
        <c:scaling>
          <c:orientation val="minMax"/>
          <c:min val="0"/>
        </c:scaling>
        <c:delete val="0"/>
        <c:axPos val="l"/>
        <c:majorGridlines/>
        <c:title>
          <c:tx>
            <c:strRef>
              <c:f>'Writing - Data'!$CV$99</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84872576"/>
        <c:crosses val="autoZero"/>
        <c:crossBetween val="between"/>
      </c:valAx>
    </c:plotArea>
    <c:legend>
      <c:legendPos val="b"/>
      <c:layout>
        <c:manualLayout>
          <c:xMode val="edge"/>
          <c:yMode val="edge"/>
          <c:x val="4.9599276626187804E-3"/>
          <c:y val="0.89656851621831002"/>
          <c:w val="0.99007994056251303"/>
          <c:h val="0.10343148378169097"/>
        </c:manualLayout>
      </c:layout>
      <c:overlay val="0"/>
      <c:txPr>
        <a:bodyPr/>
        <a:lstStyle/>
        <a:p>
          <a:pPr>
            <a:defRPr sz="900"/>
          </a:pPr>
          <a:endParaRPr lang="en-US"/>
        </a:p>
      </c:txPr>
    </c:legend>
    <c:plotVisOnly val="1"/>
    <c:dispBlanksAs val="gap"/>
    <c:showDLblsOverMax val="0"/>
  </c:chart>
  <c:spPr>
    <a:solidFill>
      <a:schemeClr val="accent3">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2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'Writing - Data'!$A$19</c:f>
          <c:strCache>
            <c:ptCount val="1"/>
          </c:strCache>
        </c:strRef>
      </c:tx>
      <c:overlay val="0"/>
    </c:title>
    <c:autoTitleDeleted val="0"/>
    <c:plotArea>
      <c:layout>
        <c:manualLayout>
          <c:layoutTarget val="inner"/>
          <c:xMode val="edge"/>
          <c:yMode val="edge"/>
          <c:x val="0.13495651278884288"/>
          <c:y val="0.16478915135608121"/>
          <c:w val="0.83628531727652444"/>
          <c:h val="0.51276163777693717"/>
        </c:manualLayout>
      </c:layout>
      <c:lineChart>
        <c:grouping val="standard"/>
        <c:varyColors val="0"/>
        <c:ser>
          <c:idx val="0"/>
          <c:order val="0"/>
          <c:tx>
            <c:strRef>
              <c:f>'Writing - Data'!$A$19</c:f>
              <c:strCache>
                <c:ptCount val="1"/>
              </c:strCache>
            </c:strRef>
          </c:tx>
          <c:trendline>
            <c:name>Trendline</c:name>
            <c:spPr>
              <a:ln>
                <a:solidFill>
                  <a:srgbClr val="FF0000">
                    <a:alpha val="75000"/>
                  </a:srgbClr>
                </a:solidFill>
              </a:ln>
            </c:spPr>
            <c:trendlineType val="linear"/>
            <c:dispRSqr val="0"/>
            <c:dispEq val="0"/>
          </c:trendline>
          <c:cat>
            <c:strRef>
              <c:f>'Writing - Data'!$CX$4:$DM$4</c:f>
              <c:strCache>
                <c:ptCount val="1"/>
                <c:pt idx="0">
                  <c:v>Baseline</c:v>
                </c:pt>
              </c:strCache>
            </c:strRef>
          </c:cat>
          <c:val>
            <c:numRef>
              <c:f>'Writing - Data'!$CX$19:$DM$19</c:f>
              <c:numCache>
                <c:formatCode>General</c:formatCode>
                <c:ptCount val="16"/>
                <c:pt idx="0">
                  <c:v>0</c:v>
                </c:pt>
              </c:numCache>
            </c:numRef>
          </c:val>
          <c:smooth val="0"/>
          <c:extLst>
            <c:ext xmlns:c16="http://schemas.microsoft.com/office/drawing/2014/chart" uri="{C3380CC4-5D6E-409C-BE32-E72D297353CC}">
              <c16:uniqueId val="{00000001-AE79-0D4E-BA99-A65B298ED4A2}"/>
            </c:ext>
          </c:extLst>
        </c:ser>
        <c:ser>
          <c:idx val="1"/>
          <c:order val="1"/>
          <c:tx>
            <c:v>Aimline</c:v>
          </c:tx>
          <c:spPr>
            <a:ln w="9525">
              <a:solidFill>
                <a:schemeClr val="tx1">
                  <a:lumMod val="50000"/>
                  <a:lumOff val="50000"/>
                </a:schemeClr>
              </a:solidFill>
              <a:prstDash val="dash"/>
            </a:ln>
          </c:spPr>
          <c:marker>
            <c:symbol val="none"/>
          </c:marker>
          <c:cat>
            <c:strRef>
              <c:f>'Writing - Data'!$CX$4:$DM$4</c:f>
              <c:strCache>
                <c:ptCount val="1"/>
                <c:pt idx="0">
                  <c:v>Baseline</c:v>
                </c:pt>
              </c:strCache>
            </c:strRef>
          </c:cat>
          <c:val>
            <c:numRef>
              <c:f>'Writing - Data'!$CX$100:$DM$100</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AE79-0D4E-BA99-A65B298ED4A2}"/>
            </c:ext>
          </c:extLst>
        </c:ser>
        <c:ser>
          <c:idx val="2"/>
          <c:order val="2"/>
          <c:tx>
            <c:strRef>
              <c:f>'Writing - Data'!$CW$136</c:f>
              <c:strCache>
                <c:ptCount val="1"/>
                <c:pt idx="0">
                  <c:v>Benchmark 3 Line</c:v>
                </c:pt>
              </c:strCache>
            </c:strRef>
          </c:tx>
          <c:spPr>
            <a:ln>
              <a:solidFill>
                <a:schemeClr val="accent3"/>
              </a:solidFill>
            </a:ln>
          </c:spPr>
          <c:marker>
            <c:symbol val="none"/>
          </c:marker>
          <c:cat>
            <c:strRef>
              <c:f>'Writing - Data'!$CX$4:$DM$4</c:f>
              <c:strCache>
                <c:ptCount val="1"/>
                <c:pt idx="0">
                  <c:v>Baseline</c:v>
                </c:pt>
              </c:strCache>
            </c:strRef>
          </c:cat>
          <c:val>
            <c:numRef>
              <c:f>'Writing - Data'!$CX$136:$DM$136</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AE79-0D4E-BA99-A65B298ED4A2}"/>
            </c:ext>
          </c:extLst>
        </c:ser>
        <c:dLbls>
          <c:showLegendKey val="0"/>
          <c:showVal val="0"/>
          <c:showCatName val="0"/>
          <c:showSerName val="0"/>
          <c:showPercent val="0"/>
          <c:showBubbleSize val="0"/>
        </c:dLbls>
        <c:marker val="1"/>
        <c:smooth val="0"/>
        <c:axId val="85069824"/>
        <c:axId val="85071744"/>
      </c:lineChart>
      <c:catAx>
        <c:axId val="85069824"/>
        <c:scaling>
          <c:orientation val="minMax"/>
        </c:scaling>
        <c:delete val="0"/>
        <c:axPos val="b"/>
        <c:title>
          <c:tx>
            <c:strRef>
              <c:f>'Writing - Data'!$CS$19</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85071744"/>
        <c:crosses val="autoZero"/>
        <c:auto val="1"/>
        <c:lblAlgn val="ctr"/>
        <c:lblOffset val="100"/>
        <c:noMultiLvlLbl val="0"/>
      </c:catAx>
      <c:valAx>
        <c:axId val="85071744"/>
        <c:scaling>
          <c:orientation val="minMax"/>
          <c:min val="0"/>
        </c:scaling>
        <c:delete val="0"/>
        <c:axPos val="l"/>
        <c:majorGridlines/>
        <c:title>
          <c:tx>
            <c:strRef>
              <c:f>'Writing - Data'!$CV$100</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85069824"/>
        <c:crosses val="autoZero"/>
        <c:crossBetween val="between"/>
      </c:valAx>
    </c:plotArea>
    <c:legend>
      <c:legendPos val="b"/>
      <c:layout>
        <c:manualLayout>
          <c:xMode val="edge"/>
          <c:yMode val="edge"/>
          <c:x val="2.3677020940896208E-3"/>
          <c:y val="0.89634136215298799"/>
          <c:w val="0.99267216613104159"/>
          <c:h val="0.103658637847012"/>
        </c:manualLayout>
      </c:layout>
      <c:overlay val="0"/>
      <c:txPr>
        <a:bodyPr/>
        <a:lstStyle/>
        <a:p>
          <a:pPr>
            <a:defRPr sz="900"/>
          </a:pPr>
          <a:endParaRPr lang="en-US"/>
        </a:p>
      </c:txPr>
    </c:legend>
    <c:plotVisOnly val="1"/>
    <c:dispBlanksAs val="gap"/>
    <c:showDLblsOverMax val="0"/>
  </c:chart>
  <c:spPr>
    <a:solidFill>
      <a:schemeClr val="accent3">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2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'Writing - Data'!$A$20</c:f>
          <c:strCache>
            <c:ptCount val="1"/>
          </c:strCache>
        </c:strRef>
      </c:tx>
      <c:overlay val="0"/>
    </c:title>
    <c:autoTitleDeleted val="0"/>
    <c:plotArea>
      <c:layout>
        <c:manualLayout>
          <c:layoutTarget val="inner"/>
          <c:xMode val="edge"/>
          <c:yMode val="edge"/>
          <c:x val="0.13495651278884288"/>
          <c:y val="0.16478915135608121"/>
          <c:w val="0.83628531727652444"/>
          <c:h val="0.51276163777693717"/>
        </c:manualLayout>
      </c:layout>
      <c:lineChart>
        <c:grouping val="standard"/>
        <c:varyColors val="0"/>
        <c:ser>
          <c:idx val="0"/>
          <c:order val="0"/>
          <c:tx>
            <c:strRef>
              <c:f>'Writing - Data'!$A$20</c:f>
              <c:strCache>
                <c:ptCount val="1"/>
              </c:strCache>
            </c:strRef>
          </c:tx>
          <c:trendline>
            <c:name>Trendline</c:name>
            <c:spPr>
              <a:ln>
                <a:solidFill>
                  <a:srgbClr val="FF0000">
                    <a:alpha val="75000"/>
                  </a:srgbClr>
                </a:solidFill>
              </a:ln>
            </c:spPr>
            <c:trendlineType val="linear"/>
            <c:dispRSqr val="0"/>
            <c:dispEq val="0"/>
          </c:trendline>
          <c:cat>
            <c:strRef>
              <c:f>'Writing - Data'!$CX$4:$DM$4</c:f>
              <c:strCache>
                <c:ptCount val="1"/>
                <c:pt idx="0">
                  <c:v>Baseline</c:v>
                </c:pt>
              </c:strCache>
            </c:strRef>
          </c:cat>
          <c:val>
            <c:numRef>
              <c:f>'Writing - Data'!$CX$20:$DM$20</c:f>
              <c:numCache>
                <c:formatCode>General</c:formatCode>
                <c:ptCount val="16"/>
                <c:pt idx="0">
                  <c:v>0</c:v>
                </c:pt>
              </c:numCache>
            </c:numRef>
          </c:val>
          <c:smooth val="0"/>
          <c:extLst>
            <c:ext xmlns:c16="http://schemas.microsoft.com/office/drawing/2014/chart" uri="{C3380CC4-5D6E-409C-BE32-E72D297353CC}">
              <c16:uniqueId val="{00000001-9FDE-994F-8F2C-85020D484D0B}"/>
            </c:ext>
          </c:extLst>
        </c:ser>
        <c:ser>
          <c:idx val="1"/>
          <c:order val="1"/>
          <c:tx>
            <c:v>Aimline</c:v>
          </c:tx>
          <c:spPr>
            <a:ln w="9525">
              <a:solidFill>
                <a:schemeClr val="tx1">
                  <a:lumMod val="50000"/>
                  <a:lumOff val="50000"/>
                </a:schemeClr>
              </a:solidFill>
              <a:prstDash val="dash"/>
            </a:ln>
          </c:spPr>
          <c:marker>
            <c:symbol val="none"/>
          </c:marker>
          <c:cat>
            <c:strRef>
              <c:f>'Writing - Data'!$CX$4:$DM$4</c:f>
              <c:strCache>
                <c:ptCount val="1"/>
                <c:pt idx="0">
                  <c:v>Baseline</c:v>
                </c:pt>
              </c:strCache>
            </c:strRef>
          </c:cat>
          <c:val>
            <c:numRef>
              <c:f>'Writing - Data'!$CX$101:$DM$101</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9FDE-994F-8F2C-85020D484D0B}"/>
            </c:ext>
          </c:extLst>
        </c:ser>
        <c:ser>
          <c:idx val="2"/>
          <c:order val="2"/>
          <c:tx>
            <c:strRef>
              <c:f>'Writing - Data'!$CW$137</c:f>
              <c:strCache>
                <c:ptCount val="1"/>
                <c:pt idx="0">
                  <c:v>Benchmark 3 Line</c:v>
                </c:pt>
              </c:strCache>
            </c:strRef>
          </c:tx>
          <c:spPr>
            <a:ln>
              <a:solidFill>
                <a:schemeClr val="accent3"/>
              </a:solidFill>
            </a:ln>
          </c:spPr>
          <c:marker>
            <c:symbol val="none"/>
          </c:marker>
          <c:cat>
            <c:strRef>
              <c:f>'Writing - Data'!$CX$4:$DM$4</c:f>
              <c:strCache>
                <c:ptCount val="1"/>
                <c:pt idx="0">
                  <c:v>Baseline</c:v>
                </c:pt>
              </c:strCache>
            </c:strRef>
          </c:cat>
          <c:val>
            <c:numRef>
              <c:f>'Writing - Data'!$CX$137:$DM$137</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9FDE-994F-8F2C-85020D484D0B}"/>
            </c:ext>
          </c:extLst>
        </c:ser>
        <c:dLbls>
          <c:showLegendKey val="0"/>
          <c:showVal val="0"/>
          <c:showCatName val="0"/>
          <c:showSerName val="0"/>
          <c:showPercent val="0"/>
          <c:showBubbleSize val="0"/>
        </c:dLbls>
        <c:marker val="1"/>
        <c:smooth val="0"/>
        <c:axId val="85131648"/>
        <c:axId val="85133568"/>
      </c:lineChart>
      <c:catAx>
        <c:axId val="85131648"/>
        <c:scaling>
          <c:orientation val="minMax"/>
        </c:scaling>
        <c:delete val="0"/>
        <c:axPos val="b"/>
        <c:title>
          <c:tx>
            <c:strRef>
              <c:f>'Writing - Data'!$CS$20</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85133568"/>
        <c:crosses val="autoZero"/>
        <c:auto val="1"/>
        <c:lblAlgn val="ctr"/>
        <c:lblOffset val="100"/>
        <c:noMultiLvlLbl val="0"/>
      </c:catAx>
      <c:valAx>
        <c:axId val="85133568"/>
        <c:scaling>
          <c:orientation val="minMax"/>
          <c:min val="0"/>
        </c:scaling>
        <c:delete val="0"/>
        <c:axPos val="l"/>
        <c:majorGridlines/>
        <c:title>
          <c:tx>
            <c:strRef>
              <c:f>'Writing - Data'!$CV$101</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85131648"/>
        <c:crosses val="autoZero"/>
        <c:crossBetween val="between"/>
      </c:valAx>
    </c:plotArea>
    <c:legend>
      <c:legendPos val="b"/>
      <c:layout>
        <c:manualLayout>
          <c:xMode val="edge"/>
          <c:yMode val="edge"/>
          <c:x val="4.9599276626187804E-3"/>
          <c:y val="0.89634136215298799"/>
          <c:w val="0.99267216613104159"/>
          <c:h val="0.103658637847012"/>
        </c:manualLayout>
      </c:layout>
      <c:overlay val="0"/>
      <c:txPr>
        <a:bodyPr/>
        <a:lstStyle/>
        <a:p>
          <a:pPr>
            <a:defRPr sz="900"/>
          </a:pPr>
          <a:endParaRPr lang="en-US"/>
        </a:p>
      </c:txPr>
    </c:legend>
    <c:plotVisOnly val="1"/>
    <c:dispBlanksAs val="gap"/>
    <c:showDLblsOverMax val="0"/>
  </c:chart>
  <c:spPr>
    <a:solidFill>
      <a:schemeClr val="accent3">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2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'Writing - Data'!$A$21</c:f>
          <c:strCache>
            <c:ptCount val="1"/>
          </c:strCache>
        </c:strRef>
      </c:tx>
      <c:overlay val="0"/>
    </c:title>
    <c:autoTitleDeleted val="0"/>
    <c:plotArea>
      <c:layout>
        <c:manualLayout>
          <c:layoutTarget val="inner"/>
          <c:xMode val="edge"/>
          <c:yMode val="edge"/>
          <c:x val="0.13495651278884288"/>
          <c:y val="0.16478915135608121"/>
          <c:w val="0.83628531727652444"/>
          <c:h val="0.51280099099989163"/>
        </c:manualLayout>
      </c:layout>
      <c:lineChart>
        <c:grouping val="standard"/>
        <c:varyColors val="0"/>
        <c:ser>
          <c:idx val="0"/>
          <c:order val="0"/>
          <c:tx>
            <c:strRef>
              <c:f>'Writing - Data'!$A$21</c:f>
              <c:strCache>
                <c:ptCount val="1"/>
              </c:strCache>
            </c:strRef>
          </c:tx>
          <c:trendline>
            <c:name>Trendline</c:name>
            <c:spPr>
              <a:ln>
                <a:solidFill>
                  <a:srgbClr val="FF0000">
                    <a:alpha val="75000"/>
                  </a:srgbClr>
                </a:solidFill>
              </a:ln>
            </c:spPr>
            <c:trendlineType val="linear"/>
            <c:dispRSqr val="0"/>
            <c:dispEq val="0"/>
          </c:trendline>
          <c:cat>
            <c:strRef>
              <c:f>'Writing - Data'!$CX$4:$DM$4</c:f>
              <c:strCache>
                <c:ptCount val="1"/>
                <c:pt idx="0">
                  <c:v>Baseline</c:v>
                </c:pt>
              </c:strCache>
            </c:strRef>
          </c:cat>
          <c:val>
            <c:numRef>
              <c:f>'Writing - Data'!$CX$21:$DM$21</c:f>
              <c:numCache>
                <c:formatCode>General</c:formatCode>
                <c:ptCount val="16"/>
                <c:pt idx="0">
                  <c:v>0</c:v>
                </c:pt>
              </c:numCache>
            </c:numRef>
          </c:val>
          <c:smooth val="0"/>
          <c:extLst>
            <c:ext xmlns:c16="http://schemas.microsoft.com/office/drawing/2014/chart" uri="{C3380CC4-5D6E-409C-BE32-E72D297353CC}">
              <c16:uniqueId val="{00000001-12D0-A843-9235-874D04B3F0AE}"/>
            </c:ext>
          </c:extLst>
        </c:ser>
        <c:ser>
          <c:idx val="1"/>
          <c:order val="1"/>
          <c:tx>
            <c:v>Aimline</c:v>
          </c:tx>
          <c:spPr>
            <a:ln w="9525">
              <a:solidFill>
                <a:schemeClr val="tx1">
                  <a:lumMod val="50000"/>
                  <a:lumOff val="50000"/>
                </a:schemeClr>
              </a:solidFill>
              <a:prstDash val="dash"/>
            </a:ln>
          </c:spPr>
          <c:marker>
            <c:symbol val="none"/>
          </c:marker>
          <c:cat>
            <c:strRef>
              <c:f>'Writing - Data'!$CX$4:$DM$4</c:f>
              <c:strCache>
                <c:ptCount val="1"/>
                <c:pt idx="0">
                  <c:v>Baseline</c:v>
                </c:pt>
              </c:strCache>
            </c:strRef>
          </c:cat>
          <c:val>
            <c:numRef>
              <c:f>'Writing - Data'!$CX$102:$DM$102</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12D0-A843-9235-874D04B3F0AE}"/>
            </c:ext>
          </c:extLst>
        </c:ser>
        <c:ser>
          <c:idx val="2"/>
          <c:order val="2"/>
          <c:tx>
            <c:strRef>
              <c:f>'Writing - Data'!$CW$138</c:f>
              <c:strCache>
                <c:ptCount val="1"/>
                <c:pt idx="0">
                  <c:v>Benchmark 3 Line</c:v>
                </c:pt>
              </c:strCache>
            </c:strRef>
          </c:tx>
          <c:spPr>
            <a:ln>
              <a:solidFill>
                <a:schemeClr val="accent3"/>
              </a:solidFill>
            </a:ln>
          </c:spPr>
          <c:marker>
            <c:symbol val="none"/>
          </c:marker>
          <c:cat>
            <c:strRef>
              <c:f>'Writing - Data'!$CX$4:$DM$4</c:f>
              <c:strCache>
                <c:ptCount val="1"/>
                <c:pt idx="0">
                  <c:v>Baseline</c:v>
                </c:pt>
              </c:strCache>
            </c:strRef>
          </c:cat>
          <c:val>
            <c:numRef>
              <c:f>'Writing - Data'!$CX$138:$DM$138</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12D0-A843-9235-874D04B3F0AE}"/>
            </c:ext>
          </c:extLst>
        </c:ser>
        <c:dLbls>
          <c:showLegendKey val="0"/>
          <c:showVal val="0"/>
          <c:showCatName val="0"/>
          <c:showSerName val="0"/>
          <c:showPercent val="0"/>
          <c:showBubbleSize val="0"/>
        </c:dLbls>
        <c:marker val="1"/>
        <c:smooth val="0"/>
        <c:axId val="85189376"/>
        <c:axId val="85191296"/>
      </c:lineChart>
      <c:catAx>
        <c:axId val="85189376"/>
        <c:scaling>
          <c:orientation val="minMax"/>
        </c:scaling>
        <c:delete val="0"/>
        <c:axPos val="b"/>
        <c:title>
          <c:tx>
            <c:strRef>
              <c:f>'Writing - Data'!$CS$21</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85191296"/>
        <c:crosses val="autoZero"/>
        <c:auto val="1"/>
        <c:lblAlgn val="ctr"/>
        <c:lblOffset val="100"/>
        <c:noMultiLvlLbl val="0"/>
      </c:catAx>
      <c:valAx>
        <c:axId val="85191296"/>
        <c:scaling>
          <c:orientation val="minMax"/>
          <c:min val="0"/>
        </c:scaling>
        <c:delete val="0"/>
        <c:axPos val="l"/>
        <c:majorGridlines/>
        <c:title>
          <c:tx>
            <c:strRef>
              <c:f>'Writing - Data'!$CV$102</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85189376"/>
        <c:crosses val="autoZero"/>
        <c:crossBetween val="between"/>
      </c:valAx>
    </c:plotArea>
    <c:legend>
      <c:legendPos val="b"/>
      <c:layout>
        <c:manualLayout>
          <c:xMode val="edge"/>
          <c:yMode val="edge"/>
          <c:x val="2.3677020940896208E-3"/>
          <c:y val="0.8965684812404755"/>
          <c:w val="0.99763229790590957"/>
          <c:h val="0.103431518759524"/>
        </c:manualLayout>
      </c:layout>
      <c:overlay val="0"/>
      <c:txPr>
        <a:bodyPr/>
        <a:lstStyle/>
        <a:p>
          <a:pPr>
            <a:defRPr sz="900"/>
          </a:pPr>
          <a:endParaRPr lang="en-US"/>
        </a:p>
      </c:txPr>
    </c:legend>
    <c:plotVisOnly val="1"/>
    <c:dispBlanksAs val="gap"/>
    <c:showDLblsOverMax val="0"/>
  </c:chart>
  <c:spPr>
    <a:solidFill>
      <a:schemeClr val="accent3">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'Reading - Data'!$A$25</c:f>
          <c:strCache>
            <c:ptCount val="1"/>
          </c:strCache>
        </c:strRef>
      </c:tx>
      <c:overlay val="0"/>
    </c:title>
    <c:autoTitleDeleted val="0"/>
    <c:plotArea>
      <c:layout>
        <c:manualLayout>
          <c:layoutTarget val="inner"/>
          <c:xMode val="edge"/>
          <c:yMode val="edge"/>
          <c:x val="0.13495651278884288"/>
          <c:y val="0.16478915135608121"/>
          <c:w val="0.83628531727652422"/>
          <c:h val="0.51276163777693717"/>
        </c:manualLayout>
      </c:layout>
      <c:lineChart>
        <c:grouping val="standard"/>
        <c:varyColors val="0"/>
        <c:ser>
          <c:idx val="0"/>
          <c:order val="0"/>
          <c:tx>
            <c:strRef>
              <c:f>'Reading - Data'!$A$25</c:f>
              <c:strCache>
                <c:ptCount val="1"/>
              </c:strCache>
            </c:strRef>
          </c:tx>
          <c:trendline>
            <c:name>Trendline</c:name>
            <c:spPr>
              <a:ln>
                <a:solidFill>
                  <a:srgbClr val="FF0000">
                    <a:alpha val="75000"/>
                  </a:srgbClr>
                </a:solidFill>
              </a:ln>
            </c:spPr>
            <c:trendlineType val="linear"/>
            <c:dispRSqr val="0"/>
            <c:dispEq val="0"/>
          </c:trendline>
          <c:cat>
            <c:strRef>
              <c:f>'Reading - Data'!$BL$4:$CA$4</c:f>
              <c:strCache>
                <c:ptCount val="1"/>
                <c:pt idx="0">
                  <c:v>Baseline</c:v>
                </c:pt>
              </c:strCache>
            </c:strRef>
          </c:cat>
          <c:val>
            <c:numRef>
              <c:f>'Reading - Data'!$BL$25:$CA$25</c:f>
              <c:numCache>
                <c:formatCode>General</c:formatCode>
                <c:ptCount val="16"/>
                <c:pt idx="0">
                  <c:v>0</c:v>
                </c:pt>
              </c:numCache>
            </c:numRef>
          </c:val>
          <c:smooth val="0"/>
          <c:extLst>
            <c:ext xmlns:c16="http://schemas.microsoft.com/office/drawing/2014/chart" uri="{C3380CC4-5D6E-409C-BE32-E72D297353CC}">
              <c16:uniqueId val="{00000001-3C33-B442-9C7F-36A345F354F8}"/>
            </c:ext>
          </c:extLst>
        </c:ser>
        <c:ser>
          <c:idx val="1"/>
          <c:order val="1"/>
          <c:tx>
            <c:v>Aimline</c:v>
          </c:tx>
          <c:spPr>
            <a:ln w="9525">
              <a:solidFill>
                <a:schemeClr val="tx1">
                  <a:lumMod val="50000"/>
                  <a:lumOff val="50000"/>
                </a:schemeClr>
              </a:solidFill>
              <a:prstDash val="dash"/>
            </a:ln>
          </c:spPr>
          <c:marker>
            <c:symbol val="none"/>
          </c:marker>
          <c:cat>
            <c:strRef>
              <c:f>'Reading - Data'!$BL$4:$CA$4</c:f>
              <c:strCache>
                <c:ptCount val="1"/>
                <c:pt idx="0">
                  <c:v>Baseline</c:v>
                </c:pt>
              </c:strCache>
            </c:strRef>
          </c:cat>
          <c:val>
            <c:numRef>
              <c:f>'Reading - Data'!$BL$106:$CA$106</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3C33-B442-9C7F-36A345F354F8}"/>
            </c:ext>
          </c:extLst>
        </c:ser>
        <c:ser>
          <c:idx val="2"/>
          <c:order val="2"/>
          <c:tx>
            <c:strRef>
              <c:f>'Reading - Data'!$BK$142</c:f>
              <c:strCache>
                <c:ptCount val="1"/>
                <c:pt idx="0">
                  <c:v>Benchmark 3 Line</c:v>
                </c:pt>
              </c:strCache>
            </c:strRef>
          </c:tx>
          <c:spPr>
            <a:ln>
              <a:solidFill>
                <a:schemeClr val="accent3"/>
              </a:solidFill>
            </a:ln>
          </c:spPr>
          <c:marker>
            <c:symbol val="none"/>
          </c:marker>
          <c:cat>
            <c:strRef>
              <c:f>'Reading - Data'!$BL$4:$CA$4</c:f>
              <c:strCache>
                <c:ptCount val="1"/>
                <c:pt idx="0">
                  <c:v>Baseline</c:v>
                </c:pt>
              </c:strCache>
            </c:strRef>
          </c:cat>
          <c:val>
            <c:numRef>
              <c:f>'Reading - Data'!$BL$142:$CA$142</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3C33-B442-9C7F-36A345F354F8}"/>
            </c:ext>
          </c:extLst>
        </c:ser>
        <c:dLbls>
          <c:showLegendKey val="0"/>
          <c:showVal val="0"/>
          <c:showCatName val="0"/>
          <c:showSerName val="0"/>
          <c:showPercent val="0"/>
          <c:showBubbleSize val="0"/>
        </c:dLbls>
        <c:marker val="1"/>
        <c:smooth val="0"/>
        <c:axId val="81718272"/>
        <c:axId val="84960384"/>
      </c:lineChart>
      <c:catAx>
        <c:axId val="81718272"/>
        <c:scaling>
          <c:orientation val="minMax"/>
        </c:scaling>
        <c:delete val="0"/>
        <c:axPos val="b"/>
        <c:title>
          <c:tx>
            <c:strRef>
              <c:f>'Reading - Data'!$BG$25</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84960384"/>
        <c:crosses val="autoZero"/>
        <c:auto val="1"/>
        <c:lblAlgn val="ctr"/>
        <c:lblOffset val="100"/>
        <c:noMultiLvlLbl val="0"/>
      </c:catAx>
      <c:valAx>
        <c:axId val="84960384"/>
        <c:scaling>
          <c:orientation val="minMax"/>
          <c:min val="0"/>
        </c:scaling>
        <c:delete val="0"/>
        <c:axPos val="l"/>
        <c:majorGridlines/>
        <c:title>
          <c:tx>
            <c:strRef>
              <c:f>'Reading - Data'!$BJ$106</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81718272"/>
        <c:crosses val="autoZero"/>
        <c:crossBetween val="between"/>
      </c:valAx>
    </c:plotArea>
    <c:legend>
      <c:legendPos val="b"/>
      <c:layout>
        <c:manualLayout>
          <c:xMode val="edge"/>
          <c:yMode val="edge"/>
          <c:x val="2.0737150081035212E-3"/>
          <c:y val="0.89634136215298799"/>
          <c:w val="0.99325633766883703"/>
          <c:h val="0.103658637847012"/>
        </c:manualLayout>
      </c:layout>
      <c:overlay val="0"/>
      <c:txPr>
        <a:bodyPr/>
        <a:lstStyle/>
        <a:p>
          <a:pPr>
            <a:defRPr sz="900"/>
          </a:pPr>
          <a:endParaRPr lang="en-US"/>
        </a:p>
      </c:txPr>
    </c:legend>
    <c:plotVisOnly val="1"/>
    <c:dispBlanksAs val="gap"/>
    <c:showDLblsOverMax val="0"/>
  </c:chart>
  <c:spPr>
    <a:solidFill>
      <a:schemeClr val="accent1">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2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'Writing - Data'!$A$22</c:f>
          <c:strCache>
            <c:ptCount val="1"/>
          </c:strCache>
        </c:strRef>
      </c:tx>
      <c:overlay val="0"/>
    </c:title>
    <c:autoTitleDeleted val="0"/>
    <c:plotArea>
      <c:layout>
        <c:manualLayout>
          <c:layoutTarget val="inner"/>
          <c:xMode val="edge"/>
          <c:yMode val="edge"/>
          <c:x val="0.13495651278884288"/>
          <c:y val="0.16478915135608121"/>
          <c:w val="0.83628531727652444"/>
          <c:h val="0.51276163777693717"/>
        </c:manualLayout>
      </c:layout>
      <c:lineChart>
        <c:grouping val="standard"/>
        <c:varyColors val="0"/>
        <c:ser>
          <c:idx val="0"/>
          <c:order val="0"/>
          <c:tx>
            <c:strRef>
              <c:f>'Writing - Data'!$A$22</c:f>
              <c:strCache>
                <c:ptCount val="1"/>
              </c:strCache>
            </c:strRef>
          </c:tx>
          <c:trendline>
            <c:name>Trendline</c:name>
            <c:spPr>
              <a:ln>
                <a:solidFill>
                  <a:srgbClr val="FF0000">
                    <a:alpha val="75000"/>
                  </a:srgbClr>
                </a:solidFill>
              </a:ln>
            </c:spPr>
            <c:trendlineType val="linear"/>
            <c:dispRSqr val="0"/>
            <c:dispEq val="0"/>
          </c:trendline>
          <c:cat>
            <c:strRef>
              <c:f>'Writing - Data'!$CX$4:$DM$4</c:f>
              <c:strCache>
                <c:ptCount val="1"/>
                <c:pt idx="0">
                  <c:v>Baseline</c:v>
                </c:pt>
              </c:strCache>
            </c:strRef>
          </c:cat>
          <c:val>
            <c:numRef>
              <c:f>'Writing - Data'!$CX$22:$DM$22</c:f>
              <c:numCache>
                <c:formatCode>General</c:formatCode>
                <c:ptCount val="16"/>
                <c:pt idx="0">
                  <c:v>0</c:v>
                </c:pt>
              </c:numCache>
            </c:numRef>
          </c:val>
          <c:smooth val="0"/>
          <c:extLst>
            <c:ext xmlns:c16="http://schemas.microsoft.com/office/drawing/2014/chart" uri="{C3380CC4-5D6E-409C-BE32-E72D297353CC}">
              <c16:uniqueId val="{00000001-B61A-5A4C-94CB-0C352E0CB356}"/>
            </c:ext>
          </c:extLst>
        </c:ser>
        <c:ser>
          <c:idx val="1"/>
          <c:order val="1"/>
          <c:tx>
            <c:v>Aimline</c:v>
          </c:tx>
          <c:spPr>
            <a:ln w="9525">
              <a:solidFill>
                <a:schemeClr val="tx1">
                  <a:lumMod val="50000"/>
                  <a:lumOff val="50000"/>
                </a:schemeClr>
              </a:solidFill>
              <a:prstDash val="dash"/>
            </a:ln>
          </c:spPr>
          <c:marker>
            <c:symbol val="none"/>
          </c:marker>
          <c:cat>
            <c:strRef>
              <c:f>'Writing - Data'!$CX$4:$DM$4</c:f>
              <c:strCache>
                <c:ptCount val="1"/>
                <c:pt idx="0">
                  <c:v>Baseline</c:v>
                </c:pt>
              </c:strCache>
            </c:strRef>
          </c:cat>
          <c:val>
            <c:numRef>
              <c:f>'Writing - Data'!$CX$103:$DM$103</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B61A-5A4C-94CB-0C352E0CB356}"/>
            </c:ext>
          </c:extLst>
        </c:ser>
        <c:ser>
          <c:idx val="2"/>
          <c:order val="2"/>
          <c:tx>
            <c:strRef>
              <c:f>'Writing - Data'!$CW$139</c:f>
              <c:strCache>
                <c:ptCount val="1"/>
                <c:pt idx="0">
                  <c:v>Benchmark 3 Line</c:v>
                </c:pt>
              </c:strCache>
            </c:strRef>
          </c:tx>
          <c:spPr>
            <a:ln>
              <a:solidFill>
                <a:schemeClr val="accent3"/>
              </a:solidFill>
            </a:ln>
          </c:spPr>
          <c:marker>
            <c:symbol val="none"/>
          </c:marker>
          <c:cat>
            <c:strRef>
              <c:f>'Writing - Data'!$CX$4:$DM$4</c:f>
              <c:strCache>
                <c:ptCount val="1"/>
                <c:pt idx="0">
                  <c:v>Baseline</c:v>
                </c:pt>
              </c:strCache>
            </c:strRef>
          </c:cat>
          <c:val>
            <c:numRef>
              <c:f>'Writing - Data'!$CX$139:$DM$139</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B61A-5A4C-94CB-0C352E0CB356}"/>
            </c:ext>
          </c:extLst>
        </c:ser>
        <c:dLbls>
          <c:showLegendKey val="0"/>
          <c:showVal val="0"/>
          <c:showCatName val="0"/>
          <c:showSerName val="0"/>
          <c:showPercent val="0"/>
          <c:showBubbleSize val="0"/>
        </c:dLbls>
        <c:marker val="1"/>
        <c:smooth val="0"/>
        <c:axId val="85247104"/>
        <c:axId val="85249024"/>
      </c:lineChart>
      <c:catAx>
        <c:axId val="85247104"/>
        <c:scaling>
          <c:orientation val="minMax"/>
        </c:scaling>
        <c:delete val="0"/>
        <c:axPos val="b"/>
        <c:title>
          <c:tx>
            <c:strRef>
              <c:f>'Writing - Data'!$CS$22</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85249024"/>
        <c:crosses val="autoZero"/>
        <c:auto val="1"/>
        <c:lblAlgn val="ctr"/>
        <c:lblOffset val="100"/>
        <c:noMultiLvlLbl val="0"/>
      </c:catAx>
      <c:valAx>
        <c:axId val="85249024"/>
        <c:scaling>
          <c:orientation val="minMax"/>
          <c:min val="0"/>
        </c:scaling>
        <c:delete val="0"/>
        <c:axPos val="l"/>
        <c:majorGridlines/>
        <c:title>
          <c:tx>
            <c:strRef>
              <c:f>'Writing - Data'!$CV$103</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85247104"/>
        <c:crosses val="autoZero"/>
        <c:crossBetween val="between"/>
      </c:valAx>
    </c:plotArea>
    <c:legend>
      <c:legendPos val="b"/>
      <c:layout>
        <c:manualLayout>
          <c:xMode val="edge"/>
          <c:yMode val="edge"/>
          <c:x val="2.1744355074353652E-3"/>
          <c:y val="0.8963413270213495"/>
          <c:w val="0.99046446015947698"/>
          <c:h val="0.10365867297865128"/>
        </c:manualLayout>
      </c:layout>
      <c:overlay val="0"/>
      <c:txPr>
        <a:bodyPr/>
        <a:lstStyle/>
        <a:p>
          <a:pPr>
            <a:defRPr sz="900"/>
          </a:pPr>
          <a:endParaRPr lang="en-US"/>
        </a:p>
      </c:txPr>
    </c:legend>
    <c:plotVisOnly val="1"/>
    <c:dispBlanksAs val="gap"/>
    <c:showDLblsOverMax val="0"/>
  </c:chart>
  <c:spPr>
    <a:solidFill>
      <a:schemeClr val="accent3">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2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'Writing - Data'!$A$23</c:f>
          <c:strCache>
            <c:ptCount val="1"/>
          </c:strCache>
        </c:strRef>
      </c:tx>
      <c:overlay val="0"/>
    </c:title>
    <c:autoTitleDeleted val="0"/>
    <c:plotArea>
      <c:layout>
        <c:manualLayout>
          <c:layoutTarget val="inner"/>
          <c:xMode val="edge"/>
          <c:yMode val="edge"/>
          <c:x val="0.13495651278884288"/>
          <c:y val="0.16478915135608121"/>
          <c:w val="0.83628531727652444"/>
          <c:h val="0.51276163777693717"/>
        </c:manualLayout>
      </c:layout>
      <c:lineChart>
        <c:grouping val="standard"/>
        <c:varyColors val="0"/>
        <c:ser>
          <c:idx val="0"/>
          <c:order val="0"/>
          <c:tx>
            <c:strRef>
              <c:f>'Writing - Data'!$A$23</c:f>
              <c:strCache>
                <c:ptCount val="1"/>
              </c:strCache>
            </c:strRef>
          </c:tx>
          <c:trendline>
            <c:name>Trendline</c:name>
            <c:spPr>
              <a:ln>
                <a:solidFill>
                  <a:srgbClr val="FF0000">
                    <a:alpha val="75000"/>
                  </a:srgbClr>
                </a:solidFill>
              </a:ln>
            </c:spPr>
            <c:trendlineType val="linear"/>
            <c:dispRSqr val="0"/>
            <c:dispEq val="0"/>
          </c:trendline>
          <c:cat>
            <c:strRef>
              <c:f>'Writing - Data'!$CX$4:$DM$4</c:f>
              <c:strCache>
                <c:ptCount val="1"/>
                <c:pt idx="0">
                  <c:v>Baseline</c:v>
                </c:pt>
              </c:strCache>
            </c:strRef>
          </c:cat>
          <c:val>
            <c:numRef>
              <c:f>'Writing - Data'!$CX$23:$DM$23</c:f>
              <c:numCache>
                <c:formatCode>General</c:formatCode>
                <c:ptCount val="16"/>
                <c:pt idx="0">
                  <c:v>0</c:v>
                </c:pt>
              </c:numCache>
            </c:numRef>
          </c:val>
          <c:smooth val="0"/>
          <c:extLst>
            <c:ext xmlns:c16="http://schemas.microsoft.com/office/drawing/2014/chart" uri="{C3380CC4-5D6E-409C-BE32-E72D297353CC}">
              <c16:uniqueId val="{00000001-C1DD-6745-B38B-1DBE9493D143}"/>
            </c:ext>
          </c:extLst>
        </c:ser>
        <c:ser>
          <c:idx val="1"/>
          <c:order val="1"/>
          <c:tx>
            <c:v>Aimline</c:v>
          </c:tx>
          <c:spPr>
            <a:ln w="9525">
              <a:solidFill>
                <a:schemeClr val="tx1">
                  <a:lumMod val="50000"/>
                  <a:lumOff val="50000"/>
                </a:schemeClr>
              </a:solidFill>
              <a:prstDash val="dash"/>
            </a:ln>
          </c:spPr>
          <c:marker>
            <c:symbol val="none"/>
          </c:marker>
          <c:cat>
            <c:strRef>
              <c:f>'Writing - Data'!$CX$4:$DM$4</c:f>
              <c:strCache>
                <c:ptCount val="1"/>
                <c:pt idx="0">
                  <c:v>Baseline</c:v>
                </c:pt>
              </c:strCache>
            </c:strRef>
          </c:cat>
          <c:val>
            <c:numRef>
              <c:f>'Writing - Data'!$CX$104:$DM$104</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C1DD-6745-B38B-1DBE9493D143}"/>
            </c:ext>
          </c:extLst>
        </c:ser>
        <c:ser>
          <c:idx val="2"/>
          <c:order val="2"/>
          <c:tx>
            <c:strRef>
              <c:f>'Writing - Data'!$CW$140</c:f>
              <c:strCache>
                <c:ptCount val="1"/>
                <c:pt idx="0">
                  <c:v>Benchmark 3 Line</c:v>
                </c:pt>
              </c:strCache>
            </c:strRef>
          </c:tx>
          <c:spPr>
            <a:ln>
              <a:solidFill>
                <a:schemeClr val="accent3"/>
              </a:solidFill>
            </a:ln>
          </c:spPr>
          <c:marker>
            <c:symbol val="none"/>
          </c:marker>
          <c:cat>
            <c:strRef>
              <c:f>'Writing - Data'!$CX$4:$DM$4</c:f>
              <c:strCache>
                <c:ptCount val="1"/>
                <c:pt idx="0">
                  <c:v>Baseline</c:v>
                </c:pt>
              </c:strCache>
            </c:strRef>
          </c:cat>
          <c:val>
            <c:numRef>
              <c:f>'Writing - Data'!$CX$140:$DM$140</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C1DD-6745-B38B-1DBE9493D143}"/>
            </c:ext>
          </c:extLst>
        </c:ser>
        <c:dLbls>
          <c:showLegendKey val="0"/>
          <c:showVal val="0"/>
          <c:showCatName val="0"/>
          <c:showSerName val="0"/>
          <c:showPercent val="0"/>
          <c:showBubbleSize val="0"/>
        </c:dLbls>
        <c:marker val="1"/>
        <c:smooth val="0"/>
        <c:axId val="85308928"/>
        <c:axId val="85310848"/>
      </c:lineChart>
      <c:catAx>
        <c:axId val="85308928"/>
        <c:scaling>
          <c:orientation val="minMax"/>
        </c:scaling>
        <c:delete val="0"/>
        <c:axPos val="b"/>
        <c:title>
          <c:tx>
            <c:strRef>
              <c:f>'Writing - Data'!$CS$23</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85310848"/>
        <c:crosses val="autoZero"/>
        <c:auto val="1"/>
        <c:lblAlgn val="ctr"/>
        <c:lblOffset val="100"/>
        <c:noMultiLvlLbl val="0"/>
      </c:catAx>
      <c:valAx>
        <c:axId val="85310848"/>
        <c:scaling>
          <c:orientation val="minMax"/>
          <c:min val="0"/>
        </c:scaling>
        <c:delete val="0"/>
        <c:axPos val="l"/>
        <c:majorGridlines/>
        <c:title>
          <c:tx>
            <c:strRef>
              <c:f>'Writing - Data'!$CV$104</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85308928"/>
        <c:crosses val="autoZero"/>
        <c:crossBetween val="between"/>
      </c:valAx>
    </c:plotArea>
    <c:legend>
      <c:legendPos val="b"/>
      <c:layout>
        <c:manualLayout>
          <c:xMode val="edge"/>
          <c:yMode val="edge"/>
          <c:x val="1.5984208362609233E-3"/>
          <c:y val="0.8963413270213495"/>
          <c:w val="0.99680295389969498"/>
          <c:h val="0.10365867297865128"/>
        </c:manualLayout>
      </c:layout>
      <c:overlay val="0"/>
      <c:txPr>
        <a:bodyPr/>
        <a:lstStyle/>
        <a:p>
          <a:pPr>
            <a:defRPr sz="900"/>
          </a:pPr>
          <a:endParaRPr lang="en-US"/>
        </a:p>
      </c:txPr>
    </c:legend>
    <c:plotVisOnly val="1"/>
    <c:dispBlanksAs val="gap"/>
    <c:showDLblsOverMax val="0"/>
  </c:chart>
  <c:spPr>
    <a:solidFill>
      <a:schemeClr val="accent3">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2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'Writing - Data'!$A$24</c:f>
          <c:strCache>
            <c:ptCount val="1"/>
          </c:strCache>
        </c:strRef>
      </c:tx>
      <c:overlay val="0"/>
    </c:title>
    <c:autoTitleDeleted val="0"/>
    <c:plotArea>
      <c:layout>
        <c:manualLayout>
          <c:layoutTarget val="inner"/>
          <c:xMode val="edge"/>
          <c:yMode val="edge"/>
          <c:x val="0.13495651278884288"/>
          <c:y val="0.16478915135608121"/>
          <c:w val="0.83628531727652444"/>
          <c:h val="0.50841372601648516"/>
        </c:manualLayout>
      </c:layout>
      <c:lineChart>
        <c:grouping val="standard"/>
        <c:varyColors val="0"/>
        <c:ser>
          <c:idx val="0"/>
          <c:order val="0"/>
          <c:tx>
            <c:strRef>
              <c:f>'Writing - Data'!$A$24</c:f>
              <c:strCache>
                <c:ptCount val="1"/>
              </c:strCache>
            </c:strRef>
          </c:tx>
          <c:trendline>
            <c:name>Trendline</c:name>
            <c:spPr>
              <a:ln>
                <a:solidFill>
                  <a:srgbClr val="FF0000">
                    <a:alpha val="75000"/>
                  </a:srgbClr>
                </a:solidFill>
              </a:ln>
            </c:spPr>
            <c:trendlineType val="linear"/>
            <c:dispRSqr val="0"/>
            <c:dispEq val="0"/>
          </c:trendline>
          <c:cat>
            <c:strRef>
              <c:f>'Writing - Data'!$CX$4:$DM$4</c:f>
              <c:strCache>
                <c:ptCount val="1"/>
                <c:pt idx="0">
                  <c:v>Baseline</c:v>
                </c:pt>
              </c:strCache>
            </c:strRef>
          </c:cat>
          <c:val>
            <c:numRef>
              <c:f>'Writing - Data'!$CX$24:$DM$24</c:f>
              <c:numCache>
                <c:formatCode>General</c:formatCode>
                <c:ptCount val="16"/>
                <c:pt idx="0">
                  <c:v>0</c:v>
                </c:pt>
              </c:numCache>
            </c:numRef>
          </c:val>
          <c:smooth val="0"/>
          <c:extLst>
            <c:ext xmlns:c16="http://schemas.microsoft.com/office/drawing/2014/chart" uri="{C3380CC4-5D6E-409C-BE32-E72D297353CC}">
              <c16:uniqueId val="{00000001-1C81-4B4B-86E0-45CEE07AF8E8}"/>
            </c:ext>
          </c:extLst>
        </c:ser>
        <c:ser>
          <c:idx val="1"/>
          <c:order val="1"/>
          <c:tx>
            <c:v>Aimline</c:v>
          </c:tx>
          <c:spPr>
            <a:ln w="9525">
              <a:solidFill>
                <a:schemeClr val="tx1">
                  <a:lumMod val="50000"/>
                  <a:lumOff val="50000"/>
                </a:schemeClr>
              </a:solidFill>
              <a:prstDash val="dash"/>
            </a:ln>
          </c:spPr>
          <c:marker>
            <c:symbol val="none"/>
          </c:marker>
          <c:cat>
            <c:strRef>
              <c:f>'Writing - Data'!$CX$4:$DM$4</c:f>
              <c:strCache>
                <c:ptCount val="1"/>
                <c:pt idx="0">
                  <c:v>Baseline</c:v>
                </c:pt>
              </c:strCache>
            </c:strRef>
          </c:cat>
          <c:val>
            <c:numRef>
              <c:f>'Writing - Data'!$CX$105:$DM$105</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1C81-4B4B-86E0-45CEE07AF8E8}"/>
            </c:ext>
          </c:extLst>
        </c:ser>
        <c:ser>
          <c:idx val="2"/>
          <c:order val="2"/>
          <c:tx>
            <c:strRef>
              <c:f>'Writing - Data'!$CW$141</c:f>
              <c:strCache>
                <c:ptCount val="1"/>
                <c:pt idx="0">
                  <c:v>Benchmark 3 Line</c:v>
                </c:pt>
              </c:strCache>
            </c:strRef>
          </c:tx>
          <c:spPr>
            <a:ln>
              <a:solidFill>
                <a:schemeClr val="accent3"/>
              </a:solidFill>
            </a:ln>
          </c:spPr>
          <c:marker>
            <c:symbol val="none"/>
          </c:marker>
          <c:cat>
            <c:strRef>
              <c:f>'Writing - Data'!$CX$4:$DM$4</c:f>
              <c:strCache>
                <c:ptCount val="1"/>
                <c:pt idx="0">
                  <c:v>Baseline</c:v>
                </c:pt>
              </c:strCache>
            </c:strRef>
          </c:cat>
          <c:val>
            <c:numRef>
              <c:f>'Writing - Data'!$CX$141:$DM$141</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1C81-4B4B-86E0-45CEE07AF8E8}"/>
            </c:ext>
          </c:extLst>
        </c:ser>
        <c:dLbls>
          <c:showLegendKey val="0"/>
          <c:showVal val="0"/>
          <c:showCatName val="0"/>
          <c:showSerName val="0"/>
          <c:showPercent val="0"/>
          <c:showBubbleSize val="0"/>
        </c:dLbls>
        <c:marker val="1"/>
        <c:smooth val="0"/>
        <c:axId val="85342080"/>
        <c:axId val="85385216"/>
      </c:lineChart>
      <c:catAx>
        <c:axId val="85342080"/>
        <c:scaling>
          <c:orientation val="minMax"/>
        </c:scaling>
        <c:delete val="0"/>
        <c:axPos val="b"/>
        <c:title>
          <c:tx>
            <c:strRef>
              <c:f>'Writing - Data'!$CS$24</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85385216"/>
        <c:crosses val="autoZero"/>
        <c:auto val="1"/>
        <c:lblAlgn val="ctr"/>
        <c:lblOffset val="100"/>
        <c:noMultiLvlLbl val="0"/>
      </c:catAx>
      <c:valAx>
        <c:axId val="85385216"/>
        <c:scaling>
          <c:orientation val="minMax"/>
          <c:min val="0"/>
        </c:scaling>
        <c:delete val="0"/>
        <c:axPos val="l"/>
        <c:majorGridlines/>
        <c:title>
          <c:tx>
            <c:strRef>
              <c:f>'Writing - Data'!$CV$105</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85342080"/>
        <c:crosses val="autoZero"/>
        <c:crossBetween val="between"/>
      </c:valAx>
    </c:plotArea>
    <c:legend>
      <c:legendPos val="b"/>
      <c:layout>
        <c:manualLayout>
          <c:xMode val="edge"/>
          <c:yMode val="edge"/>
          <c:x val="1.5984208362609233E-3"/>
          <c:y val="0.89656844626261856"/>
          <c:w val="0.99840157916373851"/>
          <c:h val="0.10343155373738212"/>
        </c:manualLayout>
      </c:layout>
      <c:overlay val="0"/>
      <c:txPr>
        <a:bodyPr/>
        <a:lstStyle/>
        <a:p>
          <a:pPr>
            <a:defRPr sz="900"/>
          </a:pPr>
          <a:endParaRPr lang="en-US"/>
        </a:p>
      </c:txPr>
    </c:legend>
    <c:plotVisOnly val="1"/>
    <c:dispBlanksAs val="gap"/>
    <c:showDLblsOverMax val="0"/>
  </c:chart>
  <c:spPr>
    <a:solidFill>
      <a:schemeClr val="accent3">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2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'Writing - Data'!$A$25</c:f>
          <c:strCache>
            <c:ptCount val="1"/>
          </c:strCache>
        </c:strRef>
      </c:tx>
      <c:overlay val="0"/>
    </c:title>
    <c:autoTitleDeleted val="0"/>
    <c:plotArea>
      <c:layout>
        <c:manualLayout>
          <c:layoutTarget val="inner"/>
          <c:xMode val="edge"/>
          <c:yMode val="edge"/>
          <c:x val="0.13495651278884288"/>
          <c:y val="0.16478915135608121"/>
          <c:w val="0.83628531727652444"/>
          <c:h val="0.51276163777693717"/>
        </c:manualLayout>
      </c:layout>
      <c:lineChart>
        <c:grouping val="standard"/>
        <c:varyColors val="0"/>
        <c:ser>
          <c:idx val="0"/>
          <c:order val="0"/>
          <c:tx>
            <c:strRef>
              <c:f>'Writing - Data'!$A$25</c:f>
              <c:strCache>
                <c:ptCount val="1"/>
              </c:strCache>
            </c:strRef>
          </c:tx>
          <c:trendline>
            <c:name>Trendline</c:name>
            <c:spPr>
              <a:ln>
                <a:solidFill>
                  <a:srgbClr val="FF0000">
                    <a:alpha val="75000"/>
                  </a:srgbClr>
                </a:solidFill>
              </a:ln>
            </c:spPr>
            <c:trendlineType val="linear"/>
            <c:dispRSqr val="0"/>
            <c:dispEq val="0"/>
          </c:trendline>
          <c:cat>
            <c:strRef>
              <c:f>'Writing - Data'!$CX$4:$DM$4</c:f>
              <c:strCache>
                <c:ptCount val="1"/>
                <c:pt idx="0">
                  <c:v>Baseline</c:v>
                </c:pt>
              </c:strCache>
            </c:strRef>
          </c:cat>
          <c:val>
            <c:numRef>
              <c:f>'Writing - Data'!$CX$25:$DM$25</c:f>
              <c:numCache>
                <c:formatCode>General</c:formatCode>
                <c:ptCount val="16"/>
                <c:pt idx="0">
                  <c:v>0</c:v>
                </c:pt>
              </c:numCache>
            </c:numRef>
          </c:val>
          <c:smooth val="0"/>
          <c:extLst>
            <c:ext xmlns:c16="http://schemas.microsoft.com/office/drawing/2014/chart" uri="{C3380CC4-5D6E-409C-BE32-E72D297353CC}">
              <c16:uniqueId val="{00000001-686D-4241-8301-5E564A8FD20E}"/>
            </c:ext>
          </c:extLst>
        </c:ser>
        <c:ser>
          <c:idx val="1"/>
          <c:order val="1"/>
          <c:tx>
            <c:v>Aimline</c:v>
          </c:tx>
          <c:spPr>
            <a:ln w="9525">
              <a:solidFill>
                <a:schemeClr val="tx1">
                  <a:lumMod val="50000"/>
                  <a:lumOff val="50000"/>
                </a:schemeClr>
              </a:solidFill>
              <a:prstDash val="dash"/>
            </a:ln>
          </c:spPr>
          <c:marker>
            <c:symbol val="none"/>
          </c:marker>
          <c:cat>
            <c:strRef>
              <c:f>'Writing - Data'!$CX$4:$DM$4</c:f>
              <c:strCache>
                <c:ptCount val="1"/>
                <c:pt idx="0">
                  <c:v>Baseline</c:v>
                </c:pt>
              </c:strCache>
            </c:strRef>
          </c:cat>
          <c:val>
            <c:numRef>
              <c:f>'Writing - Data'!$CX$106:$DM$106</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686D-4241-8301-5E564A8FD20E}"/>
            </c:ext>
          </c:extLst>
        </c:ser>
        <c:ser>
          <c:idx val="2"/>
          <c:order val="2"/>
          <c:tx>
            <c:strRef>
              <c:f>'Writing - Data'!$CW$142</c:f>
              <c:strCache>
                <c:ptCount val="1"/>
                <c:pt idx="0">
                  <c:v>Benchmark 3 Line</c:v>
                </c:pt>
              </c:strCache>
            </c:strRef>
          </c:tx>
          <c:spPr>
            <a:ln>
              <a:solidFill>
                <a:schemeClr val="accent3"/>
              </a:solidFill>
            </a:ln>
          </c:spPr>
          <c:marker>
            <c:symbol val="none"/>
          </c:marker>
          <c:cat>
            <c:strRef>
              <c:f>'Writing - Data'!$CX$4:$DM$4</c:f>
              <c:strCache>
                <c:ptCount val="1"/>
                <c:pt idx="0">
                  <c:v>Baseline</c:v>
                </c:pt>
              </c:strCache>
            </c:strRef>
          </c:cat>
          <c:val>
            <c:numRef>
              <c:f>'Writing - Data'!$CX$142:$DM$142</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686D-4241-8301-5E564A8FD20E}"/>
            </c:ext>
          </c:extLst>
        </c:ser>
        <c:dLbls>
          <c:showLegendKey val="0"/>
          <c:showVal val="0"/>
          <c:showCatName val="0"/>
          <c:showSerName val="0"/>
          <c:showPercent val="0"/>
          <c:showBubbleSize val="0"/>
        </c:dLbls>
        <c:marker val="1"/>
        <c:smooth val="0"/>
        <c:axId val="85469440"/>
        <c:axId val="85508480"/>
      </c:lineChart>
      <c:catAx>
        <c:axId val="85469440"/>
        <c:scaling>
          <c:orientation val="minMax"/>
        </c:scaling>
        <c:delete val="0"/>
        <c:axPos val="b"/>
        <c:title>
          <c:tx>
            <c:strRef>
              <c:f>'Writing - Data'!$CS$25</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85508480"/>
        <c:crosses val="autoZero"/>
        <c:auto val="1"/>
        <c:lblAlgn val="ctr"/>
        <c:lblOffset val="100"/>
        <c:noMultiLvlLbl val="0"/>
      </c:catAx>
      <c:valAx>
        <c:axId val="85508480"/>
        <c:scaling>
          <c:orientation val="minMax"/>
          <c:min val="0"/>
        </c:scaling>
        <c:delete val="0"/>
        <c:axPos val="l"/>
        <c:majorGridlines/>
        <c:title>
          <c:tx>
            <c:strRef>
              <c:f>'Writing - Data'!$CV$106</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85469440"/>
        <c:crosses val="autoZero"/>
        <c:crossBetween val="between"/>
      </c:valAx>
    </c:plotArea>
    <c:legend>
      <c:legendPos val="b"/>
      <c:layout>
        <c:manualLayout>
          <c:xMode val="edge"/>
          <c:yMode val="edge"/>
          <c:x val="2.1744355074353652E-3"/>
          <c:y val="0.89634136215298799"/>
          <c:w val="0.99565092479360751"/>
          <c:h val="0.103658637847012"/>
        </c:manualLayout>
      </c:layout>
      <c:overlay val="0"/>
      <c:txPr>
        <a:bodyPr/>
        <a:lstStyle/>
        <a:p>
          <a:pPr>
            <a:defRPr sz="900"/>
          </a:pPr>
          <a:endParaRPr lang="en-US"/>
        </a:p>
      </c:txPr>
    </c:legend>
    <c:plotVisOnly val="1"/>
    <c:dispBlanksAs val="gap"/>
    <c:showDLblsOverMax val="0"/>
  </c:chart>
  <c:spPr>
    <a:solidFill>
      <a:schemeClr val="accent3">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2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'Writing - Data'!$A$26</c:f>
          <c:strCache>
            <c:ptCount val="1"/>
          </c:strCache>
        </c:strRef>
      </c:tx>
      <c:overlay val="0"/>
    </c:title>
    <c:autoTitleDeleted val="0"/>
    <c:plotArea>
      <c:layout>
        <c:manualLayout>
          <c:layoutTarget val="inner"/>
          <c:xMode val="edge"/>
          <c:yMode val="edge"/>
          <c:x val="0.13495651278884288"/>
          <c:y val="0.16478915135608121"/>
          <c:w val="0.83628531727652444"/>
          <c:h val="0.50837061096124758"/>
        </c:manualLayout>
      </c:layout>
      <c:lineChart>
        <c:grouping val="standard"/>
        <c:varyColors val="0"/>
        <c:ser>
          <c:idx val="0"/>
          <c:order val="0"/>
          <c:tx>
            <c:strRef>
              <c:f>'Writing - Data'!$A$26</c:f>
              <c:strCache>
                <c:ptCount val="1"/>
              </c:strCache>
            </c:strRef>
          </c:tx>
          <c:trendline>
            <c:name>Trendline</c:name>
            <c:spPr>
              <a:ln>
                <a:solidFill>
                  <a:srgbClr val="FF0000">
                    <a:alpha val="75000"/>
                  </a:srgbClr>
                </a:solidFill>
              </a:ln>
            </c:spPr>
            <c:trendlineType val="linear"/>
            <c:dispRSqr val="0"/>
            <c:dispEq val="0"/>
          </c:trendline>
          <c:cat>
            <c:strRef>
              <c:f>'Writing - Data'!$CX$4:$DM$4</c:f>
              <c:strCache>
                <c:ptCount val="1"/>
                <c:pt idx="0">
                  <c:v>Baseline</c:v>
                </c:pt>
              </c:strCache>
            </c:strRef>
          </c:cat>
          <c:val>
            <c:numRef>
              <c:f>'Writing - Data'!$CX$26:$DM$26</c:f>
              <c:numCache>
                <c:formatCode>General</c:formatCode>
                <c:ptCount val="16"/>
                <c:pt idx="0">
                  <c:v>0</c:v>
                </c:pt>
              </c:numCache>
            </c:numRef>
          </c:val>
          <c:smooth val="0"/>
          <c:extLst>
            <c:ext xmlns:c16="http://schemas.microsoft.com/office/drawing/2014/chart" uri="{C3380CC4-5D6E-409C-BE32-E72D297353CC}">
              <c16:uniqueId val="{00000001-2144-7742-B0A7-4B38A22D6B2A}"/>
            </c:ext>
          </c:extLst>
        </c:ser>
        <c:ser>
          <c:idx val="1"/>
          <c:order val="1"/>
          <c:tx>
            <c:v>Aimline</c:v>
          </c:tx>
          <c:spPr>
            <a:ln w="9525">
              <a:solidFill>
                <a:schemeClr val="tx1">
                  <a:lumMod val="50000"/>
                  <a:lumOff val="50000"/>
                </a:schemeClr>
              </a:solidFill>
              <a:prstDash val="dash"/>
            </a:ln>
          </c:spPr>
          <c:marker>
            <c:symbol val="none"/>
          </c:marker>
          <c:cat>
            <c:strRef>
              <c:f>'Writing - Data'!$CX$4:$DM$4</c:f>
              <c:strCache>
                <c:ptCount val="1"/>
                <c:pt idx="0">
                  <c:v>Baseline</c:v>
                </c:pt>
              </c:strCache>
            </c:strRef>
          </c:cat>
          <c:val>
            <c:numRef>
              <c:f>'Writing - Data'!$CX$107:$DM$107</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2144-7742-B0A7-4B38A22D6B2A}"/>
            </c:ext>
          </c:extLst>
        </c:ser>
        <c:ser>
          <c:idx val="2"/>
          <c:order val="2"/>
          <c:tx>
            <c:strRef>
              <c:f>'Writing - Data'!$CW$143</c:f>
              <c:strCache>
                <c:ptCount val="1"/>
                <c:pt idx="0">
                  <c:v>Benchmark 3 Line</c:v>
                </c:pt>
              </c:strCache>
            </c:strRef>
          </c:tx>
          <c:spPr>
            <a:ln>
              <a:solidFill>
                <a:schemeClr val="accent3"/>
              </a:solidFill>
            </a:ln>
          </c:spPr>
          <c:marker>
            <c:symbol val="none"/>
          </c:marker>
          <c:cat>
            <c:strRef>
              <c:f>'Writing - Data'!$CX$4:$DM$4</c:f>
              <c:strCache>
                <c:ptCount val="1"/>
                <c:pt idx="0">
                  <c:v>Baseline</c:v>
                </c:pt>
              </c:strCache>
            </c:strRef>
          </c:cat>
          <c:val>
            <c:numRef>
              <c:f>'Writing - Data'!$CX$143:$DM$143</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2144-7742-B0A7-4B38A22D6B2A}"/>
            </c:ext>
          </c:extLst>
        </c:ser>
        <c:dLbls>
          <c:showLegendKey val="0"/>
          <c:showVal val="0"/>
          <c:showCatName val="0"/>
          <c:showSerName val="0"/>
          <c:showPercent val="0"/>
          <c:showBubbleSize val="0"/>
        </c:dLbls>
        <c:marker val="1"/>
        <c:smooth val="0"/>
        <c:axId val="85600896"/>
        <c:axId val="85639936"/>
      </c:lineChart>
      <c:catAx>
        <c:axId val="85600896"/>
        <c:scaling>
          <c:orientation val="minMax"/>
        </c:scaling>
        <c:delete val="0"/>
        <c:axPos val="b"/>
        <c:title>
          <c:tx>
            <c:strRef>
              <c:f>'Writing - Data'!$CS$26</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85639936"/>
        <c:crosses val="autoZero"/>
        <c:auto val="1"/>
        <c:lblAlgn val="ctr"/>
        <c:lblOffset val="100"/>
        <c:noMultiLvlLbl val="0"/>
      </c:catAx>
      <c:valAx>
        <c:axId val="85639936"/>
        <c:scaling>
          <c:orientation val="minMax"/>
          <c:min val="0"/>
        </c:scaling>
        <c:delete val="0"/>
        <c:axPos val="l"/>
        <c:majorGridlines/>
        <c:title>
          <c:tx>
            <c:strRef>
              <c:f>'Writing - Data'!$CV$107</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85600896"/>
        <c:crosses val="autoZero"/>
        <c:crossBetween val="between"/>
      </c:valAx>
    </c:plotArea>
    <c:legend>
      <c:legendPos val="b"/>
      <c:layout>
        <c:manualLayout>
          <c:xMode val="edge"/>
          <c:yMode val="edge"/>
          <c:x val="1.5984208362609233E-3"/>
          <c:y val="0.89634136215298799"/>
          <c:w val="0.99680295389969498"/>
          <c:h val="0.103658637847012"/>
        </c:manualLayout>
      </c:layout>
      <c:overlay val="0"/>
      <c:txPr>
        <a:bodyPr/>
        <a:lstStyle/>
        <a:p>
          <a:pPr>
            <a:defRPr sz="900"/>
          </a:pPr>
          <a:endParaRPr lang="en-US"/>
        </a:p>
      </c:txPr>
    </c:legend>
    <c:plotVisOnly val="1"/>
    <c:dispBlanksAs val="gap"/>
    <c:showDLblsOverMax val="0"/>
  </c:chart>
  <c:spPr>
    <a:solidFill>
      <a:schemeClr val="accent3">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2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'Writing - Data'!$A$27</c:f>
          <c:strCache>
            <c:ptCount val="1"/>
          </c:strCache>
        </c:strRef>
      </c:tx>
      <c:overlay val="0"/>
    </c:title>
    <c:autoTitleDeleted val="0"/>
    <c:plotArea>
      <c:layout>
        <c:manualLayout>
          <c:layoutTarget val="inner"/>
          <c:xMode val="edge"/>
          <c:yMode val="edge"/>
          <c:x val="0.13495651278884288"/>
          <c:y val="0.16478915135608121"/>
          <c:w val="0.83628531727652444"/>
          <c:h val="0.51280081385768894"/>
        </c:manualLayout>
      </c:layout>
      <c:lineChart>
        <c:grouping val="standard"/>
        <c:varyColors val="0"/>
        <c:ser>
          <c:idx val="0"/>
          <c:order val="0"/>
          <c:tx>
            <c:strRef>
              <c:f>'Writing - Data'!$A$27</c:f>
              <c:strCache>
                <c:ptCount val="1"/>
              </c:strCache>
            </c:strRef>
          </c:tx>
          <c:trendline>
            <c:name>Trendline</c:name>
            <c:spPr>
              <a:ln>
                <a:solidFill>
                  <a:srgbClr val="FF0000">
                    <a:alpha val="75000"/>
                  </a:srgbClr>
                </a:solidFill>
              </a:ln>
            </c:spPr>
            <c:trendlineType val="linear"/>
            <c:dispRSqr val="0"/>
            <c:dispEq val="0"/>
          </c:trendline>
          <c:cat>
            <c:strRef>
              <c:f>'Writing - Data'!$CX$4:$DM$4</c:f>
              <c:strCache>
                <c:ptCount val="1"/>
                <c:pt idx="0">
                  <c:v>Baseline</c:v>
                </c:pt>
              </c:strCache>
            </c:strRef>
          </c:cat>
          <c:val>
            <c:numRef>
              <c:f>'Writing - Data'!$CX$27:$DM$27</c:f>
              <c:numCache>
                <c:formatCode>General</c:formatCode>
                <c:ptCount val="16"/>
                <c:pt idx="0">
                  <c:v>0</c:v>
                </c:pt>
              </c:numCache>
            </c:numRef>
          </c:val>
          <c:smooth val="0"/>
          <c:extLst>
            <c:ext xmlns:c16="http://schemas.microsoft.com/office/drawing/2014/chart" uri="{C3380CC4-5D6E-409C-BE32-E72D297353CC}">
              <c16:uniqueId val="{00000001-6A36-8049-9D73-C6F9F017336C}"/>
            </c:ext>
          </c:extLst>
        </c:ser>
        <c:ser>
          <c:idx val="1"/>
          <c:order val="1"/>
          <c:tx>
            <c:v>Aimline</c:v>
          </c:tx>
          <c:spPr>
            <a:ln w="9525">
              <a:solidFill>
                <a:schemeClr val="tx1">
                  <a:lumMod val="50000"/>
                  <a:lumOff val="50000"/>
                </a:schemeClr>
              </a:solidFill>
              <a:prstDash val="dash"/>
            </a:ln>
          </c:spPr>
          <c:marker>
            <c:symbol val="none"/>
          </c:marker>
          <c:cat>
            <c:strRef>
              <c:f>'Writing - Data'!$CX$4:$DM$4</c:f>
              <c:strCache>
                <c:ptCount val="1"/>
                <c:pt idx="0">
                  <c:v>Baseline</c:v>
                </c:pt>
              </c:strCache>
            </c:strRef>
          </c:cat>
          <c:val>
            <c:numRef>
              <c:f>'Writing - Data'!$CX$108:$DM$108</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6A36-8049-9D73-C6F9F017336C}"/>
            </c:ext>
          </c:extLst>
        </c:ser>
        <c:ser>
          <c:idx val="2"/>
          <c:order val="2"/>
          <c:tx>
            <c:strRef>
              <c:f>'Writing - Data'!$CW$144</c:f>
              <c:strCache>
                <c:ptCount val="1"/>
                <c:pt idx="0">
                  <c:v>Benchmark 3 Line</c:v>
                </c:pt>
              </c:strCache>
            </c:strRef>
          </c:tx>
          <c:spPr>
            <a:ln>
              <a:solidFill>
                <a:schemeClr val="accent3"/>
              </a:solidFill>
            </a:ln>
          </c:spPr>
          <c:marker>
            <c:symbol val="none"/>
          </c:marker>
          <c:cat>
            <c:strRef>
              <c:f>'Writing - Data'!$CX$4:$DM$4</c:f>
              <c:strCache>
                <c:ptCount val="1"/>
                <c:pt idx="0">
                  <c:v>Baseline</c:v>
                </c:pt>
              </c:strCache>
            </c:strRef>
          </c:cat>
          <c:val>
            <c:numRef>
              <c:f>'Writing - Data'!$CX$144:$DM$144</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6A36-8049-9D73-C6F9F017336C}"/>
            </c:ext>
          </c:extLst>
        </c:ser>
        <c:dLbls>
          <c:showLegendKey val="0"/>
          <c:showVal val="0"/>
          <c:showCatName val="0"/>
          <c:showSerName val="0"/>
          <c:showPercent val="0"/>
          <c:showBubbleSize val="0"/>
        </c:dLbls>
        <c:marker val="1"/>
        <c:smooth val="0"/>
        <c:axId val="85669376"/>
        <c:axId val="85671296"/>
      </c:lineChart>
      <c:catAx>
        <c:axId val="85669376"/>
        <c:scaling>
          <c:orientation val="minMax"/>
        </c:scaling>
        <c:delete val="0"/>
        <c:axPos val="b"/>
        <c:title>
          <c:tx>
            <c:strRef>
              <c:f>'Writing - Data'!$CS$27</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85671296"/>
        <c:crosses val="autoZero"/>
        <c:auto val="1"/>
        <c:lblAlgn val="ctr"/>
        <c:lblOffset val="100"/>
        <c:noMultiLvlLbl val="0"/>
      </c:catAx>
      <c:valAx>
        <c:axId val="85671296"/>
        <c:scaling>
          <c:orientation val="minMax"/>
          <c:min val="0"/>
        </c:scaling>
        <c:delete val="0"/>
        <c:axPos val="l"/>
        <c:majorGridlines/>
        <c:title>
          <c:tx>
            <c:strRef>
              <c:f>'Writing - Data'!$CV$108</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85669376"/>
        <c:crosses val="autoZero"/>
        <c:crossBetween val="between"/>
      </c:valAx>
    </c:plotArea>
    <c:legend>
      <c:legendPos val="b"/>
      <c:layout>
        <c:manualLayout>
          <c:xMode val="edge"/>
          <c:yMode val="edge"/>
          <c:x val="4.1946536819590504E-3"/>
          <c:y val="0.89656851621831002"/>
          <c:w val="0.99420672105399099"/>
          <c:h val="0.10343148378169097"/>
        </c:manualLayout>
      </c:layout>
      <c:overlay val="0"/>
      <c:txPr>
        <a:bodyPr/>
        <a:lstStyle/>
        <a:p>
          <a:pPr>
            <a:defRPr sz="900"/>
          </a:pPr>
          <a:endParaRPr lang="en-US"/>
        </a:p>
      </c:txPr>
    </c:legend>
    <c:plotVisOnly val="1"/>
    <c:dispBlanksAs val="gap"/>
    <c:showDLblsOverMax val="0"/>
  </c:chart>
  <c:spPr>
    <a:solidFill>
      <a:schemeClr val="accent3">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2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'Writing - Data'!$A$28</c:f>
          <c:strCache>
            <c:ptCount val="1"/>
          </c:strCache>
        </c:strRef>
      </c:tx>
      <c:overlay val="0"/>
    </c:title>
    <c:autoTitleDeleted val="0"/>
    <c:plotArea>
      <c:layout>
        <c:manualLayout>
          <c:layoutTarget val="inner"/>
          <c:xMode val="edge"/>
          <c:yMode val="edge"/>
          <c:x val="0.13495651278884288"/>
          <c:y val="0.16478915135608121"/>
          <c:w val="0.83628531727652444"/>
          <c:h val="0.50837061096124758"/>
        </c:manualLayout>
      </c:layout>
      <c:lineChart>
        <c:grouping val="standard"/>
        <c:varyColors val="0"/>
        <c:ser>
          <c:idx val="0"/>
          <c:order val="0"/>
          <c:tx>
            <c:strRef>
              <c:f>'Writing - Data'!$A$28</c:f>
              <c:strCache>
                <c:ptCount val="1"/>
              </c:strCache>
            </c:strRef>
          </c:tx>
          <c:trendline>
            <c:name>Trendline</c:name>
            <c:spPr>
              <a:ln>
                <a:solidFill>
                  <a:srgbClr val="FF0000">
                    <a:alpha val="75000"/>
                  </a:srgbClr>
                </a:solidFill>
              </a:ln>
            </c:spPr>
            <c:trendlineType val="linear"/>
            <c:dispRSqr val="0"/>
            <c:dispEq val="0"/>
          </c:trendline>
          <c:cat>
            <c:strRef>
              <c:f>'Writing - Data'!$CX$4:$DM$4</c:f>
              <c:strCache>
                <c:ptCount val="1"/>
                <c:pt idx="0">
                  <c:v>Baseline</c:v>
                </c:pt>
              </c:strCache>
            </c:strRef>
          </c:cat>
          <c:val>
            <c:numRef>
              <c:f>'Writing - Data'!$CX$28:$DM$28</c:f>
              <c:numCache>
                <c:formatCode>General</c:formatCode>
                <c:ptCount val="16"/>
                <c:pt idx="0">
                  <c:v>0</c:v>
                </c:pt>
              </c:numCache>
            </c:numRef>
          </c:val>
          <c:smooth val="0"/>
          <c:extLst>
            <c:ext xmlns:c16="http://schemas.microsoft.com/office/drawing/2014/chart" uri="{C3380CC4-5D6E-409C-BE32-E72D297353CC}">
              <c16:uniqueId val="{00000001-DEEA-0846-A4B0-DD3E8E0CE87F}"/>
            </c:ext>
          </c:extLst>
        </c:ser>
        <c:ser>
          <c:idx val="1"/>
          <c:order val="1"/>
          <c:tx>
            <c:v>Aimline</c:v>
          </c:tx>
          <c:spPr>
            <a:ln w="9525">
              <a:solidFill>
                <a:schemeClr val="tx1">
                  <a:lumMod val="50000"/>
                  <a:lumOff val="50000"/>
                </a:schemeClr>
              </a:solidFill>
              <a:prstDash val="dash"/>
            </a:ln>
          </c:spPr>
          <c:marker>
            <c:symbol val="none"/>
          </c:marker>
          <c:cat>
            <c:strRef>
              <c:f>'Writing - Data'!$CX$4:$DM$4</c:f>
              <c:strCache>
                <c:ptCount val="1"/>
                <c:pt idx="0">
                  <c:v>Baseline</c:v>
                </c:pt>
              </c:strCache>
            </c:strRef>
          </c:cat>
          <c:val>
            <c:numRef>
              <c:f>'Writing - Data'!$CX$109:$DM$109</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DEEA-0846-A4B0-DD3E8E0CE87F}"/>
            </c:ext>
          </c:extLst>
        </c:ser>
        <c:ser>
          <c:idx val="2"/>
          <c:order val="2"/>
          <c:tx>
            <c:strRef>
              <c:f>'Writing - Data'!$CW$145</c:f>
              <c:strCache>
                <c:ptCount val="1"/>
                <c:pt idx="0">
                  <c:v>Benchmark 3 Line</c:v>
                </c:pt>
              </c:strCache>
            </c:strRef>
          </c:tx>
          <c:spPr>
            <a:ln>
              <a:solidFill>
                <a:schemeClr val="accent3"/>
              </a:solidFill>
            </a:ln>
          </c:spPr>
          <c:marker>
            <c:symbol val="none"/>
          </c:marker>
          <c:cat>
            <c:strRef>
              <c:f>'Writing - Data'!$CX$4:$DM$4</c:f>
              <c:strCache>
                <c:ptCount val="1"/>
                <c:pt idx="0">
                  <c:v>Baseline</c:v>
                </c:pt>
              </c:strCache>
            </c:strRef>
          </c:cat>
          <c:val>
            <c:numRef>
              <c:f>'Writing - Data'!$CX$145:$DM$145</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DEEA-0846-A4B0-DD3E8E0CE87F}"/>
            </c:ext>
          </c:extLst>
        </c:ser>
        <c:dLbls>
          <c:showLegendKey val="0"/>
          <c:showVal val="0"/>
          <c:showCatName val="0"/>
          <c:showSerName val="0"/>
          <c:showPercent val="0"/>
          <c:showBubbleSize val="0"/>
        </c:dLbls>
        <c:marker val="1"/>
        <c:smooth val="0"/>
        <c:axId val="85862272"/>
        <c:axId val="85872640"/>
      </c:lineChart>
      <c:catAx>
        <c:axId val="85862272"/>
        <c:scaling>
          <c:orientation val="minMax"/>
        </c:scaling>
        <c:delete val="0"/>
        <c:axPos val="b"/>
        <c:title>
          <c:tx>
            <c:strRef>
              <c:f>'Writing - Data'!$CS$28</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85872640"/>
        <c:crosses val="autoZero"/>
        <c:auto val="1"/>
        <c:lblAlgn val="ctr"/>
        <c:lblOffset val="100"/>
        <c:noMultiLvlLbl val="0"/>
      </c:catAx>
      <c:valAx>
        <c:axId val="85872640"/>
        <c:scaling>
          <c:orientation val="minMax"/>
          <c:min val="0"/>
        </c:scaling>
        <c:delete val="0"/>
        <c:axPos val="l"/>
        <c:majorGridlines/>
        <c:title>
          <c:tx>
            <c:strRef>
              <c:f>'Writing - Data'!$CV$109</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85862272"/>
        <c:crosses val="autoZero"/>
        <c:crossBetween val="between"/>
      </c:valAx>
    </c:plotArea>
    <c:legend>
      <c:legendPos val="b"/>
      <c:layout>
        <c:manualLayout>
          <c:xMode val="edge"/>
          <c:yMode val="edge"/>
          <c:x val="1.5984208362609233E-3"/>
          <c:y val="0.8963413270213495"/>
          <c:w val="0.99680295389969498"/>
          <c:h val="0.10365867297865128"/>
        </c:manualLayout>
      </c:layout>
      <c:overlay val="0"/>
      <c:txPr>
        <a:bodyPr/>
        <a:lstStyle/>
        <a:p>
          <a:pPr>
            <a:defRPr sz="900"/>
          </a:pPr>
          <a:endParaRPr lang="en-US"/>
        </a:p>
      </c:txPr>
    </c:legend>
    <c:plotVisOnly val="1"/>
    <c:dispBlanksAs val="gap"/>
    <c:showDLblsOverMax val="0"/>
  </c:chart>
  <c:spPr>
    <a:solidFill>
      <a:schemeClr val="accent3">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2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'Writing - Data'!$A$29</c:f>
          <c:strCache>
            <c:ptCount val="1"/>
          </c:strCache>
        </c:strRef>
      </c:tx>
      <c:overlay val="0"/>
    </c:title>
    <c:autoTitleDeleted val="0"/>
    <c:plotArea>
      <c:layout>
        <c:manualLayout>
          <c:layoutTarget val="inner"/>
          <c:xMode val="edge"/>
          <c:yMode val="edge"/>
          <c:x val="0.13495651278884288"/>
          <c:y val="0.16478915135608121"/>
          <c:w val="0.83628531727652444"/>
          <c:h val="0.50837061096124758"/>
        </c:manualLayout>
      </c:layout>
      <c:lineChart>
        <c:grouping val="standard"/>
        <c:varyColors val="0"/>
        <c:ser>
          <c:idx val="0"/>
          <c:order val="0"/>
          <c:tx>
            <c:strRef>
              <c:f>'Writing - Data'!$A$29</c:f>
              <c:strCache>
                <c:ptCount val="1"/>
              </c:strCache>
            </c:strRef>
          </c:tx>
          <c:trendline>
            <c:name>Trendline</c:name>
            <c:spPr>
              <a:ln>
                <a:solidFill>
                  <a:srgbClr val="FF0000">
                    <a:alpha val="75000"/>
                  </a:srgbClr>
                </a:solidFill>
              </a:ln>
            </c:spPr>
            <c:trendlineType val="linear"/>
            <c:dispRSqr val="0"/>
            <c:dispEq val="0"/>
          </c:trendline>
          <c:cat>
            <c:strRef>
              <c:f>'Writing - Data'!$CX$4:$DM$4</c:f>
              <c:strCache>
                <c:ptCount val="1"/>
                <c:pt idx="0">
                  <c:v>Baseline</c:v>
                </c:pt>
              </c:strCache>
            </c:strRef>
          </c:cat>
          <c:val>
            <c:numRef>
              <c:f>'Writing - Data'!$CX$29:$DM$29</c:f>
              <c:numCache>
                <c:formatCode>General</c:formatCode>
                <c:ptCount val="16"/>
                <c:pt idx="0">
                  <c:v>0</c:v>
                </c:pt>
              </c:numCache>
            </c:numRef>
          </c:val>
          <c:smooth val="0"/>
          <c:extLst>
            <c:ext xmlns:c16="http://schemas.microsoft.com/office/drawing/2014/chart" uri="{C3380CC4-5D6E-409C-BE32-E72D297353CC}">
              <c16:uniqueId val="{00000001-DBF3-A548-AD7A-06143E48715A}"/>
            </c:ext>
          </c:extLst>
        </c:ser>
        <c:ser>
          <c:idx val="1"/>
          <c:order val="1"/>
          <c:tx>
            <c:v>Aimline</c:v>
          </c:tx>
          <c:spPr>
            <a:ln w="9525">
              <a:solidFill>
                <a:schemeClr val="tx1">
                  <a:lumMod val="50000"/>
                  <a:lumOff val="50000"/>
                </a:schemeClr>
              </a:solidFill>
              <a:prstDash val="dash"/>
            </a:ln>
          </c:spPr>
          <c:marker>
            <c:symbol val="none"/>
          </c:marker>
          <c:cat>
            <c:strRef>
              <c:f>'Writing - Data'!$CX$4:$DM$4</c:f>
              <c:strCache>
                <c:ptCount val="1"/>
                <c:pt idx="0">
                  <c:v>Baseline</c:v>
                </c:pt>
              </c:strCache>
            </c:strRef>
          </c:cat>
          <c:val>
            <c:numRef>
              <c:f>'Writing - Data'!$CX$110:$DM$110</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DBF3-A548-AD7A-06143E48715A}"/>
            </c:ext>
          </c:extLst>
        </c:ser>
        <c:ser>
          <c:idx val="2"/>
          <c:order val="2"/>
          <c:tx>
            <c:strRef>
              <c:f>'Writing - Data'!$CW$146</c:f>
              <c:strCache>
                <c:ptCount val="1"/>
                <c:pt idx="0">
                  <c:v>Benchmark 3 Line</c:v>
                </c:pt>
              </c:strCache>
            </c:strRef>
          </c:tx>
          <c:spPr>
            <a:ln>
              <a:solidFill>
                <a:schemeClr val="accent3"/>
              </a:solidFill>
            </a:ln>
          </c:spPr>
          <c:marker>
            <c:symbol val="none"/>
          </c:marker>
          <c:cat>
            <c:strRef>
              <c:f>'Writing - Data'!$CX$4:$DM$4</c:f>
              <c:strCache>
                <c:ptCount val="1"/>
                <c:pt idx="0">
                  <c:v>Baseline</c:v>
                </c:pt>
              </c:strCache>
            </c:strRef>
          </c:cat>
          <c:val>
            <c:numRef>
              <c:f>'Writing - Data'!$CX$146:$DM$146</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DBF3-A548-AD7A-06143E48715A}"/>
            </c:ext>
          </c:extLst>
        </c:ser>
        <c:dLbls>
          <c:showLegendKey val="0"/>
          <c:showVal val="0"/>
          <c:showCatName val="0"/>
          <c:showSerName val="0"/>
          <c:showPercent val="0"/>
          <c:showBubbleSize val="0"/>
        </c:dLbls>
        <c:marker val="1"/>
        <c:smooth val="0"/>
        <c:axId val="85797120"/>
        <c:axId val="85803392"/>
      </c:lineChart>
      <c:catAx>
        <c:axId val="85797120"/>
        <c:scaling>
          <c:orientation val="minMax"/>
        </c:scaling>
        <c:delete val="0"/>
        <c:axPos val="b"/>
        <c:title>
          <c:tx>
            <c:strRef>
              <c:f>'Writing - Data'!$CS$29</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85803392"/>
        <c:crosses val="autoZero"/>
        <c:auto val="1"/>
        <c:lblAlgn val="ctr"/>
        <c:lblOffset val="100"/>
        <c:noMultiLvlLbl val="0"/>
      </c:catAx>
      <c:valAx>
        <c:axId val="85803392"/>
        <c:scaling>
          <c:orientation val="minMax"/>
          <c:min val="0"/>
        </c:scaling>
        <c:delete val="0"/>
        <c:axPos val="l"/>
        <c:majorGridlines/>
        <c:title>
          <c:tx>
            <c:strRef>
              <c:f>'Writing - Data'!$CV$110</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85797120"/>
        <c:crosses val="autoZero"/>
        <c:crossBetween val="between"/>
      </c:valAx>
    </c:plotArea>
    <c:legend>
      <c:legendPos val="b"/>
      <c:layout>
        <c:manualLayout>
          <c:xMode val="edge"/>
          <c:yMode val="edge"/>
          <c:x val="2.1744355074353652E-3"/>
          <c:y val="0.8963413270213495"/>
          <c:w val="0.99565092479360751"/>
          <c:h val="0.10365867297865128"/>
        </c:manualLayout>
      </c:layout>
      <c:overlay val="0"/>
      <c:txPr>
        <a:bodyPr/>
        <a:lstStyle/>
        <a:p>
          <a:pPr>
            <a:defRPr sz="900"/>
          </a:pPr>
          <a:endParaRPr lang="en-US"/>
        </a:p>
      </c:txPr>
    </c:legend>
    <c:plotVisOnly val="1"/>
    <c:dispBlanksAs val="gap"/>
    <c:showDLblsOverMax val="0"/>
  </c:chart>
  <c:spPr>
    <a:solidFill>
      <a:schemeClr val="accent3">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2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'Writing - Data'!$A$30</c:f>
          <c:strCache>
            <c:ptCount val="1"/>
          </c:strCache>
        </c:strRef>
      </c:tx>
      <c:overlay val="0"/>
    </c:title>
    <c:autoTitleDeleted val="0"/>
    <c:plotArea>
      <c:layout>
        <c:manualLayout>
          <c:layoutTarget val="inner"/>
          <c:xMode val="edge"/>
          <c:yMode val="edge"/>
          <c:x val="0.13495651278884288"/>
          <c:y val="0.16478915135608121"/>
          <c:w val="0.83628531727652444"/>
          <c:h val="0.51280099099989163"/>
        </c:manualLayout>
      </c:layout>
      <c:lineChart>
        <c:grouping val="standard"/>
        <c:varyColors val="0"/>
        <c:ser>
          <c:idx val="0"/>
          <c:order val="0"/>
          <c:tx>
            <c:strRef>
              <c:f>'Writing - Data'!$A$30</c:f>
              <c:strCache>
                <c:ptCount val="1"/>
              </c:strCache>
            </c:strRef>
          </c:tx>
          <c:trendline>
            <c:name>Trendline</c:name>
            <c:spPr>
              <a:ln>
                <a:solidFill>
                  <a:srgbClr val="FF0000">
                    <a:alpha val="75000"/>
                  </a:srgbClr>
                </a:solidFill>
              </a:ln>
            </c:spPr>
            <c:trendlineType val="linear"/>
            <c:dispRSqr val="0"/>
            <c:dispEq val="0"/>
          </c:trendline>
          <c:cat>
            <c:strRef>
              <c:f>'Writing - Data'!$CX$4:$DM$4</c:f>
              <c:strCache>
                <c:ptCount val="1"/>
                <c:pt idx="0">
                  <c:v>Baseline</c:v>
                </c:pt>
              </c:strCache>
            </c:strRef>
          </c:cat>
          <c:val>
            <c:numRef>
              <c:f>'Writing - Data'!$CX$30:$DM$30</c:f>
              <c:numCache>
                <c:formatCode>General</c:formatCode>
                <c:ptCount val="16"/>
                <c:pt idx="0">
                  <c:v>0</c:v>
                </c:pt>
              </c:numCache>
            </c:numRef>
          </c:val>
          <c:smooth val="0"/>
          <c:extLst>
            <c:ext xmlns:c16="http://schemas.microsoft.com/office/drawing/2014/chart" uri="{C3380CC4-5D6E-409C-BE32-E72D297353CC}">
              <c16:uniqueId val="{00000001-7DFF-B443-A6DD-92F2B2FE8851}"/>
            </c:ext>
          </c:extLst>
        </c:ser>
        <c:ser>
          <c:idx val="1"/>
          <c:order val="1"/>
          <c:tx>
            <c:v>Aimline</c:v>
          </c:tx>
          <c:spPr>
            <a:ln w="9525">
              <a:solidFill>
                <a:schemeClr val="tx1">
                  <a:lumMod val="50000"/>
                  <a:lumOff val="50000"/>
                </a:schemeClr>
              </a:solidFill>
              <a:prstDash val="dash"/>
            </a:ln>
          </c:spPr>
          <c:marker>
            <c:symbol val="none"/>
          </c:marker>
          <c:cat>
            <c:strRef>
              <c:f>'Writing - Data'!$CX$4:$DM$4</c:f>
              <c:strCache>
                <c:ptCount val="1"/>
                <c:pt idx="0">
                  <c:v>Baseline</c:v>
                </c:pt>
              </c:strCache>
            </c:strRef>
          </c:cat>
          <c:val>
            <c:numRef>
              <c:f>'Writing - Data'!$CX$111:$DM$111</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7DFF-B443-A6DD-92F2B2FE8851}"/>
            </c:ext>
          </c:extLst>
        </c:ser>
        <c:ser>
          <c:idx val="2"/>
          <c:order val="2"/>
          <c:tx>
            <c:strRef>
              <c:f>'Writing - Data'!$CW$147</c:f>
              <c:strCache>
                <c:ptCount val="1"/>
                <c:pt idx="0">
                  <c:v>Benchmark 3 Line</c:v>
                </c:pt>
              </c:strCache>
            </c:strRef>
          </c:tx>
          <c:spPr>
            <a:ln>
              <a:solidFill>
                <a:schemeClr val="accent3"/>
              </a:solidFill>
            </a:ln>
          </c:spPr>
          <c:marker>
            <c:symbol val="none"/>
          </c:marker>
          <c:cat>
            <c:strRef>
              <c:f>'Writing - Data'!$CX$4:$DM$4</c:f>
              <c:strCache>
                <c:ptCount val="1"/>
                <c:pt idx="0">
                  <c:v>Baseline</c:v>
                </c:pt>
              </c:strCache>
            </c:strRef>
          </c:cat>
          <c:val>
            <c:numRef>
              <c:f>'Writing - Data'!$CX$147:$DM$147</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7DFF-B443-A6DD-92F2B2FE8851}"/>
            </c:ext>
          </c:extLst>
        </c:ser>
        <c:dLbls>
          <c:showLegendKey val="0"/>
          <c:showVal val="0"/>
          <c:showCatName val="0"/>
          <c:showSerName val="0"/>
          <c:showPercent val="0"/>
          <c:showBubbleSize val="0"/>
        </c:dLbls>
        <c:marker val="1"/>
        <c:smooth val="0"/>
        <c:axId val="85875712"/>
        <c:axId val="85930752"/>
      </c:lineChart>
      <c:catAx>
        <c:axId val="85875712"/>
        <c:scaling>
          <c:orientation val="minMax"/>
        </c:scaling>
        <c:delete val="0"/>
        <c:axPos val="b"/>
        <c:title>
          <c:tx>
            <c:strRef>
              <c:f>'Writing - Data'!$CS$30</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85930752"/>
        <c:crosses val="autoZero"/>
        <c:auto val="1"/>
        <c:lblAlgn val="ctr"/>
        <c:lblOffset val="100"/>
        <c:noMultiLvlLbl val="0"/>
      </c:catAx>
      <c:valAx>
        <c:axId val="85930752"/>
        <c:scaling>
          <c:orientation val="minMax"/>
          <c:min val="0"/>
        </c:scaling>
        <c:delete val="0"/>
        <c:axPos val="l"/>
        <c:majorGridlines/>
        <c:title>
          <c:tx>
            <c:strRef>
              <c:f>'Writing - Data'!$CV$111</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85875712"/>
        <c:crosses val="autoZero"/>
        <c:crossBetween val="between"/>
      </c:valAx>
    </c:plotArea>
    <c:legend>
      <c:legendPos val="b"/>
      <c:layout>
        <c:manualLayout>
          <c:xMode val="edge"/>
          <c:yMode val="edge"/>
          <c:x val="1.5984208362609233E-3"/>
          <c:y val="0.8965684812404755"/>
          <c:w val="0.99680295389969498"/>
          <c:h val="0.103431518759524"/>
        </c:manualLayout>
      </c:layout>
      <c:overlay val="0"/>
      <c:txPr>
        <a:bodyPr/>
        <a:lstStyle/>
        <a:p>
          <a:pPr>
            <a:defRPr sz="900"/>
          </a:pPr>
          <a:endParaRPr lang="en-US"/>
        </a:p>
      </c:txPr>
    </c:legend>
    <c:plotVisOnly val="1"/>
    <c:dispBlanksAs val="gap"/>
    <c:showDLblsOverMax val="0"/>
  </c:chart>
  <c:spPr>
    <a:solidFill>
      <a:schemeClr val="accent3">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2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'Writing - Data'!$A$31</c:f>
          <c:strCache>
            <c:ptCount val="1"/>
          </c:strCache>
        </c:strRef>
      </c:tx>
      <c:overlay val="0"/>
    </c:title>
    <c:autoTitleDeleted val="0"/>
    <c:plotArea>
      <c:layout>
        <c:manualLayout>
          <c:layoutTarget val="inner"/>
          <c:xMode val="edge"/>
          <c:yMode val="edge"/>
          <c:x val="0.13495651278884288"/>
          <c:y val="0.16478915135608121"/>
          <c:w val="0.83628531727652444"/>
          <c:h val="0.51276163777693717"/>
        </c:manualLayout>
      </c:layout>
      <c:lineChart>
        <c:grouping val="standard"/>
        <c:varyColors val="0"/>
        <c:ser>
          <c:idx val="0"/>
          <c:order val="0"/>
          <c:tx>
            <c:strRef>
              <c:f>'Writing - Data'!$A$31</c:f>
              <c:strCache>
                <c:ptCount val="1"/>
              </c:strCache>
            </c:strRef>
          </c:tx>
          <c:trendline>
            <c:name>Trendline</c:name>
            <c:spPr>
              <a:ln>
                <a:solidFill>
                  <a:srgbClr val="FF0000">
                    <a:alpha val="75000"/>
                  </a:srgbClr>
                </a:solidFill>
              </a:ln>
            </c:spPr>
            <c:trendlineType val="linear"/>
            <c:dispRSqr val="0"/>
            <c:dispEq val="0"/>
          </c:trendline>
          <c:cat>
            <c:strRef>
              <c:f>'Writing - Data'!$CX$4:$DM$4</c:f>
              <c:strCache>
                <c:ptCount val="1"/>
                <c:pt idx="0">
                  <c:v>Baseline</c:v>
                </c:pt>
              </c:strCache>
            </c:strRef>
          </c:cat>
          <c:val>
            <c:numRef>
              <c:f>'Writing - Data'!$CX$31:$DM$31</c:f>
              <c:numCache>
                <c:formatCode>General</c:formatCode>
                <c:ptCount val="16"/>
                <c:pt idx="0">
                  <c:v>0</c:v>
                </c:pt>
              </c:numCache>
            </c:numRef>
          </c:val>
          <c:smooth val="0"/>
          <c:extLst>
            <c:ext xmlns:c16="http://schemas.microsoft.com/office/drawing/2014/chart" uri="{C3380CC4-5D6E-409C-BE32-E72D297353CC}">
              <c16:uniqueId val="{00000001-8F80-9F40-977C-A366F9D9DD18}"/>
            </c:ext>
          </c:extLst>
        </c:ser>
        <c:ser>
          <c:idx val="1"/>
          <c:order val="1"/>
          <c:tx>
            <c:v>Aimline</c:v>
          </c:tx>
          <c:spPr>
            <a:ln w="9525">
              <a:solidFill>
                <a:schemeClr val="tx1">
                  <a:lumMod val="50000"/>
                  <a:lumOff val="50000"/>
                </a:schemeClr>
              </a:solidFill>
              <a:prstDash val="dash"/>
            </a:ln>
          </c:spPr>
          <c:marker>
            <c:symbol val="none"/>
          </c:marker>
          <c:cat>
            <c:strRef>
              <c:f>'Writing - Data'!$CX$4:$DM$4</c:f>
              <c:strCache>
                <c:ptCount val="1"/>
                <c:pt idx="0">
                  <c:v>Baseline</c:v>
                </c:pt>
              </c:strCache>
            </c:strRef>
          </c:cat>
          <c:val>
            <c:numRef>
              <c:f>'Writing - Data'!$CX$112:$DM$112</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8F80-9F40-977C-A366F9D9DD18}"/>
            </c:ext>
          </c:extLst>
        </c:ser>
        <c:ser>
          <c:idx val="2"/>
          <c:order val="2"/>
          <c:tx>
            <c:strRef>
              <c:f>'Writing - Data'!$CW$148</c:f>
              <c:strCache>
                <c:ptCount val="1"/>
                <c:pt idx="0">
                  <c:v>Benchmark 3 Line</c:v>
                </c:pt>
              </c:strCache>
            </c:strRef>
          </c:tx>
          <c:spPr>
            <a:ln>
              <a:solidFill>
                <a:schemeClr val="accent3"/>
              </a:solidFill>
            </a:ln>
          </c:spPr>
          <c:marker>
            <c:symbol val="none"/>
          </c:marker>
          <c:cat>
            <c:strRef>
              <c:f>'Writing - Data'!$CX$4:$DM$4</c:f>
              <c:strCache>
                <c:ptCount val="1"/>
                <c:pt idx="0">
                  <c:v>Baseline</c:v>
                </c:pt>
              </c:strCache>
            </c:strRef>
          </c:cat>
          <c:val>
            <c:numRef>
              <c:f>'Writing - Data'!$CX$148:$DM$148</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8F80-9F40-977C-A366F9D9DD18}"/>
            </c:ext>
          </c:extLst>
        </c:ser>
        <c:dLbls>
          <c:showLegendKey val="0"/>
          <c:showVal val="0"/>
          <c:showCatName val="0"/>
          <c:showSerName val="0"/>
          <c:showPercent val="0"/>
          <c:showBubbleSize val="0"/>
        </c:dLbls>
        <c:marker val="1"/>
        <c:smooth val="0"/>
        <c:axId val="85969920"/>
        <c:axId val="85988480"/>
      </c:lineChart>
      <c:catAx>
        <c:axId val="85969920"/>
        <c:scaling>
          <c:orientation val="minMax"/>
        </c:scaling>
        <c:delete val="0"/>
        <c:axPos val="b"/>
        <c:title>
          <c:tx>
            <c:strRef>
              <c:f>'Writing - Data'!$CS$31</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85988480"/>
        <c:crosses val="autoZero"/>
        <c:auto val="1"/>
        <c:lblAlgn val="ctr"/>
        <c:lblOffset val="100"/>
        <c:noMultiLvlLbl val="0"/>
      </c:catAx>
      <c:valAx>
        <c:axId val="85988480"/>
        <c:scaling>
          <c:orientation val="minMax"/>
          <c:min val="0"/>
        </c:scaling>
        <c:delete val="0"/>
        <c:axPos val="l"/>
        <c:majorGridlines/>
        <c:title>
          <c:tx>
            <c:strRef>
              <c:f>'Writing - Data'!$CV$112</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85969920"/>
        <c:crosses val="autoZero"/>
        <c:crossBetween val="between"/>
      </c:valAx>
    </c:plotArea>
    <c:legend>
      <c:legendPos val="b"/>
      <c:layout>
        <c:manualLayout>
          <c:xMode val="edge"/>
          <c:yMode val="edge"/>
          <c:x val="4.1946536819590504E-3"/>
          <c:y val="0.89634136215298799"/>
          <c:w val="0.991610488208299"/>
          <c:h val="0.103658637847012"/>
        </c:manualLayout>
      </c:layout>
      <c:overlay val="0"/>
      <c:txPr>
        <a:bodyPr/>
        <a:lstStyle/>
        <a:p>
          <a:pPr>
            <a:defRPr sz="900"/>
          </a:pPr>
          <a:endParaRPr lang="en-US"/>
        </a:p>
      </c:txPr>
    </c:legend>
    <c:plotVisOnly val="1"/>
    <c:dispBlanksAs val="gap"/>
    <c:showDLblsOverMax val="0"/>
  </c:chart>
  <c:spPr>
    <a:solidFill>
      <a:schemeClr val="accent3">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'Reading - Benchmark Graphs'!$A$35</c:f>
          <c:strCache>
            <c:ptCount val="1"/>
          </c:strCache>
        </c:strRef>
      </c:tx>
      <c:overlay val="0"/>
      <c:spPr>
        <a:noFill/>
        <a:ln w="25400">
          <a:noFill/>
        </a:ln>
      </c:spPr>
      <c:txPr>
        <a:bodyPr/>
        <a:lstStyle/>
        <a:p>
          <a:pPr>
            <a:defRPr sz="2000" b="1" i="0" u="none" strike="noStrike" baseline="0">
              <a:solidFill>
                <a:srgbClr val="000000"/>
              </a:solidFill>
              <a:latin typeface="Arial"/>
              <a:ea typeface="Arial"/>
              <a:cs typeface="Arial"/>
            </a:defRPr>
          </a:pPr>
          <a:endParaRPr lang="en-US"/>
        </a:p>
      </c:txPr>
    </c:title>
    <c:autoTitleDeleted val="0"/>
    <c:plotArea>
      <c:layout/>
      <c:areaChart>
        <c:grouping val="standard"/>
        <c:varyColors val="0"/>
        <c:ser>
          <c:idx val="1"/>
          <c:order val="2"/>
          <c:tx>
            <c:strRef>
              <c:f>'Reading - Data'!$AR$2:$AR$3</c:f>
              <c:strCache>
                <c:ptCount val="2"/>
                <c:pt idx="0">
                  <c:v>Benchmark 2 Line</c:v>
                </c:pt>
              </c:strCache>
            </c:strRef>
          </c:tx>
          <c:spPr>
            <a:solidFill>
              <a:srgbClr val="FFFF00"/>
            </a:solidFill>
            <a:ln w="6350">
              <a:solidFill>
                <a:schemeClr val="tx1"/>
              </a:solidFill>
              <a:miter lim="800000"/>
            </a:ln>
          </c:spPr>
          <c:cat>
            <c:numRef>
              <c:f>'Reading - Data'!$A$5:$A$39</c:f>
              <c:numCache>
                <c:formatCode>General</c:formatCode>
                <c:ptCount val="35"/>
              </c:numCache>
            </c:numRef>
          </c:cat>
          <c:val>
            <c:numRef>
              <c:f>'Reading - Data'!$AR$5:$AR$39</c:f>
              <c:numCache>
                <c:formatCode>General</c:formatCode>
                <c:ptCount val="3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numCache>
            </c:numRef>
          </c:val>
          <c:extLst>
            <c:ext xmlns:c16="http://schemas.microsoft.com/office/drawing/2014/chart" uri="{C3380CC4-5D6E-409C-BE32-E72D297353CC}">
              <c16:uniqueId val="{00000000-C5D4-C346-89C9-4DFF6FCF2E19}"/>
            </c:ext>
          </c:extLst>
        </c:ser>
        <c:ser>
          <c:idx val="3"/>
          <c:order val="3"/>
          <c:tx>
            <c:strRef>
              <c:f>'Reading - Data'!$AX$2:$AX$3</c:f>
              <c:strCache>
                <c:ptCount val="2"/>
                <c:pt idx="0">
                  <c:v>Benchmark 2 Risk Line</c:v>
                </c:pt>
              </c:strCache>
            </c:strRef>
          </c:tx>
          <c:spPr>
            <a:solidFill>
              <a:srgbClr val="FF0000"/>
            </a:solidFill>
            <a:ln w="6350">
              <a:solidFill>
                <a:schemeClr val="tx1"/>
              </a:solidFill>
              <a:miter lim="800000"/>
            </a:ln>
          </c:spPr>
          <c:cat>
            <c:numRef>
              <c:f>'Reading - Data'!$A$5:$A$39</c:f>
              <c:numCache>
                <c:formatCode>General</c:formatCode>
                <c:ptCount val="35"/>
              </c:numCache>
            </c:numRef>
          </c:cat>
          <c:val>
            <c:numRef>
              <c:f>'Reading - Data'!$AX$5:$AX$39</c:f>
              <c:numCache>
                <c:formatCode>General</c:formatCode>
                <c:ptCount val="3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numCache>
            </c:numRef>
          </c:val>
          <c:extLst>
            <c:ext xmlns:c16="http://schemas.microsoft.com/office/drawing/2014/chart" uri="{C3380CC4-5D6E-409C-BE32-E72D297353CC}">
              <c16:uniqueId val="{00000001-C5D4-C346-89C9-4DFF6FCF2E19}"/>
            </c:ext>
          </c:extLst>
        </c:ser>
        <c:dLbls>
          <c:showLegendKey val="0"/>
          <c:showVal val="0"/>
          <c:showCatName val="0"/>
          <c:showSerName val="0"/>
          <c:showPercent val="0"/>
          <c:showBubbleSize val="0"/>
        </c:dLbls>
        <c:axId val="57480704"/>
        <c:axId val="57482240"/>
      </c:areaChart>
      <c:barChart>
        <c:barDir val="col"/>
        <c:grouping val="clustered"/>
        <c:varyColors val="0"/>
        <c:ser>
          <c:idx val="2"/>
          <c:order val="0"/>
          <c:tx>
            <c:strRef>
              <c:f>'Reading - Benchmark Graphs'!$B$1</c:f>
              <c:strCache>
                <c:ptCount val="1"/>
                <c:pt idx="0">
                  <c:v>Benchmark 1 Scores</c:v>
                </c:pt>
              </c:strCache>
            </c:strRef>
          </c:tx>
          <c:spPr>
            <a:solidFill>
              <a:schemeClr val="accent6">
                <a:lumMod val="60000"/>
                <a:lumOff val="40000"/>
              </a:schemeClr>
            </a:solidFill>
            <a:ln w="6350">
              <a:solidFill>
                <a:srgbClr val="000000"/>
              </a:solidFill>
            </a:ln>
          </c:spPr>
          <c:invertIfNegative val="0"/>
          <c:cat>
            <c:numRef>
              <c:f>'Reading - Data'!$A$5:$A$39</c:f>
              <c:numCache>
                <c:formatCode>General</c:formatCode>
                <c:ptCount val="35"/>
              </c:numCache>
            </c:numRef>
          </c:cat>
          <c:val>
            <c:numRef>
              <c:f>'Reading - Data'!$D$5:$D$39</c:f>
              <c:numCache>
                <c:formatCode>General</c:formatCode>
                <c:ptCount val="35"/>
              </c:numCache>
            </c:numRef>
          </c:val>
          <c:extLst>
            <c:ext xmlns:c16="http://schemas.microsoft.com/office/drawing/2014/chart" uri="{C3380CC4-5D6E-409C-BE32-E72D297353CC}">
              <c16:uniqueId val="{00000002-C5D4-C346-89C9-4DFF6FCF2E19}"/>
            </c:ext>
          </c:extLst>
        </c:ser>
        <c:ser>
          <c:idx val="0"/>
          <c:order val="1"/>
          <c:tx>
            <c:strRef>
              <c:f>'Reading - Benchmark Graphs'!$B$35</c:f>
              <c:strCache>
                <c:ptCount val="1"/>
                <c:pt idx="0">
                  <c:v>Benchmark 2 Scores</c:v>
                </c:pt>
              </c:strCache>
            </c:strRef>
          </c:tx>
          <c:spPr>
            <a:solidFill>
              <a:schemeClr val="accent1">
                <a:lumMod val="40000"/>
                <a:lumOff val="60000"/>
              </a:schemeClr>
            </a:solidFill>
            <a:ln w="6350">
              <a:solidFill>
                <a:srgbClr val="000000"/>
              </a:solidFill>
              <a:prstDash val="solid"/>
            </a:ln>
          </c:spPr>
          <c:invertIfNegative val="0"/>
          <c:cat>
            <c:numRef>
              <c:f>'Reading - Data'!$A$5:$A$39</c:f>
              <c:numCache>
                <c:formatCode>General</c:formatCode>
                <c:ptCount val="35"/>
              </c:numCache>
            </c:numRef>
          </c:cat>
          <c:val>
            <c:numRef>
              <c:f>'Reading - Data'!$AP$5:$AP$39</c:f>
              <c:numCache>
                <c:formatCode>General</c:formatCode>
                <c:ptCount val="35"/>
              </c:numCache>
            </c:numRef>
          </c:val>
          <c:extLst>
            <c:ext xmlns:c16="http://schemas.microsoft.com/office/drawing/2014/chart" uri="{C3380CC4-5D6E-409C-BE32-E72D297353CC}">
              <c16:uniqueId val="{00000003-C5D4-C346-89C9-4DFF6FCF2E19}"/>
            </c:ext>
          </c:extLst>
        </c:ser>
        <c:dLbls>
          <c:showLegendKey val="0"/>
          <c:showVal val="0"/>
          <c:showCatName val="0"/>
          <c:showSerName val="0"/>
          <c:showPercent val="0"/>
          <c:showBubbleSize val="0"/>
        </c:dLbls>
        <c:gapWidth val="75"/>
        <c:axId val="57480704"/>
        <c:axId val="57482240"/>
      </c:barChart>
      <c:catAx>
        <c:axId val="57480704"/>
        <c:scaling>
          <c:orientation val="minMax"/>
        </c:scaling>
        <c:delete val="0"/>
        <c:axPos val="b"/>
        <c:numFmt formatCode="General" sourceLinked="1"/>
        <c:majorTickMark val="none"/>
        <c:minorTickMark val="none"/>
        <c:tickLblPos val="nextTo"/>
        <c:spPr>
          <a:ln w="3175">
            <a:solidFill>
              <a:srgbClr val="000000"/>
            </a:solidFill>
            <a:prstDash val="solid"/>
          </a:ln>
        </c:spPr>
        <c:txPr>
          <a:bodyPr rot="-2700000" vert="horz"/>
          <a:lstStyle/>
          <a:p>
            <a:pPr>
              <a:defRPr sz="750" b="0" i="0" u="none" strike="noStrike" baseline="0">
                <a:solidFill>
                  <a:srgbClr val="000000"/>
                </a:solidFill>
                <a:latin typeface="Arial"/>
                <a:ea typeface="Arial"/>
                <a:cs typeface="Arial"/>
              </a:defRPr>
            </a:pPr>
            <a:endParaRPr lang="en-US"/>
          </a:p>
        </c:txPr>
        <c:crossAx val="57482240"/>
        <c:crosses val="autoZero"/>
        <c:auto val="1"/>
        <c:lblAlgn val="ctr"/>
        <c:lblOffset val="100"/>
        <c:tickLblSkip val="1"/>
        <c:tickMarkSkip val="1"/>
        <c:noMultiLvlLbl val="0"/>
      </c:catAx>
      <c:valAx>
        <c:axId val="57482240"/>
        <c:scaling>
          <c:orientation val="minMax"/>
          <c:min val="0"/>
        </c:scaling>
        <c:delete val="0"/>
        <c:axPos val="l"/>
        <c:majorGridlines>
          <c:spPr>
            <a:ln w="3175">
              <a:solidFill>
                <a:srgbClr val="000000">
                  <a:alpha val="0"/>
                </a:srgbClr>
              </a:solidFill>
              <a:prstDash val="solid"/>
            </a:ln>
          </c:spPr>
        </c:majorGridlines>
        <c:numFmt formatCode="General" sourceLinked="1"/>
        <c:majorTickMark val="none"/>
        <c:minorTickMark val="none"/>
        <c:tickLblPos val="nextTo"/>
        <c:spPr>
          <a:ln w="25400">
            <a:noFill/>
          </a:ln>
        </c:spPr>
        <c:txPr>
          <a:bodyPr rot="0" vert="horz"/>
          <a:lstStyle/>
          <a:p>
            <a:pPr>
              <a:defRPr sz="1725" b="0" i="0" u="none" strike="noStrike" baseline="0">
                <a:solidFill>
                  <a:srgbClr val="000000"/>
                </a:solidFill>
                <a:latin typeface="Arial"/>
                <a:ea typeface="Arial"/>
                <a:cs typeface="Arial"/>
              </a:defRPr>
            </a:pPr>
            <a:endParaRPr lang="en-US"/>
          </a:p>
        </c:txPr>
        <c:crossAx val="57480704"/>
        <c:crosses val="autoZero"/>
        <c:crossBetween val="between"/>
      </c:valAx>
      <c:spPr>
        <a:solidFill>
          <a:srgbClr val="00B050"/>
        </a:solidFill>
        <a:ln w="6350">
          <a:solidFill>
            <a:schemeClr val="tx1"/>
          </a:solidFill>
          <a:prstDash val="solid"/>
          <a:round/>
        </a:ln>
      </c:spPr>
    </c:plotArea>
    <c:legend>
      <c:legendPos val="b"/>
      <c:overlay val="0"/>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legend>
    <c:plotVisOnly val="1"/>
    <c:dispBlanksAs val="gap"/>
    <c:showDLblsOverMax val="0"/>
  </c:chart>
  <c:spPr>
    <a:solidFill>
      <a:schemeClr val="accent1">
        <a:lumMod val="40000"/>
        <a:lumOff val="60000"/>
      </a:schemeClr>
    </a:solidFill>
    <a:ln w="6350">
      <a:solidFill>
        <a:srgbClr val="000000"/>
      </a:solidFill>
      <a:prstDash val="solid"/>
    </a:ln>
  </c:spPr>
  <c:txPr>
    <a:bodyPr/>
    <a:lstStyle/>
    <a:p>
      <a:pPr>
        <a:defRPr sz="1725" b="0" i="0" u="none" strike="noStrike" baseline="0">
          <a:solidFill>
            <a:srgbClr val="000000"/>
          </a:solidFill>
          <a:latin typeface="Arial"/>
          <a:ea typeface="Arial"/>
          <a:cs typeface="Arial"/>
        </a:defRPr>
      </a:pPr>
      <a:endParaRPr lang="en-US"/>
    </a:p>
  </c:txPr>
  <c:printSettings>
    <c:headerFooter alignWithMargins="0"/>
    <c:pageMargins b="1" l="0.75000000000001565" r="0.75000000000001565" t="1" header="0.5" footer="0.5"/>
    <c:pageSetup orientation="landscape"/>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'Reading - Data'!$A$26</c:f>
          <c:strCache>
            <c:ptCount val="1"/>
          </c:strCache>
        </c:strRef>
      </c:tx>
      <c:overlay val="0"/>
    </c:title>
    <c:autoTitleDeleted val="0"/>
    <c:plotArea>
      <c:layout>
        <c:manualLayout>
          <c:layoutTarget val="inner"/>
          <c:xMode val="edge"/>
          <c:yMode val="edge"/>
          <c:x val="0.13495651278884288"/>
          <c:y val="0.16478915135608121"/>
          <c:w val="0.83628531727652422"/>
          <c:h val="0.50837061096124758"/>
        </c:manualLayout>
      </c:layout>
      <c:lineChart>
        <c:grouping val="standard"/>
        <c:varyColors val="0"/>
        <c:ser>
          <c:idx val="0"/>
          <c:order val="0"/>
          <c:tx>
            <c:strRef>
              <c:f>'Reading - Data'!$A$26</c:f>
              <c:strCache>
                <c:ptCount val="1"/>
              </c:strCache>
            </c:strRef>
          </c:tx>
          <c:trendline>
            <c:name>Trendline</c:name>
            <c:spPr>
              <a:ln>
                <a:solidFill>
                  <a:srgbClr val="FF0000">
                    <a:alpha val="75000"/>
                  </a:srgbClr>
                </a:solidFill>
              </a:ln>
            </c:spPr>
            <c:trendlineType val="linear"/>
            <c:dispRSqr val="0"/>
            <c:dispEq val="0"/>
          </c:trendline>
          <c:cat>
            <c:strRef>
              <c:f>'Reading - Data'!$BL$4:$CA$4</c:f>
              <c:strCache>
                <c:ptCount val="1"/>
                <c:pt idx="0">
                  <c:v>Baseline</c:v>
                </c:pt>
              </c:strCache>
            </c:strRef>
          </c:cat>
          <c:val>
            <c:numRef>
              <c:f>'Reading - Data'!$BL$26:$CA$26</c:f>
              <c:numCache>
                <c:formatCode>General</c:formatCode>
                <c:ptCount val="16"/>
                <c:pt idx="0">
                  <c:v>0</c:v>
                </c:pt>
              </c:numCache>
            </c:numRef>
          </c:val>
          <c:smooth val="0"/>
          <c:extLst>
            <c:ext xmlns:c16="http://schemas.microsoft.com/office/drawing/2014/chart" uri="{C3380CC4-5D6E-409C-BE32-E72D297353CC}">
              <c16:uniqueId val="{00000001-9035-CD45-BFB8-818EC05C5BFD}"/>
            </c:ext>
          </c:extLst>
        </c:ser>
        <c:ser>
          <c:idx val="1"/>
          <c:order val="1"/>
          <c:tx>
            <c:v>Aimline</c:v>
          </c:tx>
          <c:spPr>
            <a:ln w="9525">
              <a:solidFill>
                <a:schemeClr val="tx1">
                  <a:lumMod val="50000"/>
                  <a:lumOff val="50000"/>
                </a:schemeClr>
              </a:solidFill>
              <a:prstDash val="dash"/>
            </a:ln>
          </c:spPr>
          <c:marker>
            <c:symbol val="none"/>
          </c:marker>
          <c:cat>
            <c:strRef>
              <c:f>'Reading - Data'!$BL$4:$CA$4</c:f>
              <c:strCache>
                <c:ptCount val="1"/>
                <c:pt idx="0">
                  <c:v>Baseline</c:v>
                </c:pt>
              </c:strCache>
            </c:strRef>
          </c:cat>
          <c:val>
            <c:numRef>
              <c:f>'Reading - Data'!$BL$107:$CA$107</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9035-CD45-BFB8-818EC05C5BFD}"/>
            </c:ext>
          </c:extLst>
        </c:ser>
        <c:ser>
          <c:idx val="2"/>
          <c:order val="2"/>
          <c:tx>
            <c:strRef>
              <c:f>'Reading - Data'!$BK$143</c:f>
              <c:strCache>
                <c:ptCount val="1"/>
                <c:pt idx="0">
                  <c:v>Benchmark 3 Line</c:v>
                </c:pt>
              </c:strCache>
            </c:strRef>
          </c:tx>
          <c:spPr>
            <a:ln>
              <a:solidFill>
                <a:schemeClr val="accent3"/>
              </a:solidFill>
            </a:ln>
          </c:spPr>
          <c:marker>
            <c:symbol val="none"/>
          </c:marker>
          <c:cat>
            <c:strRef>
              <c:f>'Reading - Data'!$BL$4:$CA$4</c:f>
              <c:strCache>
                <c:ptCount val="1"/>
                <c:pt idx="0">
                  <c:v>Baseline</c:v>
                </c:pt>
              </c:strCache>
            </c:strRef>
          </c:cat>
          <c:val>
            <c:numRef>
              <c:f>'Reading - Data'!$BL$143:$CA$143</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9035-CD45-BFB8-818EC05C5BFD}"/>
            </c:ext>
          </c:extLst>
        </c:ser>
        <c:dLbls>
          <c:showLegendKey val="0"/>
          <c:showVal val="0"/>
          <c:showCatName val="0"/>
          <c:showSerName val="0"/>
          <c:showPercent val="0"/>
          <c:showBubbleSize val="0"/>
        </c:dLbls>
        <c:marker val="1"/>
        <c:smooth val="0"/>
        <c:axId val="84995456"/>
        <c:axId val="85026304"/>
      </c:lineChart>
      <c:catAx>
        <c:axId val="84995456"/>
        <c:scaling>
          <c:orientation val="minMax"/>
        </c:scaling>
        <c:delete val="0"/>
        <c:axPos val="b"/>
        <c:title>
          <c:tx>
            <c:strRef>
              <c:f>'Reading - Data'!$BG$26</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85026304"/>
        <c:crosses val="autoZero"/>
        <c:auto val="1"/>
        <c:lblAlgn val="ctr"/>
        <c:lblOffset val="100"/>
        <c:noMultiLvlLbl val="0"/>
      </c:catAx>
      <c:valAx>
        <c:axId val="85026304"/>
        <c:scaling>
          <c:orientation val="minMax"/>
          <c:min val="0"/>
        </c:scaling>
        <c:delete val="0"/>
        <c:axPos val="l"/>
        <c:majorGridlines/>
        <c:title>
          <c:tx>
            <c:strRef>
              <c:f>'Reading - Data'!$BJ$107</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84995456"/>
        <c:crosses val="autoZero"/>
        <c:crossBetween val="between"/>
      </c:valAx>
    </c:plotArea>
    <c:legend>
      <c:legendPos val="b"/>
      <c:layout>
        <c:manualLayout>
          <c:xMode val="edge"/>
          <c:yMode val="edge"/>
          <c:x val="4.6699473230596414E-3"/>
          <c:y val="0.89634136215298799"/>
          <c:w val="0.99066010535388105"/>
          <c:h val="0.103658637847012"/>
        </c:manualLayout>
      </c:layout>
      <c:overlay val="0"/>
      <c:txPr>
        <a:bodyPr/>
        <a:lstStyle/>
        <a:p>
          <a:pPr>
            <a:defRPr sz="900"/>
          </a:pPr>
          <a:endParaRPr lang="en-US"/>
        </a:p>
      </c:txPr>
    </c:legend>
    <c:plotVisOnly val="1"/>
    <c:dispBlanksAs val="gap"/>
    <c:showDLblsOverMax val="0"/>
  </c:chart>
  <c:spPr>
    <a:solidFill>
      <a:schemeClr val="accent1">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3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'Writing - Data'!$A$32</c:f>
          <c:strCache>
            <c:ptCount val="1"/>
          </c:strCache>
        </c:strRef>
      </c:tx>
      <c:overlay val="0"/>
    </c:title>
    <c:autoTitleDeleted val="0"/>
    <c:plotArea>
      <c:layout>
        <c:manualLayout>
          <c:layoutTarget val="inner"/>
          <c:xMode val="edge"/>
          <c:yMode val="edge"/>
          <c:x val="0.13495651278884288"/>
          <c:y val="0.16478915135608121"/>
          <c:w val="0.83628531727652444"/>
          <c:h val="0.51276163777693717"/>
        </c:manualLayout>
      </c:layout>
      <c:lineChart>
        <c:grouping val="standard"/>
        <c:varyColors val="0"/>
        <c:ser>
          <c:idx val="0"/>
          <c:order val="0"/>
          <c:tx>
            <c:strRef>
              <c:f>'Writing - Data'!$A$32</c:f>
              <c:strCache>
                <c:ptCount val="1"/>
              </c:strCache>
            </c:strRef>
          </c:tx>
          <c:trendline>
            <c:name>Trendline</c:name>
            <c:spPr>
              <a:ln>
                <a:solidFill>
                  <a:srgbClr val="FF0000">
                    <a:alpha val="75000"/>
                  </a:srgbClr>
                </a:solidFill>
              </a:ln>
            </c:spPr>
            <c:trendlineType val="linear"/>
            <c:dispRSqr val="0"/>
            <c:dispEq val="0"/>
          </c:trendline>
          <c:cat>
            <c:strRef>
              <c:f>'Writing - Data'!$CX$4:$DM$4</c:f>
              <c:strCache>
                <c:ptCount val="1"/>
                <c:pt idx="0">
                  <c:v>Baseline</c:v>
                </c:pt>
              </c:strCache>
            </c:strRef>
          </c:cat>
          <c:val>
            <c:numRef>
              <c:f>'Writing - Data'!$CX$32:$DM$32</c:f>
              <c:numCache>
                <c:formatCode>General</c:formatCode>
                <c:ptCount val="16"/>
                <c:pt idx="0">
                  <c:v>0</c:v>
                </c:pt>
              </c:numCache>
            </c:numRef>
          </c:val>
          <c:smooth val="0"/>
          <c:extLst>
            <c:ext xmlns:c16="http://schemas.microsoft.com/office/drawing/2014/chart" uri="{C3380CC4-5D6E-409C-BE32-E72D297353CC}">
              <c16:uniqueId val="{00000001-053D-EC42-B84B-5B84B87AA0EB}"/>
            </c:ext>
          </c:extLst>
        </c:ser>
        <c:ser>
          <c:idx val="1"/>
          <c:order val="1"/>
          <c:tx>
            <c:v>Aimline</c:v>
          </c:tx>
          <c:spPr>
            <a:ln w="9525">
              <a:solidFill>
                <a:schemeClr val="tx1">
                  <a:lumMod val="50000"/>
                  <a:lumOff val="50000"/>
                </a:schemeClr>
              </a:solidFill>
              <a:prstDash val="dash"/>
            </a:ln>
          </c:spPr>
          <c:marker>
            <c:symbol val="none"/>
          </c:marker>
          <c:cat>
            <c:strRef>
              <c:f>'Writing - Data'!$CX$4:$DM$4</c:f>
              <c:strCache>
                <c:ptCount val="1"/>
                <c:pt idx="0">
                  <c:v>Baseline</c:v>
                </c:pt>
              </c:strCache>
            </c:strRef>
          </c:cat>
          <c:val>
            <c:numRef>
              <c:f>'Writing - Data'!$CX$113:$DM$113</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053D-EC42-B84B-5B84B87AA0EB}"/>
            </c:ext>
          </c:extLst>
        </c:ser>
        <c:ser>
          <c:idx val="2"/>
          <c:order val="2"/>
          <c:tx>
            <c:strRef>
              <c:f>'Writing - Data'!$CW$149</c:f>
              <c:strCache>
                <c:ptCount val="1"/>
                <c:pt idx="0">
                  <c:v>Benchmark 3 Line</c:v>
                </c:pt>
              </c:strCache>
            </c:strRef>
          </c:tx>
          <c:spPr>
            <a:ln>
              <a:solidFill>
                <a:schemeClr val="accent3"/>
              </a:solidFill>
            </a:ln>
          </c:spPr>
          <c:marker>
            <c:symbol val="none"/>
          </c:marker>
          <c:cat>
            <c:strRef>
              <c:f>'Writing - Data'!$CX$4:$DM$4</c:f>
              <c:strCache>
                <c:ptCount val="1"/>
                <c:pt idx="0">
                  <c:v>Baseline</c:v>
                </c:pt>
              </c:strCache>
            </c:strRef>
          </c:cat>
          <c:val>
            <c:numRef>
              <c:f>'Writing - Data'!$CX$149:$DM$149</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053D-EC42-B84B-5B84B87AA0EB}"/>
            </c:ext>
          </c:extLst>
        </c:ser>
        <c:dLbls>
          <c:showLegendKey val="0"/>
          <c:showVal val="0"/>
          <c:showCatName val="0"/>
          <c:showSerName val="0"/>
          <c:showPercent val="0"/>
          <c:showBubbleSize val="0"/>
        </c:dLbls>
        <c:marker val="1"/>
        <c:smooth val="0"/>
        <c:axId val="86019456"/>
        <c:axId val="86046208"/>
      </c:lineChart>
      <c:catAx>
        <c:axId val="86019456"/>
        <c:scaling>
          <c:orientation val="minMax"/>
        </c:scaling>
        <c:delete val="0"/>
        <c:axPos val="b"/>
        <c:title>
          <c:tx>
            <c:strRef>
              <c:f>'Writing - Data'!$CS$32</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86046208"/>
        <c:crosses val="autoZero"/>
        <c:auto val="1"/>
        <c:lblAlgn val="ctr"/>
        <c:lblOffset val="100"/>
        <c:noMultiLvlLbl val="0"/>
      </c:catAx>
      <c:valAx>
        <c:axId val="86046208"/>
        <c:scaling>
          <c:orientation val="minMax"/>
          <c:min val="0"/>
        </c:scaling>
        <c:delete val="0"/>
        <c:axPos val="l"/>
        <c:majorGridlines/>
        <c:title>
          <c:tx>
            <c:strRef>
              <c:f>'Writing - Data'!$CV$113</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86019456"/>
        <c:crosses val="autoZero"/>
        <c:crossBetween val="between"/>
      </c:valAx>
    </c:plotArea>
    <c:legend>
      <c:legendPos val="b"/>
      <c:layout>
        <c:manualLayout>
          <c:xMode val="edge"/>
          <c:yMode val="edge"/>
          <c:x val="1.5984208362609233E-3"/>
          <c:y val="0.89634136215298799"/>
          <c:w val="0.99680295389969498"/>
          <c:h val="0.103658637847012"/>
        </c:manualLayout>
      </c:layout>
      <c:overlay val="0"/>
      <c:txPr>
        <a:bodyPr/>
        <a:lstStyle/>
        <a:p>
          <a:pPr>
            <a:defRPr sz="900"/>
          </a:pPr>
          <a:endParaRPr lang="en-US"/>
        </a:p>
      </c:txPr>
    </c:legend>
    <c:plotVisOnly val="1"/>
    <c:dispBlanksAs val="gap"/>
    <c:showDLblsOverMax val="0"/>
  </c:chart>
  <c:spPr>
    <a:solidFill>
      <a:schemeClr val="accent3">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3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'Writing - Data'!$A$33</c:f>
          <c:strCache>
            <c:ptCount val="1"/>
          </c:strCache>
        </c:strRef>
      </c:tx>
      <c:overlay val="0"/>
    </c:title>
    <c:autoTitleDeleted val="0"/>
    <c:plotArea>
      <c:layout>
        <c:manualLayout>
          <c:layoutTarget val="inner"/>
          <c:xMode val="edge"/>
          <c:yMode val="edge"/>
          <c:x val="0.13495651278884288"/>
          <c:y val="0.16478915135608121"/>
          <c:w val="0.83628531727652444"/>
          <c:h val="0.51280099099989163"/>
        </c:manualLayout>
      </c:layout>
      <c:lineChart>
        <c:grouping val="standard"/>
        <c:varyColors val="0"/>
        <c:ser>
          <c:idx val="0"/>
          <c:order val="0"/>
          <c:tx>
            <c:strRef>
              <c:f>'Writing - Data'!$A$33</c:f>
              <c:strCache>
                <c:ptCount val="1"/>
              </c:strCache>
            </c:strRef>
          </c:tx>
          <c:trendline>
            <c:name>Trendline</c:name>
            <c:spPr>
              <a:ln>
                <a:solidFill>
                  <a:srgbClr val="FF0000">
                    <a:alpha val="75000"/>
                  </a:srgbClr>
                </a:solidFill>
              </a:ln>
            </c:spPr>
            <c:trendlineType val="linear"/>
            <c:dispRSqr val="0"/>
            <c:dispEq val="0"/>
          </c:trendline>
          <c:cat>
            <c:strRef>
              <c:f>'Writing - Data'!$CX$4:$DM$4</c:f>
              <c:strCache>
                <c:ptCount val="1"/>
                <c:pt idx="0">
                  <c:v>Baseline</c:v>
                </c:pt>
              </c:strCache>
            </c:strRef>
          </c:cat>
          <c:val>
            <c:numRef>
              <c:f>'Writing - Data'!$CX$33:$DM$33</c:f>
              <c:numCache>
                <c:formatCode>General</c:formatCode>
                <c:ptCount val="16"/>
                <c:pt idx="0">
                  <c:v>0</c:v>
                </c:pt>
              </c:numCache>
            </c:numRef>
          </c:val>
          <c:smooth val="0"/>
          <c:extLst>
            <c:ext xmlns:c16="http://schemas.microsoft.com/office/drawing/2014/chart" uri="{C3380CC4-5D6E-409C-BE32-E72D297353CC}">
              <c16:uniqueId val="{00000001-A708-6346-8A11-4EF10EE3307F}"/>
            </c:ext>
          </c:extLst>
        </c:ser>
        <c:ser>
          <c:idx val="1"/>
          <c:order val="1"/>
          <c:tx>
            <c:v>Aimline</c:v>
          </c:tx>
          <c:spPr>
            <a:ln w="9525">
              <a:solidFill>
                <a:schemeClr val="tx1">
                  <a:lumMod val="50000"/>
                  <a:lumOff val="50000"/>
                </a:schemeClr>
              </a:solidFill>
              <a:prstDash val="dash"/>
            </a:ln>
          </c:spPr>
          <c:marker>
            <c:symbol val="none"/>
          </c:marker>
          <c:cat>
            <c:strRef>
              <c:f>'Writing - Data'!$CX$4:$DM$4</c:f>
              <c:strCache>
                <c:ptCount val="1"/>
                <c:pt idx="0">
                  <c:v>Baseline</c:v>
                </c:pt>
              </c:strCache>
            </c:strRef>
          </c:cat>
          <c:val>
            <c:numRef>
              <c:f>'Writing - Data'!$CX$114:$DM$114</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A708-6346-8A11-4EF10EE3307F}"/>
            </c:ext>
          </c:extLst>
        </c:ser>
        <c:ser>
          <c:idx val="2"/>
          <c:order val="2"/>
          <c:tx>
            <c:strRef>
              <c:f>'Writing - Data'!$CW$150</c:f>
              <c:strCache>
                <c:ptCount val="1"/>
                <c:pt idx="0">
                  <c:v>Benchmark 3 Line</c:v>
                </c:pt>
              </c:strCache>
            </c:strRef>
          </c:tx>
          <c:spPr>
            <a:ln>
              <a:solidFill>
                <a:schemeClr val="accent3"/>
              </a:solidFill>
            </a:ln>
          </c:spPr>
          <c:marker>
            <c:symbol val="none"/>
          </c:marker>
          <c:cat>
            <c:strRef>
              <c:f>'Writing - Data'!$CX$4:$DM$4</c:f>
              <c:strCache>
                <c:ptCount val="1"/>
                <c:pt idx="0">
                  <c:v>Baseline</c:v>
                </c:pt>
              </c:strCache>
            </c:strRef>
          </c:cat>
          <c:val>
            <c:numRef>
              <c:f>'Writing - Data'!$CX$150:$DM$150</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A708-6346-8A11-4EF10EE3307F}"/>
            </c:ext>
          </c:extLst>
        </c:ser>
        <c:dLbls>
          <c:showLegendKey val="0"/>
          <c:showVal val="0"/>
          <c:showCatName val="0"/>
          <c:showSerName val="0"/>
          <c:showPercent val="0"/>
          <c:showBubbleSize val="0"/>
        </c:dLbls>
        <c:marker val="1"/>
        <c:smooth val="0"/>
        <c:axId val="86110208"/>
        <c:axId val="86112128"/>
      </c:lineChart>
      <c:catAx>
        <c:axId val="86110208"/>
        <c:scaling>
          <c:orientation val="minMax"/>
        </c:scaling>
        <c:delete val="0"/>
        <c:axPos val="b"/>
        <c:title>
          <c:tx>
            <c:strRef>
              <c:f>'Writing - Data'!$CS$33</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86112128"/>
        <c:crosses val="autoZero"/>
        <c:auto val="1"/>
        <c:lblAlgn val="ctr"/>
        <c:lblOffset val="100"/>
        <c:noMultiLvlLbl val="0"/>
      </c:catAx>
      <c:valAx>
        <c:axId val="86112128"/>
        <c:scaling>
          <c:orientation val="minMax"/>
          <c:min val="0"/>
        </c:scaling>
        <c:delete val="0"/>
        <c:axPos val="l"/>
        <c:majorGridlines/>
        <c:title>
          <c:tx>
            <c:strRef>
              <c:f>'Writing - Data'!$CV$114</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86110208"/>
        <c:crosses val="autoZero"/>
        <c:crossBetween val="between"/>
      </c:valAx>
    </c:plotArea>
    <c:legend>
      <c:legendPos val="b"/>
      <c:layout>
        <c:manualLayout>
          <c:xMode val="edge"/>
          <c:yMode val="edge"/>
          <c:x val="2.1744355074353652E-3"/>
          <c:y val="0.8965684812404755"/>
          <c:w val="0.99565092479360751"/>
          <c:h val="0.103431518759524"/>
        </c:manualLayout>
      </c:layout>
      <c:overlay val="0"/>
      <c:txPr>
        <a:bodyPr/>
        <a:lstStyle/>
        <a:p>
          <a:pPr>
            <a:defRPr sz="900"/>
          </a:pPr>
          <a:endParaRPr lang="en-US"/>
        </a:p>
      </c:txPr>
    </c:legend>
    <c:plotVisOnly val="1"/>
    <c:dispBlanksAs val="gap"/>
    <c:showDLblsOverMax val="0"/>
  </c:chart>
  <c:spPr>
    <a:solidFill>
      <a:schemeClr val="accent3">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3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'Writing - Data'!$A$34</c:f>
          <c:strCache>
            <c:ptCount val="1"/>
          </c:strCache>
        </c:strRef>
      </c:tx>
      <c:overlay val="0"/>
    </c:title>
    <c:autoTitleDeleted val="0"/>
    <c:plotArea>
      <c:layout>
        <c:manualLayout>
          <c:layoutTarget val="inner"/>
          <c:xMode val="edge"/>
          <c:yMode val="edge"/>
          <c:x val="0.13495651278884288"/>
          <c:y val="0.16478915135608121"/>
          <c:w val="0.83628531727652444"/>
          <c:h val="0.50837061096124758"/>
        </c:manualLayout>
      </c:layout>
      <c:lineChart>
        <c:grouping val="standard"/>
        <c:varyColors val="0"/>
        <c:ser>
          <c:idx val="0"/>
          <c:order val="0"/>
          <c:tx>
            <c:strRef>
              <c:f>'Writing - Data'!$A$34</c:f>
              <c:strCache>
                <c:ptCount val="1"/>
              </c:strCache>
            </c:strRef>
          </c:tx>
          <c:trendline>
            <c:name>Trendline</c:name>
            <c:spPr>
              <a:ln>
                <a:solidFill>
                  <a:srgbClr val="FF0000">
                    <a:alpha val="75000"/>
                  </a:srgbClr>
                </a:solidFill>
              </a:ln>
            </c:spPr>
            <c:trendlineType val="linear"/>
            <c:dispRSqr val="0"/>
            <c:dispEq val="0"/>
          </c:trendline>
          <c:cat>
            <c:strRef>
              <c:f>'Writing - Data'!$CX$4:$DM$4</c:f>
              <c:strCache>
                <c:ptCount val="1"/>
                <c:pt idx="0">
                  <c:v>Baseline</c:v>
                </c:pt>
              </c:strCache>
            </c:strRef>
          </c:cat>
          <c:val>
            <c:numRef>
              <c:f>'Writing - Data'!$CX$34:$DM$34</c:f>
              <c:numCache>
                <c:formatCode>General</c:formatCode>
                <c:ptCount val="16"/>
                <c:pt idx="0">
                  <c:v>0</c:v>
                </c:pt>
              </c:numCache>
            </c:numRef>
          </c:val>
          <c:smooth val="0"/>
          <c:extLst>
            <c:ext xmlns:c16="http://schemas.microsoft.com/office/drawing/2014/chart" uri="{C3380CC4-5D6E-409C-BE32-E72D297353CC}">
              <c16:uniqueId val="{00000001-7A50-A848-8D86-6DFE24C4DEB3}"/>
            </c:ext>
          </c:extLst>
        </c:ser>
        <c:ser>
          <c:idx val="1"/>
          <c:order val="1"/>
          <c:tx>
            <c:v>Aimline</c:v>
          </c:tx>
          <c:spPr>
            <a:ln w="9525">
              <a:solidFill>
                <a:schemeClr val="tx1">
                  <a:lumMod val="50000"/>
                  <a:lumOff val="50000"/>
                </a:schemeClr>
              </a:solidFill>
              <a:prstDash val="dash"/>
            </a:ln>
          </c:spPr>
          <c:marker>
            <c:symbol val="none"/>
          </c:marker>
          <c:cat>
            <c:strRef>
              <c:f>'Writing - Data'!$CX$4:$DM$4</c:f>
              <c:strCache>
                <c:ptCount val="1"/>
                <c:pt idx="0">
                  <c:v>Baseline</c:v>
                </c:pt>
              </c:strCache>
            </c:strRef>
          </c:cat>
          <c:val>
            <c:numRef>
              <c:f>'Writing - Data'!$CX$115:$DM$115</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7A50-A848-8D86-6DFE24C4DEB3}"/>
            </c:ext>
          </c:extLst>
        </c:ser>
        <c:ser>
          <c:idx val="2"/>
          <c:order val="2"/>
          <c:tx>
            <c:strRef>
              <c:f>'Writing - Data'!$CW$151</c:f>
              <c:strCache>
                <c:ptCount val="1"/>
                <c:pt idx="0">
                  <c:v>Benchmark 3 Line</c:v>
                </c:pt>
              </c:strCache>
            </c:strRef>
          </c:tx>
          <c:spPr>
            <a:ln>
              <a:solidFill>
                <a:schemeClr val="accent3"/>
              </a:solidFill>
            </a:ln>
          </c:spPr>
          <c:marker>
            <c:symbol val="none"/>
          </c:marker>
          <c:cat>
            <c:strRef>
              <c:f>'Writing - Data'!$CX$4:$DM$4</c:f>
              <c:strCache>
                <c:ptCount val="1"/>
                <c:pt idx="0">
                  <c:v>Baseline</c:v>
                </c:pt>
              </c:strCache>
            </c:strRef>
          </c:cat>
          <c:val>
            <c:numRef>
              <c:f>'Writing - Data'!$CX$151:$DM$151</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7A50-A848-8D86-6DFE24C4DEB3}"/>
            </c:ext>
          </c:extLst>
        </c:ser>
        <c:dLbls>
          <c:showLegendKey val="0"/>
          <c:showVal val="0"/>
          <c:showCatName val="0"/>
          <c:showSerName val="0"/>
          <c:showPercent val="0"/>
          <c:showBubbleSize val="0"/>
        </c:dLbls>
        <c:marker val="1"/>
        <c:smooth val="0"/>
        <c:axId val="86167936"/>
        <c:axId val="86169856"/>
      </c:lineChart>
      <c:catAx>
        <c:axId val="86167936"/>
        <c:scaling>
          <c:orientation val="minMax"/>
        </c:scaling>
        <c:delete val="0"/>
        <c:axPos val="b"/>
        <c:title>
          <c:tx>
            <c:strRef>
              <c:f>'Writing - Data'!$CS$34</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86169856"/>
        <c:crosses val="autoZero"/>
        <c:auto val="1"/>
        <c:lblAlgn val="ctr"/>
        <c:lblOffset val="100"/>
        <c:noMultiLvlLbl val="0"/>
      </c:catAx>
      <c:valAx>
        <c:axId val="86169856"/>
        <c:scaling>
          <c:orientation val="minMax"/>
          <c:min val="0"/>
        </c:scaling>
        <c:delete val="0"/>
        <c:axPos val="l"/>
        <c:majorGridlines/>
        <c:title>
          <c:tx>
            <c:strRef>
              <c:f>'Writing - Data'!$CV$115</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86167936"/>
        <c:crosses val="autoZero"/>
        <c:crossBetween val="between"/>
      </c:valAx>
    </c:plotArea>
    <c:legend>
      <c:legendPos val="b"/>
      <c:layout>
        <c:manualLayout>
          <c:xMode val="edge"/>
          <c:yMode val="edge"/>
          <c:x val="4.1946536819590504E-3"/>
          <c:y val="0.8963413270213495"/>
          <c:w val="0.98901425536260057"/>
          <c:h val="0.10365867297865128"/>
        </c:manualLayout>
      </c:layout>
      <c:overlay val="0"/>
      <c:txPr>
        <a:bodyPr/>
        <a:lstStyle/>
        <a:p>
          <a:pPr>
            <a:defRPr sz="900"/>
          </a:pPr>
          <a:endParaRPr lang="en-US"/>
        </a:p>
      </c:txPr>
    </c:legend>
    <c:plotVisOnly val="1"/>
    <c:dispBlanksAs val="gap"/>
    <c:showDLblsOverMax val="0"/>
  </c:chart>
  <c:spPr>
    <a:solidFill>
      <a:schemeClr val="accent3">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3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'Writing - Data'!$A$35</c:f>
          <c:strCache>
            <c:ptCount val="1"/>
          </c:strCache>
        </c:strRef>
      </c:tx>
      <c:overlay val="0"/>
    </c:title>
    <c:autoTitleDeleted val="0"/>
    <c:plotArea>
      <c:layout>
        <c:manualLayout>
          <c:layoutTarget val="inner"/>
          <c:xMode val="edge"/>
          <c:yMode val="edge"/>
          <c:x val="0.13495651278884288"/>
          <c:y val="0.16478915135608121"/>
          <c:w val="0.83628531727652444"/>
          <c:h val="0.51276163777693717"/>
        </c:manualLayout>
      </c:layout>
      <c:lineChart>
        <c:grouping val="standard"/>
        <c:varyColors val="0"/>
        <c:ser>
          <c:idx val="0"/>
          <c:order val="0"/>
          <c:tx>
            <c:strRef>
              <c:f>'Writing - Data'!$A$35</c:f>
              <c:strCache>
                <c:ptCount val="1"/>
              </c:strCache>
            </c:strRef>
          </c:tx>
          <c:trendline>
            <c:name>Trendline</c:name>
            <c:spPr>
              <a:ln>
                <a:solidFill>
                  <a:srgbClr val="FF0000">
                    <a:alpha val="75000"/>
                  </a:srgbClr>
                </a:solidFill>
              </a:ln>
            </c:spPr>
            <c:trendlineType val="linear"/>
            <c:dispRSqr val="0"/>
            <c:dispEq val="0"/>
          </c:trendline>
          <c:cat>
            <c:strRef>
              <c:f>'Writing - Data'!$CX$4:$DM$4</c:f>
              <c:strCache>
                <c:ptCount val="1"/>
                <c:pt idx="0">
                  <c:v>Baseline</c:v>
                </c:pt>
              </c:strCache>
            </c:strRef>
          </c:cat>
          <c:val>
            <c:numRef>
              <c:f>'Writing - Data'!$CX$35:$DM$35</c:f>
              <c:numCache>
                <c:formatCode>General</c:formatCode>
                <c:ptCount val="16"/>
                <c:pt idx="0">
                  <c:v>0</c:v>
                </c:pt>
              </c:numCache>
            </c:numRef>
          </c:val>
          <c:smooth val="0"/>
          <c:extLst>
            <c:ext xmlns:c16="http://schemas.microsoft.com/office/drawing/2014/chart" uri="{C3380CC4-5D6E-409C-BE32-E72D297353CC}">
              <c16:uniqueId val="{00000001-3C8F-9B4B-A7A6-640D2474FFC8}"/>
            </c:ext>
          </c:extLst>
        </c:ser>
        <c:ser>
          <c:idx val="1"/>
          <c:order val="1"/>
          <c:tx>
            <c:v>Aimline</c:v>
          </c:tx>
          <c:spPr>
            <a:ln w="9525">
              <a:solidFill>
                <a:schemeClr val="tx1">
                  <a:lumMod val="50000"/>
                  <a:lumOff val="50000"/>
                </a:schemeClr>
              </a:solidFill>
              <a:prstDash val="dash"/>
            </a:ln>
          </c:spPr>
          <c:marker>
            <c:symbol val="none"/>
          </c:marker>
          <c:cat>
            <c:strRef>
              <c:f>'Writing - Data'!$CX$4:$DM$4</c:f>
              <c:strCache>
                <c:ptCount val="1"/>
                <c:pt idx="0">
                  <c:v>Baseline</c:v>
                </c:pt>
              </c:strCache>
            </c:strRef>
          </c:cat>
          <c:val>
            <c:numRef>
              <c:f>'Writing - Data'!$CX$116:$DM$116</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3C8F-9B4B-A7A6-640D2474FFC8}"/>
            </c:ext>
          </c:extLst>
        </c:ser>
        <c:ser>
          <c:idx val="2"/>
          <c:order val="2"/>
          <c:tx>
            <c:strRef>
              <c:f>'Writing - Data'!$CW$152</c:f>
              <c:strCache>
                <c:ptCount val="1"/>
                <c:pt idx="0">
                  <c:v>Benchmark 3 Line</c:v>
                </c:pt>
              </c:strCache>
            </c:strRef>
          </c:tx>
          <c:spPr>
            <a:ln>
              <a:solidFill>
                <a:schemeClr val="accent3"/>
              </a:solidFill>
            </a:ln>
          </c:spPr>
          <c:marker>
            <c:symbol val="none"/>
          </c:marker>
          <c:cat>
            <c:strRef>
              <c:f>'Writing - Data'!$CX$4:$DM$4</c:f>
              <c:strCache>
                <c:ptCount val="1"/>
                <c:pt idx="0">
                  <c:v>Baseline</c:v>
                </c:pt>
              </c:strCache>
            </c:strRef>
          </c:cat>
          <c:val>
            <c:numRef>
              <c:f>'Writing - Data'!$CX$152:$DM$152</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3C8F-9B4B-A7A6-640D2474FFC8}"/>
            </c:ext>
          </c:extLst>
        </c:ser>
        <c:dLbls>
          <c:showLegendKey val="0"/>
          <c:showVal val="0"/>
          <c:showCatName val="0"/>
          <c:showSerName val="0"/>
          <c:showPercent val="0"/>
          <c:showBubbleSize val="0"/>
        </c:dLbls>
        <c:marker val="1"/>
        <c:smooth val="0"/>
        <c:axId val="86201088"/>
        <c:axId val="86203008"/>
      </c:lineChart>
      <c:catAx>
        <c:axId val="86201088"/>
        <c:scaling>
          <c:orientation val="minMax"/>
        </c:scaling>
        <c:delete val="0"/>
        <c:axPos val="b"/>
        <c:title>
          <c:tx>
            <c:strRef>
              <c:f>'Writing - Data'!$CS$35</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86203008"/>
        <c:crosses val="autoZero"/>
        <c:auto val="1"/>
        <c:lblAlgn val="ctr"/>
        <c:lblOffset val="100"/>
        <c:noMultiLvlLbl val="0"/>
      </c:catAx>
      <c:valAx>
        <c:axId val="86203008"/>
        <c:scaling>
          <c:orientation val="minMax"/>
          <c:min val="0"/>
        </c:scaling>
        <c:delete val="0"/>
        <c:axPos val="l"/>
        <c:majorGridlines/>
        <c:title>
          <c:tx>
            <c:strRef>
              <c:f>'Writing - Data'!$CV$116</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86201088"/>
        <c:crosses val="autoZero"/>
        <c:crossBetween val="between"/>
      </c:valAx>
    </c:plotArea>
    <c:legend>
      <c:legendPos val="b"/>
      <c:layout>
        <c:manualLayout>
          <c:xMode val="edge"/>
          <c:yMode val="edge"/>
          <c:x val="1.5984208362609233E-3"/>
          <c:y val="0.8963413270213495"/>
          <c:w val="0.99420672105399099"/>
          <c:h val="0.10365867297865128"/>
        </c:manualLayout>
      </c:layout>
      <c:overlay val="0"/>
      <c:txPr>
        <a:bodyPr/>
        <a:lstStyle/>
        <a:p>
          <a:pPr>
            <a:defRPr sz="900"/>
          </a:pPr>
          <a:endParaRPr lang="en-US"/>
        </a:p>
      </c:txPr>
    </c:legend>
    <c:plotVisOnly val="1"/>
    <c:dispBlanksAs val="gap"/>
    <c:showDLblsOverMax val="0"/>
  </c:chart>
  <c:spPr>
    <a:solidFill>
      <a:schemeClr val="accent3">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3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'Writing - Data'!$A$36</c:f>
          <c:strCache>
            <c:ptCount val="1"/>
          </c:strCache>
        </c:strRef>
      </c:tx>
      <c:overlay val="0"/>
    </c:title>
    <c:autoTitleDeleted val="0"/>
    <c:plotArea>
      <c:layout>
        <c:manualLayout>
          <c:layoutTarget val="inner"/>
          <c:xMode val="edge"/>
          <c:yMode val="edge"/>
          <c:x val="0.13495651278884288"/>
          <c:y val="0.16478915135608121"/>
          <c:w val="0.83628531727652444"/>
          <c:h val="0.50841389583031893"/>
        </c:manualLayout>
      </c:layout>
      <c:lineChart>
        <c:grouping val="standard"/>
        <c:varyColors val="0"/>
        <c:ser>
          <c:idx val="0"/>
          <c:order val="0"/>
          <c:tx>
            <c:strRef>
              <c:f>'Writing - Data'!$A$36</c:f>
              <c:strCache>
                <c:ptCount val="1"/>
              </c:strCache>
            </c:strRef>
          </c:tx>
          <c:trendline>
            <c:name>Trendline</c:name>
            <c:spPr>
              <a:ln>
                <a:solidFill>
                  <a:srgbClr val="FF0000">
                    <a:alpha val="75000"/>
                  </a:srgbClr>
                </a:solidFill>
              </a:ln>
            </c:spPr>
            <c:trendlineType val="linear"/>
            <c:dispRSqr val="0"/>
            <c:dispEq val="0"/>
          </c:trendline>
          <c:cat>
            <c:strRef>
              <c:f>'Writing - Data'!$CX$4:$DM$4</c:f>
              <c:strCache>
                <c:ptCount val="1"/>
                <c:pt idx="0">
                  <c:v>Baseline</c:v>
                </c:pt>
              </c:strCache>
            </c:strRef>
          </c:cat>
          <c:val>
            <c:numRef>
              <c:f>'Writing - Data'!$CX$36:$DM$36</c:f>
              <c:numCache>
                <c:formatCode>General</c:formatCode>
                <c:ptCount val="16"/>
                <c:pt idx="0">
                  <c:v>0</c:v>
                </c:pt>
              </c:numCache>
            </c:numRef>
          </c:val>
          <c:smooth val="0"/>
          <c:extLst>
            <c:ext xmlns:c16="http://schemas.microsoft.com/office/drawing/2014/chart" uri="{C3380CC4-5D6E-409C-BE32-E72D297353CC}">
              <c16:uniqueId val="{00000001-6037-E449-B2B6-71D84C59FDB3}"/>
            </c:ext>
          </c:extLst>
        </c:ser>
        <c:ser>
          <c:idx val="1"/>
          <c:order val="1"/>
          <c:tx>
            <c:v>Aimline</c:v>
          </c:tx>
          <c:spPr>
            <a:ln w="9525">
              <a:solidFill>
                <a:schemeClr val="tx1">
                  <a:lumMod val="50000"/>
                  <a:lumOff val="50000"/>
                </a:schemeClr>
              </a:solidFill>
              <a:prstDash val="dash"/>
            </a:ln>
          </c:spPr>
          <c:marker>
            <c:symbol val="none"/>
          </c:marker>
          <c:cat>
            <c:strRef>
              <c:f>'Writing - Data'!$CX$4:$DM$4</c:f>
              <c:strCache>
                <c:ptCount val="1"/>
                <c:pt idx="0">
                  <c:v>Baseline</c:v>
                </c:pt>
              </c:strCache>
            </c:strRef>
          </c:cat>
          <c:val>
            <c:numRef>
              <c:f>'Writing - Data'!$CX$117:$DM$117</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6037-E449-B2B6-71D84C59FDB3}"/>
            </c:ext>
          </c:extLst>
        </c:ser>
        <c:ser>
          <c:idx val="2"/>
          <c:order val="2"/>
          <c:tx>
            <c:strRef>
              <c:f>'Writing - Data'!$CW$153</c:f>
              <c:strCache>
                <c:ptCount val="1"/>
                <c:pt idx="0">
                  <c:v>Benchmark 3 Line</c:v>
                </c:pt>
              </c:strCache>
            </c:strRef>
          </c:tx>
          <c:spPr>
            <a:ln>
              <a:solidFill>
                <a:schemeClr val="accent3"/>
              </a:solidFill>
            </a:ln>
          </c:spPr>
          <c:marker>
            <c:symbol val="none"/>
          </c:marker>
          <c:cat>
            <c:strRef>
              <c:f>'Writing - Data'!$CX$4:$DM$4</c:f>
              <c:strCache>
                <c:ptCount val="1"/>
                <c:pt idx="0">
                  <c:v>Baseline</c:v>
                </c:pt>
              </c:strCache>
            </c:strRef>
          </c:cat>
          <c:val>
            <c:numRef>
              <c:f>'Writing - Data'!$CX$153:$DM$153</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6037-E449-B2B6-71D84C59FDB3}"/>
            </c:ext>
          </c:extLst>
        </c:ser>
        <c:dLbls>
          <c:showLegendKey val="0"/>
          <c:showVal val="0"/>
          <c:showCatName val="0"/>
          <c:showSerName val="0"/>
          <c:showPercent val="0"/>
          <c:showBubbleSize val="0"/>
        </c:dLbls>
        <c:marker val="1"/>
        <c:smooth val="0"/>
        <c:axId val="86271104"/>
        <c:axId val="86273024"/>
      </c:lineChart>
      <c:catAx>
        <c:axId val="86271104"/>
        <c:scaling>
          <c:orientation val="minMax"/>
        </c:scaling>
        <c:delete val="0"/>
        <c:axPos val="b"/>
        <c:title>
          <c:tx>
            <c:strRef>
              <c:f>'Writing - Data'!$CS$36</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86273024"/>
        <c:crosses val="autoZero"/>
        <c:auto val="1"/>
        <c:lblAlgn val="ctr"/>
        <c:lblOffset val="100"/>
        <c:noMultiLvlLbl val="0"/>
      </c:catAx>
      <c:valAx>
        <c:axId val="86273024"/>
        <c:scaling>
          <c:orientation val="minMax"/>
          <c:min val="0"/>
        </c:scaling>
        <c:delete val="0"/>
        <c:axPos val="l"/>
        <c:majorGridlines/>
        <c:title>
          <c:tx>
            <c:strRef>
              <c:f>'Writing - Data'!$CV$117</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86271104"/>
        <c:crosses val="autoZero"/>
        <c:crossBetween val="between"/>
      </c:valAx>
    </c:plotArea>
    <c:legend>
      <c:legendPos val="b"/>
      <c:layout>
        <c:manualLayout>
          <c:xMode val="edge"/>
          <c:yMode val="edge"/>
          <c:x val="1.5984208362609233E-3"/>
          <c:y val="0.8965684812404755"/>
          <c:w val="0.99420672105399099"/>
          <c:h val="0.103431518759524"/>
        </c:manualLayout>
      </c:layout>
      <c:overlay val="0"/>
      <c:txPr>
        <a:bodyPr/>
        <a:lstStyle/>
        <a:p>
          <a:pPr>
            <a:defRPr sz="900"/>
          </a:pPr>
          <a:endParaRPr lang="en-US"/>
        </a:p>
      </c:txPr>
    </c:legend>
    <c:plotVisOnly val="1"/>
    <c:dispBlanksAs val="gap"/>
    <c:showDLblsOverMax val="0"/>
  </c:chart>
  <c:spPr>
    <a:solidFill>
      <a:schemeClr val="accent3">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3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'Writing - Data'!$A$37</c:f>
          <c:strCache>
            <c:ptCount val="1"/>
          </c:strCache>
        </c:strRef>
      </c:tx>
      <c:overlay val="0"/>
    </c:title>
    <c:autoTitleDeleted val="0"/>
    <c:plotArea>
      <c:layout>
        <c:manualLayout>
          <c:layoutTarget val="inner"/>
          <c:xMode val="edge"/>
          <c:yMode val="edge"/>
          <c:x val="0.13495651278884288"/>
          <c:y val="0.16478915135608121"/>
          <c:w val="0.83628531727652444"/>
          <c:h val="0.50837061096124758"/>
        </c:manualLayout>
      </c:layout>
      <c:lineChart>
        <c:grouping val="standard"/>
        <c:varyColors val="0"/>
        <c:ser>
          <c:idx val="0"/>
          <c:order val="0"/>
          <c:tx>
            <c:strRef>
              <c:f>'Writing - Data'!$A$37</c:f>
              <c:strCache>
                <c:ptCount val="1"/>
              </c:strCache>
            </c:strRef>
          </c:tx>
          <c:trendline>
            <c:name>Trendline</c:name>
            <c:spPr>
              <a:ln>
                <a:solidFill>
                  <a:srgbClr val="FF0000">
                    <a:alpha val="75000"/>
                  </a:srgbClr>
                </a:solidFill>
              </a:ln>
            </c:spPr>
            <c:trendlineType val="linear"/>
            <c:dispRSqr val="0"/>
            <c:dispEq val="0"/>
          </c:trendline>
          <c:cat>
            <c:strRef>
              <c:f>'Writing - Data'!$CX$4:$DM$4</c:f>
              <c:strCache>
                <c:ptCount val="1"/>
                <c:pt idx="0">
                  <c:v>Baseline</c:v>
                </c:pt>
              </c:strCache>
            </c:strRef>
          </c:cat>
          <c:val>
            <c:numRef>
              <c:f>'Writing - Data'!$CX$37:$DM$37</c:f>
              <c:numCache>
                <c:formatCode>General</c:formatCode>
                <c:ptCount val="16"/>
                <c:pt idx="0">
                  <c:v>0</c:v>
                </c:pt>
              </c:numCache>
            </c:numRef>
          </c:val>
          <c:smooth val="0"/>
          <c:extLst>
            <c:ext xmlns:c16="http://schemas.microsoft.com/office/drawing/2014/chart" uri="{C3380CC4-5D6E-409C-BE32-E72D297353CC}">
              <c16:uniqueId val="{00000001-67B4-AA43-8B94-8FD31DD921B5}"/>
            </c:ext>
          </c:extLst>
        </c:ser>
        <c:ser>
          <c:idx val="1"/>
          <c:order val="1"/>
          <c:tx>
            <c:v>Aimline</c:v>
          </c:tx>
          <c:spPr>
            <a:ln w="9525">
              <a:solidFill>
                <a:schemeClr val="tx1">
                  <a:lumMod val="50000"/>
                  <a:lumOff val="50000"/>
                </a:schemeClr>
              </a:solidFill>
              <a:prstDash val="dash"/>
            </a:ln>
          </c:spPr>
          <c:marker>
            <c:symbol val="none"/>
          </c:marker>
          <c:cat>
            <c:strRef>
              <c:f>'Writing - Data'!$CX$4:$DM$4</c:f>
              <c:strCache>
                <c:ptCount val="1"/>
                <c:pt idx="0">
                  <c:v>Baseline</c:v>
                </c:pt>
              </c:strCache>
            </c:strRef>
          </c:cat>
          <c:val>
            <c:numRef>
              <c:f>'Writing - Data'!$CX$118:$DM$118</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67B4-AA43-8B94-8FD31DD921B5}"/>
            </c:ext>
          </c:extLst>
        </c:ser>
        <c:ser>
          <c:idx val="2"/>
          <c:order val="2"/>
          <c:tx>
            <c:strRef>
              <c:f>'Writing - Data'!$CW$154</c:f>
              <c:strCache>
                <c:ptCount val="1"/>
                <c:pt idx="0">
                  <c:v>Benchmark 3 Line</c:v>
                </c:pt>
              </c:strCache>
            </c:strRef>
          </c:tx>
          <c:spPr>
            <a:ln>
              <a:solidFill>
                <a:schemeClr val="accent3"/>
              </a:solidFill>
            </a:ln>
          </c:spPr>
          <c:marker>
            <c:symbol val="none"/>
          </c:marker>
          <c:cat>
            <c:strRef>
              <c:f>'Writing - Data'!$CX$4:$DM$4</c:f>
              <c:strCache>
                <c:ptCount val="1"/>
                <c:pt idx="0">
                  <c:v>Baseline</c:v>
                </c:pt>
              </c:strCache>
            </c:strRef>
          </c:cat>
          <c:val>
            <c:numRef>
              <c:f>'Writing - Data'!$CX$154:$DM$154</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67B4-AA43-8B94-8FD31DD921B5}"/>
            </c:ext>
          </c:extLst>
        </c:ser>
        <c:dLbls>
          <c:showLegendKey val="0"/>
          <c:showVal val="0"/>
          <c:showCatName val="0"/>
          <c:showSerName val="0"/>
          <c:showPercent val="0"/>
          <c:showBubbleSize val="0"/>
        </c:dLbls>
        <c:marker val="1"/>
        <c:smooth val="0"/>
        <c:axId val="85661952"/>
        <c:axId val="86295296"/>
      </c:lineChart>
      <c:catAx>
        <c:axId val="85661952"/>
        <c:scaling>
          <c:orientation val="minMax"/>
        </c:scaling>
        <c:delete val="0"/>
        <c:axPos val="b"/>
        <c:title>
          <c:tx>
            <c:strRef>
              <c:f>'Writing - Data'!$CS$37</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86295296"/>
        <c:crosses val="autoZero"/>
        <c:auto val="1"/>
        <c:lblAlgn val="ctr"/>
        <c:lblOffset val="100"/>
        <c:noMultiLvlLbl val="0"/>
      </c:catAx>
      <c:valAx>
        <c:axId val="86295296"/>
        <c:scaling>
          <c:orientation val="minMax"/>
          <c:min val="0"/>
        </c:scaling>
        <c:delete val="0"/>
        <c:axPos val="l"/>
        <c:majorGridlines/>
        <c:title>
          <c:tx>
            <c:strRef>
              <c:f>'Writing - Data'!$CV$118</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85661952"/>
        <c:crosses val="autoZero"/>
        <c:crossBetween val="between"/>
      </c:valAx>
    </c:plotArea>
    <c:legend>
      <c:legendPos val="b"/>
      <c:layout>
        <c:manualLayout>
          <c:xMode val="edge"/>
          <c:yMode val="edge"/>
          <c:x val="7.3609001415659717E-3"/>
          <c:y val="0.89634136215298799"/>
          <c:w val="0.98787122784241199"/>
          <c:h val="0.103658637847012"/>
        </c:manualLayout>
      </c:layout>
      <c:overlay val="0"/>
      <c:txPr>
        <a:bodyPr/>
        <a:lstStyle/>
        <a:p>
          <a:pPr>
            <a:defRPr sz="900"/>
          </a:pPr>
          <a:endParaRPr lang="en-US"/>
        </a:p>
      </c:txPr>
    </c:legend>
    <c:plotVisOnly val="1"/>
    <c:dispBlanksAs val="gap"/>
    <c:showDLblsOverMax val="0"/>
  </c:chart>
  <c:spPr>
    <a:solidFill>
      <a:schemeClr val="accent3">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3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'Writing - Data'!$A$38</c:f>
          <c:strCache>
            <c:ptCount val="1"/>
          </c:strCache>
        </c:strRef>
      </c:tx>
      <c:overlay val="0"/>
    </c:title>
    <c:autoTitleDeleted val="0"/>
    <c:plotArea>
      <c:layout>
        <c:manualLayout>
          <c:layoutTarget val="inner"/>
          <c:xMode val="edge"/>
          <c:yMode val="edge"/>
          <c:x val="0.13495651278884288"/>
          <c:y val="0.16478915135608121"/>
          <c:w val="0.83628531727652444"/>
          <c:h val="0.51276180623961265"/>
        </c:manualLayout>
      </c:layout>
      <c:lineChart>
        <c:grouping val="standard"/>
        <c:varyColors val="0"/>
        <c:ser>
          <c:idx val="0"/>
          <c:order val="0"/>
          <c:tx>
            <c:strRef>
              <c:f>'Writing - Data'!$A$38</c:f>
              <c:strCache>
                <c:ptCount val="1"/>
              </c:strCache>
            </c:strRef>
          </c:tx>
          <c:trendline>
            <c:name>Trendline</c:name>
            <c:spPr>
              <a:ln>
                <a:solidFill>
                  <a:srgbClr val="FF0000">
                    <a:alpha val="75000"/>
                  </a:srgbClr>
                </a:solidFill>
              </a:ln>
            </c:spPr>
            <c:trendlineType val="linear"/>
            <c:dispRSqr val="0"/>
            <c:dispEq val="0"/>
          </c:trendline>
          <c:cat>
            <c:strRef>
              <c:f>'Writing - Data'!$CX$4:$DM$4</c:f>
              <c:strCache>
                <c:ptCount val="1"/>
                <c:pt idx="0">
                  <c:v>Baseline</c:v>
                </c:pt>
              </c:strCache>
            </c:strRef>
          </c:cat>
          <c:val>
            <c:numRef>
              <c:f>'Writing - Data'!$CX$38:$DM$38</c:f>
              <c:numCache>
                <c:formatCode>General</c:formatCode>
                <c:ptCount val="16"/>
                <c:pt idx="0">
                  <c:v>0</c:v>
                </c:pt>
              </c:numCache>
            </c:numRef>
          </c:val>
          <c:smooth val="0"/>
          <c:extLst>
            <c:ext xmlns:c16="http://schemas.microsoft.com/office/drawing/2014/chart" uri="{C3380CC4-5D6E-409C-BE32-E72D297353CC}">
              <c16:uniqueId val="{00000001-4502-CD42-8AEB-47C572864F12}"/>
            </c:ext>
          </c:extLst>
        </c:ser>
        <c:ser>
          <c:idx val="1"/>
          <c:order val="1"/>
          <c:tx>
            <c:v>Aimline</c:v>
          </c:tx>
          <c:spPr>
            <a:ln w="9525">
              <a:solidFill>
                <a:schemeClr val="tx1">
                  <a:lumMod val="50000"/>
                  <a:lumOff val="50000"/>
                </a:schemeClr>
              </a:solidFill>
              <a:prstDash val="dash"/>
            </a:ln>
          </c:spPr>
          <c:marker>
            <c:symbol val="none"/>
          </c:marker>
          <c:cat>
            <c:strRef>
              <c:f>'Writing - Data'!$CX$4:$DM$4</c:f>
              <c:strCache>
                <c:ptCount val="1"/>
                <c:pt idx="0">
                  <c:v>Baseline</c:v>
                </c:pt>
              </c:strCache>
            </c:strRef>
          </c:cat>
          <c:val>
            <c:numRef>
              <c:f>'Writing - Data'!$CX$119:$DM$119</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4502-CD42-8AEB-47C572864F12}"/>
            </c:ext>
          </c:extLst>
        </c:ser>
        <c:ser>
          <c:idx val="2"/>
          <c:order val="2"/>
          <c:tx>
            <c:strRef>
              <c:f>'Writing - Data'!$CW$155</c:f>
              <c:strCache>
                <c:ptCount val="1"/>
                <c:pt idx="0">
                  <c:v>Benchmark 3 Line</c:v>
                </c:pt>
              </c:strCache>
            </c:strRef>
          </c:tx>
          <c:spPr>
            <a:ln>
              <a:solidFill>
                <a:schemeClr val="accent3"/>
              </a:solidFill>
            </a:ln>
          </c:spPr>
          <c:marker>
            <c:symbol val="none"/>
          </c:marker>
          <c:cat>
            <c:strRef>
              <c:f>'Writing - Data'!$CX$4:$DM$4</c:f>
              <c:strCache>
                <c:ptCount val="1"/>
                <c:pt idx="0">
                  <c:v>Baseline</c:v>
                </c:pt>
              </c:strCache>
            </c:strRef>
          </c:cat>
          <c:val>
            <c:numRef>
              <c:f>'Writing - Data'!$CX$155:$DM$155</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4502-CD42-8AEB-47C572864F12}"/>
            </c:ext>
          </c:extLst>
        </c:ser>
        <c:dLbls>
          <c:showLegendKey val="0"/>
          <c:showVal val="0"/>
          <c:showCatName val="0"/>
          <c:showSerName val="0"/>
          <c:showPercent val="0"/>
          <c:showBubbleSize val="0"/>
        </c:dLbls>
        <c:marker val="1"/>
        <c:smooth val="0"/>
        <c:axId val="90889600"/>
        <c:axId val="91043328"/>
      </c:lineChart>
      <c:catAx>
        <c:axId val="90889600"/>
        <c:scaling>
          <c:orientation val="minMax"/>
        </c:scaling>
        <c:delete val="0"/>
        <c:axPos val="b"/>
        <c:title>
          <c:tx>
            <c:strRef>
              <c:f>'Writing - Data'!$CS$38</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91043328"/>
        <c:crosses val="autoZero"/>
        <c:auto val="1"/>
        <c:lblAlgn val="ctr"/>
        <c:lblOffset val="100"/>
        <c:noMultiLvlLbl val="0"/>
      </c:catAx>
      <c:valAx>
        <c:axId val="91043328"/>
        <c:scaling>
          <c:orientation val="minMax"/>
          <c:min val="0"/>
        </c:scaling>
        <c:delete val="0"/>
        <c:axPos val="l"/>
        <c:majorGridlines/>
        <c:title>
          <c:tx>
            <c:strRef>
              <c:f>'Writing - Data'!$CV$119</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90889600"/>
        <c:crosses val="autoZero"/>
        <c:crossBetween val="between"/>
      </c:valAx>
    </c:plotArea>
    <c:legend>
      <c:legendPos val="b"/>
      <c:layout>
        <c:manualLayout>
          <c:xMode val="edge"/>
          <c:yMode val="edge"/>
          <c:x val="1.5984208362609233E-3"/>
          <c:y val="0.89634139728460205"/>
          <c:w val="0.99420672105399099"/>
          <c:h val="0.10365860271539798"/>
        </c:manualLayout>
      </c:layout>
      <c:overlay val="0"/>
      <c:txPr>
        <a:bodyPr/>
        <a:lstStyle/>
        <a:p>
          <a:pPr>
            <a:defRPr sz="900"/>
          </a:pPr>
          <a:endParaRPr lang="en-US"/>
        </a:p>
      </c:txPr>
    </c:legend>
    <c:plotVisOnly val="1"/>
    <c:dispBlanksAs val="gap"/>
    <c:showDLblsOverMax val="0"/>
  </c:chart>
  <c:spPr>
    <a:solidFill>
      <a:schemeClr val="accent3">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3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'Writing - Data'!$A$39</c:f>
          <c:strCache>
            <c:ptCount val="1"/>
          </c:strCache>
        </c:strRef>
      </c:tx>
      <c:overlay val="0"/>
    </c:title>
    <c:autoTitleDeleted val="0"/>
    <c:plotArea>
      <c:layout>
        <c:manualLayout>
          <c:layoutTarget val="inner"/>
          <c:xMode val="edge"/>
          <c:yMode val="edge"/>
          <c:x val="0.13495651278884288"/>
          <c:y val="0.16478915135608121"/>
          <c:w val="0.83628531727652444"/>
          <c:h val="0.50841389583031893"/>
        </c:manualLayout>
      </c:layout>
      <c:lineChart>
        <c:grouping val="standard"/>
        <c:varyColors val="0"/>
        <c:ser>
          <c:idx val="0"/>
          <c:order val="0"/>
          <c:tx>
            <c:strRef>
              <c:f>'Writing - Data'!$A$39</c:f>
              <c:strCache>
                <c:ptCount val="1"/>
              </c:strCache>
            </c:strRef>
          </c:tx>
          <c:trendline>
            <c:name>Trendline</c:name>
            <c:spPr>
              <a:ln>
                <a:solidFill>
                  <a:srgbClr val="FF0000">
                    <a:alpha val="75000"/>
                  </a:srgbClr>
                </a:solidFill>
              </a:ln>
            </c:spPr>
            <c:trendlineType val="linear"/>
            <c:dispRSqr val="0"/>
            <c:dispEq val="0"/>
          </c:trendline>
          <c:cat>
            <c:strRef>
              <c:f>'Writing - Data'!$CX$4:$DM$4</c:f>
              <c:strCache>
                <c:ptCount val="1"/>
                <c:pt idx="0">
                  <c:v>Baseline</c:v>
                </c:pt>
              </c:strCache>
            </c:strRef>
          </c:cat>
          <c:val>
            <c:numRef>
              <c:f>'Writing - Data'!$CX$39:$DM$39</c:f>
              <c:numCache>
                <c:formatCode>General</c:formatCode>
                <c:ptCount val="16"/>
                <c:pt idx="0">
                  <c:v>0</c:v>
                </c:pt>
              </c:numCache>
            </c:numRef>
          </c:val>
          <c:smooth val="0"/>
          <c:extLst>
            <c:ext xmlns:c16="http://schemas.microsoft.com/office/drawing/2014/chart" uri="{C3380CC4-5D6E-409C-BE32-E72D297353CC}">
              <c16:uniqueId val="{00000001-67C9-6B4D-A82D-3D9DF7B94CCE}"/>
            </c:ext>
          </c:extLst>
        </c:ser>
        <c:ser>
          <c:idx val="1"/>
          <c:order val="1"/>
          <c:tx>
            <c:v>Aimline</c:v>
          </c:tx>
          <c:spPr>
            <a:ln w="9525">
              <a:solidFill>
                <a:schemeClr val="tx1">
                  <a:lumMod val="50000"/>
                  <a:lumOff val="50000"/>
                </a:schemeClr>
              </a:solidFill>
              <a:prstDash val="dash"/>
            </a:ln>
          </c:spPr>
          <c:marker>
            <c:symbol val="none"/>
          </c:marker>
          <c:cat>
            <c:strRef>
              <c:f>'Writing - Data'!$CX$4:$DM$4</c:f>
              <c:strCache>
                <c:ptCount val="1"/>
                <c:pt idx="0">
                  <c:v>Baseline</c:v>
                </c:pt>
              </c:strCache>
            </c:strRef>
          </c:cat>
          <c:val>
            <c:numRef>
              <c:f>'Writing - Data'!$CX$120:$DM$120</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67C9-6B4D-A82D-3D9DF7B94CCE}"/>
            </c:ext>
          </c:extLst>
        </c:ser>
        <c:ser>
          <c:idx val="2"/>
          <c:order val="2"/>
          <c:tx>
            <c:strRef>
              <c:f>'Writing - Data'!$CW$156</c:f>
              <c:strCache>
                <c:ptCount val="1"/>
                <c:pt idx="0">
                  <c:v>Benchmark 3 Line</c:v>
                </c:pt>
              </c:strCache>
            </c:strRef>
          </c:tx>
          <c:spPr>
            <a:ln>
              <a:solidFill>
                <a:schemeClr val="accent3"/>
              </a:solidFill>
            </a:ln>
          </c:spPr>
          <c:marker>
            <c:symbol val="none"/>
          </c:marker>
          <c:cat>
            <c:strRef>
              <c:f>'Writing - Data'!$CX$4:$DM$4</c:f>
              <c:strCache>
                <c:ptCount val="1"/>
                <c:pt idx="0">
                  <c:v>Baseline</c:v>
                </c:pt>
              </c:strCache>
            </c:strRef>
          </c:cat>
          <c:val>
            <c:numRef>
              <c:f>'Writing - Data'!$CX$156:$DM$156</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67C9-6B4D-A82D-3D9DF7B94CCE}"/>
            </c:ext>
          </c:extLst>
        </c:ser>
        <c:dLbls>
          <c:showLegendKey val="0"/>
          <c:showVal val="0"/>
          <c:showCatName val="0"/>
          <c:showSerName val="0"/>
          <c:showPercent val="0"/>
          <c:showBubbleSize val="0"/>
        </c:dLbls>
        <c:marker val="1"/>
        <c:smooth val="0"/>
        <c:axId val="90980352"/>
        <c:axId val="90982272"/>
      </c:lineChart>
      <c:catAx>
        <c:axId val="90980352"/>
        <c:scaling>
          <c:orientation val="minMax"/>
        </c:scaling>
        <c:delete val="0"/>
        <c:axPos val="b"/>
        <c:title>
          <c:tx>
            <c:strRef>
              <c:f>'Writing - Data'!$CS$39</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90982272"/>
        <c:crosses val="autoZero"/>
        <c:auto val="1"/>
        <c:lblAlgn val="ctr"/>
        <c:lblOffset val="100"/>
        <c:noMultiLvlLbl val="0"/>
      </c:catAx>
      <c:valAx>
        <c:axId val="90982272"/>
        <c:scaling>
          <c:orientation val="minMax"/>
          <c:min val="0"/>
        </c:scaling>
        <c:delete val="0"/>
        <c:axPos val="l"/>
        <c:majorGridlines/>
        <c:title>
          <c:tx>
            <c:strRef>
              <c:f>'Writing - Data'!$CV$120</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90980352"/>
        <c:crosses val="autoZero"/>
        <c:crossBetween val="between"/>
      </c:valAx>
    </c:plotArea>
    <c:legend>
      <c:legendPos val="b"/>
      <c:layout>
        <c:manualLayout>
          <c:xMode val="edge"/>
          <c:yMode val="edge"/>
          <c:x val="1.5984208362609233E-3"/>
          <c:y val="0.8965684812404755"/>
          <c:w val="0.99420672105399099"/>
          <c:h val="0.103431518759524"/>
        </c:manualLayout>
      </c:layout>
      <c:overlay val="0"/>
      <c:txPr>
        <a:bodyPr/>
        <a:lstStyle/>
        <a:p>
          <a:pPr>
            <a:defRPr sz="900"/>
          </a:pPr>
          <a:endParaRPr lang="en-US"/>
        </a:p>
      </c:txPr>
    </c:legend>
    <c:plotVisOnly val="1"/>
    <c:dispBlanksAs val="gap"/>
    <c:showDLblsOverMax val="0"/>
  </c:chart>
  <c:spPr>
    <a:solidFill>
      <a:schemeClr val="accent3">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3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'Writing - Data'!$A$8</c:f>
          <c:strCache>
            <c:ptCount val="1"/>
          </c:strCache>
        </c:strRef>
      </c:tx>
      <c:overlay val="0"/>
    </c:title>
    <c:autoTitleDeleted val="0"/>
    <c:plotArea>
      <c:layout>
        <c:manualLayout>
          <c:layoutTarget val="inner"/>
          <c:xMode val="edge"/>
          <c:yMode val="edge"/>
          <c:x val="0.13495651278884288"/>
          <c:y val="0.16478915135608121"/>
          <c:w val="0.83628531727652355"/>
          <c:h val="0.50837061096124758"/>
        </c:manualLayout>
      </c:layout>
      <c:lineChart>
        <c:grouping val="standard"/>
        <c:varyColors val="0"/>
        <c:ser>
          <c:idx val="0"/>
          <c:order val="0"/>
          <c:tx>
            <c:strRef>
              <c:f>'Writing - Data'!$A$8</c:f>
              <c:strCache>
                <c:ptCount val="1"/>
              </c:strCache>
            </c:strRef>
          </c:tx>
          <c:trendline>
            <c:name>Trendline</c:name>
            <c:spPr>
              <a:ln>
                <a:solidFill>
                  <a:srgbClr val="FF0000">
                    <a:alpha val="75000"/>
                  </a:srgbClr>
                </a:solidFill>
              </a:ln>
            </c:spPr>
            <c:trendlineType val="linear"/>
            <c:dispRSqr val="0"/>
            <c:dispEq val="0"/>
          </c:trendline>
          <c:cat>
            <c:strRef>
              <c:f>'Writing - Data'!$Z$4:$AO$4</c:f>
              <c:strCache>
                <c:ptCount val="1"/>
                <c:pt idx="0">
                  <c:v>Baseline</c:v>
                </c:pt>
              </c:strCache>
            </c:strRef>
          </c:cat>
          <c:val>
            <c:numRef>
              <c:f>'Writing - Data'!$Z$8:$AO$8</c:f>
              <c:numCache>
                <c:formatCode>General</c:formatCode>
                <c:ptCount val="16"/>
                <c:pt idx="0">
                  <c:v>0</c:v>
                </c:pt>
              </c:numCache>
            </c:numRef>
          </c:val>
          <c:smooth val="0"/>
          <c:extLst>
            <c:ext xmlns:c16="http://schemas.microsoft.com/office/drawing/2014/chart" uri="{C3380CC4-5D6E-409C-BE32-E72D297353CC}">
              <c16:uniqueId val="{00000001-B9FB-5D4F-83F5-BAB18A2E7EFF}"/>
            </c:ext>
          </c:extLst>
        </c:ser>
        <c:ser>
          <c:idx val="1"/>
          <c:order val="1"/>
          <c:tx>
            <c:v>Aimline</c:v>
          </c:tx>
          <c:spPr>
            <a:ln w="9525">
              <a:solidFill>
                <a:schemeClr val="tx1">
                  <a:lumMod val="50000"/>
                  <a:lumOff val="50000"/>
                </a:schemeClr>
              </a:solidFill>
              <a:prstDash val="dash"/>
            </a:ln>
          </c:spPr>
          <c:marker>
            <c:symbol val="none"/>
          </c:marker>
          <c:cat>
            <c:strRef>
              <c:f>'Writing - Data'!$Z$4:$AO$4</c:f>
              <c:strCache>
                <c:ptCount val="1"/>
                <c:pt idx="0">
                  <c:v>Baseline</c:v>
                </c:pt>
              </c:strCache>
            </c:strRef>
          </c:cat>
          <c:val>
            <c:numRef>
              <c:f>'Writing - Data'!$Z$89:$AO$89</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B9FB-5D4F-83F5-BAB18A2E7EFF}"/>
            </c:ext>
          </c:extLst>
        </c:ser>
        <c:ser>
          <c:idx val="2"/>
          <c:order val="2"/>
          <c:tx>
            <c:strRef>
              <c:f>'Writing - Data'!$Y$125</c:f>
              <c:strCache>
                <c:ptCount val="1"/>
                <c:pt idx="0">
                  <c:v>Benchmark 2 Line</c:v>
                </c:pt>
              </c:strCache>
            </c:strRef>
          </c:tx>
          <c:spPr>
            <a:ln>
              <a:solidFill>
                <a:schemeClr val="accent1"/>
              </a:solidFill>
            </a:ln>
          </c:spPr>
          <c:marker>
            <c:symbol val="none"/>
          </c:marker>
          <c:cat>
            <c:strRef>
              <c:f>'Writing - Data'!$Z$4:$AO$4</c:f>
              <c:strCache>
                <c:ptCount val="1"/>
                <c:pt idx="0">
                  <c:v>Baseline</c:v>
                </c:pt>
              </c:strCache>
            </c:strRef>
          </c:cat>
          <c:val>
            <c:numRef>
              <c:f>'Writing - Data'!$Z$125:$AO$125</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B9FB-5D4F-83F5-BAB18A2E7EFF}"/>
            </c:ext>
          </c:extLst>
        </c:ser>
        <c:dLbls>
          <c:showLegendKey val="0"/>
          <c:showVal val="0"/>
          <c:showCatName val="0"/>
          <c:showSerName val="0"/>
          <c:showPercent val="0"/>
          <c:showBubbleSize val="0"/>
        </c:dLbls>
        <c:marker val="1"/>
        <c:smooth val="0"/>
        <c:axId val="91169152"/>
        <c:axId val="91171072"/>
      </c:lineChart>
      <c:catAx>
        <c:axId val="91169152"/>
        <c:scaling>
          <c:orientation val="minMax"/>
        </c:scaling>
        <c:delete val="0"/>
        <c:axPos val="b"/>
        <c:title>
          <c:tx>
            <c:strRef>
              <c:f>'Writing - Data'!$U$8</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91171072"/>
        <c:crosses val="autoZero"/>
        <c:auto val="1"/>
        <c:lblAlgn val="ctr"/>
        <c:lblOffset val="100"/>
        <c:noMultiLvlLbl val="0"/>
      </c:catAx>
      <c:valAx>
        <c:axId val="91171072"/>
        <c:scaling>
          <c:orientation val="minMax"/>
          <c:min val="0"/>
        </c:scaling>
        <c:delete val="0"/>
        <c:axPos val="l"/>
        <c:majorGridlines/>
        <c:title>
          <c:tx>
            <c:strRef>
              <c:f>'Writing - Data'!$X$89</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91169152"/>
        <c:crosses val="autoZero"/>
        <c:crossBetween val="between"/>
      </c:valAx>
    </c:plotArea>
    <c:legend>
      <c:legendPos val="b"/>
      <c:layout>
        <c:manualLayout>
          <c:xMode val="edge"/>
          <c:yMode val="edge"/>
          <c:x val="4.4474668619613533E-4"/>
          <c:y val="0.89281043140355565"/>
          <c:w val="0.99650521008024096"/>
          <c:h val="0.10718956859644498"/>
        </c:manualLayout>
      </c:layout>
      <c:overlay val="0"/>
      <c:txPr>
        <a:bodyPr/>
        <a:lstStyle/>
        <a:p>
          <a:pPr>
            <a:defRPr sz="900" baseline="0"/>
          </a:pPr>
          <a:endParaRPr lang="en-US"/>
        </a:p>
      </c:txPr>
    </c:legend>
    <c:plotVisOnly val="1"/>
    <c:dispBlanksAs val="gap"/>
    <c:showDLblsOverMax val="0"/>
  </c:chart>
  <c:spPr>
    <a:solidFill>
      <a:schemeClr val="accent6">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3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'Writing - Data'!$A$9</c:f>
          <c:strCache>
            <c:ptCount val="1"/>
          </c:strCache>
        </c:strRef>
      </c:tx>
      <c:overlay val="0"/>
    </c:title>
    <c:autoTitleDeleted val="0"/>
    <c:plotArea>
      <c:layout>
        <c:manualLayout>
          <c:layoutTarget val="inner"/>
          <c:xMode val="edge"/>
          <c:yMode val="edge"/>
          <c:x val="0.13495651278884288"/>
          <c:y val="0.16478915135608121"/>
          <c:w val="0.83628531727652444"/>
          <c:h val="0.50841372020359998"/>
        </c:manualLayout>
      </c:layout>
      <c:lineChart>
        <c:grouping val="standard"/>
        <c:varyColors val="0"/>
        <c:ser>
          <c:idx val="0"/>
          <c:order val="0"/>
          <c:tx>
            <c:strRef>
              <c:f>'Writing - Data'!$A$9</c:f>
              <c:strCache>
                <c:ptCount val="1"/>
              </c:strCache>
            </c:strRef>
          </c:tx>
          <c:trendline>
            <c:name>Trendline</c:name>
            <c:spPr>
              <a:ln>
                <a:solidFill>
                  <a:srgbClr val="FF0000">
                    <a:alpha val="75000"/>
                  </a:srgbClr>
                </a:solidFill>
              </a:ln>
            </c:spPr>
            <c:trendlineType val="linear"/>
            <c:dispRSqr val="0"/>
            <c:dispEq val="0"/>
          </c:trendline>
          <c:cat>
            <c:strRef>
              <c:f>'Writing - Data'!$Z$4:$AO$4</c:f>
              <c:strCache>
                <c:ptCount val="1"/>
                <c:pt idx="0">
                  <c:v>Baseline</c:v>
                </c:pt>
              </c:strCache>
            </c:strRef>
          </c:cat>
          <c:val>
            <c:numRef>
              <c:f>'Writing - Data'!$Z$9:$AO$9</c:f>
              <c:numCache>
                <c:formatCode>General</c:formatCode>
                <c:ptCount val="16"/>
                <c:pt idx="0">
                  <c:v>0</c:v>
                </c:pt>
              </c:numCache>
            </c:numRef>
          </c:val>
          <c:smooth val="0"/>
          <c:extLst>
            <c:ext xmlns:c16="http://schemas.microsoft.com/office/drawing/2014/chart" uri="{C3380CC4-5D6E-409C-BE32-E72D297353CC}">
              <c16:uniqueId val="{00000001-754B-6947-8D5D-3C14DABCF4B1}"/>
            </c:ext>
          </c:extLst>
        </c:ser>
        <c:ser>
          <c:idx val="1"/>
          <c:order val="1"/>
          <c:tx>
            <c:v>Aimline</c:v>
          </c:tx>
          <c:spPr>
            <a:ln w="9525">
              <a:solidFill>
                <a:schemeClr val="tx1">
                  <a:lumMod val="50000"/>
                  <a:lumOff val="50000"/>
                </a:schemeClr>
              </a:solidFill>
              <a:prstDash val="dash"/>
            </a:ln>
          </c:spPr>
          <c:marker>
            <c:symbol val="none"/>
          </c:marker>
          <c:cat>
            <c:strRef>
              <c:f>'Writing - Data'!$Z$4:$AO$4</c:f>
              <c:strCache>
                <c:ptCount val="1"/>
                <c:pt idx="0">
                  <c:v>Baseline</c:v>
                </c:pt>
              </c:strCache>
            </c:strRef>
          </c:cat>
          <c:val>
            <c:numRef>
              <c:f>'Writing - Data'!$Z$90:$AO$90</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754B-6947-8D5D-3C14DABCF4B1}"/>
            </c:ext>
          </c:extLst>
        </c:ser>
        <c:ser>
          <c:idx val="2"/>
          <c:order val="2"/>
          <c:tx>
            <c:strRef>
              <c:f>'Writing - Data'!$Y$126</c:f>
              <c:strCache>
                <c:ptCount val="1"/>
                <c:pt idx="0">
                  <c:v>Benchmark 2 Line</c:v>
                </c:pt>
              </c:strCache>
            </c:strRef>
          </c:tx>
          <c:spPr>
            <a:ln>
              <a:solidFill>
                <a:schemeClr val="accent1"/>
              </a:solidFill>
            </a:ln>
          </c:spPr>
          <c:marker>
            <c:symbol val="none"/>
          </c:marker>
          <c:cat>
            <c:strRef>
              <c:f>'Writing - Data'!$Z$4:$AO$4</c:f>
              <c:strCache>
                <c:ptCount val="1"/>
                <c:pt idx="0">
                  <c:v>Baseline</c:v>
                </c:pt>
              </c:strCache>
            </c:strRef>
          </c:cat>
          <c:val>
            <c:numRef>
              <c:f>'Writing - Data'!$Z$126:$AO$126</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754B-6947-8D5D-3C14DABCF4B1}"/>
            </c:ext>
          </c:extLst>
        </c:ser>
        <c:dLbls>
          <c:showLegendKey val="0"/>
          <c:showVal val="0"/>
          <c:showCatName val="0"/>
          <c:showSerName val="0"/>
          <c:showPercent val="0"/>
          <c:showBubbleSize val="0"/>
        </c:dLbls>
        <c:marker val="1"/>
        <c:smooth val="0"/>
        <c:axId val="91104000"/>
        <c:axId val="91105920"/>
      </c:lineChart>
      <c:catAx>
        <c:axId val="91104000"/>
        <c:scaling>
          <c:orientation val="minMax"/>
        </c:scaling>
        <c:delete val="0"/>
        <c:axPos val="b"/>
        <c:title>
          <c:tx>
            <c:strRef>
              <c:f>'Writing - Data'!$U$9</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91105920"/>
        <c:crosses val="autoZero"/>
        <c:auto val="1"/>
        <c:lblAlgn val="ctr"/>
        <c:lblOffset val="100"/>
        <c:noMultiLvlLbl val="0"/>
      </c:catAx>
      <c:valAx>
        <c:axId val="91105920"/>
        <c:scaling>
          <c:orientation val="minMax"/>
          <c:min val="0"/>
        </c:scaling>
        <c:delete val="0"/>
        <c:axPos val="l"/>
        <c:majorGridlines/>
        <c:title>
          <c:tx>
            <c:strRef>
              <c:f>'Writing - Data'!$X$90</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91104000"/>
        <c:crosses val="autoZero"/>
        <c:crossBetween val="between"/>
      </c:valAx>
    </c:plotArea>
    <c:legend>
      <c:legendPos val="b"/>
      <c:layout>
        <c:manualLayout>
          <c:xMode val="edge"/>
          <c:yMode val="edge"/>
          <c:x val="4.4474668619613533E-4"/>
          <c:y val="0.89281050653504301"/>
          <c:w val="0.99650521008024096"/>
          <c:h val="0.107189493464957"/>
        </c:manualLayout>
      </c:layout>
      <c:overlay val="0"/>
      <c:txPr>
        <a:bodyPr/>
        <a:lstStyle/>
        <a:p>
          <a:pPr>
            <a:defRPr sz="900"/>
          </a:pPr>
          <a:endParaRPr lang="en-US"/>
        </a:p>
      </c:txPr>
    </c:legend>
    <c:plotVisOnly val="1"/>
    <c:dispBlanksAs val="gap"/>
    <c:showDLblsOverMax val="0"/>
  </c:chart>
  <c:spPr>
    <a:solidFill>
      <a:schemeClr val="accent6">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c:printSettings>
  <c:userShapes r:id="rId1"/>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'Reading - Data'!$A$27</c:f>
          <c:strCache>
            <c:ptCount val="1"/>
          </c:strCache>
        </c:strRef>
      </c:tx>
      <c:overlay val="0"/>
    </c:title>
    <c:autoTitleDeleted val="0"/>
    <c:plotArea>
      <c:layout>
        <c:manualLayout>
          <c:layoutTarget val="inner"/>
          <c:xMode val="edge"/>
          <c:yMode val="edge"/>
          <c:x val="0.13495651278884288"/>
          <c:y val="0.16478915135608121"/>
          <c:w val="0.83628531727652422"/>
          <c:h val="0.51280081385768894"/>
        </c:manualLayout>
      </c:layout>
      <c:lineChart>
        <c:grouping val="standard"/>
        <c:varyColors val="0"/>
        <c:ser>
          <c:idx val="0"/>
          <c:order val="0"/>
          <c:tx>
            <c:strRef>
              <c:f>'Reading - Data'!$A$27</c:f>
              <c:strCache>
                <c:ptCount val="1"/>
              </c:strCache>
            </c:strRef>
          </c:tx>
          <c:trendline>
            <c:name>Trendline</c:name>
            <c:spPr>
              <a:ln>
                <a:solidFill>
                  <a:srgbClr val="FF0000">
                    <a:alpha val="75000"/>
                  </a:srgbClr>
                </a:solidFill>
              </a:ln>
            </c:spPr>
            <c:trendlineType val="linear"/>
            <c:dispRSqr val="0"/>
            <c:dispEq val="0"/>
          </c:trendline>
          <c:cat>
            <c:strRef>
              <c:f>'Reading - Data'!$BL$4:$CA$4</c:f>
              <c:strCache>
                <c:ptCount val="1"/>
                <c:pt idx="0">
                  <c:v>Baseline</c:v>
                </c:pt>
              </c:strCache>
            </c:strRef>
          </c:cat>
          <c:val>
            <c:numRef>
              <c:f>'Reading - Data'!$BL$27:$CA$27</c:f>
              <c:numCache>
                <c:formatCode>General</c:formatCode>
                <c:ptCount val="16"/>
                <c:pt idx="0">
                  <c:v>0</c:v>
                </c:pt>
              </c:numCache>
            </c:numRef>
          </c:val>
          <c:smooth val="0"/>
          <c:extLst>
            <c:ext xmlns:c16="http://schemas.microsoft.com/office/drawing/2014/chart" uri="{C3380CC4-5D6E-409C-BE32-E72D297353CC}">
              <c16:uniqueId val="{00000001-CB5E-5F40-8E5F-24E10FF80578}"/>
            </c:ext>
          </c:extLst>
        </c:ser>
        <c:ser>
          <c:idx val="1"/>
          <c:order val="1"/>
          <c:tx>
            <c:v>Aimline</c:v>
          </c:tx>
          <c:spPr>
            <a:ln w="9525">
              <a:solidFill>
                <a:schemeClr val="tx1">
                  <a:lumMod val="50000"/>
                  <a:lumOff val="50000"/>
                </a:schemeClr>
              </a:solidFill>
              <a:prstDash val="dash"/>
            </a:ln>
          </c:spPr>
          <c:marker>
            <c:symbol val="none"/>
          </c:marker>
          <c:cat>
            <c:strRef>
              <c:f>'Reading - Data'!$BL$4:$CA$4</c:f>
              <c:strCache>
                <c:ptCount val="1"/>
                <c:pt idx="0">
                  <c:v>Baseline</c:v>
                </c:pt>
              </c:strCache>
            </c:strRef>
          </c:cat>
          <c:val>
            <c:numRef>
              <c:f>'Reading - Data'!$BL$108:$CA$108</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CB5E-5F40-8E5F-24E10FF80578}"/>
            </c:ext>
          </c:extLst>
        </c:ser>
        <c:ser>
          <c:idx val="2"/>
          <c:order val="2"/>
          <c:tx>
            <c:strRef>
              <c:f>'Reading - Data'!$BK$144</c:f>
              <c:strCache>
                <c:ptCount val="1"/>
                <c:pt idx="0">
                  <c:v>Benchmark 3 Line</c:v>
                </c:pt>
              </c:strCache>
            </c:strRef>
          </c:tx>
          <c:spPr>
            <a:ln>
              <a:solidFill>
                <a:schemeClr val="accent3"/>
              </a:solidFill>
            </a:ln>
          </c:spPr>
          <c:marker>
            <c:symbol val="none"/>
          </c:marker>
          <c:cat>
            <c:strRef>
              <c:f>'Reading - Data'!$BL$4:$CA$4</c:f>
              <c:strCache>
                <c:ptCount val="1"/>
                <c:pt idx="0">
                  <c:v>Baseline</c:v>
                </c:pt>
              </c:strCache>
            </c:strRef>
          </c:cat>
          <c:val>
            <c:numRef>
              <c:f>'Reading - Data'!$BL$144:$CA$144</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CB5E-5F40-8E5F-24E10FF80578}"/>
            </c:ext>
          </c:extLst>
        </c:ser>
        <c:dLbls>
          <c:showLegendKey val="0"/>
          <c:showVal val="0"/>
          <c:showCatName val="0"/>
          <c:showSerName val="0"/>
          <c:showPercent val="0"/>
          <c:showBubbleSize val="0"/>
        </c:dLbls>
        <c:marker val="1"/>
        <c:smooth val="0"/>
        <c:axId val="85055744"/>
        <c:axId val="85397888"/>
      </c:lineChart>
      <c:catAx>
        <c:axId val="85055744"/>
        <c:scaling>
          <c:orientation val="minMax"/>
        </c:scaling>
        <c:delete val="0"/>
        <c:axPos val="b"/>
        <c:title>
          <c:tx>
            <c:strRef>
              <c:f>'Reading - Data'!$BG$27</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85397888"/>
        <c:crosses val="autoZero"/>
        <c:auto val="1"/>
        <c:lblAlgn val="ctr"/>
        <c:lblOffset val="100"/>
        <c:noMultiLvlLbl val="0"/>
      </c:catAx>
      <c:valAx>
        <c:axId val="85397888"/>
        <c:scaling>
          <c:orientation val="minMax"/>
          <c:min val="0"/>
        </c:scaling>
        <c:delete val="0"/>
        <c:axPos val="l"/>
        <c:majorGridlines/>
        <c:title>
          <c:tx>
            <c:strRef>
              <c:f>'Reading - Data'!$BJ$108</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85055744"/>
        <c:crosses val="autoZero"/>
        <c:crossBetween val="between"/>
      </c:valAx>
    </c:plotArea>
    <c:legend>
      <c:legendPos val="b"/>
      <c:layout>
        <c:manualLayout>
          <c:xMode val="edge"/>
          <c:yMode val="edge"/>
          <c:x val="2.0737150081035212E-3"/>
          <c:y val="0.89656851621831002"/>
          <c:w val="0.99325633766883703"/>
          <c:h val="0.10343148378169091"/>
        </c:manualLayout>
      </c:layout>
      <c:overlay val="0"/>
      <c:txPr>
        <a:bodyPr/>
        <a:lstStyle/>
        <a:p>
          <a:pPr>
            <a:defRPr sz="900"/>
          </a:pPr>
          <a:endParaRPr lang="en-US"/>
        </a:p>
      </c:txPr>
    </c:legend>
    <c:plotVisOnly val="1"/>
    <c:dispBlanksAs val="gap"/>
    <c:showDLblsOverMax val="0"/>
  </c:chart>
  <c:spPr>
    <a:solidFill>
      <a:schemeClr val="accent1">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3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'Writing - Data'!$A$10</c:f>
          <c:strCache>
            <c:ptCount val="1"/>
          </c:strCache>
        </c:strRef>
      </c:tx>
      <c:overlay val="0"/>
    </c:title>
    <c:autoTitleDeleted val="0"/>
    <c:plotArea>
      <c:layout>
        <c:manualLayout>
          <c:layoutTarget val="inner"/>
          <c:xMode val="edge"/>
          <c:yMode val="edge"/>
          <c:x val="0.13495651278884288"/>
          <c:y val="0.16478915135608121"/>
          <c:w val="0.83628531727652444"/>
          <c:h val="0.50837061096124758"/>
        </c:manualLayout>
      </c:layout>
      <c:lineChart>
        <c:grouping val="standard"/>
        <c:varyColors val="0"/>
        <c:ser>
          <c:idx val="0"/>
          <c:order val="0"/>
          <c:tx>
            <c:strRef>
              <c:f>'Writing - Data'!$A$10</c:f>
              <c:strCache>
                <c:ptCount val="1"/>
              </c:strCache>
            </c:strRef>
          </c:tx>
          <c:trendline>
            <c:name>Trendline</c:name>
            <c:spPr>
              <a:ln>
                <a:solidFill>
                  <a:srgbClr val="FF0000">
                    <a:alpha val="75000"/>
                  </a:srgbClr>
                </a:solidFill>
              </a:ln>
            </c:spPr>
            <c:trendlineType val="linear"/>
            <c:dispRSqr val="0"/>
            <c:dispEq val="0"/>
          </c:trendline>
          <c:cat>
            <c:strRef>
              <c:f>'Writing - Data'!$Z$4:$AO$4</c:f>
              <c:strCache>
                <c:ptCount val="1"/>
                <c:pt idx="0">
                  <c:v>Baseline</c:v>
                </c:pt>
              </c:strCache>
            </c:strRef>
          </c:cat>
          <c:val>
            <c:numRef>
              <c:f>'Writing - Data'!$Z$10:$AO$10</c:f>
              <c:numCache>
                <c:formatCode>General</c:formatCode>
                <c:ptCount val="16"/>
                <c:pt idx="0">
                  <c:v>0</c:v>
                </c:pt>
              </c:numCache>
            </c:numRef>
          </c:val>
          <c:smooth val="0"/>
          <c:extLst>
            <c:ext xmlns:c16="http://schemas.microsoft.com/office/drawing/2014/chart" uri="{C3380CC4-5D6E-409C-BE32-E72D297353CC}">
              <c16:uniqueId val="{00000001-A132-074F-B9BD-3B31DCCE7277}"/>
            </c:ext>
          </c:extLst>
        </c:ser>
        <c:ser>
          <c:idx val="1"/>
          <c:order val="1"/>
          <c:tx>
            <c:v>Aimline</c:v>
          </c:tx>
          <c:spPr>
            <a:ln w="9525">
              <a:solidFill>
                <a:schemeClr val="tx1">
                  <a:lumMod val="50000"/>
                  <a:lumOff val="50000"/>
                </a:schemeClr>
              </a:solidFill>
              <a:prstDash val="dash"/>
            </a:ln>
          </c:spPr>
          <c:marker>
            <c:symbol val="none"/>
          </c:marker>
          <c:cat>
            <c:strRef>
              <c:f>'Writing - Data'!$Z$4:$AO$4</c:f>
              <c:strCache>
                <c:ptCount val="1"/>
                <c:pt idx="0">
                  <c:v>Baseline</c:v>
                </c:pt>
              </c:strCache>
            </c:strRef>
          </c:cat>
          <c:val>
            <c:numRef>
              <c:f>'Writing - Data'!$Z$91:$AO$91</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A132-074F-B9BD-3B31DCCE7277}"/>
            </c:ext>
          </c:extLst>
        </c:ser>
        <c:ser>
          <c:idx val="2"/>
          <c:order val="2"/>
          <c:tx>
            <c:strRef>
              <c:f>'Writing - Data'!$Y$127</c:f>
              <c:strCache>
                <c:ptCount val="1"/>
                <c:pt idx="0">
                  <c:v>Benchmark 2 Line</c:v>
                </c:pt>
              </c:strCache>
            </c:strRef>
          </c:tx>
          <c:spPr>
            <a:ln>
              <a:solidFill>
                <a:schemeClr val="accent1"/>
              </a:solidFill>
            </a:ln>
          </c:spPr>
          <c:marker>
            <c:symbol val="none"/>
          </c:marker>
          <c:cat>
            <c:strRef>
              <c:f>'Writing - Data'!$Z$4:$AO$4</c:f>
              <c:strCache>
                <c:ptCount val="1"/>
                <c:pt idx="0">
                  <c:v>Baseline</c:v>
                </c:pt>
              </c:strCache>
            </c:strRef>
          </c:cat>
          <c:val>
            <c:numRef>
              <c:f>'Writing - Data'!$Z$127:$AO$127</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A132-074F-B9BD-3B31DCCE7277}"/>
            </c:ext>
          </c:extLst>
        </c:ser>
        <c:dLbls>
          <c:showLegendKey val="0"/>
          <c:showVal val="0"/>
          <c:showCatName val="0"/>
          <c:showSerName val="0"/>
          <c:showPercent val="0"/>
          <c:showBubbleSize val="0"/>
        </c:dLbls>
        <c:marker val="1"/>
        <c:smooth val="0"/>
        <c:axId val="91133056"/>
        <c:axId val="91134976"/>
      </c:lineChart>
      <c:catAx>
        <c:axId val="91133056"/>
        <c:scaling>
          <c:orientation val="minMax"/>
        </c:scaling>
        <c:delete val="0"/>
        <c:axPos val="b"/>
        <c:title>
          <c:tx>
            <c:strRef>
              <c:f>'Writing - Data'!$U$10</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91134976"/>
        <c:crosses val="autoZero"/>
        <c:auto val="1"/>
        <c:lblAlgn val="ctr"/>
        <c:lblOffset val="100"/>
        <c:noMultiLvlLbl val="0"/>
      </c:catAx>
      <c:valAx>
        <c:axId val="91134976"/>
        <c:scaling>
          <c:orientation val="minMax"/>
          <c:min val="0"/>
        </c:scaling>
        <c:delete val="0"/>
        <c:axPos val="l"/>
        <c:majorGridlines/>
        <c:title>
          <c:tx>
            <c:strRef>
              <c:f>'Writing - Data'!$X$91</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91133056"/>
        <c:crosses val="autoZero"/>
        <c:crossBetween val="between"/>
      </c:valAx>
    </c:plotArea>
    <c:legend>
      <c:legendPos val="b"/>
      <c:layout>
        <c:manualLayout>
          <c:xMode val="edge"/>
          <c:yMode val="edge"/>
          <c:x val="2.9404976936971412E-3"/>
          <c:y val="0.89281043140355565"/>
          <c:w val="0.99411879947114457"/>
          <c:h val="0.10718956859644498"/>
        </c:manualLayout>
      </c:layout>
      <c:overlay val="0"/>
      <c:txPr>
        <a:bodyPr/>
        <a:lstStyle/>
        <a:p>
          <a:pPr>
            <a:defRPr sz="900"/>
          </a:pPr>
          <a:endParaRPr lang="en-US"/>
        </a:p>
      </c:txPr>
    </c:legend>
    <c:plotVisOnly val="1"/>
    <c:dispBlanksAs val="gap"/>
    <c:showDLblsOverMax val="0"/>
  </c:chart>
  <c:spPr>
    <a:solidFill>
      <a:schemeClr val="accent6">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3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'Writing - Data'!$A$11</c:f>
          <c:strCache>
            <c:ptCount val="1"/>
          </c:strCache>
        </c:strRef>
      </c:tx>
      <c:overlay val="0"/>
    </c:title>
    <c:autoTitleDeleted val="0"/>
    <c:plotArea>
      <c:layout>
        <c:manualLayout>
          <c:layoutTarget val="inner"/>
          <c:xMode val="edge"/>
          <c:yMode val="edge"/>
          <c:x val="0.13495651278884288"/>
          <c:y val="0.16478915135608121"/>
          <c:w val="0.83628531727652355"/>
          <c:h val="0.50837061096124758"/>
        </c:manualLayout>
      </c:layout>
      <c:lineChart>
        <c:grouping val="standard"/>
        <c:varyColors val="0"/>
        <c:ser>
          <c:idx val="0"/>
          <c:order val="0"/>
          <c:tx>
            <c:strRef>
              <c:f>'Writing - Data'!$A$11</c:f>
              <c:strCache>
                <c:ptCount val="1"/>
              </c:strCache>
            </c:strRef>
          </c:tx>
          <c:trendline>
            <c:name>Trendline</c:name>
            <c:spPr>
              <a:ln>
                <a:solidFill>
                  <a:srgbClr val="FF0000">
                    <a:alpha val="75000"/>
                  </a:srgbClr>
                </a:solidFill>
              </a:ln>
            </c:spPr>
            <c:trendlineType val="linear"/>
            <c:dispRSqr val="0"/>
            <c:dispEq val="0"/>
          </c:trendline>
          <c:cat>
            <c:strRef>
              <c:f>'Writing - Data'!$Z$4:$AO$4</c:f>
              <c:strCache>
                <c:ptCount val="1"/>
                <c:pt idx="0">
                  <c:v>Baseline</c:v>
                </c:pt>
              </c:strCache>
            </c:strRef>
          </c:cat>
          <c:val>
            <c:numRef>
              <c:f>'Writing - Data'!$Z$11:$AO$11</c:f>
              <c:numCache>
                <c:formatCode>General</c:formatCode>
                <c:ptCount val="16"/>
                <c:pt idx="0">
                  <c:v>0</c:v>
                </c:pt>
              </c:numCache>
            </c:numRef>
          </c:val>
          <c:smooth val="0"/>
          <c:extLst>
            <c:ext xmlns:c16="http://schemas.microsoft.com/office/drawing/2014/chart" uri="{C3380CC4-5D6E-409C-BE32-E72D297353CC}">
              <c16:uniqueId val="{00000001-8D04-034E-954E-2A8CE2725E98}"/>
            </c:ext>
          </c:extLst>
        </c:ser>
        <c:ser>
          <c:idx val="1"/>
          <c:order val="1"/>
          <c:tx>
            <c:v>Aimline</c:v>
          </c:tx>
          <c:spPr>
            <a:ln w="9525">
              <a:solidFill>
                <a:schemeClr val="tx1">
                  <a:lumMod val="50000"/>
                  <a:lumOff val="50000"/>
                </a:schemeClr>
              </a:solidFill>
              <a:prstDash val="dash"/>
            </a:ln>
          </c:spPr>
          <c:marker>
            <c:symbol val="none"/>
          </c:marker>
          <c:cat>
            <c:strRef>
              <c:f>'Writing - Data'!$Z$4:$AO$4</c:f>
              <c:strCache>
                <c:ptCount val="1"/>
                <c:pt idx="0">
                  <c:v>Baseline</c:v>
                </c:pt>
              </c:strCache>
            </c:strRef>
          </c:cat>
          <c:val>
            <c:numRef>
              <c:f>'Writing - Data'!$Z$92:$AO$92</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8D04-034E-954E-2A8CE2725E98}"/>
            </c:ext>
          </c:extLst>
        </c:ser>
        <c:ser>
          <c:idx val="2"/>
          <c:order val="2"/>
          <c:tx>
            <c:strRef>
              <c:f>'Writing - Data'!$Y$128</c:f>
              <c:strCache>
                <c:ptCount val="1"/>
                <c:pt idx="0">
                  <c:v>Benchmark 2 Line</c:v>
                </c:pt>
              </c:strCache>
            </c:strRef>
          </c:tx>
          <c:spPr>
            <a:ln>
              <a:solidFill>
                <a:schemeClr val="accent1"/>
              </a:solidFill>
            </a:ln>
          </c:spPr>
          <c:marker>
            <c:symbol val="none"/>
          </c:marker>
          <c:cat>
            <c:strRef>
              <c:f>'Writing - Data'!$Z$4:$AO$4</c:f>
              <c:strCache>
                <c:ptCount val="1"/>
                <c:pt idx="0">
                  <c:v>Baseline</c:v>
                </c:pt>
              </c:strCache>
            </c:strRef>
          </c:cat>
          <c:val>
            <c:numRef>
              <c:f>'Writing - Data'!$Z$128:$AO$128</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8D04-034E-954E-2A8CE2725E98}"/>
            </c:ext>
          </c:extLst>
        </c:ser>
        <c:dLbls>
          <c:showLegendKey val="0"/>
          <c:showVal val="0"/>
          <c:showCatName val="0"/>
          <c:showSerName val="0"/>
          <c:showPercent val="0"/>
          <c:showBubbleSize val="0"/>
        </c:dLbls>
        <c:marker val="1"/>
        <c:smooth val="0"/>
        <c:axId val="91473792"/>
        <c:axId val="91475968"/>
      </c:lineChart>
      <c:catAx>
        <c:axId val="91473792"/>
        <c:scaling>
          <c:orientation val="minMax"/>
        </c:scaling>
        <c:delete val="0"/>
        <c:axPos val="b"/>
        <c:title>
          <c:tx>
            <c:strRef>
              <c:f>'Writing - Data'!$U$11</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91475968"/>
        <c:crosses val="autoZero"/>
        <c:auto val="1"/>
        <c:lblAlgn val="ctr"/>
        <c:lblOffset val="100"/>
        <c:noMultiLvlLbl val="0"/>
      </c:catAx>
      <c:valAx>
        <c:axId val="91475968"/>
        <c:scaling>
          <c:orientation val="minMax"/>
          <c:min val="0"/>
        </c:scaling>
        <c:delete val="0"/>
        <c:axPos val="l"/>
        <c:majorGridlines/>
        <c:title>
          <c:tx>
            <c:strRef>
              <c:f>'Writing - Data'!$X$92</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91473792"/>
        <c:crosses val="autoZero"/>
        <c:crossBetween val="between"/>
      </c:valAx>
    </c:plotArea>
    <c:legend>
      <c:legendPos val="b"/>
      <c:layout>
        <c:manualLayout>
          <c:xMode val="edge"/>
          <c:yMode val="edge"/>
          <c:x val="3.35201146330482E-4"/>
          <c:y val="0.89281046896931149"/>
          <c:w val="0.99672409601852185"/>
          <c:h val="0.10718953103068812"/>
        </c:manualLayout>
      </c:layout>
      <c:overlay val="0"/>
      <c:txPr>
        <a:bodyPr/>
        <a:lstStyle/>
        <a:p>
          <a:pPr>
            <a:defRPr sz="900"/>
          </a:pPr>
          <a:endParaRPr lang="en-US"/>
        </a:p>
      </c:txPr>
    </c:legend>
    <c:plotVisOnly val="1"/>
    <c:dispBlanksAs val="gap"/>
    <c:showDLblsOverMax val="0"/>
  </c:chart>
  <c:spPr>
    <a:solidFill>
      <a:schemeClr val="accent6">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3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'Writing - Data'!$A$12</c:f>
          <c:strCache>
            <c:ptCount val="1"/>
          </c:strCache>
        </c:strRef>
      </c:tx>
      <c:overlay val="0"/>
    </c:title>
    <c:autoTitleDeleted val="0"/>
    <c:plotArea>
      <c:layout>
        <c:manualLayout>
          <c:layoutTarget val="inner"/>
          <c:xMode val="edge"/>
          <c:yMode val="edge"/>
          <c:x val="0.13495651278884288"/>
          <c:y val="0.16478915135608121"/>
          <c:w val="0.83628531727652444"/>
          <c:h val="0.50841389583031893"/>
        </c:manualLayout>
      </c:layout>
      <c:lineChart>
        <c:grouping val="standard"/>
        <c:varyColors val="0"/>
        <c:ser>
          <c:idx val="0"/>
          <c:order val="0"/>
          <c:tx>
            <c:strRef>
              <c:f>'Writing - Data'!$A$12</c:f>
              <c:strCache>
                <c:ptCount val="1"/>
              </c:strCache>
            </c:strRef>
          </c:tx>
          <c:trendline>
            <c:name>Trendline</c:name>
            <c:spPr>
              <a:ln>
                <a:solidFill>
                  <a:srgbClr val="FF0000">
                    <a:alpha val="75000"/>
                  </a:srgbClr>
                </a:solidFill>
              </a:ln>
            </c:spPr>
            <c:trendlineType val="linear"/>
            <c:dispRSqr val="0"/>
            <c:dispEq val="0"/>
          </c:trendline>
          <c:cat>
            <c:strRef>
              <c:f>'Writing - Data'!$Z$4:$AO$4</c:f>
              <c:strCache>
                <c:ptCount val="1"/>
                <c:pt idx="0">
                  <c:v>Baseline</c:v>
                </c:pt>
              </c:strCache>
            </c:strRef>
          </c:cat>
          <c:val>
            <c:numRef>
              <c:f>'Writing - Data'!$Z$12:$AO$12</c:f>
              <c:numCache>
                <c:formatCode>General</c:formatCode>
                <c:ptCount val="16"/>
                <c:pt idx="0">
                  <c:v>0</c:v>
                </c:pt>
              </c:numCache>
            </c:numRef>
          </c:val>
          <c:smooth val="0"/>
          <c:extLst>
            <c:ext xmlns:c16="http://schemas.microsoft.com/office/drawing/2014/chart" uri="{C3380CC4-5D6E-409C-BE32-E72D297353CC}">
              <c16:uniqueId val="{00000001-E083-CF47-A0D9-697F89B2EAB0}"/>
            </c:ext>
          </c:extLst>
        </c:ser>
        <c:ser>
          <c:idx val="1"/>
          <c:order val="1"/>
          <c:tx>
            <c:v>Aimline</c:v>
          </c:tx>
          <c:spPr>
            <a:ln w="9525">
              <a:solidFill>
                <a:schemeClr val="tx1">
                  <a:lumMod val="50000"/>
                  <a:lumOff val="50000"/>
                </a:schemeClr>
              </a:solidFill>
              <a:prstDash val="dash"/>
            </a:ln>
          </c:spPr>
          <c:marker>
            <c:symbol val="none"/>
          </c:marker>
          <c:cat>
            <c:strRef>
              <c:f>'Writing - Data'!$Z$4:$AO$4</c:f>
              <c:strCache>
                <c:ptCount val="1"/>
                <c:pt idx="0">
                  <c:v>Baseline</c:v>
                </c:pt>
              </c:strCache>
            </c:strRef>
          </c:cat>
          <c:val>
            <c:numRef>
              <c:f>'Writing - Data'!$Z$93:$AO$93</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E083-CF47-A0D9-697F89B2EAB0}"/>
            </c:ext>
          </c:extLst>
        </c:ser>
        <c:ser>
          <c:idx val="2"/>
          <c:order val="2"/>
          <c:tx>
            <c:strRef>
              <c:f>'Writing - Data'!$Y$129</c:f>
              <c:strCache>
                <c:ptCount val="1"/>
                <c:pt idx="0">
                  <c:v>Benchmark 2 Line</c:v>
                </c:pt>
              </c:strCache>
            </c:strRef>
          </c:tx>
          <c:spPr>
            <a:ln>
              <a:solidFill>
                <a:schemeClr val="accent1"/>
              </a:solidFill>
            </a:ln>
          </c:spPr>
          <c:marker>
            <c:symbol val="none"/>
          </c:marker>
          <c:cat>
            <c:strRef>
              <c:f>'Writing - Data'!$Z$4:$AO$4</c:f>
              <c:strCache>
                <c:ptCount val="1"/>
                <c:pt idx="0">
                  <c:v>Baseline</c:v>
                </c:pt>
              </c:strCache>
            </c:strRef>
          </c:cat>
          <c:val>
            <c:numRef>
              <c:f>'Writing - Data'!$Z$129:$AO$129</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E083-CF47-A0D9-697F89B2EAB0}"/>
            </c:ext>
          </c:extLst>
        </c:ser>
        <c:dLbls>
          <c:showLegendKey val="0"/>
          <c:showVal val="0"/>
          <c:showCatName val="0"/>
          <c:showSerName val="0"/>
          <c:showPercent val="0"/>
          <c:showBubbleSize val="0"/>
        </c:dLbls>
        <c:marker val="1"/>
        <c:smooth val="0"/>
        <c:axId val="91258240"/>
        <c:axId val="91758976"/>
      </c:lineChart>
      <c:catAx>
        <c:axId val="91258240"/>
        <c:scaling>
          <c:orientation val="minMax"/>
        </c:scaling>
        <c:delete val="0"/>
        <c:axPos val="b"/>
        <c:title>
          <c:tx>
            <c:strRef>
              <c:f>'Writing - Data'!$U$12</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91758976"/>
        <c:crosses val="autoZero"/>
        <c:auto val="1"/>
        <c:lblAlgn val="ctr"/>
        <c:lblOffset val="100"/>
        <c:noMultiLvlLbl val="0"/>
      </c:catAx>
      <c:valAx>
        <c:axId val="91758976"/>
        <c:scaling>
          <c:orientation val="minMax"/>
          <c:min val="0"/>
        </c:scaling>
        <c:delete val="0"/>
        <c:axPos val="l"/>
        <c:majorGridlines/>
        <c:title>
          <c:tx>
            <c:strRef>
              <c:f>'Writing - Data'!$X$93</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91258240"/>
        <c:crosses val="autoZero"/>
        <c:crossBetween val="between"/>
      </c:valAx>
    </c:plotArea>
    <c:legend>
      <c:legendPos val="b"/>
      <c:layout>
        <c:manualLayout>
          <c:xMode val="edge"/>
          <c:yMode val="edge"/>
          <c:x val="3.35201146330482E-4"/>
          <c:y val="0.89281043140355565"/>
          <c:w val="0.99672409601852185"/>
          <c:h val="0.10273871305089002"/>
        </c:manualLayout>
      </c:layout>
      <c:overlay val="0"/>
      <c:txPr>
        <a:bodyPr/>
        <a:lstStyle/>
        <a:p>
          <a:pPr>
            <a:defRPr sz="900"/>
          </a:pPr>
          <a:endParaRPr lang="en-US"/>
        </a:p>
      </c:txPr>
    </c:legend>
    <c:plotVisOnly val="1"/>
    <c:dispBlanksAs val="gap"/>
    <c:showDLblsOverMax val="0"/>
  </c:chart>
  <c:spPr>
    <a:solidFill>
      <a:schemeClr val="accent6">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3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'Writing - Data'!$A$13</c:f>
          <c:strCache>
            <c:ptCount val="1"/>
          </c:strCache>
        </c:strRef>
      </c:tx>
      <c:overlay val="0"/>
    </c:title>
    <c:autoTitleDeleted val="0"/>
    <c:plotArea>
      <c:layout>
        <c:manualLayout>
          <c:layoutTarget val="inner"/>
          <c:xMode val="edge"/>
          <c:yMode val="edge"/>
          <c:x val="0.13495651278884288"/>
          <c:y val="0.16478915135608121"/>
          <c:w val="0.83628531727652444"/>
          <c:h val="0.50837061096124758"/>
        </c:manualLayout>
      </c:layout>
      <c:lineChart>
        <c:grouping val="standard"/>
        <c:varyColors val="0"/>
        <c:ser>
          <c:idx val="0"/>
          <c:order val="0"/>
          <c:tx>
            <c:strRef>
              <c:f>'Writing - Data'!$A$13</c:f>
              <c:strCache>
                <c:ptCount val="1"/>
              </c:strCache>
            </c:strRef>
          </c:tx>
          <c:trendline>
            <c:name>Trendline</c:name>
            <c:spPr>
              <a:ln>
                <a:solidFill>
                  <a:srgbClr val="FF0000">
                    <a:alpha val="75000"/>
                  </a:srgbClr>
                </a:solidFill>
              </a:ln>
            </c:spPr>
            <c:trendlineType val="linear"/>
            <c:dispRSqr val="0"/>
            <c:dispEq val="0"/>
          </c:trendline>
          <c:cat>
            <c:strRef>
              <c:f>'Writing - Data'!$Z$4:$AO$4</c:f>
              <c:strCache>
                <c:ptCount val="1"/>
                <c:pt idx="0">
                  <c:v>Baseline</c:v>
                </c:pt>
              </c:strCache>
            </c:strRef>
          </c:cat>
          <c:val>
            <c:numRef>
              <c:f>'Writing - Data'!$Z$13:$AO$13</c:f>
              <c:numCache>
                <c:formatCode>General</c:formatCode>
                <c:ptCount val="16"/>
                <c:pt idx="0">
                  <c:v>0</c:v>
                </c:pt>
              </c:numCache>
            </c:numRef>
          </c:val>
          <c:smooth val="0"/>
          <c:extLst>
            <c:ext xmlns:c16="http://schemas.microsoft.com/office/drawing/2014/chart" uri="{C3380CC4-5D6E-409C-BE32-E72D297353CC}">
              <c16:uniqueId val="{00000001-015B-5740-96FE-ABA0C2D0EC92}"/>
            </c:ext>
          </c:extLst>
        </c:ser>
        <c:ser>
          <c:idx val="1"/>
          <c:order val="1"/>
          <c:tx>
            <c:v>Aimline</c:v>
          </c:tx>
          <c:spPr>
            <a:ln w="9525">
              <a:solidFill>
                <a:schemeClr val="tx1">
                  <a:lumMod val="50000"/>
                  <a:lumOff val="50000"/>
                </a:schemeClr>
              </a:solidFill>
              <a:prstDash val="dash"/>
            </a:ln>
          </c:spPr>
          <c:marker>
            <c:symbol val="none"/>
          </c:marker>
          <c:cat>
            <c:strRef>
              <c:f>'Writing - Data'!$Z$4:$AO$4</c:f>
              <c:strCache>
                <c:ptCount val="1"/>
                <c:pt idx="0">
                  <c:v>Baseline</c:v>
                </c:pt>
              </c:strCache>
            </c:strRef>
          </c:cat>
          <c:val>
            <c:numRef>
              <c:f>'Writing - Data'!$Z$94:$AO$94</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015B-5740-96FE-ABA0C2D0EC92}"/>
            </c:ext>
          </c:extLst>
        </c:ser>
        <c:ser>
          <c:idx val="2"/>
          <c:order val="2"/>
          <c:tx>
            <c:strRef>
              <c:f>'Writing - Data'!$Y$130</c:f>
              <c:strCache>
                <c:ptCount val="1"/>
                <c:pt idx="0">
                  <c:v>Benchmark 2 Line</c:v>
                </c:pt>
              </c:strCache>
            </c:strRef>
          </c:tx>
          <c:spPr>
            <a:ln>
              <a:solidFill>
                <a:schemeClr val="accent1"/>
              </a:solidFill>
            </a:ln>
          </c:spPr>
          <c:marker>
            <c:symbol val="none"/>
          </c:marker>
          <c:cat>
            <c:strRef>
              <c:f>'Writing - Data'!$Z$4:$AO$4</c:f>
              <c:strCache>
                <c:ptCount val="1"/>
                <c:pt idx="0">
                  <c:v>Baseline</c:v>
                </c:pt>
              </c:strCache>
            </c:strRef>
          </c:cat>
          <c:val>
            <c:numRef>
              <c:f>'Writing - Data'!$Z$130:$AO$130</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015B-5740-96FE-ABA0C2D0EC92}"/>
            </c:ext>
          </c:extLst>
        </c:ser>
        <c:dLbls>
          <c:showLegendKey val="0"/>
          <c:showVal val="0"/>
          <c:showCatName val="0"/>
          <c:showSerName val="0"/>
          <c:showPercent val="0"/>
          <c:showBubbleSize val="0"/>
        </c:dLbls>
        <c:marker val="1"/>
        <c:smooth val="0"/>
        <c:axId val="91797760"/>
        <c:axId val="91816320"/>
      </c:lineChart>
      <c:catAx>
        <c:axId val="91797760"/>
        <c:scaling>
          <c:orientation val="minMax"/>
        </c:scaling>
        <c:delete val="0"/>
        <c:axPos val="b"/>
        <c:title>
          <c:tx>
            <c:strRef>
              <c:f>'Writing - Data'!$U$13</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91816320"/>
        <c:crosses val="autoZero"/>
        <c:auto val="1"/>
        <c:lblAlgn val="ctr"/>
        <c:lblOffset val="100"/>
        <c:noMultiLvlLbl val="0"/>
      </c:catAx>
      <c:valAx>
        <c:axId val="91816320"/>
        <c:scaling>
          <c:orientation val="minMax"/>
          <c:min val="0"/>
        </c:scaling>
        <c:delete val="0"/>
        <c:axPos val="l"/>
        <c:majorGridlines/>
        <c:title>
          <c:tx>
            <c:strRef>
              <c:f>'Writing - Data'!$X$94</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91797760"/>
        <c:crosses val="autoZero"/>
        <c:crossBetween val="between"/>
      </c:valAx>
    </c:plotArea>
    <c:legend>
      <c:legendPos val="b"/>
      <c:layout>
        <c:manualLayout>
          <c:xMode val="edge"/>
          <c:yMode val="edge"/>
          <c:x val="5.5457942410637824E-3"/>
          <c:y val="0.89281046896931149"/>
          <c:w val="0.98890820637641363"/>
          <c:h val="0.10718953103068812"/>
        </c:manualLayout>
      </c:layout>
      <c:overlay val="0"/>
      <c:txPr>
        <a:bodyPr/>
        <a:lstStyle/>
        <a:p>
          <a:pPr>
            <a:defRPr sz="900"/>
          </a:pPr>
          <a:endParaRPr lang="en-US"/>
        </a:p>
      </c:txPr>
    </c:legend>
    <c:plotVisOnly val="1"/>
    <c:dispBlanksAs val="gap"/>
    <c:showDLblsOverMax val="0"/>
  </c:chart>
  <c:spPr>
    <a:solidFill>
      <a:schemeClr val="accent6">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3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'Writing - Data'!$A$14</c:f>
          <c:strCache>
            <c:ptCount val="1"/>
          </c:strCache>
        </c:strRef>
      </c:tx>
      <c:overlay val="0"/>
    </c:title>
    <c:autoTitleDeleted val="0"/>
    <c:plotArea>
      <c:layout>
        <c:manualLayout>
          <c:layoutTarget val="inner"/>
          <c:xMode val="edge"/>
          <c:yMode val="edge"/>
          <c:x val="0.13495651278884288"/>
          <c:y val="0.16478915135608121"/>
          <c:w val="0.83628531727652355"/>
          <c:h val="0.50837061096124758"/>
        </c:manualLayout>
      </c:layout>
      <c:lineChart>
        <c:grouping val="standard"/>
        <c:varyColors val="0"/>
        <c:ser>
          <c:idx val="0"/>
          <c:order val="0"/>
          <c:tx>
            <c:strRef>
              <c:f>'Writing - Data'!$A$14</c:f>
              <c:strCache>
                <c:ptCount val="1"/>
              </c:strCache>
            </c:strRef>
          </c:tx>
          <c:trendline>
            <c:name>Trendline</c:name>
            <c:spPr>
              <a:ln>
                <a:solidFill>
                  <a:srgbClr val="FF0000">
                    <a:alpha val="75000"/>
                  </a:srgbClr>
                </a:solidFill>
              </a:ln>
            </c:spPr>
            <c:trendlineType val="linear"/>
            <c:dispRSqr val="0"/>
            <c:dispEq val="0"/>
          </c:trendline>
          <c:cat>
            <c:strRef>
              <c:f>'Writing - Data'!$Z$4:$AO$4</c:f>
              <c:strCache>
                <c:ptCount val="1"/>
                <c:pt idx="0">
                  <c:v>Baseline</c:v>
                </c:pt>
              </c:strCache>
            </c:strRef>
          </c:cat>
          <c:val>
            <c:numRef>
              <c:f>'Writing - Data'!$Z$14:$AO$14</c:f>
              <c:numCache>
                <c:formatCode>General</c:formatCode>
                <c:ptCount val="16"/>
                <c:pt idx="0">
                  <c:v>0</c:v>
                </c:pt>
              </c:numCache>
            </c:numRef>
          </c:val>
          <c:smooth val="0"/>
          <c:extLst>
            <c:ext xmlns:c16="http://schemas.microsoft.com/office/drawing/2014/chart" uri="{C3380CC4-5D6E-409C-BE32-E72D297353CC}">
              <c16:uniqueId val="{00000001-5B15-FF4F-AC10-E5F1FA6903DF}"/>
            </c:ext>
          </c:extLst>
        </c:ser>
        <c:ser>
          <c:idx val="1"/>
          <c:order val="1"/>
          <c:tx>
            <c:v>Aimline</c:v>
          </c:tx>
          <c:spPr>
            <a:ln w="9525">
              <a:solidFill>
                <a:schemeClr val="tx1">
                  <a:lumMod val="50000"/>
                  <a:lumOff val="50000"/>
                </a:schemeClr>
              </a:solidFill>
              <a:prstDash val="dash"/>
            </a:ln>
          </c:spPr>
          <c:marker>
            <c:symbol val="none"/>
          </c:marker>
          <c:cat>
            <c:strRef>
              <c:f>'Writing - Data'!$Z$4:$AO$4</c:f>
              <c:strCache>
                <c:ptCount val="1"/>
                <c:pt idx="0">
                  <c:v>Baseline</c:v>
                </c:pt>
              </c:strCache>
            </c:strRef>
          </c:cat>
          <c:val>
            <c:numRef>
              <c:f>'Writing - Data'!$Z$95:$AO$95</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5B15-FF4F-AC10-E5F1FA6903DF}"/>
            </c:ext>
          </c:extLst>
        </c:ser>
        <c:ser>
          <c:idx val="2"/>
          <c:order val="2"/>
          <c:tx>
            <c:strRef>
              <c:f>'Writing - Data'!$Y$131</c:f>
              <c:strCache>
                <c:ptCount val="1"/>
                <c:pt idx="0">
                  <c:v>Benchmark 2 Line</c:v>
                </c:pt>
              </c:strCache>
            </c:strRef>
          </c:tx>
          <c:spPr>
            <a:ln>
              <a:solidFill>
                <a:schemeClr val="accent1"/>
              </a:solidFill>
            </a:ln>
          </c:spPr>
          <c:marker>
            <c:symbol val="none"/>
          </c:marker>
          <c:cat>
            <c:strRef>
              <c:f>'Writing - Data'!$Z$4:$AO$4</c:f>
              <c:strCache>
                <c:ptCount val="1"/>
                <c:pt idx="0">
                  <c:v>Baseline</c:v>
                </c:pt>
              </c:strCache>
            </c:strRef>
          </c:cat>
          <c:val>
            <c:numRef>
              <c:f>'Writing - Data'!$Z$131:$AO$131</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5B15-FF4F-AC10-E5F1FA6903DF}"/>
            </c:ext>
          </c:extLst>
        </c:ser>
        <c:dLbls>
          <c:showLegendKey val="0"/>
          <c:showVal val="0"/>
          <c:showCatName val="0"/>
          <c:showSerName val="0"/>
          <c:showPercent val="0"/>
          <c:showBubbleSize val="0"/>
        </c:dLbls>
        <c:marker val="1"/>
        <c:smooth val="0"/>
        <c:axId val="91843200"/>
        <c:axId val="91874048"/>
      </c:lineChart>
      <c:catAx>
        <c:axId val="91843200"/>
        <c:scaling>
          <c:orientation val="minMax"/>
        </c:scaling>
        <c:delete val="0"/>
        <c:axPos val="b"/>
        <c:title>
          <c:tx>
            <c:strRef>
              <c:f>'Writing - Data'!$U$14</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91874048"/>
        <c:crosses val="autoZero"/>
        <c:auto val="1"/>
        <c:lblAlgn val="ctr"/>
        <c:lblOffset val="100"/>
        <c:noMultiLvlLbl val="0"/>
      </c:catAx>
      <c:valAx>
        <c:axId val="91874048"/>
        <c:scaling>
          <c:orientation val="minMax"/>
          <c:min val="0"/>
        </c:scaling>
        <c:delete val="0"/>
        <c:axPos val="l"/>
        <c:majorGridlines/>
        <c:title>
          <c:tx>
            <c:strRef>
              <c:f>'Writing - Data'!$X$95</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91843200"/>
        <c:crosses val="autoZero"/>
        <c:crossBetween val="between"/>
      </c:valAx>
    </c:plotArea>
    <c:legend>
      <c:legendPos val="b"/>
      <c:layout>
        <c:manualLayout>
          <c:xMode val="edge"/>
          <c:yMode val="edge"/>
          <c:x val="2.9404976936971412E-3"/>
          <c:y val="0.89281043140355565"/>
          <c:w val="0.99411879947114457"/>
          <c:h val="0.10718956859644498"/>
        </c:manualLayout>
      </c:layout>
      <c:overlay val="0"/>
      <c:txPr>
        <a:bodyPr/>
        <a:lstStyle/>
        <a:p>
          <a:pPr>
            <a:defRPr sz="900"/>
          </a:pPr>
          <a:endParaRPr lang="en-US"/>
        </a:p>
      </c:txPr>
    </c:legend>
    <c:plotVisOnly val="1"/>
    <c:dispBlanksAs val="gap"/>
    <c:showDLblsOverMax val="0"/>
  </c:chart>
  <c:spPr>
    <a:solidFill>
      <a:schemeClr val="accent6">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3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'Writing - Data'!$A$15</c:f>
          <c:strCache>
            <c:ptCount val="1"/>
          </c:strCache>
        </c:strRef>
      </c:tx>
      <c:overlay val="0"/>
    </c:title>
    <c:autoTitleDeleted val="0"/>
    <c:plotArea>
      <c:layout>
        <c:manualLayout>
          <c:layoutTarget val="inner"/>
          <c:xMode val="edge"/>
          <c:yMode val="edge"/>
          <c:x val="0.13495651278884288"/>
          <c:y val="0.16478915135608121"/>
          <c:w val="0.83628531727652444"/>
          <c:h val="0.50841372601648516"/>
        </c:manualLayout>
      </c:layout>
      <c:lineChart>
        <c:grouping val="standard"/>
        <c:varyColors val="0"/>
        <c:ser>
          <c:idx val="0"/>
          <c:order val="0"/>
          <c:tx>
            <c:strRef>
              <c:f>'Writing - Data'!$A$15</c:f>
              <c:strCache>
                <c:ptCount val="1"/>
              </c:strCache>
            </c:strRef>
          </c:tx>
          <c:trendline>
            <c:name>Trendline</c:name>
            <c:spPr>
              <a:ln>
                <a:solidFill>
                  <a:srgbClr val="FF0000">
                    <a:alpha val="75000"/>
                  </a:srgbClr>
                </a:solidFill>
              </a:ln>
            </c:spPr>
            <c:trendlineType val="linear"/>
            <c:dispRSqr val="0"/>
            <c:dispEq val="0"/>
          </c:trendline>
          <c:cat>
            <c:strRef>
              <c:f>'Writing - Data'!$Z$4:$AO$4</c:f>
              <c:strCache>
                <c:ptCount val="1"/>
                <c:pt idx="0">
                  <c:v>Baseline</c:v>
                </c:pt>
              </c:strCache>
            </c:strRef>
          </c:cat>
          <c:val>
            <c:numRef>
              <c:f>'Writing - Data'!$Z$15:$AO$15</c:f>
              <c:numCache>
                <c:formatCode>General</c:formatCode>
                <c:ptCount val="16"/>
                <c:pt idx="0">
                  <c:v>0</c:v>
                </c:pt>
              </c:numCache>
            </c:numRef>
          </c:val>
          <c:smooth val="0"/>
          <c:extLst>
            <c:ext xmlns:c16="http://schemas.microsoft.com/office/drawing/2014/chart" uri="{C3380CC4-5D6E-409C-BE32-E72D297353CC}">
              <c16:uniqueId val="{00000001-390A-BD49-9FEC-AC1715F0C285}"/>
            </c:ext>
          </c:extLst>
        </c:ser>
        <c:ser>
          <c:idx val="1"/>
          <c:order val="1"/>
          <c:tx>
            <c:v>Aimline</c:v>
          </c:tx>
          <c:spPr>
            <a:ln w="9525">
              <a:solidFill>
                <a:schemeClr val="tx1">
                  <a:lumMod val="50000"/>
                  <a:lumOff val="50000"/>
                </a:schemeClr>
              </a:solidFill>
              <a:prstDash val="dash"/>
            </a:ln>
          </c:spPr>
          <c:marker>
            <c:symbol val="none"/>
          </c:marker>
          <c:cat>
            <c:strRef>
              <c:f>'Writing - Data'!$Z$4:$AO$4</c:f>
              <c:strCache>
                <c:ptCount val="1"/>
                <c:pt idx="0">
                  <c:v>Baseline</c:v>
                </c:pt>
              </c:strCache>
            </c:strRef>
          </c:cat>
          <c:val>
            <c:numRef>
              <c:f>'Writing - Data'!$Z$96:$AO$96</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390A-BD49-9FEC-AC1715F0C285}"/>
            </c:ext>
          </c:extLst>
        </c:ser>
        <c:ser>
          <c:idx val="2"/>
          <c:order val="2"/>
          <c:tx>
            <c:strRef>
              <c:f>'Writing - Data'!$Y$132</c:f>
              <c:strCache>
                <c:ptCount val="1"/>
                <c:pt idx="0">
                  <c:v>Benchmark 2 Line</c:v>
                </c:pt>
              </c:strCache>
            </c:strRef>
          </c:tx>
          <c:spPr>
            <a:ln>
              <a:solidFill>
                <a:schemeClr val="accent1"/>
              </a:solidFill>
            </a:ln>
          </c:spPr>
          <c:marker>
            <c:symbol val="none"/>
          </c:marker>
          <c:cat>
            <c:strRef>
              <c:f>'Writing - Data'!$Z$4:$AO$4</c:f>
              <c:strCache>
                <c:ptCount val="1"/>
                <c:pt idx="0">
                  <c:v>Baseline</c:v>
                </c:pt>
              </c:strCache>
            </c:strRef>
          </c:cat>
          <c:val>
            <c:numRef>
              <c:f>'Writing - Data'!$Z$132:$AO$132</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390A-BD49-9FEC-AC1715F0C285}"/>
            </c:ext>
          </c:extLst>
        </c:ser>
        <c:dLbls>
          <c:showLegendKey val="0"/>
          <c:showVal val="0"/>
          <c:showCatName val="0"/>
          <c:showSerName val="0"/>
          <c:showPercent val="0"/>
          <c:showBubbleSize val="0"/>
        </c:dLbls>
        <c:marker val="1"/>
        <c:smooth val="0"/>
        <c:axId val="91909120"/>
        <c:axId val="91903104"/>
      </c:lineChart>
      <c:catAx>
        <c:axId val="91909120"/>
        <c:scaling>
          <c:orientation val="minMax"/>
        </c:scaling>
        <c:delete val="0"/>
        <c:axPos val="b"/>
        <c:title>
          <c:tx>
            <c:strRef>
              <c:f>'Writing - Data'!$U$15</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91903104"/>
        <c:crosses val="autoZero"/>
        <c:auto val="1"/>
        <c:lblAlgn val="ctr"/>
        <c:lblOffset val="100"/>
        <c:noMultiLvlLbl val="0"/>
      </c:catAx>
      <c:valAx>
        <c:axId val="91903104"/>
        <c:scaling>
          <c:orientation val="minMax"/>
          <c:min val="0"/>
        </c:scaling>
        <c:delete val="0"/>
        <c:axPos val="l"/>
        <c:majorGridlines/>
        <c:title>
          <c:tx>
            <c:strRef>
              <c:f>'Writing - Data'!$X$96</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91909120"/>
        <c:crosses val="autoZero"/>
        <c:crossBetween val="between"/>
      </c:valAx>
    </c:plotArea>
    <c:legend>
      <c:legendPos val="b"/>
      <c:layout>
        <c:manualLayout>
          <c:xMode val="edge"/>
          <c:yMode val="edge"/>
          <c:x val="2.9404976936971412E-3"/>
          <c:y val="0.89281043140355565"/>
          <c:w val="0.99411879947114457"/>
          <c:h val="0.10718956859644498"/>
        </c:manualLayout>
      </c:layout>
      <c:overlay val="0"/>
      <c:txPr>
        <a:bodyPr/>
        <a:lstStyle/>
        <a:p>
          <a:pPr>
            <a:defRPr sz="900"/>
          </a:pPr>
          <a:endParaRPr lang="en-US"/>
        </a:p>
      </c:txPr>
    </c:legend>
    <c:plotVisOnly val="1"/>
    <c:dispBlanksAs val="gap"/>
    <c:showDLblsOverMax val="0"/>
  </c:chart>
  <c:spPr>
    <a:solidFill>
      <a:schemeClr val="accent6">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3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'Writing - Data'!$A$16</c:f>
          <c:strCache>
            <c:ptCount val="1"/>
          </c:strCache>
        </c:strRef>
      </c:tx>
      <c:overlay val="0"/>
    </c:title>
    <c:autoTitleDeleted val="0"/>
    <c:plotArea>
      <c:layout>
        <c:manualLayout>
          <c:layoutTarget val="inner"/>
          <c:xMode val="edge"/>
          <c:yMode val="edge"/>
          <c:x val="0.13495651278884288"/>
          <c:y val="0.16478915135608121"/>
          <c:w val="0.83628531727652444"/>
          <c:h val="0.51276163777693717"/>
        </c:manualLayout>
      </c:layout>
      <c:lineChart>
        <c:grouping val="standard"/>
        <c:varyColors val="0"/>
        <c:ser>
          <c:idx val="0"/>
          <c:order val="0"/>
          <c:tx>
            <c:strRef>
              <c:f>'Writing - Data'!$A$16</c:f>
              <c:strCache>
                <c:ptCount val="1"/>
              </c:strCache>
            </c:strRef>
          </c:tx>
          <c:trendline>
            <c:name>Trendline</c:name>
            <c:spPr>
              <a:ln>
                <a:solidFill>
                  <a:srgbClr val="FF0000">
                    <a:alpha val="75000"/>
                  </a:srgbClr>
                </a:solidFill>
              </a:ln>
            </c:spPr>
            <c:trendlineType val="linear"/>
            <c:dispRSqr val="0"/>
            <c:dispEq val="0"/>
          </c:trendline>
          <c:cat>
            <c:strRef>
              <c:f>'Writing - Data'!$Z$4:$AO$4</c:f>
              <c:strCache>
                <c:ptCount val="1"/>
                <c:pt idx="0">
                  <c:v>Baseline</c:v>
                </c:pt>
              </c:strCache>
            </c:strRef>
          </c:cat>
          <c:val>
            <c:numRef>
              <c:f>'Writing - Data'!$Z$16:$AO$16</c:f>
              <c:numCache>
                <c:formatCode>General</c:formatCode>
                <c:ptCount val="16"/>
                <c:pt idx="0">
                  <c:v>0</c:v>
                </c:pt>
              </c:numCache>
            </c:numRef>
          </c:val>
          <c:smooth val="0"/>
          <c:extLst>
            <c:ext xmlns:c16="http://schemas.microsoft.com/office/drawing/2014/chart" uri="{C3380CC4-5D6E-409C-BE32-E72D297353CC}">
              <c16:uniqueId val="{00000001-DD17-D84A-8C4C-E616A6A0D929}"/>
            </c:ext>
          </c:extLst>
        </c:ser>
        <c:ser>
          <c:idx val="1"/>
          <c:order val="1"/>
          <c:tx>
            <c:v>Aimline</c:v>
          </c:tx>
          <c:spPr>
            <a:ln w="9525">
              <a:solidFill>
                <a:schemeClr val="tx1">
                  <a:lumMod val="50000"/>
                  <a:lumOff val="50000"/>
                </a:schemeClr>
              </a:solidFill>
              <a:prstDash val="dash"/>
            </a:ln>
          </c:spPr>
          <c:marker>
            <c:symbol val="none"/>
          </c:marker>
          <c:cat>
            <c:strRef>
              <c:f>'Writing - Data'!$Z$4:$AO$4</c:f>
              <c:strCache>
                <c:ptCount val="1"/>
                <c:pt idx="0">
                  <c:v>Baseline</c:v>
                </c:pt>
              </c:strCache>
            </c:strRef>
          </c:cat>
          <c:val>
            <c:numRef>
              <c:f>'Writing - Data'!$Z$97:$AO$97</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DD17-D84A-8C4C-E616A6A0D929}"/>
            </c:ext>
          </c:extLst>
        </c:ser>
        <c:ser>
          <c:idx val="2"/>
          <c:order val="2"/>
          <c:tx>
            <c:strRef>
              <c:f>'Writing - Data'!$Y$133</c:f>
              <c:strCache>
                <c:ptCount val="1"/>
                <c:pt idx="0">
                  <c:v>Benchmark 2 Line</c:v>
                </c:pt>
              </c:strCache>
            </c:strRef>
          </c:tx>
          <c:spPr>
            <a:ln>
              <a:solidFill>
                <a:schemeClr val="accent1"/>
              </a:solidFill>
            </a:ln>
          </c:spPr>
          <c:marker>
            <c:symbol val="none"/>
          </c:marker>
          <c:cat>
            <c:strRef>
              <c:f>'Writing - Data'!$Z$4:$AO$4</c:f>
              <c:strCache>
                <c:ptCount val="1"/>
                <c:pt idx="0">
                  <c:v>Baseline</c:v>
                </c:pt>
              </c:strCache>
            </c:strRef>
          </c:cat>
          <c:val>
            <c:numRef>
              <c:f>'Writing - Data'!$Z$133:$AO$133</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DD17-D84A-8C4C-E616A6A0D929}"/>
            </c:ext>
          </c:extLst>
        </c:ser>
        <c:dLbls>
          <c:showLegendKey val="0"/>
          <c:showVal val="0"/>
          <c:showCatName val="0"/>
          <c:showSerName val="0"/>
          <c:showPercent val="0"/>
          <c:showBubbleSize val="0"/>
        </c:dLbls>
        <c:marker val="1"/>
        <c:smooth val="0"/>
        <c:axId val="92024192"/>
        <c:axId val="92046848"/>
      </c:lineChart>
      <c:catAx>
        <c:axId val="92024192"/>
        <c:scaling>
          <c:orientation val="minMax"/>
        </c:scaling>
        <c:delete val="0"/>
        <c:axPos val="b"/>
        <c:title>
          <c:tx>
            <c:strRef>
              <c:f>'Writing - Data'!$U$16</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92046848"/>
        <c:crosses val="autoZero"/>
        <c:auto val="1"/>
        <c:lblAlgn val="ctr"/>
        <c:lblOffset val="100"/>
        <c:noMultiLvlLbl val="0"/>
      </c:catAx>
      <c:valAx>
        <c:axId val="92046848"/>
        <c:scaling>
          <c:orientation val="minMax"/>
          <c:min val="0"/>
        </c:scaling>
        <c:delete val="0"/>
        <c:axPos val="l"/>
        <c:majorGridlines/>
        <c:title>
          <c:tx>
            <c:strRef>
              <c:f>'Writing - Data'!$X$97</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92024192"/>
        <c:crosses val="autoZero"/>
        <c:crossBetween val="between"/>
      </c:valAx>
    </c:plotArea>
    <c:legend>
      <c:legendPos val="b"/>
      <c:layout>
        <c:manualLayout>
          <c:xMode val="edge"/>
          <c:yMode val="edge"/>
          <c:x val="2.4159009438302976E-4"/>
          <c:y val="0.89425128152290456"/>
          <c:w val="0.99682992332370879"/>
          <c:h val="0.10574871847709509"/>
        </c:manualLayout>
      </c:layout>
      <c:overlay val="0"/>
      <c:txPr>
        <a:bodyPr/>
        <a:lstStyle/>
        <a:p>
          <a:pPr>
            <a:defRPr sz="900"/>
          </a:pPr>
          <a:endParaRPr lang="en-US"/>
        </a:p>
      </c:txPr>
    </c:legend>
    <c:plotVisOnly val="1"/>
    <c:dispBlanksAs val="gap"/>
    <c:showDLblsOverMax val="0"/>
  </c:chart>
  <c:spPr>
    <a:solidFill>
      <a:schemeClr val="accent6">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3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'Writing - Data'!$A$17</c:f>
          <c:strCache>
            <c:ptCount val="1"/>
          </c:strCache>
        </c:strRef>
      </c:tx>
      <c:overlay val="0"/>
    </c:title>
    <c:autoTitleDeleted val="0"/>
    <c:plotArea>
      <c:layout>
        <c:manualLayout>
          <c:layoutTarget val="inner"/>
          <c:xMode val="edge"/>
          <c:yMode val="edge"/>
          <c:x val="0.13495651278884288"/>
          <c:y val="0.16478915135608121"/>
          <c:w val="0.83628531727652355"/>
          <c:h val="0.50837061096124758"/>
        </c:manualLayout>
      </c:layout>
      <c:lineChart>
        <c:grouping val="standard"/>
        <c:varyColors val="0"/>
        <c:ser>
          <c:idx val="0"/>
          <c:order val="0"/>
          <c:tx>
            <c:strRef>
              <c:f>'Writing - Data'!$A$17</c:f>
              <c:strCache>
                <c:ptCount val="1"/>
              </c:strCache>
            </c:strRef>
          </c:tx>
          <c:trendline>
            <c:name>Trendline</c:name>
            <c:spPr>
              <a:ln>
                <a:solidFill>
                  <a:srgbClr val="FF0000">
                    <a:alpha val="75000"/>
                  </a:srgbClr>
                </a:solidFill>
              </a:ln>
            </c:spPr>
            <c:trendlineType val="linear"/>
            <c:dispRSqr val="0"/>
            <c:dispEq val="0"/>
          </c:trendline>
          <c:cat>
            <c:strRef>
              <c:f>'Writing - Data'!$Z$4:$AO$4</c:f>
              <c:strCache>
                <c:ptCount val="1"/>
                <c:pt idx="0">
                  <c:v>Baseline</c:v>
                </c:pt>
              </c:strCache>
            </c:strRef>
          </c:cat>
          <c:val>
            <c:numRef>
              <c:f>'Writing - Data'!$Z$17:$AO$17</c:f>
              <c:numCache>
                <c:formatCode>General</c:formatCode>
                <c:ptCount val="16"/>
                <c:pt idx="0">
                  <c:v>0</c:v>
                </c:pt>
              </c:numCache>
            </c:numRef>
          </c:val>
          <c:smooth val="0"/>
          <c:extLst>
            <c:ext xmlns:c16="http://schemas.microsoft.com/office/drawing/2014/chart" uri="{C3380CC4-5D6E-409C-BE32-E72D297353CC}">
              <c16:uniqueId val="{00000001-0CEF-5E4D-B28C-B1B27C56724B}"/>
            </c:ext>
          </c:extLst>
        </c:ser>
        <c:ser>
          <c:idx val="1"/>
          <c:order val="1"/>
          <c:tx>
            <c:v>Aimline</c:v>
          </c:tx>
          <c:spPr>
            <a:ln w="9525">
              <a:solidFill>
                <a:schemeClr val="tx1">
                  <a:lumMod val="50000"/>
                  <a:lumOff val="50000"/>
                </a:schemeClr>
              </a:solidFill>
              <a:prstDash val="dash"/>
            </a:ln>
          </c:spPr>
          <c:marker>
            <c:symbol val="none"/>
          </c:marker>
          <c:cat>
            <c:strRef>
              <c:f>'Writing - Data'!$Z$4:$AO$4</c:f>
              <c:strCache>
                <c:ptCount val="1"/>
                <c:pt idx="0">
                  <c:v>Baseline</c:v>
                </c:pt>
              </c:strCache>
            </c:strRef>
          </c:cat>
          <c:val>
            <c:numRef>
              <c:f>'Writing - Data'!$Z$98:$AO$98</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0CEF-5E4D-B28C-B1B27C56724B}"/>
            </c:ext>
          </c:extLst>
        </c:ser>
        <c:ser>
          <c:idx val="2"/>
          <c:order val="2"/>
          <c:tx>
            <c:strRef>
              <c:f>'Writing - Data'!$Y$134</c:f>
              <c:strCache>
                <c:ptCount val="1"/>
                <c:pt idx="0">
                  <c:v>Benchmark 2 Line</c:v>
                </c:pt>
              </c:strCache>
            </c:strRef>
          </c:tx>
          <c:spPr>
            <a:ln>
              <a:solidFill>
                <a:schemeClr val="accent1"/>
              </a:solidFill>
            </a:ln>
          </c:spPr>
          <c:marker>
            <c:symbol val="none"/>
          </c:marker>
          <c:cat>
            <c:strRef>
              <c:f>'Writing - Data'!$Z$4:$AO$4</c:f>
              <c:strCache>
                <c:ptCount val="1"/>
                <c:pt idx="0">
                  <c:v>Baseline</c:v>
                </c:pt>
              </c:strCache>
            </c:strRef>
          </c:cat>
          <c:val>
            <c:numRef>
              <c:f>'Writing - Data'!$Z$134:$AO$134</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0CEF-5E4D-B28C-B1B27C56724B}"/>
            </c:ext>
          </c:extLst>
        </c:ser>
        <c:dLbls>
          <c:showLegendKey val="0"/>
          <c:showVal val="0"/>
          <c:showCatName val="0"/>
          <c:showSerName val="0"/>
          <c:showPercent val="0"/>
          <c:showBubbleSize val="0"/>
        </c:dLbls>
        <c:marker val="1"/>
        <c:smooth val="0"/>
        <c:axId val="92110848"/>
        <c:axId val="92112768"/>
      </c:lineChart>
      <c:catAx>
        <c:axId val="92110848"/>
        <c:scaling>
          <c:orientation val="minMax"/>
        </c:scaling>
        <c:delete val="0"/>
        <c:axPos val="b"/>
        <c:title>
          <c:tx>
            <c:strRef>
              <c:f>'Writing - Data'!$U$17</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92112768"/>
        <c:crosses val="autoZero"/>
        <c:auto val="1"/>
        <c:lblAlgn val="ctr"/>
        <c:lblOffset val="100"/>
        <c:noMultiLvlLbl val="0"/>
      </c:catAx>
      <c:valAx>
        <c:axId val="92112768"/>
        <c:scaling>
          <c:orientation val="minMax"/>
          <c:min val="0"/>
        </c:scaling>
        <c:delete val="0"/>
        <c:axPos val="l"/>
        <c:majorGridlines/>
        <c:title>
          <c:tx>
            <c:strRef>
              <c:f>'Writing - Data'!$X$98</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92110848"/>
        <c:crosses val="autoZero"/>
        <c:crossBetween val="between"/>
      </c:valAx>
    </c:plotArea>
    <c:legend>
      <c:legendPos val="b"/>
      <c:layout>
        <c:manualLayout>
          <c:xMode val="edge"/>
          <c:yMode val="edge"/>
          <c:x val="2.9404976936971412E-3"/>
          <c:y val="0.89281043140355565"/>
          <c:w val="0.99151350292377749"/>
          <c:h val="0.10718956859644498"/>
        </c:manualLayout>
      </c:layout>
      <c:overlay val="0"/>
      <c:txPr>
        <a:bodyPr/>
        <a:lstStyle/>
        <a:p>
          <a:pPr>
            <a:defRPr sz="900"/>
          </a:pPr>
          <a:endParaRPr lang="en-US"/>
        </a:p>
      </c:txPr>
    </c:legend>
    <c:plotVisOnly val="1"/>
    <c:dispBlanksAs val="gap"/>
    <c:showDLblsOverMax val="0"/>
  </c:chart>
  <c:spPr>
    <a:solidFill>
      <a:schemeClr val="accent6">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3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'Writing - Data'!$A$18</c:f>
          <c:strCache>
            <c:ptCount val="1"/>
          </c:strCache>
        </c:strRef>
      </c:tx>
      <c:overlay val="0"/>
    </c:title>
    <c:autoTitleDeleted val="0"/>
    <c:plotArea>
      <c:layout>
        <c:manualLayout>
          <c:layoutTarget val="inner"/>
          <c:xMode val="edge"/>
          <c:yMode val="edge"/>
          <c:x val="0.13495651278884288"/>
          <c:y val="0.16478915135608121"/>
          <c:w val="0.83628531727652444"/>
          <c:h val="0.50841372020359998"/>
        </c:manualLayout>
      </c:layout>
      <c:lineChart>
        <c:grouping val="standard"/>
        <c:varyColors val="0"/>
        <c:ser>
          <c:idx val="0"/>
          <c:order val="0"/>
          <c:tx>
            <c:strRef>
              <c:f>'Writing - Data'!$A$18</c:f>
              <c:strCache>
                <c:ptCount val="1"/>
              </c:strCache>
            </c:strRef>
          </c:tx>
          <c:trendline>
            <c:name>Trendline</c:name>
            <c:spPr>
              <a:ln>
                <a:solidFill>
                  <a:srgbClr val="FF0000">
                    <a:alpha val="75000"/>
                  </a:srgbClr>
                </a:solidFill>
              </a:ln>
            </c:spPr>
            <c:trendlineType val="linear"/>
            <c:dispRSqr val="0"/>
            <c:dispEq val="0"/>
          </c:trendline>
          <c:cat>
            <c:strRef>
              <c:f>'Writing - Data'!$Z$4:$AO$4</c:f>
              <c:strCache>
                <c:ptCount val="1"/>
                <c:pt idx="0">
                  <c:v>Baseline</c:v>
                </c:pt>
              </c:strCache>
            </c:strRef>
          </c:cat>
          <c:val>
            <c:numRef>
              <c:f>'Writing - Data'!$Z$18:$AO$18</c:f>
              <c:numCache>
                <c:formatCode>General</c:formatCode>
                <c:ptCount val="16"/>
                <c:pt idx="0">
                  <c:v>0</c:v>
                </c:pt>
              </c:numCache>
            </c:numRef>
          </c:val>
          <c:smooth val="0"/>
          <c:extLst>
            <c:ext xmlns:c16="http://schemas.microsoft.com/office/drawing/2014/chart" uri="{C3380CC4-5D6E-409C-BE32-E72D297353CC}">
              <c16:uniqueId val="{00000001-1489-4F4D-8A16-1A7CBE8B5B45}"/>
            </c:ext>
          </c:extLst>
        </c:ser>
        <c:ser>
          <c:idx val="1"/>
          <c:order val="1"/>
          <c:tx>
            <c:v>Aimline</c:v>
          </c:tx>
          <c:spPr>
            <a:ln w="9525">
              <a:solidFill>
                <a:schemeClr val="tx1">
                  <a:lumMod val="50000"/>
                  <a:lumOff val="50000"/>
                </a:schemeClr>
              </a:solidFill>
              <a:prstDash val="dash"/>
            </a:ln>
          </c:spPr>
          <c:marker>
            <c:symbol val="none"/>
          </c:marker>
          <c:cat>
            <c:strRef>
              <c:f>'Writing - Data'!$Z$4:$AO$4</c:f>
              <c:strCache>
                <c:ptCount val="1"/>
                <c:pt idx="0">
                  <c:v>Baseline</c:v>
                </c:pt>
              </c:strCache>
            </c:strRef>
          </c:cat>
          <c:val>
            <c:numRef>
              <c:f>'Writing - Data'!$Z$99:$AO$99</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1489-4F4D-8A16-1A7CBE8B5B45}"/>
            </c:ext>
          </c:extLst>
        </c:ser>
        <c:ser>
          <c:idx val="2"/>
          <c:order val="2"/>
          <c:tx>
            <c:strRef>
              <c:f>'Writing - Data'!$Y$135</c:f>
              <c:strCache>
                <c:ptCount val="1"/>
                <c:pt idx="0">
                  <c:v>Benchmark 2 Line</c:v>
                </c:pt>
              </c:strCache>
            </c:strRef>
          </c:tx>
          <c:spPr>
            <a:ln>
              <a:solidFill>
                <a:schemeClr val="accent1"/>
              </a:solidFill>
            </a:ln>
          </c:spPr>
          <c:marker>
            <c:symbol val="none"/>
          </c:marker>
          <c:cat>
            <c:strRef>
              <c:f>'Writing - Data'!$Z$4:$AO$4</c:f>
              <c:strCache>
                <c:ptCount val="1"/>
                <c:pt idx="0">
                  <c:v>Baseline</c:v>
                </c:pt>
              </c:strCache>
            </c:strRef>
          </c:cat>
          <c:val>
            <c:numRef>
              <c:f>'Writing - Data'!$Z$135:$AO$135</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1489-4F4D-8A16-1A7CBE8B5B45}"/>
            </c:ext>
          </c:extLst>
        </c:ser>
        <c:dLbls>
          <c:showLegendKey val="0"/>
          <c:showVal val="0"/>
          <c:showCatName val="0"/>
          <c:showSerName val="0"/>
          <c:showPercent val="0"/>
          <c:showBubbleSize val="0"/>
        </c:dLbls>
        <c:marker val="1"/>
        <c:smooth val="0"/>
        <c:axId val="92152192"/>
        <c:axId val="92154112"/>
      </c:lineChart>
      <c:catAx>
        <c:axId val="92152192"/>
        <c:scaling>
          <c:orientation val="minMax"/>
        </c:scaling>
        <c:delete val="0"/>
        <c:axPos val="b"/>
        <c:title>
          <c:tx>
            <c:strRef>
              <c:f>'Writing - Data'!$U$18</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92154112"/>
        <c:crosses val="autoZero"/>
        <c:auto val="1"/>
        <c:lblAlgn val="ctr"/>
        <c:lblOffset val="100"/>
        <c:noMultiLvlLbl val="0"/>
      </c:catAx>
      <c:valAx>
        <c:axId val="92154112"/>
        <c:scaling>
          <c:orientation val="minMax"/>
          <c:min val="0"/>
        </c:scaling>
        <c:delete val="0"/>
        <c:axPos val="l"/>
        <c:majorGridlines/>
        <c:title>
          <c:tx>
            <c:strRef>
              <c:f>'Writing - Data'!$X$99</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92152192"/>
        <c:crosses val="autoZero"/>
        <c:crossBetween val="between"/>
      </c:valAx>
    </c:plotArea>
    <c:legend>
      <c:legendPos val="b"/>
      <c:layout>
        <c:manualLayout>
          <c:xMode val="edge"/>
          <c:yMode val="edge"/>
          <c:x val="2.9404976936971412E-3"/>
          <c:y val="0.89281050653504301"/>
          <c:w val="0.99411879947114457"/>
          <c:h val="0.107189493464957"/>
        </c:manualLayout>
      </c:layout>
      <c:overlay val="0"/>
      <c:txPr>
        <a:bodyPr/>
        <a:lstStyle/>
        <a:p>
          <a:pPr>
            <a:defRPr sz="900"/>
          </a:pPr>
          <a:endParaRPr lang="en-US"/>
        </a:p>
      </c:txPr>
    </c:legend>
    <c:plotVisOnly val="1"/>
    <c:dispBlanksAs val="gap"/>
    <c:showDLblsOverMax val="0"/>
  </c:chart>
  <c:spPr>
    <a:solidFill>
      <a:schemeClr val="accent6">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3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'Writing - Data'!$A$19</c:f>
          <c:strCache>
            <c:ptCount val="1"/>
          </c:strCache>
        </c:strRef>
      </c:tx>
      <c:overlay val="0"/>
    </c:title>
    <c:autoTitleDeleted val="0"/>
    <c:plotArea>
      <c:layout>
        <c:manualLayout>
          <c:layoutTarget val="inner"/>
          <c:xMode val="edge"/>
          <c:yMode val="edge"/>
          <c:x val="0.13495651278884288"/>
          <c:y val="0.16478915135608121"/>
          <c:w val="0.83628531727652444"/>
          <c:h val="0.50837061096124758"/>
        </c:manualLayout>
      </c:layout>
      <c:lineChart>
        <c:grouping val="standard"/>
        <c:varyColors val="0"/>
        <c:ser>
          <c:idx val="0"/>
          <c:order val="0"/>
          <c:tx>
            <c:strRef>
              <c:f>'Writing - Data'!$A$19</c:f>
              <c:strCache>
                <c:ptCount val="1"/>
              </c:strCache>
            </c:strRef>
          </c:tx>
          <c:trendline>
            <c:name>Trendline</c:name>
            <c:spPr>
              <a:ln>
                <a:solidFill>
                  <a:srgbClr val="FF0000">
                    <a:alpha val="75000"/>
                  </a:srgbClr>
                </a:solidFill>
              </a:ln>
            </c:spPr>
            <c:trendlineType val="linear"/>
            <c:dispRSqr val="0"/>
            <c:dispEq val="0"/>
          </c:trendline>
          <c:cat>
            <c:strRef>
              <c:f>'Writing - Data'!$Z$4:$AO$4</c:f>
              <c:strCache>
                <c:ptCount val="1"/>
                <c:pt idx="0">
                  <c:v>Baseline</c:v>
                </c:pt>
              </c:strCache>
            </c:strRef>
          </c:cat>
          <c:val>
            <c:numRef>
              <c:f>'Writing - Data'!$Z$19:$AO$19</c:f>
              <c:numCache>
                <c:formatCode>General</c:formatCode>
                <c:ptCount val="16"/>
                <c:pt idx="0">
                  <c:v>0</c:v>
                </c:pt>
              </c:numCache>
            </c:numRef>
          </c:val>
          <c:smooth val="0"/>
          <c:extLst>
            <c:ext xmlns:c16="http://schemas.microsoft.com/office/drawing/2014/chart" uri="{C3380CC4-5D6E-409C-BE32-E72D297353CC}">
              <c16:uniqueId val="{00000001-10C6-9141-9EFE-478293989B12}"/>
            </c:ext>
          </c:extLst>
        </c:ser>
        <c:ser>
          <c:idx val="1"/>
          <c:order val="1"/>
          <c:tx>
            <c:v>Aimline</c:v>
          </c:tx>
          <c:spPr>
            <a:ln w="9525">
              <a:solidFill>
                <a:schemeClr val="tx1">
                  <a:lumMod val="50000"/>
                  <a:lumOff val="50000"/>
                </a:schemeClr>
              </a:solidFill>
              <a:prstDash val="dash"/>
            </a:ln>
          </c:spPr>
          <c:marker>
            <c:symbol val="none"/>
          </c:marker>
          <c:cat>
            <c:strRef>
              <c:f>'Writing - Data'!$Z$4:$AO$4</c:f>
              <c:strCache>
                <c:ptCount val="1"/>
                <c:pt idx="0">
                  <c:v>Baseline</c:v>
                </c:pt>
              </c:strCache>
            </c:strRef>
          </c:cat>
          <c:val>
            <c:numRef>
              <c:f>'Writing - Data'!$Z$100:$AO$100</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10C6-9141-9EFE-478293989B12}"/>
            </c:ext>
          </c:extLst>
        </c:ser>
        <c:ser>
          <c:idx val="2"/>
          <c:order val="2"/>
          <c:tx>
            <c:strRef>
              <c:f>'Writing - Data'!$Y$136</c:f>
              <c:strCache>
                <c:ptCount val="1"/>
                <c:pt idx="0">
                  <c:v>Benchmark 2 Line</c:v>
                </c:pt>
              </c:strCache>
            </c:strRef>
          </c:tx>
          <c:spPr>
            <a:ln>
              <a:solidFill>
                <a:schemeClr val="accent1"/>
              </a:solidFill>
            </a:ln>
          </c:spPr>
          <c:marker>
            <c:symbol val="none"/>
          </c:marker>
          <c:cat>
            <c:strRef>
              <c:f>'Writing - Data'!$Z$4:$AO$4</c:f>
              <c:strCache>
                <c:ptCount val="1"/>
                <c:pt idx="0">
                  <c:v>Baseline</c:v>
                </c:pt>
              </c:strCache>
            </c:strRef>
          </c:cat>
          <c:val>
            <c:numRef>
              <c:f>'Writing - Data'!$Z$136:$AO$136</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10C6-9141-9EFE-478293989B12}"/>
            </c:ext>
          </c:extLst>
        </c:ser>
        <c:dLbls>
          <c:showLegendKey val="0"/>
          <c:showVal val="0"/>
          <c:showCatName val="0"/>
          <c:showSerName val="0"/>
          <c:showPercent val="0"/>
          <c:showBubbleSize val="0"/>
        </c:dLbls>
        <c:marker val="1"/>
        <c:smooth val="0"/>
        <c:axId val="92209920"/>
        <c:axId val="92211840"/>
      </c:lineChart>
      <c:catAx>
        <c:axId val="92209920"/>
        <c:scaling>
          <c:orientation val="minMax"/>
        </c:scaling>
        <c:delete val="0"/>
        <c:axPos val="b"/>
        <c:title>
          <c:tx>
            <c:strRef>
              <c:f>'Writing - Data'!$U$19</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92211840"/>
        <c:crosses val="autoZero"/>
        <c:auto val="1"/>
        <c:lblAlgn val="ctr"/>
        <c:lblOffset val="100"/>
        <c:noMultiLvlLbl val="0"/>
      </c:catAx>
      <c:valAx>
        <c:axId val="92211840"/>
        <c:scaling>
          <c:orientation val="minMax"/>
          <c:min val="0"/>
        </c:scaling>
        <c:delete val="0"/>
        <c:axPos val="l"/>
        <c:majorGridlines/>
        <c:title>
          <c:tx>
            <c:strRef>
              <c:f>'Writing - Data'!$X$100</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92209920"/>
        <c:crosses val="autoZero"/>
        <c:crossBetween val="between"/>
      </c:valAx>
    </c:plotArea>
    <c:legend>
      <c:legendPos val="b"/>
      <c:layout>
        <c:manualLayout>
          <c:xMode val="edge"/>
          <c:yMode val="edge"/>
          <c:x val="2.9404976936971412E-3"/>
          <c:y val="0.89281043140355565"/>
          <c:w val="0.99411879947114457"/>
          <c:h val="0.10718956859644498"/>
        </c:manualLayout>
      </c:layout>
      <c:overlay val="0"/>
      <c:txPr>
        <a:bodyPr/>
        <a:lstStyle/>
        <a:p>
          <a:pPr>
            <a:defRPr sz="900"/>
          </a:pPr>
          <a:endParaRPr lang="en-US"/>
        </a:p>
      </c:txPr>
    </c:legend>
    <c:plotVisOnly val="1"/>
    <c:dispBlanksAs val="gap"/>
    <c:showDLblsOverMax val="0"/>
  </c:chart>
  <c:spPr>
    <a:solidFill>
      <a:schemeClr val="accent6">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'Reading - Data'!$A$28</c:f>
          <c:strCache>
            <c:ptCount val="1"/>
          </c:strCache>
        </c:strRef>
      </c:tx>
      <c:overlay val="0"/>
    </c:title>
    <c:autoTitleDeleted val="0"/>
    <c:plotArea>
      <c:layout>
        <c:manualLayout>
          <c:layoutTarget val="inner"/>
          <c:xMode val="edge"/>
          <c:yMode val="edge"/>
          <c:x val="0.13495651278884288"/>
          <c:y val="0.16478915135608121"/>
          <c:w val="0.83628531727652422"/>
          <c:h val="0.51276163777693717"/>
        </c:manualLayout>
      </c:layout>
      <c:lineChart>
        <c:grouping val="standard"/>
        <c:varyColors val="0"/>
        <c:ser>
          <c:idx val="0"/>
          <c:order val="0"/>
          <c:tx>
            <c:strRef>
              <c:f>'Reading - Data'!$A$28</c:f>
              <c:strCache>
                <c:ptCount val="1"/>
              </c:strCache>
            </c:strRef>
          </c:tx>
          <c:trendline>
            <c:name>Trendline</c:name>
            <c:spPr>
              <a:ln>
                <a:solidFill>
                  <a:srgbClr val="FF0000">
                    <a:alpha val="75000"/>
                  </a:srgbClr>
                </a:solidFill>
              </a:ln>
            </c:spPr>
            <c:trendlineType val="linear"/>
            <c:dispRSqr val="0"/>
            <c:dispEq val="0"/>
          </c:trendline>
          <c:cat>
            <c:strRef>
              <c:f>'Reading - Data'!$BL$4:$CA$4</c:f>
              <c:strCache>
                <c:ptCount val="1"/>
                <c:pt idx="0">
                  <c:v>Baseline</c:v>
                </c:pt>
              </c:strCache>
            </c:strRef>
          </c:cat>
          <c:val>
            <c:numRef>
              <c:f>'Reading - Data'!$BL$28:$CA$28</c:f>
              <c:numCache>
                <c:formatCode>General</c:formatCode>
                <c:ptCount val="16"/>
                <c:pt idx="0">
                  <c:v>0</c:v>
                </c:pt>
              </c:numCache>
            </c:numRef>
          </c:val>
          <c:smooth val="0"/>
          <c:extLst>
            <c:ext xmlns:c16="http://schemas.microsoft.com/office/drawing/2014/chart" uri="{C3380CC4-5D6E-409C-BE32-E72D297353CC}">
              <c16:uniqueId val="{00000001-0F54-0F4A-A04A-54FC43A74CF5}"/>
            </c:ext>
          </c:extLst>
        </c:ser>
        <c:ser>
          <c:idx val="1"/>
          <c:order val="1"/>
          <c:tx>
            <c:v>Aimline</c:v>
          </c:tx>
          <c:spPr>
            <a:ln w="9525">
              <a:solidFill>
                <a:schemeClr val="tx1">
                  <a:lumMod val="50000"/>
                  <a:lumOff val="50000"/>
                </a:schemeClr>
              </a:solidFill>
              <a:prstDash val="dash"/>
            </a:ln>
          </c:spPr>
          <c:marker>
            <c:symbol val="none"/>
          </c:marker>
          <c:cat>
            <c:strRef>
              <c:f>'Reading - Data'!$BL$4:$CA$4</c:f>
              <c:strCache>
                <c:ptCount val="1"/>
                <c:pt idx="0">
                  <c:v>Baseline</c:v>
                </c:pt>
              </c:strCache>
            </c:strRef>
          </c:cat>
          <c:val>
            <c:numRef>
              <c:f>'Reading - Data'!$BL$109:$CA$109</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0F54-0F4A-A04A-54FC43A74CF5}"/>
            </c:ext>
          </c:extLst>
        </c:ser>
        <c:ser>
          <c:idx val="2"/>
          <c:order val="2"/>
          <c:tx>
            <c:strRef>
              <c:f>'Reading - Data'!$BK$145</c:f>
              <c:strCache>
                <c:ptCount val="1"/>
                <c:pt idx="0">
                  <c:v>Benchmark 3 Line</c:v>
                </c:pt>
              </c:strCache>
            </c:strRef>
          </c:tx>
          <c:spPr>
            <a:ln>
              <a:solidFill>
                <a:schemeClr val="accent3"/>
              </a:solidFill>
            </a:ln>
          </c:spPr>
          <c:marker>
            <c:symbol val="none"/>
          </c:marker>
          <c:cat>
            <c:strRef>
              <c:f>'Reading - Data'!$BL$4:$CA$4</c:f>
              <c:strCache>
                <c:ptCount val="1"/>
                <c:pt idx="0">
                  <c:v>Baseline</c:v>
                </c:pt>
              </c:strCache>
            </c:strRef>
          </c:cat>
          <c:val>
            <c:numRef>
              <c:f>'Reading - Data'!$BL$145:$CA$145</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0F54-0F4A-A04A-54FC43A74CF5}"/>
            </c:ext>
          </c:extLst>
        </c:ser>
        <c:dLbls>
          <c:showLegendKey val="0"/>
          <c:showVal val="0"/>
          <c:showCatName val="0"/>
          <c:showSerName val="0"/>
          <c:showPercent val="0"/>
          <c:showBubbleSize val="0"/>
        </c:dLbls>
        <c:marker val="1"/>
        <c:smooth val="0"/>
        <c:axId val="85453440"/>
        <c:axId val="85455616"/>
      </c:lineChart>
      <c:catAx>
        <c:axId val="85453440"/>
        <c:scaling>
          <c:orientation val="minMax"/>
        </c:scaling>
        <c:delete val="0"/>
        <c:axPos val="b"/>
        <c:title>
          <c:tx>
            <c:strRef>
              <c:f>'Reading - Data'!$BG$28</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85455616"/>
        <c:crosses val="autoZero"/>
        <c:auto val="1"/>
        <c:lblAlgn val="ctr"/>
        <c:lblOffset val="100"/>
        <c:noMultiLvlLbl val="0"/>
      </c:catAx>
      <c:valAx>
        <c:axId val="85455616"/>
        <c:scaling>
          <c:orientation val="minMax"/>
          <c:min val="0"/>
        </c:scaling>
        <c:delete val="0"/>
        <c:axPos val="l"/>
        <c:majorGridlines/>
        <c:title>
          <c:tx>
            <c:strRef>
              <c:f>'Reading - Data'!$BJ$109</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85453440"/>
        <c:crosses val="autoZero"/>
        <c:crossBetween val="between"/>
      </c:valAx>
    </c:plotArea>
    <c:legend>
      <c:legendPos val="b"/>
      <c:layout>
        <c:manualLayout>
          <c:xMode val="edge"/>
          <c:yMode val="edge"/>
          <c:x val="4.6699473230596414E-3"/>
          <c:y val="0.8963413270213495"/>
          <c:w val="0.99325633766883703"/>
          <c:h val="0.10365867297865124"/>
        </c:manualLayout>
      </c:layout>
      <c:overlay val="0"/>
      <c:txPr>
        <a:bodyPr/>
        <a:lstStyle/>
        <a:p>
          <a:pPr>
            <a:defRPr sz="900"/>
          </a:pPr>
          <a:endParaRPr lang="en-US"/>
        </a:p>
      </c:txPr>
    </c:legend>
    <c:plotVisOnly val="1"/>
    <c:dispBlanksAs val="gap"/>
    <c:showDLblsOverMax val="0"/>
  </c:chart>
  <c:spPr>
    <a:solidFill>
      <a:schemeClr val="accent1">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3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'Writing - Data'!$A$20</c:f>
          <c:strCache>
            <c:ptCount val="1"/>
          </c:strCache>
        </c:strRef>
      </c:tx>
      <c:overlay val="0"/>
    </c:title>
    <c:autoTitleDeleted val="0"/>
    <c:plotArea>
      <c:layout>
        <c:manualLayout>
          <c:layoutTarget val="inner"/>
          <c:xMode val="edge"/>
          <c:yMode val="edge"/>
          <c:x val="0.13495651278884288"/>
          <c:y val="0.16478915135608121"/>
          <c:w val="0.83628531727652355"/>
          <c:h val="0.50837061096124758"/>
        </c:manualLayout>
      </c:layout>
      <c:lineChart>
        <c:grouping val="standard"/>
        <c:varyColors val="0"/>
        <c:ser>
          <c:idx val="0"/>
          <c:order val="0"/>
          <c:tx>
            <c:strRef>
              <c:f>'Writing - Data'!$A$20</c:f>
              <c:strCache>
                <c:ptCount val="1"/>
              </c:strCache>
            </c:strRef>
          </c:tx>
          <c:trendline>
            <c:name>Trendline</c:name>
            <c:spPr>
              <a:ln>
                <a:solidFill>
                  <a:srgbClr val="FF0000">
                    <a:alpha val="75000"/>
                  </a:srgbClr>
                </a:solidFill>
              </a:ln>
            </c:spPr>
            <c:trendlineType val="linear"/>
            <c:dispRSqr val="0"/>
            <c:dispEq val="0"/>
          </c:trendline>
          <c:cat>
            <c:strRef>
              <c:f>'Writing - Data'!$Z$4:$AO$4</c:f>
              <c:strCache>
                <c:ptCount val="1"/>
                <c:pt idx="0">
                  <c:v>Baseline</c:v>
                </c:pt>
              </c:strCache>
            </c:strRef>
          </c:cat>
          <c:val>
            <c:numRef>
              <c:f>'Writing - Data'!$Z$20:$AO$20</c:f>
              <c:numCache>
                <c:formatCode>General</c:formatCode>
                <c:ptCount val="16"/>
                <c:pt idx="0">
                  <c:v>0</c:v>
                </c:pt>
              </c:numCache>
            </c:numRef>
          </c:val>
          <c:smooth val="0"/>
          <c:extLst>
            <c:ext xmlns:c16="http://schemas.microsoft.com/office/drawing/2014/chart" uri="{C3380CC4-5D6E-409C-BE32-E72D297353CC}">
              <c16:uniqueId val="{00000001-BD9C-A844-AE4C-2EE315ACA983}"/>
            </c:ext>
          </c:extLst>
        </c:ser>
        <c:ser>
          <c:idx val="1"/>
          <c:order val="1"/>
          <c:tx>
            <c:v>Aimline</c:v>
          </c:tx>
          <c:spPr>
            <a:ln w="9525">
              <a:solidFill>
                <a:schemeClr val="tx1">
                  <a:lumMod val="50000"/>
                  <a:lumOff val="50000"/>
                </a:schemeClr>
              </a:solidFill>
              <a:prstDash val="dash"/>
            </a:ln>
          </c:spPr>
          <c:marker>
            <c:symbol val="none"/>
          </c:marker>
          <c:cat>
            <c:strRef>
              <c:f>'Writing - Data'!$Z$4:$AO$4</c:f>
              <c:strCache>
                <c:ptCount val="1"/>
                <c:pt idx="0">
                  <c:v>Baseline</c:v>
                </c:pt>
              </c:strCache>
            </c:strRef>
          </c:cat>
          <c:val>
            <c:numRef>
              <c:f>'Writing - Data'!$Z$101:$AO$101</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BD9C-A844-AE4C-2EE315ACA983}"/>
            </c:ext>
          </c:extLst>
        </c:ser>
        <c:ser>
          <c:idx val="2"/>
          <c:order val="2"/>
          <c:tx>
            <c:strRef>
              <c:f>'Writing - Data'!$Y$137</c:f>
              <c:strCache>
                <c:ptCount val="1"/>
                <c:pt idx="0">
                  <c:v>Benchmark 2 Line</c:v>
                </c:pt>
              </c:strCache>
            </c:strRef>
          </c:tx>
          <c:spPr>
            <a:ln>
              <a:solidFill>
                <a:schemeClr val="accent1"/>
              </a:solidFill>
            </a:ln>
          </c:spPr>
          <c:marker>
            <c:symbol val="none"/>
          </c:marker>
          <c:cat>
            <c:strRef>
              <c:f>'Writing - Data'!$Z$4:$AO$4</c:f>
              <c:strCache>
                <c:ptCount val="1"/>
                <c:pt idx="0">
                  <c:v>Baseline</c:v>
                </c:pt>
              </c:strCache>
            </c:strRef>
          </c:cat>
          <c:val>
            <c:numRef>
              <c:f>'Writing - Data'!$Z$137:$AO$137</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BD9C-A844-AE4C-2EE315ACA983}"/>
            </c:ext>
          </c:extLst>
        </c:ser>
        <c:dLbls>
          <c:showLegendKey val="0"/>
          <c:showVal val="0"/>
          <c:showCatName val="0"/>
          <c:showSerName val="0"/>
          <c:showPercent val="0"/>
          <c:showBubbleSize val="0"/>
        </c:dLbls>
        <c:marker val="1"/>
        <c:smooth val="0"/>
        <c:axId val="92292224"/>
        <c:axId val="92294144"/>
      </c:lineChart>
      <c:catAx>
        <c:axId val="92292224"/>
        <c:scaling>
          <c:orientation val="minMax"/>
        </c:scaling>
        <c:delete val="0"/>
        <c:axPos val="b"/>
        <c:title>
          <c:tx>
            <c:strRef>
              <c:f>'Writing - Data'!$U$20</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92294144"/>
        <c:crosses val="autoZero"/>
        <c:auto val="1"/>
        <c:lblAlgn val="ctr"/>
        <c:lblOffset val="100"/>
        <c:noMultiLvlLbl val="0"/>
      </c:catAx>
      <c:valAx>
        <c:axId val="92294144"/>
        <c:scaling>
          <c:orientation val="minMax"/>
          <c:min val="0"/>
        </c:scaling>
        <c:delete val="0"/>
        <c:axPos val="l"/>
        <c:majorGridlines/>
        <c:title>
          <c:tx>
            <c:strRef>
              <c:f>'Writing - Data'!$X$101</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92292224"/>
        <c:crosses val="autoZero"/>
        <c:crossBetween val="between"/>
      </c:valAx>
    </c:plotArea>
    <c:legend>
      <c:legendPos val="b"/>
      <c:layout>
        <c:manualLayout>
          <c:xMode val="edge"/>
          <c:yMode val="edge"/>
          <c:x val="3.35201146330482E-4"/>
          <c:y val="0.89281046896931149"/>
          <c:w val="0.99672409601852185"/>
          <c:h val="0.10718953103068812"/>
        </c:manualLayout>
      </c:layout>
      <c:overlay val="0"/>
      <c:txPr>
        <a:bodyPr/>
        <a:lstStyle/>
        <a:p>
          <a:pPr>
            <a:defRPr sz="900"/>
          </a:pPr>
          <a:endParaRPr lang="en-US"/>
        </a:p>
      </c:txPr>
    </c:legend>
    <c:plotVisOnly val="1"/>
    <c:dispBlanksAs val="gap"/>
    <c:showDLblsOverMax val="0"/>
  </c:chart>
  <c:spPr>
    <a:solidFill>
      <a:schemeClr val="accent6">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3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'Writing - Data'!$A$21</c:f>
          <c:strCache>
            <c:ptCount val="1"/>
          </c:strCache>
        </c:strRef>
      </c:tx>
      <c:overlay val="0"/>
    </c:title>
    <c:autoTitleDeleted val="0"/>
    <c:plotArea>
      <c:layout>
        <c:manualLayout>
          <c:layoutTarget val="inner"/>
          <c:xMode val="edge"/>
          <c:yMode val="edge"/>
          <c:x val="0.13495651278884288"/>
          <c:y val="0.16478915135608121"/>
          <c:w val="0.83628531727652444"/>
          <c:h val="0.51280099099989163"/>
        </c:manualLayout>
      </c:layout>
      <c:lineChart>
        <c:grouping val="standard"/>
        <c:varyColors val="0"/>
        <c:ser>
          <c:idx val="0"/>
          <c:order val="0"/>
          <c:tx>
            <c:strRef>
              <c:f>'Writing - Data'!$A$21</c:f>
              <c:strCache>
                <c:ptCount val="1"/>
              </c:strCache>
            </c:strRef>
          </c:tx>
          <c:trendline>
            <c:name>Trendline</c:name>
            <c:spPr>
              <a:ln>
                <a:solidFill>
                  <a:srgbClr val="FF0000">
                    <a:alpha val="75000"/>
                  </a:srgbClr>
                </a:solidFill>
              </a:ln>
            </c:spPr>
            <c:trendlineType val="linear"/>
            <c:dispRSqr val="0"/>
            <c:dispEq val="0"/>
          </c:trendline>
          <c:cat>
            <c:strRef>
              <c:f>'Writing - Data'!$Z$4:$AO$4</c:f>
              <c:strCache>
                <c:ptCount val="1"/>
                <c:pt idx="0">
                  <c:v>Baseline</c:v>
                </c:pt>
              </c:strCache>
            </c:strRef>
          </c:cat>
          <c:val>
            <c:numRef>
              <c:f>'Writing - Data'!$Z$21:$AO$21</c:f>
              <c:numCache>
                <c:formatCode>General</c:formatCode>
                <c:ptCount val="16"/>
                <c:pt idx="0">
                  <c:v>0</c:v>
                </c:pt>
              </c:numCache>
            </c:numRef>
          </c:val>
          <c:smooth val="0"/>
          <c:extLst>
            <c:ext xmlns:c16="http://schemas.microsoft.com/office/drawing/2014/chart" uri="{C3380CC4-5D6E-409C-BE32-E72D297353CC}">
              <c16:uniqueId val="{00000001-06A6-F047-AD7D-8BE5BCD8EAAD}"/>
            </c:ext>
          </c:extLst>
        </c:ser>
        <c:ser>
          <c:idx val="1"/>
          <c:order val="1"/>
          <c:tx>
            <c:v>Aimline</c:v>
          </c:tx>
          <c:spPr>
            <a:ln w="9525">
              <a:solidFill>
                <a:schemeClr val="tx1">
                  <a:lumMod val="50000"/>
                  <a:lumOff val="50000"/>
                </a:schemeClr>
              </a:solidFill>
              <a:prstDash val="dash"/>
            </a:ln>
          </c:spPr>
          <c:marker>
            <c:symbol val="none"/>
          </c:marker>
          <c:cat>
            <c:strRef>
              <c:f>'Writing - Data'!$Z$4:$AO$4</c:f>
              <c:strCache>
                <c:ptCount val="1"/>
                <c:pt idx="0">
                  <c:v>Baseline</c:v>
                </c:pt>
              </c:strCache>
            </c:strRef>
          </c:cat>
          <c:val>
            <c:numRef>
              <c:f>'Writing - Data'!$Z$102:$AO$102</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06A6-F047-AD7D-8BE5BCD8EAAD}"/>
            </c:ext>
          </c:extLst>
        </c:ser>
        <c:ser>
          <c:idx val="2"/>
          <c:order val="2"/>
          <c:tx>
            <c:strRef>
              <c:f>'Writing - Data'!$Y$138</c:f>
              <c:strCache>
                <c:ptCount val="1"/>
                <c:pt idx="0">
                  <c:v>Benchmark 2 Line</c:v>
                </c:pt>
              </c:strCache>
            </c:strRef>
          </c:tx>
          <c:spPr>
            <a:ln>
              <a:solidFill>
                <a:schemeClr val="accent1"/>
              </a:solidFill>
            </a:ln>
          </c:spPr>
          <c:marker>
            <c:symbol val="none"/>
          </c:marker>
          <c:cat>
            <c:strRef>
              <c:f>'Writing - Data'!$Z$4:$AO$4</c:f>
              <c:strCache>
                <c:ptCount val="1"/>
                <c:pt idx="0">
                  <c:v>Baseline</c:v>
                </c:pt>
              </c:strCache>
            </c:strRef>
          </c:cat>
          <c:val>
            <c:numRef>
              <c:f>'Writing - Data'!$Z$138:$AO$138</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06A6-F047-AD7D-8BE5BCD8EAAD}"/>
            </c:ext>
          </c:extLst>
        </c:ser>
        <c:dLbls>
          <c:showLegendKey val="0"/>
          <c:showVal val="0"/>
          <c:showCatName val="0"/>
          <c:showSerName val="0"/>
          <c:showPercent val="0"/>
          <c:showBubbleSize val="0"/>
        </c:dLbls>
        <c:marker val="1"/>
        <c:smooth val="0"/>
        <c:axId val="92337664"/>
        <c:axId val="92339584"/>
      </c:lineChart>
      <c:catAx>
        <c:axId val="92337664"/>
        <c:scaling>
          <c:orientation val="minMax"/>
        </c:scaling>
        <c:delete val="0"/>
        <c:axPos val="b"/>
        <c:title>
          <c:tx>
            <c:strRef>
              <c:f>'Writing - Data'!$U$21</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92339584"/>
        <c:crosses val="autoZero"/>
        <c:auto val="1"/>
        <c:lblAlgn val="ctr"/>
        <c:lblOffset val="100"/>
        <c:noMultiLvlLbl val="0"/>
      </c:catAx>
      <c:valAx>
        <c:axId val="92339584"/>
        <c:scaling>
          <c:orientation val="minMax"/>
          <c:min val="0"/>
        </c:scaling>
        <c:delete val="0"/>
        <c:axPos val="l"/>
        <c:majorGridlines/>
        <c:title>
          <c:tx>
            <c:strRef>
              <c:f>'Writing - Data'!$X$102</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92337664"/>
        <c:crosses val="autoZero"/>
        <c:crossBetween val="between"/>
      </c:valAx>
    </c:plotArea>
    <c:legend>
      <c:legendPos val="b"/>
      <c:layout>
        <c:manualLayout>
          <c:xMode val="edge"/>
          <c:yMode val="edge"/>
          <c:x val="0"/>
          <c:y val="0.89281043140355565"/>
          <c:w val="0.9993293925658856"/>
          <c:h val="0.10718956859644498"/>
        </c:manualLayout>
      </c:layout>
      <c:overlay val="0"/>
      <c:txPr>
        <a:bodyPr/>
        <a:lstStyle/>
        <a:p>
          <a:pPr>
            <a:defRPr sz="900"/>
          </a:pPr>
          <a:endParaRPr lang="en-US"/>
        </a:p>
      </c:txPr>
    </c:legend>
    <c:plotVisOnly val="1"/>
    <c:dispBlanksAs val="gap"/>
    <c:showDLblsOverMax val="0"/>
  </c:chart>
  <c:spPr>
    <a:solidFill>
      <a:schemeClr val="accent6">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3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'Writing - Data'!$A$22</c:f>
          <c:strCache>
            <c:ptCount val="1"/>
          </c:strCache>
        </c:strRef>
      </c:tx>
      <c:overlay val="0"/>
    </c:title>
    <c:autoTitleDeleted val="0"/>
    <c:plotArea>
      <c:layout>
        <c:manualLayout>
          <c:layoutTarget val="inner"/>
          <c:xMode val="edge"/>
          <c:yMode val="edge"/>
          <c:x val="0.13495651278884288"/>
          <c:y val="0.16478915135608121"/>
          <c:w val="0.83628531727652444"/>
          <c:h val="0.50837061096124758"/>
        </c:manualLayout>
      </c:layout>
      <c:lineChart>
        <c:grouping val="standard"/>
        <c:varyColors val="0"/>
        <c:ser>
          <c:idx val="0"/>
          <c:order val="0"/>
          <c:tx>
            <c:strRef>
              <c:f>'Writing - Data'!$A$22</c:f>
              <c:strCache>
                <c:ptCount val="1"/>
              </c:strCache>
            </c:strRef>
          </c:tx>
          <c:trendline>
            <c:name>Trendline</c:name>
            <c:spPr>
              <a:ln>
                <a:solidFill>
                  <a:srgbClr val="FF0000">
                    <a:alpha val="75000"/>
                  </a:srgbClr>
                </a:solidFill>
              </a:ln>
            </c:spPr>
            <c:trendlineType val="linear"/>
            <c:dispRSqr val="0"/>
            <c:dispEq val="0"/>
          </c:trendline>
          <c:cat>
            <c:strRef>
              <c:f>'Writing - Data'!$Z$4:$AO$4</c:f>
              <c:strCache>
                <c:ptCount val="1"/>
                <c:pt idx="0">
                  <c:v>Baseline</c:v>
                </c:pt>
              </c:strCache>
            </c:strRef>
          </c:cat>
          <c:val>
            <c:numRef>
              <c:f>'Writing - Data'!$Z$22:$AO$22</c:f>
              <c:numCache>
                <c:formatCode>General</c:formatCode>
                <c:ptCount val="16"/>
                <c:pt idx="0">
                  <c:v>0</c:v>
                </c:pt>
              </c:numCache>
            </c:numRef>
          </c:val>
          <c:smooth val="0"/>
          <c:extLst>
            <c:ext xmlns:c16="http://schemas.microsoft.com/office/drawing/2014/chart" uri="{C3380CC4-5D6E-409C-BE32-E72D297353CC}">
              <c16:uniqueId val="{00000001-1D3D-7442-801A-3B97F579244B}"/>
            </c:ext>
          </c:extLst>
        </c:ser>
        <c:ser>
          <c:idx val="1"/>
          <c:order val="1"/>
          <c:tx>
            <c:v>Aimline</c:v>
          </c:tx>
          <c:spPr>
            <a:ln w="9525">
              <a:solidFill>
                <a:schemeClr val="tx1">
                  <a:lumMod val="50000"/>
                  <a:lumOff val="50000"/>
                </a:schemeClr>
              </a:solidFill>
              <a:prstDash val="dash"/>
            </a:ln>
          </c:spPr>
          <c:marker>
            <c:symbol val="none"/>
          </c:marker>
          <c:cat>
            <c:strRef>
              <c:f>'Writing - Data'!$Z$4:$AO$4</c:f>
              <c:strCache>
                <c:ptCount val="1"/>
                <c:pt idx="0">
                  <c:v>Baseline</c:v>
                </c:pt>
              </c:strCache>
            </c:strRef>
          </c:cat>
          <c:val>
            <c:numRef>
              <c:f>'Writing - Data'!$Z$103:$AO$103</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1D3D-7442-801A-3B97F579244B}"/>
            </c:ext>
          </c:extLst>
        </c:ser>
        <c:ser>
          <c:idx val="2"/>
          <c:order val="2"/>
          <c:tx>
            <c:strRef>
              <c:f>'Writing - Data'!$Y$139</c:f>
              <c:strCache>
                <c:ptCount val="1"/>
                <c:pt idx="0">
                  <c:v>Benchmark 2 Line</c:v>
                </c:pt>
              </c:strCache>
            </c:strRef>
          </c:tx>
          <c:spPr>
            <a:ln>
              <a:solidFill>
                <a:schemeClr val="accent1"/>
              </a:solidFill>
            </a:ln>
          </c:spPr>
          <c:marker>
            <c:symbol val="none"/>
          </c:marker>
          <c:cat>
            <c:strRef>
              <c:f>'Writing - Data'!$Z$4:$AO$4</c:f>
              <c:strCache>
                <c:ptCount val="1"/>
                <c:pt idx="0">
                  <c:v>Baseline</c:v>
                </c:pt>
              </c:strCache>
            </c:strRef>
          </c:cat>
          <c:val>
            <c:numRef>
              <c:f>'Writing - Data'!$Z$139:$AO$139</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1D3D-7442-801A-3B97F579244B}"/>
            </c:ext>
          </c:extLst>
        </c:ser>
        <c:dLbls>
          <c:showLegendKey val="0"/>
          <c:showVal val="0"/>
          <c:showCatName val="0"/>
          <c:showSerName val="0"/>
          <c:showPercent val="0"/>
          <c:showBubbleSize val="0"/>
        </c:dLbls>
        <c:marker val="1"/>
        <c:smooth val="0"/>
        <c:axId val="73738112"/>
        <c:axId val="73744384"/>
      </c:lineChart>
      <c:catAx>
        <c:axId val="73738112"/>
        <c:scaling>
          <c:orientation val="minMax"/>
        </c:scaling>
        <c:delete val="0"/>
        <c:axPos val="b"/>
        <c:title>
          <c:tx>
            <c:strRef>
              <c:f>'Writing - Data'!$U$22</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73744384"/>
        <c:crosses val="autoZero"/>
        <c:auto val="1"/>
        <c:lblAlgn val="ctr"/>
        <c:lblOffset val="100"/>
        <c:noMultiLvlLbl val="0"/>
      </c:catAx>
      <c:valAx>
        <c:axId val="73744384"/>
        <c:scaling>
          <c:orientation val="minMax"/>
          <c:min val="0"/>
        </c:scaling>
        <c:delete val="0"/>
        <c:axPos val="l"/>
        <c:majorGridlines/>
        <c:title>
          <c:tx>
            <c:strRef>
              <c:f>'Writing - Data'!$X$103</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73738112"/>
        <c:crosses val="autoZero"/>
        <c:crossBetween val="between"/>
      </c:valAx>
    </c:plotArea>
    <c:legend>
      <c:legendPos val="b"/>
      <c:layout>
        <c:manualLayout>
          <c:xMode val="edge"/>
          <c:yMode val="edge"/>
          <c:x val="5.5457942410637824E-3"/>
          <c:y val="0.89281046896931149"/>
          <c:w val="0.98890820637641363"/>
          <c:h val="0.10718953103068812"/>
        </c:manualLayout>
      </c:layout>
      <c:overlay val="0"/>
      <c:txPr>
        <a:bodyPr/>
        <a:lstStyle/>
        <a:p>
          <a:pPr>
            <a:defRPr sz="900"/>
          </a:pPr>
          <a:endParaRPr lang="en-US"/>
        </a:p>
      </c:txPr>
    </c:legend>
    <c:plotVisOnly val="1"/>
    <c:dispBlanksAs val="gap"/>
    <c:showDLblsOverMax val="0"/>
  </c:chart>
  <c:spPr>
    <a:solidFill>
      <a:schemeClr val="accent6">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3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'Writing - Data'!$A$23</c:f>
          <c:strCache>
            <c:ptCount val="1"/>
          </c:strCache>
        </c:strRef>
      </c:tx>
      <c:overlay val="0"/>
    </c:title>
    <c:autoTitleDeleted val="0"/>
    <c:plotArea>
      <c:layout>
        <c:manualLayout>
          <c:layoutTarget val="inner"/>
          <c:xMode val="edge"/>
          <c:yMode val="edge"/>
          <c:x val="0.13495651278884288"/>
          <c:y val="0.16478915135608121"/>
          <c:w val="0.83628531727652355"/>
          <c:h val="0.50837061096124758"/>
        </c:manualLayout>
      </c:layout>
      <c:lineChart>
        <c:grouping val="standard"/>
        <c:varyColors val="0"/>
        <c:ser>
          <c:idx val="0"/>
          <c:order val="0"/>
          <c:tx>
            <c:strRef>
              <c:f>'Writing - Data'!$A$23</c:f>
              <c:strCache>
                <c:ptCount val="1"/>
              </c:strCache>
            </c:strRef>
          </c:tx>
          <c:trendline>
            <c:name>Trendline</c:name>
            <c:spPr>
              <a:ln>
                <a:solidFill>
                  <a:srgbClr val="FF0000">
                    <a:alpha val="75000"/>
                  </a:srgbClr>
                </a:solidFill>
              </a:ln>
            </c:spPr>
            <c:trendlineType val="linear"/>
            <c:dispRSqr val="0"/>
            <c:dispEq val="0"/>
          </c:trendline>
          <c:cat>
            <c:strRef>
              <c:f>'Writing - Data'!$Z$4:$AO$4</c:f>
              <c:strCache>
                <c:ptCount val="1"/>
                <c:pt idx="0">
                  <c:v>Baseline</c:v>
                </c:pt>
              </c:strCache>
            </c:strRef>
          </c:cat>
          <c:val>
            <c:numRef>
              <c:f>'Writing - Data'!$Z$23:$AO$23</c:f>
              <c:numCache>
                <c:formatCode>General</c:formatCode>
                <c:ptCount val="16"/>
                <c:pt idx="0">
                  <c:v>0</c:v>
                </c:pt>
              </c:numCache>
            </c:numRef>
          </c:val>
          <c:smooth val="0"/>
          <c:extLst>
            <c:ext xmlns:c16="http://schemas.microsoft.com/office/drawing/2014/chart" uri="{C3380CC4-5D6E-409C-BE32-E72D297353CC}">
              <c16:uniqueId val="{00000001-A261-7A4A-8D82-BC24952AEFCE}"/>
            </c:ext>
          </c:extLst>
        </c:ser>
        <c:ser>
          <c:idx val="1"/>
          <c:order val="1"/>
          <c:tx>
            <c:v>Aimline</c:v>
          </c:tx>
          <c:spPr>
            <a:ln w="9525">
              <a:solidFill>
                <a:schemeClr val="tx1">
                  <a:lumMod val="50000"/>
                  <a:lumOff val="50000"/>
                </a:schemeClr>
              </a:solidFill>
              <a:prstDash val="dash"/>
            </a:ln>
          </c:spPr>
          <c:marker>
            <c:symbol val="none"/>
          </c:marker>
          <c:cat>
            <c:strRef>
              <c:f>'Writing - Data'!$Z$4:$AO$4</c:f>
              <c:strCache>
                <c:ptCount val="1"/>
                <c:pt idx="0">
                  <c:v>Baseline</c:v>
                </c:pt>
              </c:strCache>
            </c:strRef>
          </c:cat>
          <c:val>
            <c:numRef>
              <c:f>'Writing - Data'!$Z$104:$AO$104</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A261-7A4A-8D82-BC24952AEFCE}"/>
            </c:ext>
          </c:extLst>
        </c:ser>
        <c:ser>
          <c:idx val="2"/>
          <c:order val="2"/>
          <c:tx>
            <c:strRef>
              <c:f>'Writing - Data'!$Y$140</c:f>
              <c:strCache>
                <c:ptCount val="1"/>
                <c:pt idx="0">
                  <c:v>Benchmark 2 Line</c:v>
                </c:pt>
              </c:strCache>
            </c:strRef>
          </c:tx>
          <c:spPr>
            <a:ln>
              <a:solidFill>
                <a:schemeClr val="accent1"/>
              </a:solidFill>
            </a:ln>
          </c:spPr>
          <c:marker>
            <c:symbol val="none"/>
          </c:marker>
          <c:cat>
            <c:strRef>
              <c:f>'Writing - Data'!$Z$4:$AO$4</c:f>
              <c:strCache>
                <c:ptCount val="1"/>
                <c:pt idx="0">
                  <c:v>Baseline</c:v>
                </c:pt>
              </c:strCache>
            </c:strRef>
          </c:cat>
          <c:val>
            <c:numRef>
              <c:f>'Writing - Data'!$Z$140:$AO$140</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A261-7A4A-8D82-BC24952AEFCE}"/>
            </c:ext>
          </c:extLst>
        </c:ser>
        <c:dLbls>
          <c:showLegendKey val="0"/>
          <c:showVal val="0"/>
          <c:showCatName val="0"/>
          <c:showSerName val="0"/>
          <c:showPercent val="0"/>
          <c:showBubbleSize val="0"/>
        </c:dLbls>
        <c:marker val="1"/>
        <c:smooth val="0"/>
        <c:axId val="73776128"/>
        <c:axId val="92873088"/>
      </c:lineChart>
      <c:catAx>
        <c:axId val="73776128"/>
        <c:scaling>
          <c:orientation val="minMax"/>
        </c:scaling>
        <c:delete val="0"/>
        <c:axPos val="b"/>
        <c:title>
          <c:tx>
            <c:strRef>
              <c:f>'Writing - Data'!$U$23</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92873088"/>
        <c:crosses val="autoZero"/>
        <c:auto val="1"/>
        <c:lblAlgn val="ctr"/>
        <c:lblOffset val="100"/>
        <c:noMultiLvlLbl val="0"/>
      </c:catAx>
      <c:valAx>
        <c:axId val="92873088"/>
        <c:scaling>
          <c:orientation val="minMax"/>
          <c:min val="0"/>
        </c:scaling>
        <c:delete val="0"/>
        <c:axPos val="l"/>
        <c:majorGridlines/>
        <c:title>
          <c:tx>
            <c:strRef>
              <c:f>'Writing - Data'!$X$104</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73776128"/>
        <c:crosses val="autoZero"/>
        <c:crossBetween val="between"/>
      </c:valAx>
    </c:plotArea>
    <c:legend>
      <c:legendPos val="b"/>
      <c:layout>
        <c:manualLayout>
          <c:xMode val="edge"/>
          <c:yMode val="edge"/>
          <c:x val="2.9404976936971412E-3"/>
          <c:y val="0.89281043140355565"/>
          <c:w val="0.99672409601852185"/>
          <c:h val="0.10718956859644498"/>
        </c:manualLayout>
      </c:layout>
      <c:overlay val="0"/>
      <c:txPr>
        <a:bodyPr/>
        <a:lstStyle/>
        <a:p>
          <a:pPr>
            <a:defRPr sz="900"/>
          </a:pPr>
          <a:endParaRPr lang="en-US"/>
        </a:p>
      </c:txPr>
    </c:legend>
    <c:plotVisOnly val="1"/>
    <c:dispBlanksAs val="gap"/>
    <c:showDLblsOverMax val="0"/>
  </c:chart>
  <c:spPr>
    <a:solidFill>
      <a:schemeClr val="accent6">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3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'Writing - Data'!$A$24</c:f>
          <c:strCache>
            <c:ptCount val="1"/>
          </c:strCache>
        </c:strRef>
      </c:tx>
      <c:overlay val="0"/>
    </c:title>
    <c:autoTitleDeleted val="0"/>
    <c:plotArea>
      <c:layout>
        <c:manualLayout>
          <c:layoutTarget val="inner"/>
          <c:xMode val="edge"/>
          <c:yMode val="edge"/>
          <c:x val="0.13495651278884288"/>
          <c:y val="0.16478915135608121"/>
          <c:w val="0.83628531727652444"/>
          <c:h val="0.50841372601648516"/>
        </c:manualLayout>
      </c:layout>
      <c:lineChart>
        <c:grouping val="standard"/>
        <c:varyColors val="0"/>
        <c:ser>
          <c:idx val="0"/>
          <c:order val="0"/>
          <c:tx>
            <c:strRef>
              <c:f>'Writing - Data'!$A$24</c:f>
              <c:strCache>
                <c:ptCount val="1"/>
              </c:strCache>
            </c:strRef>
          </c:tx>
          <c:trendline>
            <c:name>Trendline</c:name>
            <c:spPr>
              <a:ln>
                <a:solidFill>
                  <a:srgbClr val="FF0000">
                    <a:alpha val="75000"/>
                  </a:srgbClr>
                </a:solidFill>
              </a:ln>
            </c:spPr>
            <c:trendlineType val="linear"/>
            <c:dispRSqr val="0"/>
            <c:dispEq val="0"/>
          </c:trendline>
          <c:cat>
            <c:strRef>
              <c:f>'Writing - Data'!$Z$4:$AO$4</c:f>
              <c:strCache>
                <c:ptCount val="1"/>
                <c:pt idx="0">
                  <c:v>Baseline</c:v>
                </c:pt>
              </c:strCache>
            </c:strRef>
          </c:cat>
          <c:val>
            <c:numRef>
              <c:f>'Writing - Data'!$Z$24:$AO$24</c:f>
              <c:numCache>
                <c:formatCode>General</c:formatCode>
                <c:ptCount val="16"/>
                <c:pt idx="0">
                  <c:v>0</c:v>
                </c:pt>
              </c:numCache>
            </c:numRef>
          </c:val>
          <c:smooth val="0"/>
          <c:extLst>
            <c:ext xmlns:c16="http://schemas.microsoft.com/office/drawing/2014/chart" uri="{C3380CC4-5D6E-409C-BE32-E72D297353CC}">
              <c16:uniqueId val="{00000001-7F63-724A-A5A0-E9614AE759DE}"/>
            </c:ext>
          </c:extLst>
        </c:ser>
        <c:ser>
          <c:idx val="1"/>
          <c:order val="1"/>
          <c:tx>
            <c:v>Aimline</c:v>
          </c:tx>
          <c:spPr>
            <a:ln w="9525">
              <a:solidFill>
                <a:schemeClr val="tx1">
                  <a:lumMod val="50000"/>
                  <a:lumOff val="50000"/>
                </a:schemeClr>
              </a:solidFill>
              <a:prstDash val="dash"/>
            </a:ln>
          </c:spPr>
          <c:marker>
            <c:symbol val="none"/>
          </c:marker>
          <c:cat>
            <c:strRef>
              <c:f>'Writing - Data'!$Z$4:$AO$4</c:f>
              <c:strCache>
                <c:ptCount val="1"/>
                <c:pt idx="0">
                  <c:v>Baseline</c:v>
                </c:pt>
              </c:strCache>
            </c:strRef>
          </c:cat>
          <c:val>
            <c:numRef>
              <c:f>'Writing - Data'!$Z$105:$AO$105</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7F63-724A-A5A0-E9614AE759DE}"/>
            </c:ext>
          </c:extLst>
        </c:ser>
        <c:ser>
          <c:idx val="2"/>
          <c:order val="2"/>
          <c:tx>
            <c:strRef>
              <c:f>'Writing - Data'!$Y$141</c:f>
              <c:strCache>
                <c:ptCount val="1"/>
                <c:pt idx="0">
                  <c:v>Benchmark 2 Line</c:v>
                </c:pt>
              </c:strCache>
            </c:strRef>
          </c:tx>
          <c:spPr>
            <a:ln>
              <a:solidFill>
                <a:schemeClr val="accent1"/>
              </a:solidFill>
            </a:ln>
          </c:spPr>
          <c:marker>
            <c:symbol val="none"/>
          </c:marker>
          <c:cat>
            <c:strRef>
              <c:f>'Writing - Data'!$Z$4:$AO$4</c:f>
              <c:strCache>
                <c:ptCount val="1"/>
                <c:pt idx="0">
                  <c:v>Baseline</c:v>
                </c:pt>
              </c:strCache>
            </c:strRef>
          </c:cat>
          <c:val>
            <c:numRef>
              <c:f>'Writing - Data'!$Z$141:$AO$141</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7F63-724A-A5A0-E9614AE759DE}"/>
            </c:ext>
          </c:extLst>
        </c:ser>
        <c:dLbls>
          <c:showLegendKey val="0"/>
          <c:showVal val="0"/>
          <c:showCatName val="0"/>
          <c:showSerName val="0"/>
          <c:showPercent val="0"/>
          <c:showBubbleSize val="0"/>
        </c:dLbls>
        <c:marker val="1"/>
        <c:smooth val="0"/>
        <c:axId val="92895872"/>
        <c:axId val="92914432"/>
      </c:lineChart>
      <c:catAx>
        <c:axId val="92895872"/>
        <c:scaling>
          <c:orientation val="minMax"/>
        </c:scaling>
        <c:delete val="0"/>
        <c:axPos val="b"/>
        <c:title>
          <c:tx>
            <c:strRef>
              <c:f>'Writing - Data'!$U$24</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92914432"/>
        <c:crosses val="autoZero"/>
        <c:auto val="1"/>
        <c:lblAlgn val="ctr"/>
        <c:lblOffset val="100"/>
        <c:noMultiLvlLbl val="0"/>
      </c:catAx>
      <c:valAx>
        <c:axId val="92914432"/>
        <c:scaling>
          <c:orientation val="minMax"/>
          <c:min val="0"/>
        </c:scaling>
        <c:delete val="0"/>
        <c:axPos val="l"/>
        <c:majorGridlines/>
        <c:title>
          <c:tx>
            <c:strRef>
              <c:f>'Writing - Data'!$X$105</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92895872"/>
        <c:crosses val="autoZero"/>
        <c:crossBetween val="between"/>
      </c:valAx>
    </c:plotArea>
    <c:legend>
      <c:legendPos val="b"/>
      <c:layout>
        <c:manualLayout>
          <c:xMode val="edge"/>
          <c:yMode val="edge"/>
          <c:x val="3.35201146330482E-4"/>
          <c:y val="0.89281043140355565"/>
          <c:w val="0.9993293925658856"/>
          <c:h val="0.10718956859644498"/>
        </c:manualLayout>
      </c:layout>
      <c:overlay val="0"/>
      <c:txPr>
        <a:bodyPr/>
        <a:lstStyle/>
        <a:p>
          <a:pPr>
            <a:defRPr sz="900"/>
          </a:pPr>
          <a:endParaRPr lang="en-US"/>
        </a:p>
      </c:txPr>
    </c:legend>
    <c:plotVisOnly val="1"/>
    <c:dispBlanksAs val="gap"/>
    <c:showDLblsOverMax val="0"/>
  </c:chart>
  <c:spPr>
    <a:solidFill>
      <a:schemeClr val="accent6">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3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'Writing - Data'!$A$25</c:f>
          <c:strCache>
            <c:ptCount val="1"/>
          </c:strCache>
        </c:strRef>
      </c:tx>
      <c:overlay val="0"/>
    </c:title>
    <c:autoTitleDeleted val="0"/>
    <c:plotArea>
      <c:layout>
        <c:manualLayout>
          <c:layoutTarget val="inner"/>
          <c:xMode val="edge"/>
          <c:yMode val="edge"/>
          <c:x val="0.13495651278884288"/>
          <c:y val="0.16478915135608121"/>
          <c:w val="0.83628531727652444"/>
          <c:h val="0.50837061096124758"/>
        </c:manualLayout>
      </c:layout>
      <c:lineChart>
        <c:grouping val="standard"/>
        <c:varyColors val="0"/>
        <c:ser>
          <c:idx val="0"/>
          <c:order val="0"/>
          <c:tx>
            <c:strRef>
              <c:f>'Writing - Data'!$A$25</c:f>
              <c:strCache>
                <c:ptCount val="1"/>
              </c:strCache>
            </c:strRef>
          </c:tx>
          <c:trendline>
            <c:name>Trendline</c:name>
            <c:spPr>
              <a:ln>
                <a:solidFill>
                  <a:srgbClr val="FF0000">
                    <a:alpha val="75000"/>
                  </a:srgbClr>
                </a:solidFill>
              </a:ln>
            </c:spPr>
            <c:trendlineType val="linear"/>
            <c:dispRSqr val="0"/>
            <c:dispEq val="0"/>
          </c:trendline>
          <c:cat>
            <c:strRef>
              <c:f>'Writing - Data'!$Z$4:$AO$4</c:f>
              <c:strCache>
                <c:ptCount val="1"/>
                <c:pt idx="0">
                  <c:v>Baseline</c:v>
                </c:pt>
              </c:strCache>
            </c:strRef>
          </c:cat>
          <c:val>
            <c:numRef>
              <c:f>'Writing - Data'!$Z$25:$AO$25</c:f>
              <c:numCache>
                <c:formatCode>General</c:formatCode>
                <c:ptCount val="16"/>
                <c:pt idx="0">
                  <c:v>0</c:v>
                </c:pt>
              </c:numCache>
            </c:numRef>
          </c:val>
          <c:smooth val="0"/>
          <c:extLst>
            <c:ext xmlns:c16="http://schemas.microsoft.com/office/drawing/2014/chart" uri="{C3380CC4-5D6E-409C-BE32-E72D297353CC}">
              <c16:uniqueId val="{00000001-C981-3444-A359-6F3EC4555B41}"/>
            </c:ext>
          </c:extLst>
        </c:ser>
        <c:ser>
          <c:idx val="1"/>
          <c:order val="1"/>
          <c:tx>
            <c:v>Aimline</c:v>
          </c:tx>
          <c:spPr>
            <a:ln w="9525">
              <a:solidFill>
                <a:schemeClr val="tx1">
                  <a:lumMod val="50000"/>
                  <a:lumOff val="50000"/>
                </a:schemeClr>
              </a:solidFill>
              <a:prstDash val="dash"/>
            </a:ln>
          </c:spPr>
          <c:marker>
            <c:symbol val="none"/>
          </c:marker>
          <c:cat>
            <c:strRef>
              <c:f>'Writing - Data'!$Z$4:$AO$4</c:f>
              <c:strCache>
                <c:ptCount val="1"/>
                <c:pt idx="0">
                  <c:v>Baseline</c:v>
                </c:pt>
              </c:strCache>
            </c:strRef>
          </c:cat>
          <c:val>
            <c:numRef>
              <c:f>'Writing - Data'!$Z$106:$AO$106</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C981-3444-A359-6F3EC4555B41}"/>
            </c:ext>
          </c:extLst>
        </c:ser>
        <c:ser>
          <c:idx val="2"/>
          <c:order val="2"/>
          <c:tx>
            <c:strRef>
              <c:f>'Writing - Data'!$Y$142</c:f>
              <c:strCache>
                <c:ptCount val="1"/>
                <c:pt idx="0">
                  <c:v>Benchmark 2 Line</c:v>
                </c:pt>
              </c:strCache>
            </c:strRef>
          </c:tx>
          <c:spPr>
            <a:ln>
              <a:solidFill>
                <a:schemeClr val="accent1"/>
              </a:solidFill>
            </a:ln>
          </c:spPr>
          <c:marker>
            <c:symbol val="none"/>
          </c:marker>
          <c:cat>
            <c:strRef>
              <c:f>'Writing - Data'!$Z$4:$AO$4</c:f>
              <c:strCache>
                <c:ptCount val="1"/>
                <c:pt idx="0">
                  <c:v>Baseline</c:v>
                </c:pt>
              </c:strCache>
            </c:strRef>
          </c:cat>
          <c:val>
            <c:numRef>
              <c:f>'Writing - Data'!$Z$142:$AO$142</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C981-3444-A359-6F3EC4555B41}"/>
            </c:ext>
          </c:extLst>
        </c:ser>
        <c:dLbls>
          <c:showLegendKey val="0"/>
          <c:showVal val="0"/>
          <c:showCatName val="0"/>
          <c:showSerName val="0"/>
          <c:showPercent val="0"/>
          <c:showBubbleSize val="0"/>
        </c:dLbls>
        <c:marker val="1"/>
        <c:smooth val="0"/>
        <c:axId val="93080576"/>
        <c:axId val="92935296"/>
      </c:lineChart>
      <c:catAx>
        <c:axId val="93080576"/>
        <c:scaling>
          <c:orientation val="minMax"/>
        </c:scaling>
        <c:delete val="0"/>
        <c:axPos val="b"/>
        <c:title>
          <c:tx>
            <c:strRef>
              <c:f>'Writing - Data'!$U$25</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92935296"/>
        <c:crosses val="autoZero"/>
        <c:auto val="1"/>
        <c:lblAlgn val="ctr"/>
        <c:lblOffset val="100"/>
        <c:noMultiLvlLbl val="0"/>
      </c:catAx>
      <c:valAx>
        <c:axId val="92935296"/>
        <c:scaling>
          <c:orientation val="minMax"/>
          <c:min val="0"/>
        </c:scaling>
        <c:delete val="0"/>
        <c:axPos val="l"/>
        <c:majorGridlines/>
        <c:title>
          <c:tx>
            <c:strRef>
              <c:f>'Writing - Data'!$X$106</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93080576"/>
        <c:crosses val="autoZero"/>
        <c:crossBetween val="between"/>
      </c:valAx>
    </c:plotArea>
    <c:legend>
      <c:legendPos val="b"/>
      <c:layout>
        <c:manualLayout>
          <c:xMode val="edge"/>
          <c:yMode val="edge"/>
          <c:x val="3.35201146330482E-4"/>
          <c:y val="0.89281046896931149"/>
          <c:w val="0.99672409601852185"/>
          <c:h val="0.10718953103068812"/>
        </c:manualLayout>
      </c:layout>
      <c:overlay val="0"/>
      <c:txPr>
        <a:bodyPr/>
        <a:lstStyle/>
        <a:p>
          <a:pPr>
            <a:defRPr sz="900"/>
          </a:pPr>
          <a:endParaRPr lang="en-US"/>
        </a:p>
      </c:txPr>
    </c:legend>
    <c:plotVisOnly val="1"/>
    <c:dispBlanksAs val="gap"/>
    <c:showDLblsOverMax val="0"/>
  </c:chart>
  <c:spPr>
    <a:solidFill>
      <a:schemeClr val="accent6">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3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'Writing - Data'!$A$26</c:f>
          <c:strCache>
            <c:ptCount val="1"/>
          </c:strCache>
        </c:strRef>
      </c:tx>
      <c:overlay val="0"/>
    </c:title>
    <c:autoTitleDeleted val="0"/>
    <c:plotArea>
      <c:layout>
        <c:manualLayout>
          <c:layoutTarget val="inner"/>
          <c:xMode val="edge"/>
          <c:yMode val="edge"/>
          <c:x val="0.13495651278884288"/>
          <c:y val="0.16478915135608121"/>
          <c:w val="0.83628531727652355"/>
          <c:h val="0.50837061096124758"/>
        </c:manualLayout>
      </c:layout>
      <c:lineChart>
        <c:grouping val="standard"/>
        <c:varyColors val="0"/>
        <c:ser>
          <c:idx val="0"/>
          <c:order val="0"/>
          <c:tx>
            <c:strRef>
              <c:f>'Writing - Data'!$A$26</c:f>
              <c:strCache>
                <c:ptCount val="1"/>
              </c:strCache>
            </c:strRef>
          </c:tx>
          <c:trendline>
            <c:name>Trendline</c:name>
            <c:spPr>
              <a:ln>
                <a:solidFill>
                  <a:srgbClr val="FF0000">
                    <a:alpha val="75000"/>
                  </a:srgbClr>
                </a:solidFill>
              </a:ln>
            </c:spPr>
            <c:trendlineType val="linear"/>
            <c:dispRSqr val="0"/>
            <c:dispEq val="0"/>
          </c:trendline>
          <c:cat>
            <c:strRef>
              <c:f>'Writing - Data'!$Z$4:$AO$4</c:f>
              <c:strCache>
                <c:ptCount val="1"/>
                <c:pt idx="0">
                  <c:v>Baseline</c:v>
                </c:pt>
              </c:strCache>
            </c:strRef>
          </c:cat>
          <c:val>
            <c:numRef>
              <c:f>'Writing - Data'!$Z$26:$AO$26</c:f>
              <c:numCache>
                <c:formatCode>General</c:formatCode>
                <c:ptCount val="16"/>
                <c:pt idx="0">
                  <c:v>0</c:v>
                </c:pt>
              </c:numCache>
            </c:numRef>
          </c:val>
          <c:smooth val="0"/>
          <c:extLst>
            <c:ext xmlns:c16="http://schemas.microsoft.com/office/drawing/2014/chart" uri="{C3380CC4-5D6E-409C-BE32-E72D297353CC}">
              <c16:uniqueId val="{00000001-6E9D-B048-B41F-B690CF4E4988}"/>
            </c:ext>
          </c:extLst>
        </c:ser>
        <c:ser>
          <c:idx val="1"/>
          <c:order val="1"/>
          <c:tx>
            <c:v>Aimline</c:v>
          </c:tx>
          <c:spPr>
            <a:ln w="9525">
              <a:solidFill>
                <a:schemeClr val="tx1">
                  <a:lumMod val="50000"/>
                  <a:lumOff val="50000"/>
                </a:schemeClr>
              </a:solidFill>
              <a:prstDash val="dash"/>
            </a:ln>
          </c:spPr>
          <c:marker>
            <c:symbol val="none"/>
          </c:marker>
          <c:cat>
            <c:strRef>
              <c:f>'Writing - Data'!$Z$4:$AO$4</c:f>
              <c:strCache>
                <c:ptCount val="1"/>
                <c:pt idx="0">
                  <c:v>Baseline</c:v>
                </c:pt>
              </c:strCache>
            </c:strRef>
          </c:cat>
          <c:val>
            <c:numRef>
              <c:f>'Writing - Data'!$Z$107:$AO$107</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6E9D-B048-B41F-B690CF4E4988}"/>
            </c:ext>
          </c:extLst>
        </c:ser>
        <c:ser>
          <c:idx val="2"/>
          <c:order val="2"/>
          <c:tx>
            <c:strRef>
              <c:f>'Writing - Data'!$Y$143</c:f>
              <c:strCache>
                <c:ptCount val="1"/>
                <c:pt idx="0">
                  <c:v>Benchmark 2 Line</c:v>
                </c:pt>
              </c:strCache>
            </c:strRef>
          </c:tx>
          <c:spPr>
            <a:ln>
              <a:solidFill>
                <a:schemeClr val="accent1"/>
              </a:solidFill>
            </a:ln>
          </c:spPr>
          <c:marker>
            <c:symbol val="none"/>
          </c:marker>
          <c:cat>
            <c:strRef>
              <c:f>'Writing - Data'!$Z$4:$AO$4</c:f>
              <c:strCache>
                <c:ptCount val="1"/>
                <c:pt idx="0">
                  <c:v>Baseline</c:v>
                </c:pt>
              </c:strCache>
            </c:strRef>
          </c:cat>
          <c:val>
            <c:numRef>
              <c:f>'Writing - Data'!$Z$143:$AO$143</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6E9D-B048-B41F-B690CF4E4988}"/>
            </c:ext>
          </c:extLst>
        </c:ser>
        <c:dLbls>
          <c:showLegendKey val="0"/>
          <c:showVal val="0"/>
          <c:showCatName val="0"/>
          <c:showSerName val="0"/>
          <c:showPercent val="0"/>
          <c:showBubbleSize val="0"/>
        </c:dLbls>
        <c:marker val="1"/>
        <c:smooth val="0"/>
        <c:axId val="92962176"/>
        <c:axId val="92976640"/>
      </c:lineChart>
      <c:catAx>
        <c:axId val="92962176"/>
        <c:scaling>
          <c:orientation val="minMax"/>
        </c:scaling>
        <c:delete val="0"/>
        <c:axPos val="b"/>
        <c:title>
          <c:tx>
            <c:strRef>
              <c:f>'Writing - Data'!$U$26</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92976640"/>
        <c:crosses val="autoZero"/>
        <c:auto val="1"/>
        <c:lblAlgn val="ctr"/>
        <c:lblOffset val="100"/>
        <c:noMultiLvlLbl val="0"/>
      </c:catAx>
      <c:valAx>
        <c:axId val="92976640"/>
        <c:scaling>
          <c:orientation val="minMax"/>
          <c:min val="0"/>
        </c:scaling>
        <c:delete val="0"/>
        <c:axPos val="l"/>
        <c:majorGridlines/>
        <c:title>
          <c:tx>
            <c:strRef>
              <c:f>'Writing - Data'!$X$107</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92962176"/>
        <c:crosses val="autoZero"/>
        <c:crossBetween val="between"/>
      </c:valAx>
    </c:plotArea>
    <c:legend>
      <c:legendPos val="b"/>
      <c:layout>
        <c:manualLayout>
          <c:xMode val="edge"/>
          <c:yMode val="edge"/>
          <c:x val="3.35201146330482E-4"/>
          <c:y val="0.89281043140355565"/>
          <c:w val="0.99672409601852185"/>
          <c:h val="0.10718956859644498"/>
        </c:manualLayout>
      </c:layout>
      <c:overlay val="0"/>
      <c:txPr>
        <a:bodyPr/>
        <a:lstStyle/>
        <a:p>
          <a:pPr>
            <a:defRPr sz="900"/>
          </a:pPr>
          <a:endParaRPr lang="en-US"/>
        </a:p>
      </c:txPr>
    </c:legend>
    <c:plotVisOnly val="1"/>
    <c:dispBlanksAs val="gap"/>
    <c:showDLblsOverMax val="0"/>
  </c:chart>
  <c:spPr>
    <a:solidFill>
      <a:schemeClr val="accent6">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3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'Writing - Data'!$A$27</c:f>
          <c:strCache>
            <c:ptCount val="1"/>
          </c:strCache>
        </c:strRef>
      </c:tx>
      <c:overlay val="0"/>
    </c:title>
    <c:autoTitleDeleted val="0"/>
    <c:plotArea>
      <c:layout>
        <c:manualLayout>
          <c:layoutTarget val="inner"/>
          <c:xMode val="edge"/>
          <c:yMode val="edge"/>
          <c:x val="0.13495651278884288"/>
          <c:y val="0.16478915135608121"/>
          <c:w val="0.83628531727652444"/>
          <c:h val="0.50841372020359998"/>
        </c:manualLayout>
      </c:layout>
      <c:lineChart>
        <c:grouping val="standard"/>
        <c:varyColors val="0"/>
        <c:ser>
          <c:idx val="0"/>
          <c:order val="0"/>
          <c:tx>
            <c:strRef>
              <c:f>'Writing - Data'!$A$27</c:f>
              <c:strCache>
                <c:ptCount val="1"/>
              </c:strCache>
            </c:strRef>
          </c:tx>
          <c:trendline>
            <c:name>Trendline</c:name>
            <c:spPr>
              <a:ln>
                <a:solidFill>
                  <a:srgbClr val="FF0000">
                    <a:alpha val="75000"/>
                  </a:srgbClr>
                </a:solidFill>
              </a:ln>
            </c:spPr>
            <c:trendlineType val="linear"/>
            <c:dispRSqr val="0"/>
            <c:dispEq val="0"/>
          </c:trendline>
          <c:cat>
            <c:strRef>
              <c:f>'Writing - Data'!$Z$4:$AO$4</c:f>
              <c:strCache>
                <c:ptCount val="1"/>
                <c:pt idx="0">
                  <c:v>Baseline</c:v>
                </c:pt>
              </c:strCache>
            </c:strRef>
          </c:cat>
          <c:val>
            <c:numRef>
              <c:f>'Writing - Data'!$Z$27:$AO$27</c:f>
              <c:numCache>
                <c:formatCode>General</c:formatCode>
                <c:ptCount val="16"/>
                <c:pt idx="0">
                  <c:v>0</c:v>
                </c:pt>
              </c:numCache>
            </c:numRef>
          </c:val>
          <c:smooth val="0"/>
          <c:extLst>
            <c:ext xmlns:c16="http://schemas.microsoft.com/office/drawing/2014/chart" uri="{C3380CC4-5D6E-409C-BE32-E72D297353CC}">
              <c16:uniqueId val="{00000001-F07A-4B4B-98FF-A9C944F501DE}"/>
            </c:ext>
          </c:extLst>
        </c:ser>
        <c:ser>
          <c:idx val="1"/>
          <c:order val="1"/>
          <c:tx>
            <c:v>Aimline</c:v>
          </c:tx>
          <c:spPr>
            <a:ln w="9525">
              <a:solidFill>
                <a:schemeClr val="tx1">
                  <a:lumMod val="50000"/>
                  <a:lumOff val="50000"/>
                </a:schemeClr>
              </a:solidFill>
              <a:prstDash val="dash"/>
            </a:ln>
          </c:spPr>
          <c:marker>
            <c:symbol val="none"/>
          </c:marker>
          <c:cat>
            <c:strRef>
              <c:f>'Writing - Data'!$Z$4:$AO$4</c:f>
              <c:strCache>
                <c:ptCount val="1"/>
                <c:pt idx="0">
                  <c:v>Baseline</c:v>
                </c:pt>
              </c:strCache>
            </c:strRef>
          </c:cat>
          <c:val>
            <c:numRef>
              <c:f>'Writing - Data'!$Z$108:$AO$108</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F07A-4B4B-98FF-A9C944F501DE}"/>
            </c:ext>
          </c:extLst>
        </c:ser>
        <c:ser>
          <c:idx val="2"/>
          <c:order val="2"/>
          <c:tx>
            <c:strRef>
              <c:f>'Writing - Data'!$Y$144</c:f>
              <c:strCache>
                <c:ptCount val="1"/>
                <c:pt idx="0">
                  <c:v>Benchmark 2 Line</c:v>
                </c:pt>
              </c:strCache>
            </c:strRef>
          </c:tx>
          <c:spPr>
            <a:ln>
              <a:solidFill>
                <a:schemeClr val="accent1"/>
              </a:solidFill>
            </a:ln>
          </c:spPr>
          <c:marker>
            <c:symbol val="none"/>
          </c:marker>
          <c:cat>
            <c:strRef>
              <c:f>'Writing - Data'!$Z$4:$AO$4</c:f>
              <c:strCache>
                <c:ptCount val="1"/>
                <c:pt idx="0">
                  <c:v>Baseline</c:v>
                </c:pt>
              </c:strCache>
            </c:strRef>
          </c:cat>
          <c:val>
            <c:numRef>
              <c:f>'Writing - Data'!$Z$144:$AO$144</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F07A-4B4B-98FF-A9C944F501DE}"/>
            </c:ext>
          </c:extLst>
        </c:ser>
        <c:dLbls>
          <c:showLegendKey val="0"/>
          <c:showVal val="0"/>
          <c:showCatName val="0"/>
          <c:showSerName val="0"/>
          <c:showPercent val="0"/>
          <c:showBubbleSize val="0"/>
        </c:dLbls>
        <c:marker val="1"/>
        <c:smooth val="0"/>
        <c:axId val="93151232"/>
        <c:axId val="93153152"/>
      </c:lineChart>
      <c:catAx>
        <c:axId val="93151232"/>
        <c:scaling>
          <c:orientation val="minMax"/>
        </c:scaling>
        <c:delete val="0"/>
        <c:axPos val="b"/>
        <c:title>
          <c:tx>
            <c:strRef>
              <c:f>'Writing - Data'!$U$27</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93153152"/>
        <c:crosses val="autoZero"/>
        <c:auto val="1"/>
        <c:lblAlgn val="ctr"/>
        <c:lblOffset val="100"/>
        <c:noMultiLvlLbl val="0"/>
      </c:catAx>
      <c:valAx>
        <c:axId val="93153152"/>
        <c:scaling>
          <c:orientation val="minMax"/>
          <c:min val="0"/>
        </c:scaling>
        <c:delete val="0"/>
        <c:axPos val="l"/>
        <c:majorGridlines/>
        <c:title>
          <c:tx>
            <c:strRef>
              <c:f>'Writing - Data'!$X$108</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93151232"/>
        <c:crosses val="autoZero"/>
        <c:crossBetween val="between"/>
      </c:valAx>
    </c:plotArea>
    <c:legend>
      <c:legendPos val="b"/>
      <c:layout>
        <c:manualLayout>
          <c:xMode val="edge"/>
          <c:yMode val="edge"/>
          <c:x val="3.35201146330482E-4"/>
          <c:y val="0.89281050653504301"/>
          <c:w val="0.99672409601852185"/>
          <c:h val="0.107189493464957"/>
        </c:manualLayout>
      </c:layout>
      <c:overlay val="0"/>
      <c:txPr>
        <a:bodyPr/>
        <a:lstStyle/>
        <a:p>
          <a:pPr>
            <a:defRPr sz="900"/>
          </a:pPr>
          <a:endParaRPr lang="en-US"/>
        </a:p>
      </c:txPr>
    </c:legend>
    <c:plotVisOnly val="1"/>
    <c:dispBlanksAs val="gap"/>
    <c:showDLblsOverMax val="0"/>
  </c:chart>
  <c:spPr>
    <a:solidFill>
      <a:schemeClr val="accent6">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3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'Writing - Data'!$A$28</c:f>
          <c:strCache>
            <c:ptCount val="1"/>
          </c:strCache>
        </c:strRef>
      </c:tx>
      <c:overlay val="0"/>
    </c:title>
    <c:autoTitleDeleted val="0"/>
    <c:plotArea>
      <c:layout>
        <c:manualLayout>
          <c:layoutTarget val="inner"/>
          <c:xMode val="edge"/>
          <c:yMode val="edge"/>
          <c:x val="0.13495651278884288"/>
          <c:y val="0.16478915135608121"/>
          <c:w val="0.83628531727652444"/>
          <c:h val="0.50837061096124758"/>
        </c:manualLayout>
      </c:layout>
      <c:lineChart>
        <c:grouping val="standard"/>
        <c:varyColors val="0"/>
        <c:ser>
          <c:idx val="0"/>
          <c:order val="0"/>
          <c:tx>
            <c:strRef>
              <c:f>'Writing - Data'!$A$28</c:f>
              <c:strCache>
                <c:ptCount val="1"/>
              </c:strCache>
            </c:strRef>
          </c:tx>
          <c:trendline>
            <c:name>Trendline</c:name>
            <c:spPr>
              <a:ln>
                <a:solidFill>
                  <a:srgbClr val="FF0000">
                    <a:alpha val="75000"/>
                  </a:srgbClr>
                </a:solidFill>
              </a:ln>
            </c:spPr>
            <c:trendlineType val="linear"/>
            <c:dispRSqr val="0"/>
            <c:dispEq val="0"/>
          </c:trendline>
          <c:cat>
            <c:strRef>
              <c:f>'Writing - Data'!$Z$4:$AO$4</c:f>
              <c:strCache>
                <c:ptCount val="1"/>
                <c:pt idx="0">
                  <c:v>Baseline</c:v>
                </c:pt>
              </c:strCache>
            </c:strRef>
          </c:cat>
          <c:val>
            <c:numRef>
              <c:f>'Writing - Data'!$Z$28:$AO$28</c:f>
              <c:numCache>
                <c:formatCode>General</c:formatCode>
                <c:ptCount val="16"/>
                <c:pt idx="0">
                  <c:v>0</c:v>
                </c:pt>
              </c:numCache>
            </c:numRef>
          </c:val>
          <c:smooth val="0"/>
          <c:extLst>
            <c:ext xmlns:c16="http://schemas.microsoft.com/office/drawing/2014/chart" uri="{C3380CC4-5D6E-409C-BE32-E72D297353CC}">
              <c16:uniqueId val="{00000001-0F9B-3E4A-9DED-8AE8618569B4}"/>
            </c:ext>
          </c:extLst>
        </c:ser>
        <c:ser>
          <c:idx val="1"/>
          <c:order val="1"/>
          <c:tx>
            <c:v>Aimline</c:v>
          </c:tx>
          <c:spPr>
            <a:ln w="9525">
              <a:solidFill>
                <a:schemeClr val="tx1">
                  <a:lumMod val="50000"/>
                  <a:lumOff val="50000"/>
                </a:schemeClr>
              </a:solidFill>
              <a:prstDash val="dash"/>
            </a:ln>
          </c:spPr>
          <c:marker>
            <c:symbol val="none"/>
          </c:marker>
          <c:cat>
            <c:strRef>
              <c:f>'Writing - Data'!$Z$4:$AO$4</c:f>
              <c:strCache>
                <c:ptCount val="1"/>
                <c:pt idx="0">
                  <c:v>Baseline</c:v>
                </c:pt>
              </c:strCache>
            </c:strRef>
          </c:cat>
          <c:val>
            <c:numRef>
              <c:f>'Writing - Data'!$Z$109:$AO$109</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0F9B-3E4A-9DED-8AE8618569B4}"/>
            </c:ext>
          </c:extLst>
        </c:ser>
        <c:ser>
          <c:idx val="2"/>
          <c:order val="2"/>
          <c:tx>
            <c:strRef>
              <c:f>'Writing - Data'!$Y$145</c:f>
              <c:strCache>
                <c:ptCount val="1"/>
                <c:pt idx="0">
                  <c:v>Benchmark 2 Line</c:v>
                </c:pt>
              </c:strCache>
            </c:strRef>
          </c:tx>
          <c:spPr>
            <a:ln>
              <a:solidFill>
                <a:schemeClr val="accent1"/>
              </a:solidFill>
            </a:ln>
          </c:spPr>
          <c:marker>
            <c:symbol val="none"/>
          </c:marker>
          <c:cat>
            <c:strRef>
              <c:f>'Writing - Data'!$Z$4:$AO$4</c:f>
              <c:strCache>
                <c:ptCount val="1"/>
                <c:pt idx="0">
                  <c:v>Baseline</c:v>
                </c:pt>
              </c:strCache>
            </c:strRef>
          </c:cat>
          <c:val>
            <c:numRef>
              <c:f>'Writing - Data'!$Z$145:$AO$145</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0F9B-3E4A-9DED-8AE8618569B4}"/>
            </c:ext>
          </c:extLst>
        </c:ser>
        <c:dLbls>
          <c:showLegendKey val="0"/>
          <c:showVal val="0"/>
          <c:showCatName val="0"/>
          <c:showSerName val="0"/>
          <c:showPercent val="0"/>
          <c:showBubbleSize val="0"/>
        </c:dLbls>
        <c:marker val="1"/>
        <c:smooth val="0"/>
        <c:axId val="93231744"/>
        <c:axId val="93246208"/>
      </c:lineChart>
      <c:catAx>
        <c:axId val="93231744"/>
        <c:scaling>
          <c:orientation val="minMax"/>
        </c:scaling>
        <c:delete val="0"/>
        <c:axPos val="b"/>
        <c:title>
          <c:tx>
            <c:strRef>
              <c:f>'Writing - Data'!$U$28</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93246208"/>
        <c:crosses val="autoZero"/>
        <c:auto val="1"/>
        <c:lblAlgn val="ctr"/>
        <c:lblOffset val="100"/>
        <c:noMultiLvlLbl val="0"/>
      </c:catAx>
      <c:valAx>
        <c:axId val="93246208"/>
        <c:scaling>
          <c:orientation val="minMax"/>
          <c:min val="0"/>
        </c:scaling>
        <c:delete val="0"/>
        <c:axPos val="l"/>
        <c:majorGridlines/>
        <c:title>
          <c:tx>
            <c:strRef>
              <c:f>'Writing - Data'!$X$109</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93231744"/>
        <c:crosses val="autoZero"/>
        <c:crossBetween val="between"/>
      </c:valAx>
    </c:plotArea>
    <c:legend>
      <c:legendPos val="b"/>
      <c:layout>
        <c:manualLayout>
          <c:xMode val="edge"/>
          <c:yMode val="edge"/>
          <c:x val="2.9404976936971412E-3"/>
          <c:y val="0.89281043140355565"/>
          <c:w val="0.99411879947114457"/>
          <c:h val="0.10718956859644498"/>
        </c:manualLayout>
      </c:layout>
      <c:overlay val="0"/>
      <c:txPr>
        <a:bodyPr/>
        <a:lstStyle/>
        <a:p>
          <a:pPr>
            <a:defRPr sz="900"/>
          </a:pPr>
          <a:endParaRPr lang="en-US"/>
        </a:p>
      </c:txPr>
    </c:legend>
    <c:plotVisOnly val="1"/>
    <c:dispBlanksAs val="gap"/>
    <c:showDLblsOverMax val="0"/>
  </c:chart>
  <c:spPr>
    <a:solidFill>
      <a:schemeClr val="accent6">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3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'Writing - Data'!$A$29</c:f>
          <c:strCache>
            <c:ptCount val="1"/>
          </c:strCache>
        </c:strRef>
      </c:tx>
      <c:overlay val="0"/>
    </c:title>
    <c:autoTitleDeleted val="0"/>
    <c:plotArea>
      <c:layout>
        <c:manualLayout>
          <c:layoutTarget val="inner"/>
          <c:xMode val="edge"/>
          <c:yMode val="edge"/>
          <c:x val="0.13495651278884288"/>
          <c:y val="0.16478915135608121"/>
          <c:w val="0.83628531727652355"/>
          <c:h val="0.50837061096124758"/>
        </c:manualLayout>
      </c:layout>
      <c:lineChart>
        <c:grouping val="standard"/>
        <c:varyColors val="0"/>
        <c:ser>
          <c:idx val="0"/>
          <c:order val="0"/>
          <c:tx>
            <c:strRef>
              <c:f>'Writing - Data'!$A$29</c:f>
              <c:strCache>
                <c:ptCount val="1"/>
              </c:strCache>
            </c:strRef>
          </c:tx>
          <c:trendline>
            <c:name>Trendline</c:name>
            <c:spPr>
              <a:ln>
                <a:solidFill>
                  <a:srgbClr val="FF0000">
                    <a:alpha val="75000"/>
                  </a:srgbClr>
                </a:solidFill>
              </a:ln>
            </c:spPr>
            <c:trendlineType val="linear"/>
            <c:dispRSqr val="0"/>
            <c:dispEq val="0"/>
          </c:trendline>
          <c:cat>
            <c:strRef>
              <c:f>'Writing - Data'!$Z$4:$AO$4</c:f>
              <c:strCache>
                <c:ptCount val="1"/>
                <c:pt idx="0">
                  <c:v>Baseline</c:v>
                </c:pt>
              </c:strCache>
            </c:strRef>
          </c:cat>
          <c:val>
            <c:numRef>
              <c:f>'Writing - Data'!$Z$29:$AO$29</c:f>
              <c:numCache>
                <c:formatCode>General</c:formatCode>
                <c:ptCount val="16"/>
                <c:pt idx="0">
                  <c:v>0</c:v>
                </c:pt>
              </c:numCache>
            </c:numRef>
          </c:val>
          <c:smooth val="0"/>
          <c:extLst>
            <c:ext xmlns:c16="http://schemas.microsoft.com/office/drawing/2014/chart" uri="{C3380CC4-5D6E-409C-BE32-E72D297353CC}">
              <c16:uniqueId val="{00000001-EE39-D24B-85C6-1738A2E93540}"/>
            </c:ext>
          </c:extLst>
        </c:ser>
        <c:ser>
          <c:idx val="1"/>
          <c:order val="1"/>
          <c:tx>
            <c:v>Aimline</c:v>
          </c:tx>
          <c:spPr>
            <a:ln w="9525">
              <a:solidFill>
                <a:schemeClr val="tx1">
                  <a:lumMod val="50000"/>
                  <a:lumOff val="50000"/>
                </a:schemeClr>
              </a:solidFill>
              <a:prstDash val="dash"/>
            </a:ln>
          </c:spPr>
          <c:marker>
            <c:symbol val="none"/>
          </c:marker>
          <c:cat>
            <c:strRef>
              <c:f>'Writing - Data'!$Z$4:$AO$4</c:f>
              <c:strCache>
                <c:ptCount val="1"/>
                <c:pt idx="0">
                  <c:v>Baseline</c:v>
                </c:pt>
              </c:strCache>
            </c:strRef>
          </c:cat>
          <c:val>
            <c:numRef>
              <c:f>'Writing - Data'!$Z$110:$AO$110</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EE39-D24B-85C6-1738A2E93540}"/>
            </c:ext>
          </c:extLst>
        </c:ser>
        <c:ser>
          <c:idx val="2"/>
          <c:order val="2"/>
          <c:tx>
            <c:strRef>
              <c:f>'Writing - Data'!$Y$146</c:f>
              <c:strCache>
                <c:ptCount val="1"/>
                <c:pt idx="0">
                  <c:v>Benchmark 2 Line</c:v>
                </c:pt>
              </c:strCache>
            </c:strRef>
          </c:tx>
          <c:spPr>
            <a:ln>
              <a:solidFill>
                <a:schemeClr val="accent1"/>
              </a:solidFill>
            </a:ln>
          </c:spPr>
          <c:marker>
            <c:symbol val="none"/>
          </c:marker>
          <c:cat>
            <c:strRef>
              <c:f>'Writing - Data'!$Z$4:$AO$4</c:f>
              <c:strCache>
                <c:ptCount val="1"/>
                <c:pt idx="0">
                  <c:v>Baseline</c:v>
                </c:pt>
              </c:strCache>
            </c:strRef>
          </c:cat>
          <c:val>
            <c:numRef>
              <c:f>'Writing - Data'!$Z$146:$AO$146</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EE39-D24B-85C6-1738A2E93540}"/>
            </c:ext>
          </c:extLst>
        </c:ser>
        <c:dLbls>
          <c:showLegendKey val="0"/>
          <c:showVal val="0"/>
          <c:showCatName val="0"/>
          <c:showSerName val="0"/>
          <c:showPercent val="0"/>
          <c:showBubbleSize val="0"/>
        </c:dLbls>
        <c:marker val="1"/>
        <c:smooth val="0"/>
        <c:axId val="93330432"/>
        <c:axId val="93365376"/>
      </c:lineChart>
      <c:catAx>
        <c:axId val="93330432"/>
        <c:scaling>
          <c:orientation val="minMax"/>
        </c:scaling>
        <c:delete val="0"/>
        <c:axPos val="b"/>
        <c:title>
          <c:tx>
            <c:strRef>
              <c:f>'Writing - Data'!$U$29</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93365376"/>
        <c:crosses val="autoZero"/>
        <c:auto val="1"/>
        <c:lblAlgn val="ctr"/>
        <c:lblOffset val="100"/>
        <c:noMultiLvlLbl val="0"/>
      </c:catAx>
      <c:valAx>
        <c:axId val="93365376"/>
        <c:scaling>
          <c:orientation val="minMax"/>
          <c:min val="0"/>
        </c:scaling>
        <c:delete val="0"/>
        <c:axPos val="l"/>
        <c:majorGridlines/>
        <c:title>
          <c:tx>
            <c:strRef>
              <c:f>'Writing - Data'!$X$110</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93330432"/>
        <c:crosses val="autoZero"/>
        <c:crossBetween val="between"/>
      </c:valAx>
    </c:plotArea>
    <c:legend>
      <c:legendPos val="b"/>
      <c:layout>
        <c:manualLayout>
          <c:xMode val="edge"/>
          <c:yMode val="edge"/>
          <c:x val="2.9404976936971412E-3"/>
          <c:y val="0.89281046896931149"/>
          <c:w val="0.99411879947114457"/>
          <c:h val="0.10718953103068812"/>
        </c:manualLayout>
      </c:layout>
      <c:overlay val="0"/>
      <c:txPr>
        <a:bodyPr/>
        <a:lstStyle/>
        <a:p>
          <a:pPr>
            <a:defRPr sz="900"/>
          </a:pPr>
          <a:endParaRPr lang="en-US"/>
        </a:p>
      </c:txPr>
    </c:legend>
    <c:plotVisOnly val="1"/>
    <c:dispBlanksAs val="gap"/>
    <c:showDLblsOverMax val="0"/>
  </c:chart>
  <c:spPr>
    <a:solidFill>
      <a:schemeClr val="accent6">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'Reading - Data'!$A$29</c:f>
          <c:strCache>
            <c:ptCount val="1"/>
          </c:strCache>
        </c:strRef>
      </c:tx>
      <c:overlay val="0"/>
    </c:title>
    <c:autoTitleDeleted val="0"/>
    <c:plotArea>
      <c:layout>
        <c:manualLayout>
          <c:layoutTarget val="inner"/>
          <c:xMode val="edge"/>
          <c:yMode val="edge"/>
          <c:x val="0.13495651278884288"/>
          <c:y val="0.16478915135608121"/>
          <c:w val="0.83628531727652422"/>
          <c:h val="0.50837061096124758"/>
        </c:manualLayout>
      </c:layout>
      <c:lineChart>
        <c:grouping val="standard"/>
        <c:varyColors val="0"/>
        <c:ser>
          <c:idx val="0"/>
          <c:order val="0"/>
          <c:tx>
            <c:strRef>
              <c:f>'Reading - Data'!$A$29</c:f>
              <c:strCache>
                <c:ptCount val="1"/>
              </c:strCache>
            </c:strRef>
          </c:tx>
          <c:trendline>
            <c:name>Trendline</c:name>
            <c:spPr>
              <a:ln>
                <a:solidFill>
                  <a:srgbClr val="FF0000">
                    <a:alpha val="75000"/>
                  </a:srgbClr>
                </a:solidFill>
              </a:ln>
            </c:spPr>
            <c:trendlineType val="linear"/>
            <c:dispRSqr val="0"/>
            <c:dispEq val="0"/>
          </c:trendline>
          <c:cat>
            <c:strRef>
              <c:f>'Reading - Data'!$BL$4:$CA$4</c:f>
              <c:strCache>
                <c:ptCount val="1"/>
                <c:pt idx="0">
                  <c:v>Baseline</c:v>
                </c:pt>
              </c:strCache>
            </c:strRef>
          </c:cat>
          <c:val>
            <c:numRef>
              <c:f>'Reading - Data'!$BL$29:$CA$29</c:f>
              <c:numCache>
                <c:formatCode>General</c:formatCode>
                <c:ptCount val="16"/>
                <c:pt idx="0">
                  <c:v>0</c:v>
                </c:pt>
              </c:numCache>
            </c:numRef>
          </c:val>
          <c:smooth val="0"/>
          <c:extLst>
            <c:ext xmlns:c16="http://schemas.microsoft.com/office/drawing/2014/chart" uri="{C3380CC4-5D6E-409C-BE32-E72D297353CC}">
              <c16:uniqueId val="{00000001-5407-B143-9765-9BF08657FDBF}"/>
            </c:ext>
          </c:extLst>
        </c:ser>
        <c:ser>
          <c:idx val="1"/>
          <c:order val="1"/>
          <c:tx>
            <c:v>Aimline</c:v>
          </c:tx>
          <c:spPr>
            <a:ln w="9525">
              <a:solidFill>
                <a:schemeClr val="tx1">
                  <a:lumMod val="50000"/>
                  <a:lumOff val="50000"/>
                </a:schemeClr>
              </a:solidFill>
              <a:prstDash val="dash"/>
            </a:ln>
          </c:spPr>
          <c:marker>
            <c:symbol val="none"/>
          </c:marker>
          <c:cat>
            <c:strRef>
              <c:f>'Reading - Data'!$BL$4:$CA$4</c:f>
              <c:strCache>
                <c:ptCount val="1"/>
                <c:pt idx="0">
                  <c:v>Baseline</c:v>
                </c:pt>
              </c:strCache>
            </c:strRef>
          </c:cat>
          <c:val>
            <c:numRef>
              <c:f>'Reading - Data'!$BL$110:$CA$110</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5407-B143-9765-9BF08657FDBF}"/>
            </c:ext>
          </c:extLst>
        </c:ser>
        <c:ser>
          <c:idx val="2"/>
          <c:order val="2"/>
          <c:tx>
            <c:strRef>
              <c:f>'Reading - Data'!$BK$146</c:f>
              <c:strCache>
                <c:ptCount val="1"/>
                <c:pt idx="0">
                  <c:v>Benchmark 3 Line</c:v>
                </c:pt>
              </c:strCache>
            </c:strRef>
          </c:tx>
          <c:spPr>
            <a:ln>
              <a:solidFill>
                <a:schemeClr val="accent3"/>
              </a:solidFill>
            </a:ln>
          </c:spPr>
          <c:marker>
            <c:symbol val="none"/>
          </c:marker>
          <c:cat>
            <c:strRef>
              <c:f>'Reading - Data'!$BL$4:$CA$4</c:f>
              <c:strCache>
                <c:ptCount val="1"/>
                <c:pt idx="0">
                  <c:v>Baseline</c:v>
                </c:pt>
              </c:strCache>
            </c:strRef>
          </c:cat>
          <c:val>
            <c:numRef>
              <c:f>'Reading - Data'!$BL$146:$CA$146</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5407-B143-9765-9BF08657FDBF}"/>
            </c:ext>
          </c:extLst>
        </c:ser>
        <c:dLbls>
          <c:showLegendKey val="0"/>
          <c:showVal val="0"/>
          <c:showCatName val="0"/>
          <c:showSerName val="0"/>
          <c:showPercent val="0"/>
          <c:showBubbleSize val="0"/>
        </c:dLbls>
        <c:marker val="1"/>
        <c:smooth val="0"/>
        <c:axId val="90926080"/>
        <c:axId val="90956928"/>
      </c:lineChart>
      <c:catAx>
        <c:axId val="90926080"/>
        <c:scaling>
          <c:orientation val="minMax"/>
        </c:scaling>
        <c:delete val="0"/>
        <c:axPos val="b"/>
        <c:title>
          <c:tx>
            <c:strRef>
              <c:f>'Reading - Data'!$BG$29</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90956928"/>
        <c:crosses val="autoZero"/>
        <c:auto val="1"/>
        <c:lblAlgn val="ctr"/>
        <c:lblOffset val="100"/>
        <c:noMultiLvlLbl val="0"/>
      </c:catAx>
      <c:valAx>
        <c:axId val="90956928"/>
        <c:scaling>
          <c:orientation val="minMax"/>
          <c:min val="0"/>
        </c:scaling>
        <c:delete val="0"/>
        <c:axPos val="l"/>
        <c:majorGridlines/>
        <c:title>
          <c:tx>
            <c:strRef>
              <c:f>'Reading - Data'!$BJ$110</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90926080"/>
        <c:crosses val="autoZero"/>
        <c:crossBetween val="between"/>
      </c:valAx>
    </c:plotArea>
    <c:legend>
      <c:legendPos val="b"/>
      <c:layout>
        <c:manualLayout>
          <c:xMode val="edge"/>
          <c:yMode val="edge"/>
          <c:x val="0"/>
          <c:y val="0.8963413270213495"/>
          <c:w val="0.99585256998379257"/>
          <c:h val="9.9354431572390767E-2"/>
        </c:manualLayout>
      </c:layout>
      <c:overlay val="0"/>
      <c:txPr>
        <a:bodyPr/>
        <a:lstStyle/>
        <a:p>
          <a:pPr>
            <a:defRPr sz="900"/>
          </a:pPr>
          <a:endParaRPr lang="en-US"/>
        </a:p>
      </c:txPr>
    </c:legend>
    <c:plotVisOnly val="1"/>
    <c:dispBlanksAs val="gap"/>
    <c:showDLblsOverMax val="0"/>
  </c:chart>
  <c:spPr>
    <a:solidFill>
      <a:schemeClr val="accent1">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3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'Writing - Data'!$A$30</c:f>
          <c:strCache>
            <c:ptCount val="1"/>
          </c:strCache>
        </c:strRef>
      </c:tx>
      <c:overlay val="0"/>
    </c:title>
    <c:autoTitleDeleted val="0"/>
    <c:plotArea>
      <c:layout>
        <c:manualLayout>
          <c:layoutTarget val="inner"/>
          <c:xMode val="edge"/>
          <c:yMode val="edge"/>
          <c:x val="0.13495651278884288"/>
          <c:y val="0.16478915135608121"/>
          <c:w val="0.83628531727652444"/>
          <c:h val="0.50841389583031893"/>
        </c:manualLayout>
      </c:layout>
      <c:lineChart>
        <c:grouping val="standard"/>
        <c:varyColors val="0"/>
        <c:ser>
          <c:idx val="0"/>
          <c:order val="0"/>
          <c:tx>
            <c:strRef>
              <c:f>'Writing - Data'!$A$30</c:f>
              <c:strCache>
                <c:ptCount val="1"/>
              </c:strCache>
            </c:strRef>
          </c:tx>
          <c:trendline>
            <c:name>Trendline</c:name>
            <c:spPr>
              <a:ln>
                <a:solidFill>
                  <a:srgbClr val="FF0000">
                    <a:alpha val="75000"/>
                  </a:srgbClr>
                </a:solidFill>
              </a:ln>
            </c:spPr>
            <c:trendlineType val="linear"/>
            <c:dispRSqr val="0"/>
            <c:dispEq val="0"/>
          </c:trendline>
          <c:cat>
            <c:strRef>
              <c:f>'Writing - Data'!$Z$4:$AO$4</c:f>
              <c:strCache>
                <c:ptCount val="1"/>
                <c:pt idx="0">
                  <c:v>Baseline</c:v>
                </c:pt>
              </c:strCache>
            </c:strRef>
          </c:cat>
          <c:val>
            <c:numRef>
              <c:f>'Writing - Data'!$Z$30:$AO$30</c:f>
              <c:numCache>
                <c:formatCode>General</c:formatCode>
                <c:ptCount val="16"/>
                <c:pt idx="0">
                  <c:v>0</c:v>
                </c:pt>
              </c:numCache>
            </c:numRef>
          </c:val>
          <c:smooth val="0"/>
          <c:extLst>
            <c:ext xmlns:c16="http://schemas.microsoft.com/office/drawing/2014/chart" uri="{C3380CC4-5D6E-409C-BE32-E72D297353CC}">
              <c16:uniqueId val="{00000001-6B8C-B84F-A495-39602C4931A4}"/>
            </c:ext>
          </c:extLst>
        </c:ser>
        <c:ser>
          <c:idx val="1"/>
          <c:order val="1"/>
          <c:tx>
            <c:v>Aimline</c:v>
          </c:tx>
          <c:spPr>
            <a:ln w="9525">
              <a:solidFill>
                <a:schemeClr val="tx1">
                  <a:lumMod val="50000"/>
                  <a:lumOff val="50000"/>
                </a:schemeClr>
              </a:solidFill>
              <a:prstDash val="dash"/>
            </a:ln>
          </c:spPr>
          <c:marker>
            <c:symbol val="none"/>
          </c:marker>
          <c:cat>
            <c:strRef>
              <c:f>'Writing - Data'!$Z$4:$AO$4</c:f>
              <c:strCache>
                <c:ptCount val="1"/>
                <c:pt idx="0">
                  <c:v>Baseline</c:v>
                </c:pt>
              </c:strCache>
            </c:strRef>
          </c:cat>
          <c:val>
            <c:numRef>
              <c:f>'Writing - Data'!$Z$111:$AO$111</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6B8C-B84F-A495-39602C4931A4}"/>
            </c:ext>
          </c:extLst>
        </c:ser>
        <c:ser>
          <c:idx val="2"/>
          <c:order val="2"/>
          <c:tx>
            <c:strRef>
              <c:f>'Writing - Data'!$Y$147</c:f>
              <c:strCache>
                <c:ptCount val="1"/>
                <c:pt idx="0">
                  <c:v>Benchmark 2 Line</c:v>
                </c:pt>
              </c:strCache>
            </c:strRef>
          </c:tx>
          <c:spPr>
            <a:ln>
              <a:solidFill>
                <a:schemeClr val="accent1"/>
              </a:solidFill>
            </a:ln>
          </c:spPr>
          <c:marker>
            <c:symbol val="none"/>
          </c:marker>
          <c:cat>
            <c:strRef>
              <c:f>'Writing - Data'!$Z$4:$AO$4</c:f>
              <c:strCache>
                <c:ptCount val="1"/>
                <c:pt idx="0">
                  <c:v>Baseline</c:v>
                </c:pt>
              </c:strCache>
            </c:strRef>
          </c:cat>
          <c:val>
            <c:numRef>
              <c:f>'Writing - Data'!$Z$147:$AO$147</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6B8C-B84F-A495-39602C4931A4}"/>
            </c:ext>
          </c:extLst>
        </c:ser>
        <c:dLbls>
          <c:showLegendKey val="0"/>
          <c:showVal val="0"/>
          <c:showCatName val="0"/>
          <c:showSerName val="0"/>
          <c:showPercent val="0"/>
          <c:showBubbleSize val="0"/>
        </c:dLbls>
        <c:marker val="1"/>
        <c:smooth val="0"/>
        <c:axId val="93384064"/>
        <c:axId val="93402624"/>
      </c:lineChart>
      <c:catAx>
        <c:axId val="93384064"/>
        <c:scaling>
          <c:orientation val="minMax"/>
        </c:scaling>
        <c:delete val="0"/>
        <c:axPos val="b"/>
        <c:title>
          <c:tx>
            <c:strRef>
              <c:f>'Writing - Data'!$U$30</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93402624"/>
        <c:crosses val="autoZero"/>
        <c:auto val="1"/>
        <c:lblAlgn val="ctr"/>
        <c:lblOffset val="100"/>
        <c:noMultiLvlLbl val="0"/>
      </c:catAx>
      <c:valAx>
        <c:axId val="93402624"/>
        <c:scaling>
          <c:orientation val="minMax"/>
          <c:min val="0"/>
        </c:scaling>
        <c:delete val="0"/>
        <c:axPos val="l"/>
        <c:majorGridlines/>
        <c:title>
          <c:tx>
            <c:strRef>
              <c:f>'Writing - Data'!$X$111</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93384064"/>
        <c:crosses val="autoZero"/>
        <c:crossBetween val="between"/>
      </c:valAx>
    </c:plotArea>
    <c:legend>
      <c:legendPos val="b"/>
      <c:layout>
        <c:manualLayout>
          <c:xMode val="edge"/>
          <c:yMode val="edge"/>
          <c:x val="2.9404976936971412E-3"/>
          <c:y val="0.89281043140355565"/>
          <c:w val="0.99672409601852185"/>
          <c:h val="0.10718956859644498"/>
        </c:manualLayout>
      </c:layout>
      <c:overlay val="0"/>
      <c:txPr>
        <a:bodyPr/>
        <a:lstStyle/>
        <a:p>
          <a:pPr>
            <a:defRPr sz="900"/>
          </a:pPr>
          <a:endParaRPr lang="en-US"/>
        </a:p>
      </c:txPr>
    </c:legend>
    <c:plotVisOnly val="1"/>
    <c:dispBlanksAs val="gap"/>
    <c:showDLblsOverMax val="0"/>
  </c:chart>
  <c:spPr>
    <a:solidFill>
      <a:schemeClr val="accent6">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c:printSettings>
  <c:userShapes r:id="rId1"/>
</c:chartSpace>
</file>

<file path=xl/charts/chart3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'Writing - Data'!$A$31</c:f>
          <c:strCache>
            <c:ptCount val="1"/>
          </c:strCache>
        </c:strRef>
      </c:tx>
      <c:overlay val="0"/>
    </c:title>
    <c:autoTitleDeleted val="0"/>
    <c:plotArea>
      <c:layout>
        <c:manualLayout>
          <c:layoutTarget val="inner"/>
          <c:xMode val="edge"/>
          <c:yMode val="edge"/>
          <c:x val="0.13495651278884288"/>
          <c:y val="0.16478915135608121"/>
          <c:w val="0.83628531727652444"/>
          <c:h val="0.50837061096124758"/>
        </c:manualLayout>
      </c:layout>
      <c:lineChart>
        <c:grouping val="standard"/>
        <c:varyColors val="0"/>
        <c:ser>
          <c:idx val="0"/>
          <c:order val="0"/>
          <c:tx>
            <c:strRef>
              <c:f>'Writing - Data'!$A$31</c:f>
              <c:strCache>
                <c:ptCount val="1"/>
              </c:strCache>
            </c:strRef>
          </c:tx>
          <c:trendline>
            <c:name>Trendline</c:name>
            <c:spPr>
              <a:ln>
                <a:solidFill>
                  <a:srgbClr val="FF0000">
                    <a:alpha val="75000"/>
                  </a:srgbClr>
                </a:solidFill>
              </a:ln>
            </c:spPr>
            <c:trendlineType val="linear"/>
            <c:dispRSqr val="0"/>
            <c:dispEq val="0"/>
          </c:trendline>
          <c:cat>
            <c:strRef>
              <c:f>'Writing - Data'!$Z$4:$AO$4</c:f>
              <c:strCache>
                <c:ptCount val="1"/>
                <c:pt idx="0">
                  <c:v>Baseline</c:v>
                </c:pt>
              </c:strCache>
            </c:strRef>
          </c:cat>
          <c:val>
            <c:numRef>
              <c:f>'Writing - Data'!$Z$31:$AO$31</c:f>
              <c:numCache>
                <c:formatCode>General</c:formatCode>
                <c:ptCount val="16"/>
                <c:pt idx="0">
                  <c:v>0</c:v>
                </c:pt>
              </c:numCache>
            </c:numRef>
          </c:val>
          <c:smooth val="0"/>
          <c:extLst>
            <c:ext xmlns:c16="http://schemas.microsoft.com/office/drawing/2014/chart" uri="{C3380CC4-5D6E-409C-BE32-E72D297353CC}">
              <c16:uniqueId val="{00000001-0CA1-9C41-A9AA-439DDD82C1F7}"/>
            </c:ext>
          </c:extLst>
        </c:ser>
        <c:ser>
          <c:idx val="1"/>
          <c:order val="1"/>
          <c:tx>
            <c:v>Aimline</c:v>
          </c:tx>
          <c:spPr>
            <a:ln w="9525">
              <a:solidFill>
                <a:schemeClr val="tx1">
                  <a:lumMod val="50000"/>
                  <a:lumOff val="50000"/>
                </a:schemeClr>
              </a:solidFill>
              <a:prstDash val="dash"/>
            </a:ln>
          </c:spPr>
          <c:marker>
            <c:symbol val="none"/>
          </c:marker>
          <c:cat>
            <c:strRef>
              <c:f>'Writing - Data'!$Z$4:$AO$4</c:f>
              <c:strCache>
                <c:ptCount val="1"/>
                <c:pt idx="0">
                  <c:v>Baseline</c:v>
                </c:pt>
              </c:strCache>
            </c:strRef>
          </c:cat>
          <c:val>
            <c:numRef>
              <c:f>'Writing - Data'!$Z$112:$AO$112</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0CA1-9C41-A9AA-439DDD82C1F7}"/>
            </c:ext>
          </c:extLst>
        </c:ser>
        <c:ser>
          <c:idx val="2"/>
          <c:order val="2"/>
          <c:tx>
            <c:strRef>
              <c:f>'Writing - Data'!$Y$148</c:f>
              <c:strCache>
                <c:ptCount val="1"/>
                <c:pt idx="0">
                  <c:v>Benchmark 2 Line</c:v>
                </c:pt>
              </c:strCache>
            </c:strRef>
          </c:tx>
          <c:spPr>
            <a:ln>
              <a:solidFill>
                <a:schemeClr val="accent1"/>
              </a:solidFill>
            </a:ln>
          </c:spPr>
          <c:marker>
            <c:symbol val="none"/>
          </c:marker>
          <c:cat>
            <c:strRef>
              <c:f>'Writing - Data'!$Z$4:$AO$4</c:f>
              <c:strCache>
                <c:ptCount val="1"/>
                <c:pt idx="0">
                  <c:v>Baseline</c:v>
                </c:pt>
              </c:strCache>
            </c:strRef>
          </c:cat>
          <c:val>
            <c:numRef>
              <c:f>'Writing - Data'!$Z$148:$AO$148</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0CA1-9C41-A9AA-439DDD82C1F7}"/>
            </c:ext>
          </c:extLst>
        </c:ser>
        <c:dLbls>
          <c:showLegendKey val="0"/>
          <c:showVal val="0"/>
          <c:showCatName val="0"/>
          <c:showSerName val="0"/>
          <c:showPercent val="0"/>
          <c:showBubbleSize val="0"/>
        </c:dLbls>
        <c:marker val="1"/>
        <c:smooth val="0"/>
        <c:axId val="93523968"/>
        <c:axId val="93525888"/>
      </c:lineChart>
      <c:catAx>
        <c:axId val="93523968"/>
        <c:scaling>
          <c:orientation val="minMax"/>
        </c:scaling>
        <c:delete val="0"/>
        <c:axPos val="b"/>
        <c:title>
          <c:tx>
            <c:strRef>
              <c:f>'Writing - Data'!$U$31</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93525888"/>
        <c:crosses val="autoZero"/>
        <c:auto val="1"/>
        <c:lblAlgn val="ctr"/>
        <c:lblOffset val="100"/>
        <c:noMultiLvlLbl val="0"/>
      </c:catAx>
      <c:valAx>
        <c:axId val="93525888"/>
        <c:scaling>
          <c:orientation val="minMax"/>
          <c:min val="0"/>
        </c:scaling>
        <c:delete val="0"/>
        <c:axPos val="l"/>
        <c:majorGridlines/>
        <c:title>
          <c:tx>
            <c:strRef>
              <c:f>'Writing - Data'!$X$112</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93523968"/>
        <c:crosses val="autoZero"/>
        <c:crossBetween val="between"/>
      </c:valAx>
    </c:plotArea>
    <c:legend>
      <c:legendPos val="b"/>
      <c:layout>
        <c:manualLayout>
          <c:xMode val="edge"/>
          <c:yMode val="edge"/>
          <c:x val="2.8728010117576811E-3"/>
          <c:y val="0.89281046896931149"/>
          <c:w val="0.99425419283502359"/>
          <c:h val="0.10718953103068812"/>
        </c:manualLayout>
      </c:layout>
      <c:overlay val="0"/>
      <c:txPr>
        <a:bodyPr/>
        <a:lstStyle/>
        <a:p>
          <a:pPr>
            <a:defRPr sz="900"/>
          </a:pPr>
          <a:endParaRPr lang="en-US"/>
        </a:p>
      </c:txPr>
    </c:legend>
    <c:plotVisOnly val="1"/>
    <c:dispBlanksAs val="gap"/>
    <c:showDLblsOverMax val="0"/>
  </c:chart>
  <c:spPr>
    <a:solidFill>
      <a:schemeClr val="accent6">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3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'Writing - Data'!$A$32</c:f>
          <c:strCache>
            <c:ptCount val="1"/>
          </c:strCache>
        </c:strRef>
      </c:tx>
      <c:overlay val="0"/>
    </c:title>
    <c:autoTitleDeleted val="0"/>
    <c:plotArea>
      <c:layout>
        <c:manualLayout>
          <c:layoutTarget val="inner"/>
          <c:xMode val="edge"/>
          <c:yMode val="edge"/>
          <c:x val="0.13495651278884288"/>
          <c:y val="0.16478915135608121"/>
          <c:w val="0.83628531727652355"/>
          <c:h val="0.50837061096124758"/>
        </c:manualLayout>
      </c:layout>
      <c:lineChart>
        <c:grouping val="standard"/>
        <c:varyColors val="0"/>
        <c:ser>
          <c:idx val="0"/>
          <c:order val="0"/>
          <c:tx>
            <c:strRef>
              <c:f>'Writing - Data'!$A$32</c:f>
              <c:strCache>
                <c:ptCount val="1"/>
              </c:strCache>
            </c:strRef>
          </c:tx>
          <c:trendline>
            <c:name>Trendline</c:name>
            <c:spPr>
              <a:ln>
                <a:solidFill>
                  <a:srgbClr val="FF0000">
                    <a:alpha val="75000"/>
                  </a:srgbClr>
                </a:solidFill>
              </a:ln>
            </c:spPr>
            <c:trendlineType val="linear"/>
            <c:dispRSqr val="0"/>
            <c:dispEq val="0"/>
          </c:trendline>
          <c:cat>
            <c:strRef>
              <c:f>'Writing - Data'!$Z$4:$AO$4</c:f>
              <c:strCache>
                <c:ptCount val="1"/>
                <c:pt idx="0">
                  <c:v>Baseline</c:v>
                </c:pt>
              </c:strCache>
            </c:strRef>
          </c:cat>
          <c:val>
            <c:numRef>
              <c:f>'Writing - Data'!$Z$32:$AO$32</c:f>
              <c:numCache>
                <c:formatCode>General</c:formatCode>
                <c:ptCount val="16"/>
                <c:pt idx="0">
                  <c:v>0</c:v>
                </c:pt>
              </c:numCache>
            </c:numRef>
          </c:val>
          <c:smooth val="0"/>
          <c:extLst>
            <c:ext xmlns:c16="http://schemas.microsoft.com/office/drawing/2014/chart" uri="{C3380CC4-5D6E-409C-BE32-E72D297353CC}">
              <c16:uniqueId val="{00000001-E0EA-E541-8121-BF5CB3AA285E}"/>
            </c:ext>
          </c:extLst>
        </c:ser>
        <c:ser>
          <c:idx val="1"/>
          <c:order val="1"/>
          <c:tx>
            <c:v>Aimline</c:v>
          </c:tx>
          <c:spPr>
            <a:ln w="9525">
              <a:solidFill>
                <a:schemeClr val="tx1">
                  <a:lumMod val="50000"/>
                  <a:lumOff val="50000"/>
                </a:schemeClr>
              </a:solidFill>
              <a:prstDash val="dash"/>
            </a:ln>
          </c:spPr>
          <c:marker>
            <c:symbol val="none"/>
          </c:marker>
          <c:cat>
            <c:strRef>
              <c:f>'Writing - Data'!$Z$4:$AO$4</c:f>
              <c:strCache>
                <c:ptCount val="1"/>
                <c:pt idx="0">
                  <c:v>Baseline</c:v>
                </c:pt>
              </c:strCache>
            </c:strRef>
          </c:cat>
          <c:val>
            <c:numRef>
              <c:f>'Writing - Data'!$Z$113:$AO$113</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E0EA-E541-8121-BF5CB3AA285E}"/>
            </c:ext>
          </c:extLst>
        </c:ser>
        <c:ser>
          <c:idx val="2"/>
          <c:order val="2"/>
          <c:tx>
            <c:strRef>
              <c:f>'Writing - Data'!$Y$149</c:f>
              <c:strCache>
                <c:ptCount val="1"/>
                <c:pt idx="0">
                  <c:v>Benchmark 2 Line</c:v>
                </c:pt>
              </c:strCache>
            </c:strRef>
          </c:tx>
          <c:spPr>
            <a:ln>
              <a:solidFill>
                <a:schemeClr val="accent1"/>
              </a:solidFill>
            </a:ln>
          </c:spPr>
          <c:marker>
            <c:symbol val="none"/>
          </c:marker>
          <c:cat>
            <c:strRef>
              <c:f>'Writing - Data'!$Z$4:$AO$4</c:f>
              <c:strCache>
                <c:ptCount val="1"/>
                <c:pt idx="0">
                  <c:v>Baseline</c:v>
                </c:pt>
              </c:strCache>
            </c:strRef>
          </c:cat>
          <c:val>
            <c:numRef>
              <c:f>'Writing - Data'!$Z$149:$AO$149</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E0EA-E541-8121-BF5CB3AA285E}"/>
            </c:ext>
          </c:extLst>
        </c:ser>
        <c:dLbls>
          <c:showLegendKey val="0"/>
          <c:showVal val="0"/>
          <c:showCatName val="0"/>
          <c:showSerName val="0"/>
          <c:showPercent val="0"/>
          <c:showBubbleSize val="0"/>
        </c:dLbls>
        <c:marker val="1"/>
        <c:smooth val="0"/>
        <c:axId val="82006400"/>
        <c:axId val="82008320"/>
      </c:lineChart>
      <c:catAx>
        <c:axId val="82006400"/>
        <c:scaling>
          <c:orientation val="minMax"/>
        </c:scaling>
        <c:delete val="0"/>
        <c:axPos val="b"/>
        <c:title>
          <c:tx>
            <c:strRef>
              <c:f>'Writing - Data'!$U$32</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82008320"/>
        <c:crosses val="autoZero"/>
        <c:auto val="1"/>
        <c:lblAlgn val="ctr"/>
        <c:lblOffset val="100"/>
        <c:noMultiLvlLbl val="0"/>
      </c:catAx>
      <c:valAx>
        <c:axId val="82008320"/>
        <c:scaling>
          <c:orientation val="minMax"/>
          <c:min val="0"/>
        </c:scaling>
        <c:delete val="0"/>
        <c:axPos val="l"/>
        <c:majorGridlines/>
        <c:title>
          <c:tx>
            <c:strRef>
              <c:f>'Writing - Data'!$X$113</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82006400"/>
        <c:crosses val="autoZero"/>
        <c:crossBetween val="between"/>
      </c:valAx>
    </c:plotArea>
    <c:legend>
      <c:legendPos val="b"/>
      <c:layout>
        <c:manualLayout>
          <c:xMode val="edge"/>
          <c:yMode val="edge"/>
          <c:x val="0"/>
          <c:y val="0.89281046896931149"/>
          <c:w val="0.99767759352655605"/>
          <c:h val="0.10718953103068812"/>
        </c:manualLayout>
      </c:layout>
      <c:overlay val="0"/>
      <c:txPr>
        <a:bodyPr/>
        <a:lstStyle/>
        <a:p>
          <a:pPr>
            <a:defRPr sz="900"/>
          </a:pPr>
          <a:endParaRPr lang="en-US"/>
        </a:p>
      </c:txPr>
    </c:legend>
    <c:plotVisOnly val="1"/>
    <c:dispBlanksAs val="gap"/>
    <c:showDLblsOverMax val="0"/>
  </c:chart>
  <c:spPr>
    <a:solidFill>
      <a:schemeClr val="accent6">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3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'Writing - Data'!$A$33</c:f>
          <c:strCache>
            <c:ptCount val="1"/>
          </c:strCache>
        </c:strRef>
      </c:tx>
      <c:overlay val="0"/>
    </c:title>
    <c:autoTitleDeleted val="0"/>
    <c:plotArea>
      <c:layout>
        <c:manualLayout>
          <c:layoutTarget val="inner"/>
          <c:xMode val="edge"/>
          <c:yMode val="edge"/>
          <c:x val="0.13495651278884288"/>
          <c:y val="0.16478915135608121"/>
          <c:w val="0.83628531727652444"/>
          <c:h val="0.50841389583031893"/>
        </c:manualLayout>
      </c:layout>
      <c:lineChart>
        <c:grouping val="standard"/>
        <c:varyColors val="0"/>
        <c:ser>
          <c:idx val="0"/>
          <c:order val="0"/>
          <c:tx>
            <c:strRef>
              <c:f>'Writing - Data'!$A$33</c:f>
              <c:strCache>
                <c:ptCount val="1"/>
              </c:strCache>
            </c:strRef>
          </c:tx>
          <c:trendline>
            <c:name>Trendline</c:name>
            <c:spPr>
              <a:ln>
                <a:solidFill>
                  <a:srgbClr val="FF0000">
                    <a:alpha val="75000"/>
                  </a:srgbClr>
                </a:solidFill>
              </a:ln>
            </c:spPr>
            <c:trendlineType val="linear"/>
            <c:dispRSqr val="0"/>
            <c:dispEq val="0"/>
          </c:trendline>
          <c:cat>
            <c:strRef>
              <c:f>'Writing - Data'!$Z$4:$AO$4</c:f>
              <c:strCache>
                <c:ptCount val="1"/>
                <c:pt idx="0">
                  <c:v>Baseline</c:v>
                </c:pt>
              </c:strCache>
            </c:strRef>
          </c:cat>
          <c:val>
            <c:numRef>
              <c:f>'Writing - Data'!$Z$33:$AO$33</c:f>
              <c:numCache>
                <c:formatCode>General</c:formatCode>
                <c:ptCount val="16"/>
                <c:pt idx="0">
                  <c:v>0</c:v>
                </c:pt>
              </c:numCache>
            </c:numRef>
          </c:val>
          <c:smooth val="0"/>
          <c:extLst>
            <c:ext xmlns:c16="http://schemas.microsoft.com/office/drawing/2014/chart" uri="{C3380CC4-5D6E-409C-BE32-E72D297353CC}">
              <c16:uniqueId val="{00000001-8668-8E46-9A8C-1BA54C33A018}"/>
            </c:ext>
          </c:extLst>
        </c:ser>
        <c:ser>
          <c:idx val="1"/>
          <c:order val="1"/>
          <c:tx>
            <c:v>Aimline</c:v>
          </c:tx>
          <c:spPr>
            <a:ln w="9525">
              <a:solidFill>
                <a:schemeClr val="tx1">
                  <a:lumMod val="50000"/>
                  <a:lumOff val="50000"/>
                </a:schemeClr>
              </a:solidFill>
              <a:prstDash val="dash"/>
            </a:ln>
          </c:spPr>
          <c:marker>
            <c:symbol val="none"/>
          </c:marker>
          <c:cat>
            <c:strRef>
              <c:f>'Writing - Data'!$Z$4:$AO$4</c:f>
              <c:strCache>
                <c:ptCount val="1"/>
                <c:pt idx="0">
                  <c:v>Baseline</c:v>
                </c:pt>
              </c:strCache>
            </c:strRef>
          </c:cat>
          <c:val>
            <c:numRef>
              <c:f>'Writing - Data'!$Z$114:$AO$114</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8668-8E46-9A8C-1BA54C33A018}"/>
            </c:ext>
          </c:extLst>
        </c:ser>
        <c:ser>
          <c:idx val="2"/>
          <c:order val="2"/>
          <c:tx>
            <c:strRef>
              <c:f>'Writing - Data'!$Y$150</c:f>
              <c:strCache>
                <c:ptCount val="1"/>
                <c:pt idx="0">
                  <c:v>Benchmark 2 Line</c:v>
                </c:pt>
              </c:strCache>
            </c:strRef>
          </c:tx>
          <c:spPr>
            <a:ln>
              <a:solidFill>
                <a:schemeClr val="accent1"/>
              </a:solidFill>
            </a:ln>
          </c:spPr>
          <c:marker>
            <c:symbol val="none"/>
          </c:marker>
          <c:cat>
            <c:strRef>
              <c:f>'Writing - Data'!$Z$4:$AO$4</c:f>
              <c:strCache>
                <c:ptCount val="1"/>
                <c:pt idx="0">
                  <c:v>Baseline</c:v>
                </c:pt>
              </c:strCache>
            </c:strRef>
          </c:cat>
          <c:val>
            <c:numRef>
              <c:f>'Writing - Data'!$Z$150:$AO$150</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8668-8E46-9A8C-1BA54C33A018}"/>
            </c:ext>
          </c:extLst>
        </c:ser>
        <c:dLbls>
          <c:showLegendKey val="0"/>
          <c:showVal val="0"/>
          <c:showCatName val="0"/>
          <c:showSerName val="0"/>
          <c:showPercent val="0"/>
          <c:showBubbleSize val="0"/>
        </c:dLbls>
        <c:marker val="1"/>
        <c:smooth val="0"/>
        <c:axId val="93745920"/>
        <c:axId val="93747840"/>
      </c:lineChart>
      <c:catAx>
        <c:axId val="93745920"/>
        <c:scaling>
          <c:orientation val="minMax"/>
        </c:scaling>
        <c:delete val="0"/>
        <c:axPos val="b"/>
        <c:title>
          <c:tx>
            <c:strRef>
              <c:f>'Writing - Data'!$U$33</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93747840"/>
        <c:crosses val="autoZero"/>
        <c:auto val="1"/>
        <c:lblAlgn val="ctr"/>
        <c:lblOffset val="100"/>
        <c:noMultiLvlLbl val="0"/>
      </c:catAx>
      <c:valAx>
        <c:axId val="93747840"/>
        <c:scaling>
          <c:orientation val="minMax"/>
          <c:min val="0"/>
        </c:scaling>
        <c:delete val="0"/>
        <c:axPos val="l"/>
        <c:majorGridlines/>
        <c:title>
          <c:tx>
            <c:strRef>
              <c:f>'Writing - Data'!$X$114</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93745920"/>
        <c:crosses val="autoZero"/>
        <c:crossBetween val="between"/>
      </c:valAx>
    </c:plotArea>
    <c:legend>
      <c:legendPos val="b"/>
      <c:layout>
        <c:manualLayout>
          <c:xMode val="edge"/>
          <c:yMode val="edge"/>
          <c:x val="2.4637489396750708E-3"/>
          <c:y val="0.89281043140355565"/>
          <c:w val="0.99507229697919064"/>
          <c:h val="0.10273871305089002"/>
        </c:manualLayout>
      </c:layout>
      <c:overlay val="0"/>
      <c:txPr>
        <a:bodyPr/>
        <a:lstStyle/>
        <a:p>
          <a:pPr>
            <a:defRPr sz="900"/>
          </a:pPr>
          <a:endParaRPr lang="en-US"/>
        </a:p>
      </c:txPr>
    </c:legend>
    <c:plotVisOnly val="1"/>
    <c:dispBlanksAs val="gap"/>
    <c:showDLblsOverMax val="0"/>
  </c:chart>
  <c:spPr>
    <a:solidFill>
      <a:schemeClr val="accent6">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3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'Writing - Data'!$A$34</c:f>
          <c:strCache>
            <c:ptCount val="1"/>
          </c:strCache>
        </c:strRef>
      </c:tx>
      <c:overlay val="0"/>
    </c:title>
    <c:autoTitleDeleted val="0"/>
    <c:plotArea>
      <c:layout>
        <c:manualLayout>
          <c:layoutTarget val="inner"/>
          <c:xMode val="edge"/>
          <c:yMode val="edge"/>
          <c:x val="0.13495651278884288"/>
          <c:y val="0.16478915135608121"/>
          <c:w val="0.83628531727652444"/>
          <c:h val="0.50837061096124758"/>
        </c:manualLayout>
      </c:layout>
      <c:lineChart>
        <c:grouping val="standard"/>
        <c:varyColors val="0"/>
        <c:ser>
          <c:idx val="0"/>
          <c:order val="0"/>
          <c:tx>
            <c:strRef>
              <c:f>'Writing - Data'!$A$34</c:f>
              <c:strCache>
                <c:ptCount val="1"/>
              </c:strCache>
            </c:strRef>
          </c:tx>
          <c:trendline>
            <c:name>Trendline</c:name>
            <c:spPr>
              <a:ln>
                <a:solidFill>
                  <a:srgbClr val="FF0000">
                    <a:alpha val="75000"/>
                  </a:srgbClr>
                </a:solidFill>
              </a:ln>
            </c:spPr>
            <c:trendlineType val="linear"/>
            <c:dispRSqr val="0"/>
            <c:dispEq val="0"/>
          </c:trendline>
          <c:cat>
            <c:strRef>
              <c:f>'Writing - Data'!$Z$4:$AO$4</c:f>
              <c:strCache>
                <c:ptCount val="1"/>
                <c:pt idx="0">
                  <c:v>Baseline</c:v>
                </c:pt>
              </c:strCache>
            </c:strRef>
          </c:cat>
          <c:val>
            <c:numRef>
              <c:f>'Writing - Data'!$Z$34:$AO$34</c:f>
              <c:numCache>
                <c:formatCode>General</c:formatCode>
                <c:ptCount val="16"/>
                <c:pt idx="0">
                  <c:v>0</c:v>
                </c:pt>
              </c:numCache>
            </c:numRef>
          </c:val>
          <c:smooth val="0"/>
          <c:extLst>
            <c:ext xmlns:c16="http://schemas.microsoft.com/office/drawing/2014/chart" uri="{C3380CC4-5D6E-409C-BE32-E72D297353CC}">
              <c16:uniqueId val="{00000001-08D3-3A45-B1FB-16BD13C28C83}"/>
            </c:ext>
          </c:extLst>
        </c:ser>
        <c:ser>
          <c:idx val="1"/>
          <c:order val="1"/>
          <c:tx>
            <c:v>Aimline</c:v>
          </c:tx>
          <c:spPr>
            <a:ln w="9525">
              <a:solidFill>
                <a:schemeClr val="tx1">
                  <a:lumMod val="50000"/>
                  <a:lumOff val="50000"/>
                </a:schemeClr>
              </a:solidFill>
              <a:prstDash val="dash"/>
            </a:ln>
          </c:spPr>
          <c:marker>
            <c:symbol val="none"/>
          </c:marker>
          <c:cat>
            <c:strRef>
              <c:f>'Writing - Data'!$Z$4:$AO$4</c:f>
              <c:strCache>
                <c:ptCount val="1"/>
                <c:pt idx="0">
                  <c:v>Baseline</c:v>
                </c:pt>
              </c:strCache>
            </c:strRef>
          </c:cat>
          <c:val>
            <c:numRef>
              <c:f>'Writing - Data'!$Z$115:$AO$115</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08D3-3A45-B1FB-16BD13C28C83}"/>
            </c:ext>
          </c:extLst>
        </c:ser>
        <c:ser>
          <c:idx val="2"/>
          <c:order val="2"/>
          <c:tx>
            <c:strRef>
              <c:f>'Writing - Data'!$Y$151</c:f>
              <c:strCache>
                <c:ptCount val="1"/>
                <c:pt idx="0">
                  <c:v>Benchmark 2 Line</c:v>
                </c:pt>
              </c:strCache>
            </c:strRef>
          </c:tx>
          <c:spPr>
            <a:ln>
              <a:solidFill>
                <a:schemeClr val="accent1"/>
              </a:solidFill>
            </a:ln>
          </c:spPr>
          <c:marker>
            <c:symbol val="none"/>
          </c:marker>
          <c:cat>
            <c:strRef>
              <c:f>'Writing - Data'!$Z$4:$AO$4</c:f>
              <c:strCache>
                <c:ptCount val="1"/>
                <c:pt idx="0">
                  <c:v>Baseline</c:v>
                </c:pt>
              </c:strCache>
            </c:strRef>
          </c:cat>
          <c:val>
            <c:numRef>
              <c:f>'Writing - Data'!$Z$151:$AO$151</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08D3-3A45-B1FB-16BD13C28C83}"/>
            </c:ext>
          </c:extLst>
        </c:ser>
        <c:dLbls>
          <c:showLegendKey val="0"/>
          <c:showVal val="0"/>
          <c:showCatName val="0"/>
          <c:showSerName val="0"/>
          <c:showPercent val="0"/>
          <c:showBubbleSize val="0"/>
        </c:dLbls>
        <c:marker val="1"/>
        <c:smooth val="0"/>
        <c:axId val="93766784"/>
        <c:axId val="93768704"/>
      </c:lineChart>
      <c:catAx>
        <c:axId val="93766784"/>
        <c:scaling>
          <c:orientation val="minMax"/>
        </c:scaling>
        <c:delete val="0"/>
        <c:axPos val="b"/>
        <c:title>
          <c:tx>
            <c:strRef>
              <c:f>'Writing - Data'!$U$34</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93768704"/>
        <c:crosses val="autoZero"/>
        <c:auto val="1"/>
        <c:lblAlgn val="ctr"/>
        <c:lblOffset val="100"/>
        <c:noMultiLvlLbl val="0"/>
      </c:catAx>
      <c:valAx>
        <c:axId val="93768704"/>
        <c:scaling>
          <c:orientation val="minMax"/>
          <c:min val="0"/>
        </c:scaling>
        <c:delete val="0"/>
        <c:axPos val="l"/>
        <c:majorGridlines/>
        <c:title>
          <c:tx>
            <c:strRef>
              <c:f>'Writing - Data'!$X$115</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93766784"/>
        <c:crosses val="autoZero"/>
        <c:crossBetween val="between"/>
      </c:valAx>
    </c:plotArea>
    <c:legend>
      <c:legendPos val="b"/>
      <c:layout>
        <c:manualLayout>
          <c:xMode val="edge"/>
          <c:yMode val="edge"/>
          <c:x val="5.0690454870417874E-3"/>
          <c:y val="0.89281046896931149"/>
          <c:w val="0.98986170388445549"/>
          <c:h val="0.10718953103068812"/>
        </c:manualLayout>
      </c:layout>
      <c:overlay val="0"/>
      <c:txPr>
        <a:bodyPr/>
        <a:lstStyle/>
        <a:p>
          <a:pPr>
            <a:defRPr sz="900"/>
          </a:pPr>
          <a:endParaRPr lang="en-US"/>
        </a:p>
      </c:txPr>
    </c:legend>
    <c:plotVisOnly val="1"/>
    <c:dispBlanksAs val="gap"/>
    <c:showDLblsOverMax val="0"/>
  </c:chart>
  <c:spPr>
    <a:solidFill>
      <a:schemeClr val="accent6">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3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'Writing - Data'!$A$35</c:f>
          <c:strCache>
            <c:ptCount val="1"/>
          </c:strCache>
        </c:strRef>
      </c:tx>
      <c:overlay val="0"/>
    </c:title>
    <c:autoTitleDeleted val="0"/>
    <c:plotArea>
      <c:layout>
        <c:manualLayout>
          <c:layoutTarget val="inner"/>
          <c:xMode val="edge"/>
          <c:yMode val="edge"/>
          <c:x val="0.13495651278884288"/>
          <c:y val="0.16478915135608121"/>
          <c:w val="0.83628531727652355"/>
          <c:h val="0.50837061096124758"/>
        </c:manualLayout>
      </c:layout>
      <c:lineChart>
        <c:grouping val="standard"/>
        <c:varyColors val="0"/>
        <c:ser>
          <c:idx val="0"/>
          <c:order val="0"/>
          <c:tx>
            <c:strRef>
              <c:f>'Writing - Data'!$A$35</c:f>
              <c:strCache>
                <c:ptCount val="1"/>
              </c:strCache>
            </c:strRef>
          </c:tx>
          <c:trendline>
            <c:name>Trendline</c:name>
            <c:spPr>
              <a:ln>
                <a:solidFill>
                  <a:srgbClr val="FF0000">
                    <a:alpha val="75000"/>
                  </a:srgbClr>
                </a:solidFill>
              </a:ln>
            </c:spPr>
            <c:trendlineType val="linear"/>
            <c:dispRSqr val="0"/>
            <c:dispEq val="0"/>
          </c:trendline>
          <c:cat>
            <c:strRef>
              <c:f>'Writing - Data'!$Z$4:$AO$4</c:f>
              <c:strCache>
                <c:ptCount val="1"/>
                <c:pt idx="0">
                  <c:v>Baseline</c:v>
                </c:pt>
              </c:strCache>
            </c:strRef>
          </c:cat>
          <c:val>
            <c:numRef>
              <c:f>'Writing - Data'!$Z$35:$AO$35</c:f>
              <c:numCache>
                <c:formatCode>General</c:formatCode>
                <c:ptCount val="16"/>
                <c:pt idx="0">
                  <c:v>0</c:v>
                </c:pt>
              </c:numCache>
            </c:numRef>
          </c:val>
          <c:smooth val="0"/>
          <c:extLst>
            <c:ext xmlns:c16="http://schemas.microsoft.com/office/drawing/2014/chart" uri="{C3380CC4-5D6E-409C-BE32-E72D297353CC}">
              <c16:uniqueId val="{00000001-B27F-514F-9F0A-A75CFDC184A8}"/>
            </c:ext>
          </c:extLst>
        </c:ser>
        <c:ser>
          <c:idx val="1"/>
          <c:order val="1"/>
          <c:tx>
            <c:v>Aimline</c:v>
          </c:tx>
          <c:spPr>
            <a:ln w="9525">
              <a:solidFill>
                <a:schemeClr val="tx1">
                  <a:lumMod val="50000"/>
                  <a:lumOff val="50000"/>
                </a:schemeClr>
              </a:solidFill>
              <a:prstDash val="dash"/>
            </a:ln>
          </c:spPr>
          <c:marker>
            <c:symbol val="none"/>
          </c:marker>
          <c:cat>
            <c:strRef>
              <c:f>'Writing - Data'!$Z$4:$AO$4</c:f>
              <c:strCache>
                <c:ptCount val="1"/>
                <c:pt idx="0">
                  <c:v>Baseline</c:v>
                </c:pt>
              </c:strCache>
            </c:strRef>
          </c:cat>
          <c:val>
            <c:numRef>
              <c:f>'Writing - Data'!$Z$116:$AO$116</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B27F-514F-9F0A-A75CFDC184A8}"/>
            </c:ext>
          </c:extLst>
        </c:ser>
        <c:ser>
          <c:idx val="2"/>
          <c:order val="2"/>
          <c:tx>
            <c:strRef>
              <c:f>'Writing - Data'!$Y$152</c:f>
              <c:strCache>
                <c:ptCount val="1"/>
                <c:pt idx="0">
                  <c:v>Benchmark 2 Line</c:v>
                </c:pt>
              </c:strCache>
            </c:strRef>
          </c:tx>
          <c:spPr>
            <a:ln>
              <a:solidFill>
                <a:schemeClr val="accent1"/>
              </a:solidFill>
            </a:ln>
          </c:spPr>
          <c:marker>
            <c:symbol val="none"/>
          </c:marker>
          <c:cat>
            <c:strRef>
              <c:f>'Writing - Data'!$Z$4:$AO$4</c:f>
              <c:strCache>
                <c:ptCount val="1"/>
                <c:pt idx="0">
                  <c:v>Baseline</c:v>
                </c:pt>
              </c:strCache>
            </c:strRef>
          </c:cat>
          <c:val>
            <c:numRef>
              <c:f>'Writing - Data'!$Z$152:$AO$152</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B27F-514F-9F0A-A75CFDC184A8}"/>
            </c:ext>
          </c:extLst>
        </c:ser>
        <c:dLbls>
          <c:showLegendKey val="0"/>
          <c:showVal val="0"/>
          <c:showCatName val="0"/>
          <c:showSerName val="0"/>
          <c:showPercent val="0"/>
          <c:showBubbleSize val="0"/>
        </c:dLbls>
        <c:marker val="1"/>
        <c:smooth val="0"/>
        <c:axId val="93633920"/>
        <c:axId val="93781376"/>
      </c:lineChart>
      <c:catAx>
        <c:axId val="93633920"/>
        <c:scaling>
          <c:orientation val="minMax"/>
        </c:scaling>
        <c:delete val="0"/>
        <c:axPos val="b"/>
        <c:title>
          <c:tx>
            <c:strRef>
              <c:f>'Writing - Data'!$U$35</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93781376"/>
        <c:crosses val="autoZero"/>
        <c:auto val="1"/>
        <c:lblAlgn val="ctr"/>
        <c:lblOffset val="100"/>
        <c:noMultiLvlLbl val="0"/>
      </c:catAx>
      <c:valAx>
        <c:axId val="93781376"/>
        <c:scaling>
          <c:orientation val="minMax"/>
          <c:min val="0"/>
        </c:scaling>
        <c:delete val="0"/>
        <c:axPos val="l"/>
        <c:majorGridlines/>
        <c:title>
          <c:tx>
            <c:strRef>
              <c:f>'Writing - Data'!$X$116</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93633920"/>
        <c:crosses val="autoZero"/>
        <c:crossBetween val="between"/>
      </c:valAx>
    </c:plotArea>
    <c:legend>
      <c:legendPos val="b"/>
      <c:layout>
        <c:manualLayout>
          <c:xMode val="edge"/>
          <c:yMode val="edge"/>
          <c:x val="2.4637489396750708E-3"/>
          <c:y val="0.89281043140355565"/>
          <c:w val="0.99507229697919064"/>
          <c:h val="0.10718956859644498"/>
        </c:manualLayout>
      </c:layout>
      <c:overlay val="0"/>
      <c:txPr>
        <a:bodyPr/>
        <a:lstStyle/>
        <a:p>
          <a:pPr>
            <a:defRPr sz="900"/>
          </a:pPr>
          <a:endParaRPr lang="en-US"/>
        </a:p>
      </c:txPr>
    </c:legend>
    <c:plotVisOnly val="1"/>
    <c:dispBlanksAs val="gap"/>
    <c:showDLblsOverMax val="0"/>
  </c:chart>
  <c:spPr>
    <a:solidFill>
      <a:schemeClr val="accent6">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3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'Writing - Data'!$A$36</c:f>
          <c:strCache>
            <c:ptCount val="1"/>
          </c:strCache>
        </c:strRef>
      </c:tx>
      <c:overlay val="0"/>
    </c:title>
    <c:autoTitleDeleted val="0"/>
    <c:plotArea>
      <c:layout>
        <c:manualLayout>
          <c:layoutTarget val="inner"/>
          <c:xMode val="edge"/>
          <c:yMode val="edge"/>
          <c:x val="0.13495651278884288"/>
          <c:y val="0.16478915135608121"/>
          <c:w val="0.83628531727652444"/>
          <c:h val="0.50841389583031893"/>
        </c:manualLayout>
      </c:layout>
      <c:lineChart>
        <c:grouping val="standard"/>
        <c:varyColors val="0"/>
        <c:ser>
          <c:idx val="0"/>
          <c:order val="0"/>
          <c:tx>
            <c:strRef>
              <c:f>'Writing - Data'!$A$36</c:f>
              <c:strCache>
                <c:ptCount val="1"/>
              </c:strCache>
            </c:strRef>
          </c:tx>
          <c:trendline>
            <c:name>Trendline</c:name>
            <c:spPr>
              <a:ln>
                <a:solidFill>
                  <a:srgbClr val="FF0000">
                    <a:alpha val="75000"/>
                  </a:srgbClr>
                </a:solidFill>
              </a:ln>
            </c:spPr>
            <c:trendlineType val="linear"/>
            <c:dispRSqr val="0"/>
            <c:dispEq val="0"/>
          </c:trendline>
          <c:cat>
            <c:strRef>
              <c:f>'Writing - Data'!$Z$4:$AO$4</c:f>
              <c:strCache>
                <c:ptCount val="1"/>
                <c:pt idx="0">
                  <c:v>Baseline</c:v>
                </c:pt>
              </c:strCache>
            </c:strRef>
          </c:cat>
          <c:val>
            <c:numRef>
              <c:f>'Writing - Data'!$Z$36:$AO$36</c:f>
              <c:numCache>
                <c:formatCode>General</c:formatCode>
                <c:ptCount val="16"/>
                <c:pt idx="0">
                  <c:v>0</c:v>
                </c:pt>
              </c:numCache>
            </c:numRef>
          </c:val>
          <c:smooth val="0"/>
          <c:extLst>
            <c:ext xmlns:c16="http://schemas.microsoft.com/office/drawing/2014/chart" uri="{C3380CC4-5D6E-409C-BE32-E72D297353CC}">
              <c16:uniqueId val="{00000001-9801-4D44-BBF5-83886A9B4E85}"/>
            </c:ext>
          </c:extLst>
        </c:ser>
        <c:ser>
          <c:idx val="1"/>
          <c:order val="1"/>
          <c:tx>
            <c:v>Aimline</c:v>
          </c:tx>
          <c:spPr>
            <a:ln w="9525">
              <a:solidFill>
                <a:schemeClr val="tx1">
                  <a:lumMod val="50000"/>
                  <a:lumOff val="50000"/>
                </a:schemeClr>
              </a:solidFill>
              <a:prstDash val="dash"/>
            </a:ln>
          </c:spPr>
          <c:marker>
            <c:symbol val="none"/>
          </c:marker>
          <c:cat>
            <c:strRef>
              <c:f>'Writing - Data'!$Z$4:$AO$4</c:f>
              <c:strCache>
                <c:ptCount val="1"/>
                <c:pt idx="0">
                  <c:v>Baseline</c:v>
                </c:pt>
              </c:strCache>
            </c:strRef>
          </c:cat>
          <c:val>
            <c:numRef>
              <c:f>'Writing - Data'!$Z$117:$AO$117</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9801-4D44-BBF5-83886A9B4E85}"/>
            </c:ext>
          </c:extLst>
        </c:ser>
        <c:ser>
          <c:idx val="2"/>
          <c:order val="2"/>
          <c:tx>
            <c:strRef>
              <c:f>'Writing - Data'!$Y$153</c:f>
              <c:strCache>
                <c:ptCount val="1"/>
                <c:pt idx="0">
                  <c:v>Benchmark 2 Line</c:v>
                </c:pt>
              </c:strCache>
            </c:strRef>
          </c:tx>
          <c:spPr>
            <a:ln>
              <a:solidFill>
                <a:schemeClr val="accent1"/>
              </a:solidFill>
            </a:ln>
          </c:spPr>
          <c:marker>
            <c:symbol val="none"/>
          </c:marker>
          <c:cat>
            <c:strRef>
              <c:f>'Writing - Data'!$Z$4:$AO$4</c:f>
              <c:strCache>
                <c:ptCount val="1"/>
                <c:pt idx="0">
                  <c:v>Baseline</c:v>
                </c:pt>
              </c:strCache>
            </c:strRef>
          </c:cat>
          <c:val>
            <c:numRef>
              <c:f>'Writing - Data'!$Z$153:$AO$153</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9801-4D44-BBF5-83886A9B4E85}"/>
            </c:ext>
          </c:extLst>
        </c:ser>
        <c:dLbls>
          <c:showLegendKey val="0"/>
          <c:showVal val="0"/>
          <c:showCatName val="0"/>
          <c:showSerName val="0"/>
          <c:showPercent val="0"/>
          <c:showBubbleSize val="0"/>
        </c:dLbls>
        <c:marker val="1"/>
        <c:smooth val="0"/>
        <c:axId val="93898624"/>
        <c:axId val="93921280"/>
      </c:lineChart>
      <c:catAx>
        <c:axId val="93898624"/>
        <c:scaling>
          <c:orientation val="minMax"/>
        </c:scaling>
        <c:delete val="0"/>
        <c:axPos val="b"/>
        <c:title>
          <c:tx>
            <c:strRef>
              <c:f>'Writing - Data'!$U$36</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93921280"/>
        <c:crosses val="autoZero"/>
        <c:auto val="1"/>
        <c:lblAlgn val="ctr"/>
        <c:lblOffset val="100"/>
        <c:noMultiLvlLbl val="0"/>
      </c:catAx>
      <c:valAx>
        <c:axId val="93921280"/>
        <c:scaling>
          <c:orientation val="minMax"/>
          <c:min val="0"/>
        </c:scaling>
        <c:delete val="0"/>
        <c:axPos val="l"/>
        <c:majorGridlines/>
        <c:title>
          <c:tx>
            <c:strRef>
              <c:f>'Writing - Data'!$X$117</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93898624"/>
        <c:crosses val="autoZero"/>
        <c:crossBetween val="between"/>
      </c:valAx>
    </c:plotArea>
    <c:legend>
      <c:legendPos val="b"/>
      <c:layout>
        <c:manualLayout>
          <c:xMode val="edge"/>
          <c:yMode val="edge"/>
          <c:x val="2.4637489396750708E-3"/>
          <c:y val="0.89281046896931149"/>
          <c:w val="0.99507229697919064"/>
          <c:h val="0.10718953103068812"/>
        </c:manualLayout>
      </c:layout>
      <c:overlay val="0"/>
      <c:txPr>
        <a:bodyPr/>
        <a:lstStyle/>
        <a:p>
          <a:pPr>
            <a:defRPr sz="900"/>
          </a:pPr>
          <a:endParaRPr lang="en-US"/>
        </a:p>
      </c:txPr>
    </c:legend>
    <c:plotVisOnly val="1"/>
    <c:dispBlanksAs val="gap"/>
    <c:showDLblsOverMax val="0"/>
  </c:chart>
  <c:spPr>
    <a:solidFill>
      <a:schemeClr val="accent6">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3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'Writing - Data'!$A$37</c:f>
          <c:strCache>
            <c:ptCount val="1"/>
          </c:strCache>
        </c:strRef>
      </c:tx>
      <c:overlay val="0"/>
    </c:title>
    <c:autoTitleDeleted val="0"/>
    <c:plotArea>
      <c:layout>
        <c:manualLayout>
          <c:layoutTarget val="inner"/>
          <c:xMode val="edge"/>
          <c:yMode val="edge"/>
          <c:x val="0.13495651278884288"/>
          <c:y val="0.16478915135608121"/>
          <c:w val="0.83628531727652444"/>
          <c:h val="0.50837061096124758"/>
        </c:manualLayout>
      </c:layout>
      <c:lineChart>
        <c:grouping val="standard"/>
        <c:varyColors val="0"/>
        <c:ser>
          <c:idx val="0"/>
          <c:order val="0"/>
          <c:tx>
            <c:strRef>
              <c:f>'Writing - Data'!$A$37</c:f>
              <c:strCache>
                <c:ptCount val="1"/>
              </c:strCache>
            </c:strRef>
          </c:tx>
          <c:trendline>
            <c:name>Trendline</c:name>
            <c:spPr>
              <a:ln>
                <a:solidFill>
                  <a:srgbClr val="FF0000">
                    <a:alpha val="75000"/>
                  </a:srgbClr>
                </a:solidFill>
              </a:ln>
            </c:spPr>
            <c:trendlineType val="linear"/>
            <c:dispRSqr val="0"/>
            <c:dispEq val="0"/>
          </c:trendline>
          <c:cat>
            <c:strRef>
              <c:f>'Writing - Data'!$Z$4:$AO$4</c:f>
              <c:strCache>
                <c:ptCount val="1"/>
                <c:pt idx="0">
                  <c:v>Baseline</c:v>
                </c:pt>
              </c:strCache>
            </c:strRef>
          </c:cat>
          <c:val>
            <c:numRef>
              <c:f>'Writing - Data'!$Z$37:$AO$37</c:f>
              <c:numCache>
                <c:formatCode>General</c:formatCode>
                <c:ptCount val="16"/>
                <c:pt idx="0">
                  <c:v>0</c:v>
                </c:pt>
              </c:numCache>
            </c:numRef>
          </c:val>
          <c:smooth val="0"/>
          <c:extLst>
            <c:ext xmlns:c16="http://schemas.microsoft.com/office/drawing/2014/chart" uri="{C3380CC4-5D6E-409C-BE32-E72D297353CC}">
              <c16:uniqueId val="{00000001-235A-C041-8235-9B97A2EC23E3}"/>
            </c:ext>
          </c:extLst>
        </c:ser>
        <c:ser>
          <c:idx val="1"/>
          <c:order val="1"/>
          <c:tx>
            <c:v>Aimline</c:v>
          </c:tx>
          <c:spPr>
            <a:ln w="9525">
              <a:solidFill>
                <a:schemeClr val="tx1">
                  <a:lumMod val="50000"/>
                  <a:lumOff val="50000"/>
                </a:schemeClr>
              </a:solidFill>
              <a:prstDash val="dash"/>
            </a:ln>
          </c:spPr>
          <c:marker>
            <c:symbol val="none"/>
          </c:marker>
          <c:cat>
            <c:strRef>
              <c:f>'Writing - Data'!$Z$4:$AO$4</c:f>
              <c:strCache>
                <c:ptCount val="1"/>
                <c:pt idx="0">
                  <c:v>Baseline</c:v>
                </c:pt>
              </c:strCache>
            </c:strRef>
          </c:cat>
          <c:val>
            <c:numRef>
              <c:f>'Writing - Data'!$Z$118:$AO$118</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235A-C041-8235-9B97A2EC23E3}"/>
            </c:ext>
          </c:extLst>
        </c:ser>
        <c:ser>
          <c:idx val="2"/>
          <c:order val="2"/>
          <c:tx>
            <c:strRef>
              <c:f>'Writing - Data'!$Y$154</c:f>
              <c:strCache>
                <c:ptCount val="1"/>
                <c:pt idx="0">
                  <c:v>Benchmark 2 Line</c:v>
                </c:pt>
              </c:strCache>
            </c:strRef>
          </c:tx>
          <c:spPr>
            <a:ln>
              <a:solidFill>
                <a:schemeClr val="accent1"/>
              </a:solidFill>
            </a:ln>
          </c:spPr>
          <c:marker>
            <c:symbol val="none"/>
          </c:marker>
          <c:cat>
            <c:strRef>
              <c:f>'Writing - Data'!$Z$4:$AO$4</c:f>
              <c:strCache>
                <c:ptCount val="1"/>
                <c:pt idx="0">
                  <c:v>Baseline</c:v>
                </c:pt>
              </c:strCache>
            </c:strRef>
          </c:cat>
          <c:val>
            <c:numRef>
              <c:f>'Writing - Data'!$Z$154:$AO$154</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235A-C041-8235-9B97A2EC23E3}"/>
            </c:ext>
          </c:extLst>
        </c:ser>
        <c:dLbls>
          <c:showLegendKey val="0"/>
          <c:showVal val="0"/>
          <c:showCatName val="0"/>
          <c:showSerName val="0"/>
          <c:showPercent val="0"/>
          <c:showBubbleSize val="0"/>
        </c:dLbls>
        <c:marker val="1"/>
        <c:smooth val="0"/>
        <c:axId val="93964544"/>
        <c:axId val="93966720"/>
      </c:lineChart>
      <c:catAx>
        <c:axId val="93964544"/>
        <c:scaling>
          <c:orientation val="minMax"/>
        </c:scaling>
        <c:delete val="0"/>
        <c:axPos val="b"/>
        <c:title>
          <c:tx>
            <c:strRef>
              <c:f>'Writing - Data'!$U$37</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93966720"/>
        <c:crosses val="autoZero"/>
        <c:auto val="1"/>
        <c:lblAlgn val="ctr"/>
        <c:lblOffset val="100"/>
        <c:noMultiLvlLbl val="0"/>
      </c:catAx>
      <c:valAx>
        <c:axId val="93966720"/>
        <c:scaling>
          <c:orientation val="minMax"/>
          <c:min val="0"/>
        </c:scaling>
        <c:delete val="0"/>
        <c:axPos val="l"/>
        <c:majorGridlines/>
        <c:title>
          <c:tx>
            <c:strRef>
              <c:f>'Writing - Data'!$X$118</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93964544"/>
        <c:crosses val="autoZero"/>
        <c:crossBetween val="between"/>
      </c:valAx>
    </c:plotArea>
    <c:legend>
      <c:legendPos val="b"/>
      <c:layout>
        <c:manualLayout>
          <c:xMode val="edge"/>
          <c:yMode val="edge"/>
          <c:x val="2.4637489396750708E-3"/>
          <c:y val="0.89281043140355565"/>
          <c:w val="0.99507229697919064"/>
          <c:h val="0.10273871305089002"/>
        </c:manualLayout>
      </c:layout>
      <c:overlay val="0"/>
      <c:txPr>
        <a:bodyPr/>
        <a:lstStyle/>
        <a:p>
          <a:pPr>
            <a:defRPr sz="900"/>
          </a:pPr>
          <a:endParaRPr lang="en-US"/>
        </a:p>
      </c:txPr>
    </c:legend>
    <c:plotVisOnly val="1"/>
    <c:dispBlanksAs val="gap"/>
    <c:showDLblsOverMax val="0"/>
  </c:chart>
  <c:spPr>
    <a:solidFill>
      <a:schemeClr val="accent6">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3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'Writing - Data'!$A$38</c:f>
          <c:strCache>
            <c:ptCount val="1"/>
          </c:strCache>
        </c:strRef>
      </c:tx>
      <c:overlay val="0"/>
    </c:title>
    <c:autoTitleDeleted val="0"/>
    <c:plotArea>
      <c:layout>
        <c:manualLayout>
          <c:layoutTarget val="inner"/>
          <c:xMode val="edge"/>
          <c:yMode val="edge"/>
          <c:x val="0.13495651278884288"/>
          <c:y val="0.16478915135608121"/>
          <c:w val="0.83628531727652355"/>
          <c:h val="0.51276180623961265"/>
        </c:manualLayout>
      </c:layout>
      <c:lineChart>
        <c:grouping val="standard"/>
        <c:varyColors val="0"/>
        <c:ser>
          <c:idx val="0"/>
          <c:order val="0"/>
          <c:tx>
            <c:strRef>
              <c:f>'Writing - Data'!$A$38</c:f>
              <c:strCache>
                <c:ptCount val="1"/>
              </c:strCache>
            </c:strRef>
          </c:tx>
          <c:trendline>
            <c:name>Trendline</c:name>
            <c:spPr>
              <a:ln>
                <a:solidFill>
                  <a:srgbClr val="FF0000">
                    <a:alpha val="75000"/>
                  </a:srgbClr>
                </a:solidFill>
              </a:ln>
            </c:spPr>
            <c:trendlineType val="linear"/>
            <c:dispRSqr val="0"/>
            <c:dispEq val="0"/>
          </c:trendline>
          <c:cat>
            <c:strRef>
              <c:f>'Writing - Data'!$Z$4:$AO$4</c:f>
              <c:strCache>
                <c:ptCount val="1"/>
                <c:pt idx="0">
                  <c:v>Baseline</c:v>
                </c:pt>
              </c:strCache>
            </c:strRef>
          </c:cat>
          <c:val>
            <c:numRef>
              <c:f>'Writing - Data'!$Z$38:$AO$38</c:f>
              <c:numCache>
                <c:formatCode>General</c:formatCode>
                <c:ptCount val="16"/>
                <c:pt idx="0">
                  <c:v>0</c:v>
                </c:pt>
              </c:numCache>
            </c:numRef>
          </c:val>
          <c:smooth val="0"/>
          <c:extLst>
            <c:ext xmlns:c16="http://schemas.microsoft.com/office/drawing/2014/chart" uri="{C3380CC4-5D6E-409C-BE32-E72D297353CC}">
              <c16:uniqueId val="{00000001-711A-FC4F-993E-D48F391964B4}"/>
            </c:ext>
          </c:extLst>
        </c:ser>
        <c:ser>
          <c:idx val="1"/>
          <c:order val="1"/>
          <c:tx>
            <c:v>Aimline</c:v>
          </c:tx>
          <c:spPr>
            <a:ln w="9525">
              <a:solidFill>
                <a:schemeClr val="tx1">
                  <a:lumMod val="50000"/>
                  <a:lumOff val="50000"/>
                </a:schemeClr>
              </a:solidFill>
              <a:prstDash val="dash"/>
            </a:ln>
          </c:spPr>
          <c:marker>
            <c:symbol val="none"/>
          </c:marker>
          <c:cat>
            <c:strRef>
              <c:f>'Writing - Data'!$Z$4:$AO$4</c:f>
              <c:strCache>
                <c:ptCount val="1"/>
                <c:pt idx="0">
                  <c:v>Baseline</c:v>
                </c:pt>
              </c:strCache>
            </c:strRef>
          </c:cat>
          <c:val>
            <c:numRef>
              <c:f>'Writing - Data'!$Z$119:$AO$119</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711A-FC4F-993E-D48F391964B4}"/>
            </c:ext>
          </c:extLst>
        </c:ser>
        <c:ser>
          <c:idx val="2"/>
          <c:order val="2"/>
          <c:tx>
            <c:strRef>
              <c:f>'Writing - Data'!$Y$155</c:f>
              <c:strCache>
                <c:ptCount val="1"/>
                <c:pt idx="0">
                  <c:v>Benchmark 2 Line</c:v>
                </c:pt>
              </c:strCache>
            </c:strRef>
          </c:tx>
          <c:spPr>
            <a:ln>
              <a:solidFill>
                <a:schemeClr val="accent1"/>
              </a:solidFill>
            </a:ln>
          </c:spPr>
          <c:marker>
            <c:symbol val="none"/>
          </c:marker>
          <c:cat>
            <c:strRef>
              <c:f>'Writing - Data'!$Z$4:$AO$4</c:f>
              <c:strCache>
                <c:ptCount val="1"/>
                <c:pt idx="0">
                  <c:v>Baseline</c:v>
                </c:pt>
              </c:strCache>
            </c:strRef>
          </c:cat>
          <c:val>
            <c:numRef>
              <c:f>'Writing - Data'!$Z$155:$AO$155</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711A-FC4F-993E-D48F391964B4}"/>
            </c:ext>
          </c:extLst>
        </c:ser>
        <c:dLbls>
          <c:showLegendKey val="0"/>
          <c:showVal val="0"/>
          <c:showCatName val="0"/>
          <c:showSerName val="0"/>
          <c:showPercent val="0"/>
          <c:showBubbleSize val="0"/>
        </c:dLbls>
        <c:marker val="1"/>
        <c:smooth val="0"/>
        <c:axId val="93181056"/>
        <c:axId val="93971968"/>
      </c:lineChart>
      <c:catAx>
        <c:axId val="93181056"/>
        <c:scaling>
          <c:orientation val="minMax"/>
        </c:scaling>
        <c:delete val="0"/>
        <c:axPos val="b"/>
        <c:title>
          <c:tx>
            <c:strRef>
              <c:f>'Writing - Data'!$U$38</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93971968"/>
        <c:crosses val="autoZero"/>
        <c:auto val="1"/>
        <c:lblAlgn val="ctr"/>
        <c:lblOffset val="100"/>
        <c:noMultiLvlLbl val="0"/>
      </c:catAx>
      <c:valAx>
        <c:axId val="93971968"/>
        <c:scaling>
          <c:orientation val="minMax"/>
          <c:min val="0"/>
        </c:scaling>
        <c:delete val="0"/>
        <c:axPos val="l"/>
        <c:majorGridlines/>
        <c:title>
          <c:tx>
            <c:strRef>
              <c:f>'Writing - Data'!$X$119</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93181056"/>
        <c:crosses val="autoZero"/>
        <c:crossBetween val="between"/>
      </c:valAx>
    </c:plotArea>
    <c:legend>
      <c:legendPos val="b"/>
      <c:layout>
        <c:manualLayout>
          <c:xMode val="edge"/>
          <c:yMode val="edge"/>
          <c:x val="2.4637489396750708E-3"/>
          <c:y val="0.89281050653504301"/>
          <c:w val="0.9975362510603174"/>
          <c:h val="0.107189493464957"/>
        </c:manualLayout>
      </c:layout>
      <c:overlay val="0"/>
      <c:txPr>
        <a:bodyPr/>
        <a:lstStyle/>
        <a:p>
          <a:pPr>
            <a:defRPr sz="900"/>
          </a:pPr>
          <a:endParaRPr lang="en-US"/>
        </a:p>
      </c:txPr>
    </c:legend>
    <c:plotVisOnly val="1"/>
    <c:dispBlanksAs val="gap"/>
    <c:showDLblsOverMax val="0"/>
  </c:chart>
  <c:spPr>
    <a:solidFill>
      <a:schemeClr val="accent6">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3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'Writing - Data'!$A$39</c:f>
          <c:strCache>
            <c:ptCount val="1"/>
          </c:strCache>
        </c:strRef>
      </c:tx>
      <c:overlay val="0"/>
    </c:title>
    <c:autoTitleDeleted val="0"/>
    <c:plotArea>
      <c:layout>
        <c:manualLayout>
          <c:layoutTarget val="inner"/>
          <c:xMode val="edge"/>
          <c:yMode val="edge"/>
          <c:x val="0.13495651278884288"/>
          <c:y val="0.16478915135608121"/>
          <c:w val="0.83628531727652444"/>
          <c:h val="0.51280099099989163"/>
        </c:manualLayout>
      </c:layout>
      <c:lineChart>
        <c:grouping val="standard"/>
        <c:varyColors val="0"/>
        <c:ser>
          <c:idx val="0"/>
          <c:order val="0"/>
          <c:tx>
            <c:strRef>
              <c:f>'Writing - Data'!$A$39</c:f>
              <c:strCache>
                <c:ptCount val="1"/>
              </c:strCache>
            </c:strRef>
          </c:tx>
          <c:trendline>
            <c:name>Trendline</c:name>
            <c:spPr>
              <a:ln>
                <a:solidFill>
                  <a:srgbClr val="FF0000">
                    <a:alpha val="75000"/>
                  </a:srgbClr>
                </a:solidFill>
              </a:ln>
            </c:spPr>
            <c:trendlineType val="linear"/>
            <c:dispRSqr val="0"/>
            <c:dispEq val="0"/>
          </c:trendline>
          <c:cat>
            <c:strRef>
              <c:f>'Writing - Data'!$Z$4:$AO$4</c:f>
              <c:strCache>
                <c:ptCount val="1"/>
                <c:pt idx="0">
                  <c:v>Baseline</c:v>
                </c:pt>
              </c:strCache>
            </c:strRef>
          </c:cat>
          <c:val>
            <c:numRef>
              <c:f>'Writing - Data'!$Z$39:$AO$39</c:f>
              <c:numCache>
                <c:formatCode>General</c:formatCode>
                <c:ptCount val="16"/>
                <c:pt idx="0">
                  <c:v>0</c:v>
                </c:pt>
              </c:numCache>
            </c:numRef>
          </c:val>
          <c:smooth val="0"/>
          <c:extLst>
            <c:ext xmlns:c16="http://schemas.microsoft.com/office/drawing/2014/chart" uri="{C3380CC4-5D6E-409C-BE32-E72D297353CC}">
              <c16:uniqueId val="{00000001-F538-2743-82E3-253771EE6D7D}"/>
            </c:ext>
          </c:extLst>
        </c:ser>
        <c:ser>
          <c:idx val="1"/>
          <c:order val="1"/>
          <c:tx>
            <c:v>Aimline</c:v>
          </c:tx>
          <c:spPr>
            <a:ln w="9525">
              <a:solidFill>
                <a:schemeClr val="tx1">
                  <a:lumMod val="50000"/>
                  <a:lumOff val="50000"/>
                </a:schemeClr>
              </a:solidFill>
              <a:prstDash val="dash"/>
            </a:ln>
          </c:spPr>
          <c:marker>
            <c:symbol val="none"/>
          </c:marker>
          <c:cat>
            <c:strRef>
              <c:f>'Writing - Data'!$Z$4:$AO$4</c:f>
              <c:strCache>
                <c:ptCount val="1"/>
                <c:pt idx="0">
                  <c:v>Baseline</c:v>
                </c:pt>
              </c:strCache>
            </c:strRef>
          </c:cat>
          <c:val>
            <c:numRef>
              <c:f>'Writing - Data'!$Z$120:$AO$120</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F538-2743-82E3-253771EE6D7D}"/>
            </c:ext>
          </c:extLst>
        </c:ser>
        <c:ser>
          <c:idx val="2"/>
          <c:order val="2"/>
          <c:tx>
            <c:strRef>
              <c:f>'Writing - Data'!$Y$156</c:f>
              <c:strCache>
                <c:ptCount val="1"/>
                <c:pt idx="0">
                  <c:v>Benchmark 2 Line</c:v>
                </c:pt>
              </c:strCache>
            </c:strRef>
          </c:tx>
          <c:spPr>
            <a:ln>
              <a:solidFill>
                <a:schemeClr val="accent1"/>
              </a:solidFill>
            </a:ln>
          </c:spPr>
          <c:marker>
            <c:symbol val="none"/>
          </c:marker>
          <c:cat>
            <c:strRef>
              <c:f>'Writing - Data'!$Z$4:$AO$4</c:f>
              <c:strCache>
                <c:ptCount val="1"/>
                <c:pt idx="0">
                  <c:v>Baseline</c:v>
                </c:pt>
              </c:strCache>
            </c:strRef>
          </c:cat>
          <c:val>
            <c:numRef>
              <c:f>'Writing - Data'!$Z$156:$AO$156</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F538-2743-82E3-253771EE6D7D}"/>
            </c:ext>
          </c:extLst>
        </c:ser>
        <c:dLbls>
          <c:showLegendKey val="0"/>
          <c:showVal val="0"/>
          <c:showCatName val="0"/>
          <c:showSerName val="0"/>
          <c:showPercent val="0"/>
          <c:showBubbleSize val="0"/>
        </c:dLbls>
        <c:marker val="1"/>
        <c:smooth val="0"/>
        <c:axId val="94012160"/>
        <c:axId val="94014080"/>
      </c:lineChart>
      <c:catAx>
        <c:axId val="94012160"/>
        <c:scaling>
          <c:orientation val="minMax"/>
        </c:scaling>
        <c:delete val="0"/>
        <c:axPos val="b"/>
        <c:title>
          <c:tx>
            <c:strRef>
              <c:f>'Writing - Data'!$U$39</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94014080"/>
        <c:crosses val="autoZero"/>
        <c:auto val="1"/>
        <c:lblAlgn val="ctr"/>
        <c:lblOffset val="100"/>
        <c:noMultiLvlLbl val="0"/>
      </c:catAx>
      <c:valAx>
        <c:axId val="94014080"/>
        <c:scaling>
          <c:orientation val="minMax"/>
          <c:min val="0"/>
        </c:scaling>
        <c:delete val="0"/>
        <c:axPos val="l"/>
        <c:majorGridlines/>
        <c:title>
          <c:tx>
            <c:strRef>
              <c:f>'Writing - Data'!$X$120</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94012160"/>
        <c:crosses val="autoZero"/>
        <c:crossBetween val="between"/>
      </c:valAx>
    </c:plotArea>
    <c:legend>
      <c:legendPos val="b"/>
      <c:layout>
        <c:manualLayout>
          <c:xMode val="edge"/>
          <c:yMode val="edge"/>
          <c:x val="0"/>
          <c:y val="0.89281043140355565"/>
          <c:w val="1"/>
          <c:h val="0.10718956859644498"/>
        </c:manualLayout>
      </c:layout>
      <c:overlay val="0"/>
      <c:txPr>
        <a:bodyPr/>
        <a:lstStyle/>
        <a:p>
          <a:pPr>
            <a:defRPr sz="900"/>
          </a:pPr>
          <a:endParaRPr lang="en-US"/>
        </a:p>
      </c:txPr>
    </c:legend>
    <c:plotVisOnly val="1"/>
    <c:dispBlanksAs val="gap"/>
    <c:showDLblsOverMax val="0"/>
  </c:chart>
  <c:spPr>
    <a:solidFill>
      <a:schemeClr val="accent6">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'Reading - Data'!$A$30</c:f>
          <c:strCache>
            <c:ptCount val="1"/>
          </c:strCache>
        </c:strRef>
      </c:tx>
      <c:overlay val="0"/>
    </c:title>
    <c:autoTitleDeleted val="0"/>
    <c:plotArea>
      <c:layout>
        <c:manualLayout>
          <c:layoutTarget val="inner"/>
          <c:xMode val="edge"/>
          <c:yMode val="edge"/>
          <c:x val="0.13495651278884288"/>
          <c:y val="0.16478915135608121"/>
          <c:w val="0.83628531727652422"/>
          <c:h val="0.50841389583031926"/>
        </c:manualLayout>
      </c:layout>
      <c:lineChart>
        <c:grouping val="standard"/>
        <c:varyColors val="0"/>
        <c:ser>
          <c:idx val="0"/>
          <c:order val="0"/>
          <c:tx>
            <c:strRef>
              <c:f>'Reading - Data'!$A$30</c:f>
              <c:strCache>
                <c:ptCount val="1"/>
              </c:strCache>
            </c:strRef>
          </c:tx>
          <c:trendline>
            <c:name>Trendline</c:name>
            <c:spPr>
              <a:ln>
                <a:solidFill>
                  <a:srgbClr val="FF0000">
                    <a:alpha val="75000"/>
                  </a:srgbClr>
                </a:solidFill>
              </a:ln>
            </c:spPr>
            <c:trendlineType val="linear"/>
            <c:dispRSqr val="0"/>
            <c:dispEq val="0"/>
          </c:trendline>
          <c:cat>
            <c:strRef>
              <c:f>'Reading - Data'!$BL$4:$CA$4</c:f>
              <c:strCache>
                <c:ptCount val="1"/>
                <c:pt idx="0">
                  <c:v>Baseline</c:v>
                </c:pt>
              </c:strCache>
            </c:strRef>
          </c:cat>
          <c:val>
            <c:numRef>
              <c:f>'Reading - Data'!$BL$30:$CA$30</c:f>
              <c:numCache>
                <c:formatCode>General</c:formatCode>
                <c:ptCount val="16"/>
                <c:pt idx="0">
                  <c:v>0</c:v>
                </c:pt>
              </c:numCache>
            </c:numRef>
          </c:val>
          <c:smooth val="0"/>
          <c:extLst>
            <c:ext xmlns:c16="http://schemas.microsoft.com/office/drawing/2014/chart" uri="{C3380CC4-5D6E-409C-BE32-E72D297353CC}">
              <c16:uniqueId val="{00000001-C12D-7F4B-883B-8F030A5EF39E}"/>
            </c:ext>
          </c:extLst>
        </c:ser>
        <c:ser>
          <c:idx val="1"/>
          <c:order val="1"/>
          <c:tx>
            <c:v>Aimline</c:v>
          </c:tx>
          <c:spPr>
            <a:ln w="9525">
              <a:solidFill>
                <a:schemeClr val="tx1">
                  <a:lumMod val="50000"/>
                  <a:lumOff val="50000"/>
                </a:schemeClr>
              </a:solidFill>
              <a:prstDash val="dash"/>
            </a:ln>
          </c:spPr>
          <c:marker>
            <c:symbol val="none"/>
          </c:marker>
          <c:cat>
            <c:strRef>
              <c:f>'Reading - Data'!$BL$4:$CA$4</c:f>
              <c:strCache>
                <c:ptCount val="1"/>
                <c:pt idx="0">
                  <c:v>Baseline</c:v>
                </c:pt>
              </c:strCache>
            </c:strRef>
          </c:cat>
          <c:val>
            <c:numRef>
              <c:f>'Reading - Data'!$BL$111:$CA$111</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C12D-7F4B-883B-8F030A5EF39E}"/>
            </c:ext>
          </c:extLst>
        </c:ser>
        <c:ser>
          <c:idx val="2"/>
          <c:order val="2"/>
          <c:tx>
            <c:strRef>
              <c:f>'Reading - Data'!$BK$147</c:f>
              <c:strCache>
                <c:ptCount val="1"/>
                <c:pt idx="0">
                  <c:v>Benchmark 3 Line</c:v>
                </c:pt>
              </c:strCache>
            </c:strRef>
          </c:tx>
          <c:spPr>
            <a:ln>
              <a:solidFill>
                <a:schemeClr val="accent3"/>
              </a:solidFill>
            </a:ln>
          </c:spPr>
          <c:marker>
            <c:symbol val="none"/>
          </c:marker>
          <c:cat>
            <c:strRef>
              <c:f>'Reading - Data'!$BL$4:$CA$4</c:f>
              <c:strCache>
                <c:ptCount val="1"/>
                <c:pt idx="0">
                  <c:v>Baseline</c:v>
                </c:pt>
              </c:strCache>
            </c:strRef>
          </c:cat>
          <c:val>
            <c:numRef>
              <c:f>'Reading - Data'!$BL$147:$CA$147</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C12D-7F4B-883B-8F030A5EF39E}"/>
            </c:ext>
          </c:extLst>
        </c:ser>
        <c:dLbls>
          <c:showLegendKey val="0"/>
          <c:showVal val="0"/>
          <c:showCatName val="0"/>
          <c:showSerName val="0"/>
          <c:showPercent val="0"/>
          <c:showBubbleSize val="0"/>
        </c:dLbls>
        <c:marker val="1"/>
        <c:smooth val="0"/>
        <c:axId val="91303296"/>
        <c:axId val="91325952"/>
      </c:lineChart>
      <c:catAx>
        <c:axId val="91303296"/>
        <c:scaling>
          <c:orientation val="minMax"/>
        </c:scaling>
        <c:delete val="0"/>
        <c:axPos val="b"/>
        <c:title>
          <c:tx>
            <c:strRef>
              <c:f>'Reading - Data'!$BG$30</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91325952"/>
        <c:crosses val="autoZero"/>
        <c:auto val="1"/>
        <c:lblAlgn val="ctr"/>
        <c:lblOffset val="100"/>
        <c:noMultiLvlLbl val="0"/>
      </c:catAx>
      <c:valAx>
        <c:axId val="91325952"/>
        <c:scaling>
          <c:orientation val="minMax"/>
          <c:min val="0"/>
        </c:scaling>
        <c:delete val="0"/>
        <c:axPos val="l"/>
        <c:majorGridlines/>
        <c:title>
          <c:tx>
            <c:strRef>
              <c:f>'Reading - Data'!$BJ$111</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91303296"/>
        <c:crosses val="autoZero"/>
        <c:crossBetween val="between"/>
      </c:valAx>
    </c:plotArea>
    <c:legend>
      <c:legendPos val="b"/>
      <c:layout>
        <c:manualLayout>
          <c:xMode val="edge"/>
          <c:yMode val="edge"/>
          <c:x val="4.6699473230596414E-3"/>
          <c:y val="0.8965684812404755"/>
          <c:w val="0.99325633766883703"/>
          <c:h val="0.103431518759524"/>
        </c:manualLayout>
      </c:layout>
      <c:overlay val="0"/>
      <c:txPr>
        <a:bodyPr/>
        <a:lstStyle/>
        <a:p>
          <a:pPr>
            <a:defRPr sz="900"/>
          </a:pPr>
          <a:endParaRPr lang="en-US"/>
        </a:p>
      </c:txPr>
    </c:legend>
    <c:plotVisOnly val="1"/>
    <c:dispBlanksAs val="gap"/>
    <c:showDLblsOverMax val="0"/>
  </c:chart>
  <c:spPr>
    <a:solidFill>
      <a:schemeClr val="accent1">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3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'Writing - Data'!$A$5</c:f>
          <c:strCache>
            <c:ptCount val="1"/>
          </c:strCache>
        </c:strRef>
      </c:tx>
      <c:overlay val="0"/>
    </c:title>
    <c:autoTitleDeleted val="0"/>
    <c:plotArea>
      <c:layout>
        <c:manualLayout>
          <c:layoutTarget val="inner"/>
          <c:xMode val="edge"/>
          <c:yMode val="edge"/>
          <c:x val="0.13495651278884288"/>
          <c:y val="0.16478915135608121"/>
          <c:w val="0.83628531727652378"/>
          <c:h val="0.51280082270153271"/>
        </c:manualLayout>
      </c:layout>
      <c:lineChart>
        <c:grouping val="standard"/>
        <c:varyColors val="0"/>
        <c:ser>
          <c:idx val="0"/>
          <c:order val="0"/>
          <c:tx>
            <c:strRef>
              <c:f>'Writing - Data'!$A$5</c:f>
              <c:strCache>
                <c:ptCount val="1"/>
              </c:strCache>
            </c:strRef>
          </c:tx>
          <c:trendline>
            <c:name>Trendline</c:name>
            <c:spPr>
              <a:ln>
                <a:solidFill>
                  <a:srgbClr val="FF0000">
                    <a:alpha val="75000"/>
                  </a:srgbClr>
                </a:solidFill>
              </a:ln>
            </c:spPr>
            <c:trendlineType val="linear"/>
            <c:dispRSqr val="0"/>
            <c:dispEq val="0"/>
          </c:trendline>
          <c:cat>
            <c:strRef>
              <c:f>'Writing - Data'!$Z$4:$AO$4</c:f>
              <c:strCache>
                <c:ptCount val="1"/>
                <c:pt idx="0">
                  <c:v>Baseline</c:v>
                </c:pt>
              </c:strCache>
            </c:strRef>
          </c:cat>
          <c:val>
            <c:numRef>
              <c:f>'Writing - Data'!$Z$5:$AO$5</c:f>
              <c:numCache>
                <c:formatCode>General</c:formatCode>
                <c:ptCount val="16"/>
                <c:pt idx="0">
                  <c:v>0</c:v>
                </c:pt>
              </c:numCache>
            </c:numRef>
          </c:val>
          <c:smooth val="0"/>
          <c:extLst>
            <c:ext xmlns:c16="http://schemas.microsoft.com/office/drawing/2014/chart" uri="{C3380CC4-5D6E-409C-BE32-E72D297353CC}">
              <c16:uniqueId val="{00000001-7D8A-054D-89A2-F105C965194F}"/>
            </c:ext>
          </c:extLst>
        </c:ser>
        <c:ser>
          <c:idx val="1"/>
          <c:order val="1"/>
          <c:tx>
            <c:v>Aimline</c:v>
          </c:tx>
          <c:spPr>
            <a:ln w="9525">
              <a:solidFill>
                <a:schemeClr val="tx1">
                  <a:lumMod val="50000"/>
                  <a:lumOff val="50000"/>
                </a:schemeClr>
              </a:solidFill>
              <a:prstDash val="dash"/>
            </a:ln>
          </c:spPr>
          <c:marker>
            <c:symbol val="none"/>
          </c:marker>
          <c:cat>
            <c:strRef>
              <c:f>'Writing - Data'!$Z$4:$AO$4</c:f>
              <c:strCache>
                <c:ptCount val="1"/>
                <c:pt idx="0">
                  <c:v>Baseline</c:v>
                </c:pt>
              </c:strCache>
            </c:strRef>
          </c:cat>
          <c:val>
            <c:numRef>
              <c:f>'Writing - Data'!$Z$86:$AO$86</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7D8A-054D-89A2-F105C965194F}"/>
            </c:ext>
          </c:extLst>
        </c:ser>
        <c:ser>
          <c:idx val="2"/>
          <c:order val="2"/>
          <c:tx>
            <c:strRef>
              <c:f>'Writing - Data'!$Y$122</c:f>
              <c:strCache>
                <c:ptCount val="1"/>
                <c:pt idx="0">
                  <c:v>Benchmark 2 Line</c:v>
                </c:pt>
              </c:strCache>
            </c:strRef>
          </c:tx>
          <c:spPr>
            <a:ln>
              <a:solidFill>
                <a:schemeClr val="accent1"/>
              </a:solidFill>
            </a:ln>
          </c:spPr>
          <c:marker>
            <c:symbol val="none"/>
          </c:marker>
          <c:cat>
            <c:strRef>
              <c:f>'Writing - Data'!$Z$4:$AO$4</c:f>
              <c:strCache>
                <c:ptCount val="1"/>
                <c:pt idx="0">
                  <c:v>Baseline</c:v>
                </c:pt>
              </c:strCache>
            </c:strRef>
          </c:cat>
          <c:val>
            <c:numRef>
              <c:f>'Writing - Data'!$Z$122:$AO$122</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7D8A-054D-89A2-F105C965194F}"/>
            </c:ext>
          </c:extLst>
        </c:ser>
        <c:dLbls>
          <c:showLegendKey val="0"/>
          <c:showVal val="0"/>
          <c:showCatName val="0"/>
          <c:showSerName val="0"/>
          <c:showPercent val="0"/>
          <c:showBubbleSize val="0"/>
        </c:dLbls>
        <c:marker val="1"/>
        <c:smooth val="0"/>
        <c:axId val="94258304"/>
        <c:axId val="94260224"/>
      </c:lineChart>
      <c:catAx>
        <c:axId val="94258304"/>
        <c:scaling>
          <c:orientation val="minMax"/>
        </c:scaling>
        <c:delete val="0"/>
        <c:axPos val="b"/>
        <c:title>
          <c:tx>
            <c:strRef>
              <c:f>'Writing - Data'!$U$5</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94260224"/>
        <c:crosses val="autoZero"/>
        <c:auto val="1"/>
        <c:lblAlgn val="ctr"/>
        <c:lblOffset val="100"/>
        <c:noMultiLvlLbl val="0"/>
      </c:catAx>
      <c:valAx>
        <c:axId val="94260224"/>
        <c:scaling>
          <c:orientation val="minMax"/>
          <c:min val="0"/>
        </c:scaling>
        <c:delete val="0"/>
        <c:axPos val="l"/>
        <c:majorGridlines/>
        <c:title>
          <c:tx>
            <c:strRef>
              <c:f>'Writing - Data'!$X$86</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94258304"/>
        <c:crosses val="autoZero"/>
        <c:crossBetween val="between"/>
      </c:valAx>
    </c:plotArea>
    <c:legend>
      <c:legendPos val="b"/>
      <c:layout>
        <c:manualLayout>
          <c:xMode val="edge"/>
          <c:yMode val="edge"/>
          <c:x val="2.4637489396750708E-3"/>
          <c:y val="0.89281043140355565"/>
          <c:w val="0.99507229697919064"/>
          <c:h val="0.10718956859644498"/>
        </c:manualLayout>
      </c:layout>
      <c:overlay val="0"/>
      <c:txPr>
        <a:bodyPr/>
        <a:lstStyle/>
        <a:p>
          <a:pPr>
            <a:defRPr sz="900"/>
          </a:pPr>
          <a:endParaRPr lang="en-US"/>
        </a:p>
      </c:txPr>
    </c:legend>
    <c:plotVisOnly val="1"/>
    <c:dispBlanksAs val="gap"/>
    <c:showDLblsOverMax val="0"/>
  </c:chart>
  <c:spPr>
    <a:solidFill>
      <a:schemeClr val="accent6">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3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'Math - Benchmark Graphs'!$A$1</c:f>
          <c:strCache>
            <c:ptCount val="1"/>
          </c:strCache>
        </c:strRef>
      </c:tx>
      <c:overlay val="0"/>
      <c:spPr>
        <a:noFill/>
        <a:ln w="25400">
          <a:noFill/>
        </a:ln>
      </c:spPr>
      <c:txPr>
        <a:bodyPr/>
        <a:lstStyle/>
        <a:p>
          <a:pPr>
            <a:defRPr sz="2000" b="1" i="0" u="none" strike="noStrike" baseline="0">
              <a:solidFill>
                <a:srgbClr val="000000"/>
              </a:solidFill>
              <a:latin typeface="Arial"/>
              <a:ea typeface="Arial"/>
              <a:cs typeface="Arial"/>
            </a:defRPr>
          </a:pPr>
          <a:endParaRPr lang="en-US"/>
        </a:p>
      </c:txPr>
    </c:title>
    <c:autoTitleDeleted val="0"/>
    <c:plotArea>
      <c:layout/>
      <c:barChart>
        <c:barDir val="col"/>
        <c:grouping val="clustered"/>
        <c:varyColors val="0"/>
        <c:ser>
          <c:idx val="0"/>
          <c:order val="0"/>
          <c:tx>
            <c:strRef>
              <c:f>'Math - Data'!$B$1</c:f>
              <c:strCache>
                <c:ptCount val="1"/>
              </c:strCache>
            </c:strRef>
          </c:tx>
          <c:spPr>
            <a:solidFill>
              <a:schemeClr val="accent6">
                <a:lumMod val="40000"/>
                <a:lumOff val="60000"/>
              </a:schemeClr>
            </a:solidFill>
            <a:ln w="12700">
              <a:solidFill>
                <a:srgbClr val="000000"/>
              </a:solidFill>
              <a:prstDash val="solid"/>
            </a:ln>
          </c:spPr>
          <c:invertIfNegative val="0"/>
          <c:cat>
            <c:strRef>
              <c:f>'Math - Data'!$A$3:$A$37</c:f>
              <c:strCache>
                <c:ptCount val="2"/>
                <c:pt idx="1">
                  <c:v>Student</c:v>
                </c:pt>
              </c:strCache>
            </c:strRef>
          </c:cat>
          <c:val>
            <c:numRef>
              <c:f>'Math - Data'!$B$3:$B$37</c:f>
              <c:numCache>
                <c:formatCode>General</c:formatCode>
                <c:ptCount val="35"/>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numCache>
            </c:numRef>
          </c:val>
          <c:extLst>
            <c:ext xmlns:c16="http://schemas.microsoft.com/office/drawing/2014/chart" uri="{C3380CC4-5D6E-409C-BE32-E72D297353CC}">
              <c16:uniqueId val="{00000000-3825-074A-81A4-99624B1AF826}"/>
            </c:ext>
          </c:extLst>
        </c:ser>
        <c:dLbls>
          <c:showLegendKey val="0"/>
          <c:showVal val="0"/>
          <c:showCatName val="0"/>
          <c:showSerName val="0"/>
          <c:showPercent val="0"/>
          <c:showBubbleSize val="0"/>
        </c:dLbls>
        <c:gapWidth val="75"/>
        <c:overlap val="-25"/>
        <c:axId val="45115264"/>
        <c:axId val="45116800"/>
      </c:barChart>
      <c:lineChart>
        <c:grouping val="standard"/>
        <c:varyColors val="0"/>
        <c:ser>
          <c:idx val="1"/>
          <c:order val="1"/>
          <c:tx>
            <c:v>Benchmark Line</c:v>
          </c:tx>
          <c:marker>
            <c:symbol val="none"/>
          </c:marker>
          <c:cat>
            <c:strRef>
              <c:f>'Math - Data'!$A$3:$A$37</c:f>
              <c:strCache>
                <c:ptCount val="2"/>
                <c:pt idx="1">
                  <c:v>Student</c:v>
                </c:pt>
              </c:strCache>
            </c:strRef>
          </c:cat>
          <c:val>
            <c:numRef>
              <c:f>'Math - Data'!$D$3:$D$37</c:f>
              <c:numCache>
                <c:formatCode>General</c:formatCode>
                <c:ptCount val="35"/>
              </c:numCache>
            </c:numRef>
          </c:val>
          <c:smooth val="0"/>
          <c:extLst>
            <c:ext xmlns:c16="http://schemas.microsoft.com/office/drawing/2014/chart" uri="{C3380CC4-5D6E-409C-BE32-E72D297353CC}">
              <c16:uniqueId val="{00000001-3825-074A-81A4-99624B1AF826}"/>
            </c:ext>
          </c:extLst>
        </c:ser>
        <c:dLbls>
          <c:showLegendKey val="0"/>
          <c:showVal val="0"/>
          <c:showCatName val="0"/>
          <c:showSerName val="0"/>
          <c:showPercent val="0"/>
          <c:showBubbleSize val="0"/>
        </c:dLbls>
        <c:marker val="1"/>
        <c:smooth val="0"/>
        <c:axId val="45115264"/>
        <c:axId val="45116800"/>
      </c:lineChart>
      <c:catAx>
        <c:axId val="45115264"/>
        <c:scaling>
          <c:orientation val="minMax"/>
        </c:scaling>
        <c:delete val="0"/>
        <c:axPos val="b"/>
        <c:numFmt formatCode="General" sourceLinked="1"/>
        <c:majorTickMark val="none"/>
        <c:minorTickMark val="none"/>
        <c:tickLblPos val="nextTo"/>
        <c:spPr>
          <a:ln w="3175">
            <a:solidFill>
              <a:srgbClr val="000000"/>
            </a:solidFill>
            <a:prstDash val="solid"/>
          </a:ln>
        </c:spPr>
        <c:txPr>
          <a:bodyPr rot="-2700000" vert="horz"/>
          <a:lstStyle/>
          <a:p>
            <a:pPr>
              <a:defRPr sz="750" b="0" i="0" u="none" strike="noStrike" baseline="0">
                <a:solidFill>
                  <a:srgbClr val="000000"/>
                </a:solidFill>
                <a:latin typeface="Arial"/>
                <a:ea typeface="Arial"/>
                <a:cs typeface="Arial"/>
              </a:defRPr>
            </a:pPr>
            <a:endParaRPr lang="en-US"/>
          </a:p>
        </c:txPr>
        <c:crossAx val="45116800"/>
        <c:crosses val="autoZero"/>
        <c:auto val="1"/>
        <c:lblAlgn val="ctr"/>
        <c:lblOffset val="100"/>
        <c:tickLblSkip val="1"/>
        <c:tickMarkSkip val="1"/>
        <c:noMultiLvlLbl val="0"/>
      </c:catAx>
      <c:valAx>
        <c:axId val="45116800"/>
        <c:scaling>
          <c:orientation val="minMax"/>
          <c:min val="0"/>
        </c:scaling>
        <c:delete val="0"/>
        <c:axPos val="l"/>
        <c:majorGridlines>
          <c:spPr>
            <a:ln w="3175">
              <a:solidFill>
                <a:srgbClr val="000000"/>
              </a:solidFill>
              <a:prstDash val="solid"/>
            </a:ln>
          </c:spPr>
        </c:majorGridlines>
        <c:numFmt formatCode="@" sourceLinked="1"/>
        <c:majorTickMark val="none"/>
        <c:minorTickMark val="none"/>
        <c:tickLblPos val="nextTo"/>
        <c:spPr>
          <a:ln w="25400">
            <a:noFill/>
          </a:ln>
        </c:spPr>
        <c:txPr>
          <a:bodyPr rot="0" vert="horz"/>
          <a:lstStyle/>
          <a:p>
            <a:pPr>
              <a:defRPr sz="1725" b="0" i="0" u="none" strike="noStrike" baseline="0">
                <a:solidFill>
                  <a:srgbClr val="000000"/>
                </a:solidFill>
                <a:latin typeface="Arial"/>
                <a:ea typeface="Arial"/>
                <a:cs typeface="Arial"/>
              </a:defRPr>
            </a:pPr>
            <a:endParaRPr lang="en-US"/>
          </a:p>
        </c:txPr>
        <c:crossAx val="45115264"/>
        <c:crosses val="autoZero"/>
        <c:crossBetween val="between"/>
      </c:valAx>
      <c:spPr>
        <a:solidFill>
          <a:schemeClr val="bg1"/>
        </a:solidFill>
        <a:ln w="12700">
          <a:solidFill>
            <a:srgbClr val="808080"/>
          </a:solidFill>
          <a:prstDash val="solid"/>
        </a:ln>
      </c:spPr>
    </c:plotArea>
    <c:legend>
      <c:legendPos val="b"/>
      <c:overlay val="0"/>
      <c:spPr>
        <a:solidFill>
          <a:srgbClr val="FFFFFF"/>
        </a:solidFill>
        <a:ln w="3175">
          <a:solidFill>
            <a:srgbClr val="000000"/>
          </a:solidFill>
          <a:prstDash val="solid"/>
        </a:ln>
      </c:spPr>
      <c:txPr>
        <a:bodyPr/>
        <a:lstStyle/>
        <a:p>
          <a:pPr>
            <a:defRPr sz="1585" b="0" i="0" u="none" strike="noStrike" baseline="0">
              <a:solidFill>
                <a:srgbClr val="000000"/>
              </a:solidFill>
              <a:latin typeface="Arial"/>
              <a:ea typeface="Arial"/>
              <a:cs typeface="Arial"/>
            </a:defRPr>
          </a:pPr>
          <a:endParaRPr lang="en-US"/>
        </a:p>
      </c:txPr>
    </c:legend>
    <c:plotVisOnly val="1"/>
    <c:dispBlanksAs val="gap"/>
    <c:showDLblsOverMax val="0"/>
  </c:chart>
  <c:spPr>
    <a:solidFill>
      <a:schemeClr val="accent6">
        <a:lumMod val="40000"/>
        <a:lumOff val="60000"/>
      </a:schemeClr>
    </a:solidFill>
    <a:ln w="3175">
      <a:solidFill>
        <a:srgbClr val="000000"/>
      </a:solidFill>
      <a:prstDash val="solid"/>
    </a:ln>
  </c:spPr>
  <c:txPr>
    <a:bodyPr/>
    <a:lstStyle/>
    <a:p>
      <a:pPr>
        <a:defRPr sz="1725"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portrait"/>
  </c:printSettings>
</c:chartSpace>
</file>

<file path=xl/charts/chart3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'Math - Benchmark Graphs'!$A$35</c:f>
          <c:strCache>
            <c:ptCount val="1"/>
          </c:strCache>
        </c:strRef>
      </c:tx>
      <c:overlay val="0"/>
      <c:spPr>
        <a:noFill/>
        <a:ln w="25400">
          <a:noFill/>
        </a:ln>
      </c:spPr>
      <c:txPr>
        <a:bodyPr/>
        <a:lstStyle/>
        <a:p>
          <a:pPr>
            <a:defRPr sz="2000" b="1" i="0" u="none" strike="noStrike" baseline="0">
              <a:solidFill>
                <a:srgbClr val="000000"/>
              </a:solidFill>
              <a:latin typeface="Arial"/>
              <a:ea typeface="Arial"/>
              <a:cs typeface="Arial"/>
            </a:defRPr>
          </a:pPr>
          <a:endParaRPr lang="en-US"/>
        </a:p>
      </c:txPr>
    </c:title>
    <c:autoTitleDeleted val="0"/>
    <c:plotArea>
      <c:layout/>
      <c:barChart>
        <c:barDir val="col"/>
        <c:grouping val="clustered"/>
        <c:varyColors val="0"/>
        <c:ser>
          <c:idx val="0"/>
          <c:order val="0"/>
          <c:tx>
            <c:strRef>
              <c:f>'Math - Data'!$Y$1</c:f>
              <c:strCache>
                <c:ptCount val="1"/>
              </c:strCache>
            </c:strRef>
          </c:tx>
          <c:spPr>
            <a:solidFill>
              <a:schemeClr val="accent5">
                <a:lumMod val="40000"/>
                <a:lumOff val="60000"/>
              </a:schemeClr>
            </a:solidFill>
            <a:ln w="12700">
              <a:solidFill>
                <a:srgbClr val="000000"/>
              </a:solidFill>
              <a:prstDash val="solid"/>
            </a:ln>
          </c:spPr>
          <c:invertIfNegative val="0"/>
          <c:cat>
            <c:strRef>
              <c:f>'Math - Data'!$A$3:$A$37</c:f>
              <c:strCache>
                <c:ptCount val="2"/>
                <c:pt idx="1">
                  <c:v>Student</c:v>
                </c:pt>
              </c:strCache>
            </c:strRef>
          </c:cat>
          <c:val>
            <c:numRef>
              <c:f>'Math - Data'!$Y$3:$Y$37</c:f>
              <c:numCache>
                <c:formatCode>General</c:formatCode>
                <c:ptCount val="35"/>
              </c:numCache>
            </c:numRef>
          </c:val>
          <c:extLst>
            <c:ext xmlns:c16="http://schemas.microsoft.com/office/drawing/2014/chart" uri="{C3380CC4-5D6E-409C-BE32-E72D297353CC}">
              <c16:uniqueId val="{00000000-EA30-4C46-9E96-5F2851DF6926}"/>
            </c:ext>
          </c:extLst>
        </c:ser>
        <c:dLbls>
          <c:showLegendKey val="0"/>
          <c:showVal val="0"/>
          <c:showCatName val="0"/>
          <c:showSerName val="0"/>
          <c:showPercent val="0"/>
          <c:showBubbleSize val="0"/>
        </c:dLbls>
        <c:gapWidth val="150"/>
        <c:axId val="45130112"/>
        <c:axId val="45131648"/>
      </c:barChart>
      <c:lineChart>
        <c:grouping val="standard"/>
        <c:varyColors val="0"/>
        <c:ser>
          <c:idx val="1"/>
          <c:order val="1"/>
          <c:tx>
            <c:v>Benchmark Line</c:v>
          </c:tx>
          <c:marker>
            <c:symbol val="none"/>
          </c:marker>
          <c:cat>
            <c:strRef>
              <c:f>'Math - Data'!$A$3:$A$37</c:f>
              <c:strCache>
                <c:ptCount val="2"/>
                <c:pt idx="1">
                  <c:v>Student</c:v>
                </c:pt>
              </c:strCache>
            </c:strRef>
          </c:cat>
          <c:val>
            <c:numRef>
              <c:f>'Math - Data'!$AA$3:$AA$37</c:f>
              <c:numCache>
                <c:formatCode>m/d/yy;@</c:formatCode>
                <c:ptCount val="35"/>
              </c:numCache>
            </c:numRef>
          </c:val>
          <c:smooth val="0"/>
          <c:extLst>
            <c:ext xmlns:c16="http://schemas.microsoft.com/office/drawing/2014/chart" uri="{C3380CC4-5D6E-409C-BE32-E72D297353CC}">
              <c16:uniqueId val="{00000001-EA30-4C46-9E96-5F2851DF6926}"/>
            </c:ext>
          </c:extLst>
        </c:ser>
        <c:dLbls>
          <c:showLegendKey val="0"/>
          <c:showVal val="0"/>
          <c:showCatName val="0"/>
          <c:showSerName val="0"/>
          <c:showPercent val="0"/>
          <c:showBubbleSize val="0"/>
        </c:dLbls>
        <c:marker val="1"/>
        <c:smooth val="0"/>
        <c:axId val="45130112"/>
        <c:axId val="45131648"/>
      </c:lineChart>
      <c:catAx>
        <c:axId val="45130112"/>
        <c:scaling>
          <c:orientation val="minMax"/>
        </c:scaling>
        <c:delete val="0"/>
        <c:axPos val="b"/>
        <c:numFmt formatCode="General" sourceLinked="1"/>
        <c:majorTickMark val="none"/>
        <c:minorTickMark val="none"/>
        <c:tickLblPos val="nextTo"/>
        <c:spPr>
          <a:ln w="3175">
            <a:solidFill>
              <a:srgbClr val="000000"/>
            </a:solidFill>
            <a:prstDash val="solid"/>
          </a:ln>
        </c:spPr>
        <c:txPr>
          <a:bodyPr rot="-2700000" vert="horz"/>
          <a:lstStyle/>
          <a:p>
            <a:pPr>
              <a:defRPr sz="750" b="0" i="0" u="none" strike="noStrike" baseline="0">
                <a:solidFill>
                  <a:srgbClr val="000000"/>
                </a:solidFill>
                <a:latin typeface="Arial"/>
                <a:ea typeface="Arial"/>
                <a:cs typeface="Arial"/>
              </a:defRPr>
            </a:pPr>
            <a:endParaRPr lang="en-US"/>
          </a:p>
        </c:txPr>
        <c:crossAx val="45131648"/>
        <c:crosses val="autoZero"/>
        <c:auto val="1"/>
        <c:lblAlgn val="ctr"/>
        <c:lblOffset val="100"/>
        <c:tickLblSkip val="1"/>
        <c:tickMarkSkip val="1"/>
        <c:noMultiLvlLbl val="0"/>
      </c:catAx>
      <c:valAx>
        <c:axId val="45131648"/>
        <c:scaling>
          <c:orientation val="minMax"/>
          <c:min val="0"/>
        </c:scaling>
        <c:delete val="0"/>
        <c:axPos val="l"/>
        <c:majorGridlines>
          <c:spPr>
            <a:ln w="3175">
              <a:solidFill>
                <a:srgbClr val="000000"/>
              </a:solidFill>
              <a:prstDash val="solid"/>
            </a:ln>
          </c:spPr>
        </c:majorGridlines>
        <c:numFmt formatCode="General" sourceLinked="1"/>
        <c:majorTickMark val="none"/>
        <c:minorTickMark val="none"/>
        <c:tickLblPos val="nextTo"/>
        <c:spPr>
          <a:ln w="25400">
            <a:noFill/>
          </a:ln>
        </c:spPr>
        <c:txPr>
          <a:bodyPr rot="0" vert="horz"/>
          <a:lstStyle/>
          <a:p>
            <a:pPr>
              <a:defRPr sz="1725" b="0" i="0" u="none" strike="noStrike" baseline="0">
                <a:solidFill>
                  <a:srgbClr val="000000"/>
                </a:solidFill>
                <a:latin typeface="Arial"/>
                <a:ea typeface="Arial"/>
                <a:cs typeface="Arial"/>
              </a:defRPr>
            </a:pPr>
            <a:endParaRPr lang="en-US"/>
          </a:p>
        </c:txPr>
        <c:crossAx val="45130112"/>
        <c:crosses val="autoZero"/>
        <c:crossBetween val="between"/>
      </c:valAx>
      <c:spPr>
        <a:solidFill>
          <a:schemeClr val="bg1"/>
        </a:solidFill>
        <a:ln w="12700">
          <a:solidFill>
            <a:srgbClr val="808080"/>
          </a:solidFill>
          <a:prstDash val="solid"/>
        </a:ln>
      </c:spPr>
    </c:plotArea>
    <c:legend>
      <c:legendPos val="b"/>
      <c:overlay val="0"/>
      <c:spPr>
        <a:solidFill>
          <a:srgbClr val="FFFFFF"/>
        </a:solidFill>
        <a:ln w="3175">
          <a:solidFill>
            <a:srgbClr val="000000"/>
          </a:solidFill>
          <a:prstDash val="solid"/>
        </a:ln>
      </c:spPr>
      <c:txPr>
        <a:bodyPr/>
        <a:lstStyle/>
        <a:p>
          <a:pPr>
            <a:defRPr sz="1585" b="0" i="0" u="none" strike="noStrike" baseline="0">
              <a:solidFill>
                <a:srgbClr val="000000"/>
              </a:solidFill>
              <a:latin typeface="Arial"/>
              <a:ea typeface="Arial"/>
              <a:cs typeface="Arial"/>
            </a:defRPr>
          </a:pPr>
          <a:endParaRPr lang="en-US"/>
        </a:p>
      </c:txPr>
    </c:legend>
    <c:plotVisOnly val="1"/>
    <c:dispBlanksAs val="gap"/>
    <c:showDLblsOverMax val="0"/>
  </c:chart>
  <c:spPr>
    <a:solidFill>
      <a:schemeClr val="accent5">
        <a:lumMod val="40000"/>
        <a:lumOff val="60000"/>
      </a:schemeClr>
    </a:solidFill>
    <a:ln w="3175">
      <a:solidFill>
        <a:srgbClr val="000000"/>
      </a:solidFill>
      <a:prstDash val="solid"/>
    </a:ln>
  </c:spPr>
  <c:txPr>
    <a:bodyPr/>
    <a:lstStyle/>
    <a:p>
      <a:pPr>
        <a:defRPr sz="1725" b="0" i="0" u="none" strike="noStrike" baseline="0">
          <a:solidFill>
            <a:srgbClr val="000000"/>
          </a:solidFill>
          <a:latin typeface="Arial"/>
          <a:ea typeface="Arial"/>
          <a:cs typeface="Arial"/>
        </a:defRPr>
      </a:pPr>
      <a:endParaRPr lang="en-US"/>
    </a:p>
  </c:txPr>
  <c:printSettings>
    <c:headerFooter alignWithMargins="0"/>
    <c:pageMargins b="1" l="0.75000000000001565" r="0.75000000000001565" t="1" header="0.5" footer="0.5"/>
    <c:pageSetup/>
  </c:printSettings>
</c:chartSpace>
</file>

<file path=xl/charts/chart3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'Math - Benchmark Graphs'!$A$69</c:f>
          <c:strCache>
            <c:ptCount val="1"/>
          </c:strCache>
        </c:strRef>
      </c:tx>
      <c:overlay val="0"/>
      <c:spPr>
        <a:noFill/>
        <a:ln w="25400">
          <a:noFill/>
        </a:ln>
      </c:spPr>
      <c:txPr>
        <a:bodyPr/>
        <a:lstStyle/>
        <a:p>
          <a:pPr>
            <a:defRPr sz="2000" b="1" i="0" u="none" strike="noStrike" baseline="0">
              <a:solidFill>
                <a:srgbClr val="000000"/>
              </a:solidFill>
              <a:latin typeface="Arial"/>
              <a:ea typeface="Arial"/>
              <a:cs typeface="Arial"/>
            </a:defRPr>
          </a:pPr>
          <a:endParaRPr lang="en-US"/>
        </a:p>
      </c:txPr>
    </c:title>
    <c:autoTitleDeleted val="0"/>
    <c:plotArea>
      <c:layout/>
      <c:barChart>
        <c:barDir val="col"/>
        <c:grouping val="clustered"/>
        <c:varyColors val="0"/>
        <c:ser>
          <c:idx val="0"/>
          <c:order val="0"/>
          <c:tx>
            <c:strRef>
              <c:f>'Math - Data'!$AV$1</c:f>
              <c:strCache>
                <c:ptCount val="1"/>
              </c:strCache>
            </c:strRef>
          </c:tx>
          <c:spPr>
            <a:solidFill>
              <a:schemeClr val="accent3">
                <a:lumMod val="40000"/>
                <a:lumOff val="60000"/>
              </a:schemeClr>
            </a:solidFill>
            <a:ln w="12700">
              <a:solidFill>
                <a:srgbClr val="000000"/>
              </a:solidFill>
              <a:prstDash val="solid"/>
            </a:ln>
          </c:spPr>
          <c:invertIfNegative val="0"/>
          <c:cat>
            <c:strRef>
              <c:f>'Math - Data'!$A$3:$A$37</c:f>
              <c:strCache>
                <c:ptCount val="2"/>
                <c:pt idx="1">
                  <c:v>Student</c:v>
                </c:pt>
              </c:strCache>
            </c:strRef>
          </c:cat>
          <c:val>
            <c:numRef>
              <c:f>'Math - Data'!$AV$3:$AV$37</c:f>
            </c:numRef>
          </c:val>
          <c:extLst>
            <c:ext xmlns:c16="http://schemas.microsoft.com/office/drawing/2014/chart" uri="{C3380CC4-5D6E-409C-BE32-E72D297353CC}">
              <c16:uniqueId val="{00000000-D5AC-FF42-BA5B-97990CF398CA}"/>
            </c:ext>
          </c:extLst>
        </c:ser>
        <c:dLbls>
          <c:showLegendKey val="0"/>
          <c:showVal val="0"/>
          <c:showCatName val="0"/>
          <c:showSerName val="0"/>
          <c:showPercent val="0"/>
          <c:showBubbleSize val="0"/>
        </c:dLbls>
        <c:gapWidth val="150"/>
        <c:axId val="95439488"/>
        <c:axId val="95445376"/>
      </c:barChart>
      <c:lineChart>
        <c:grouping val="standard"/>
        <c:varyColors val="0"/>
        <c:ser>
          <c:idx val="1"/>
          <c:order val="1"/>
          <c:tx>
            <c:v>Benchmark Line</c:v>
          </c:tx>
          <c:marker>
            <c:symbol val="none"/>
          </c:marker>
          <c:cat>
            <c:strRef>
              <c:f>'Math - Data'!$A$3:$A$37</c:f>
              <c:strCache>
                <c:ptCount val="2"/>
                <c:pt idx="1">
                  <c:v>Student</c:v>
                </c:pt>
              </c:strCache>
            </c:strRef>
          </c:cat>
          <c:val>
            <c:numRef>
              <c:f>'Math - Data'!$AX$3:$AX$37</c:f>
              <c:numCache>
                <c:formatCode>General</c:formatCode>
                <c:ptCount val="35"/>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numCache>
            </c:numRef>
          </c:val>
          <c:smooth val="0"/>
          <c:extLst>
            <c:ext xmlns:c16="http://schemas.microsoft.com/office/drawing/2014/chart" uri="{C3380CC4-5D6E-409C-BE32-E72D297353CC}">
              <c16:uniqueId val="{00000001-D5AC-FF42-BA5B-97990CF398CA}"/>
            </c:ext>
          </c:extLst>
        </c:ser>
        <c:dLbls>
          <c:showLegendKey val="0"/>
          <c:showVal val="0"/>
          <c:showCatName val="0"/>
          <c:showSerName val="0"/>
          <c:showPercent val="0"/>
          <c:showBubbleSize val="0"/>
        </c:dLbls>
        <c:marker val="1"/>
        <c:smooth val="0"/>
        <c:axId val="95439488"/>
        <c:axId val="95445376"/>
      </c:lineChart>
      <c:catAx>
        <c:axId val="95439488"/>
        <c:scaling>
          <c:orientation val="minMax"/>
        </c:scaling>
        <c:delete val="0"/>
        <c:axPos val="b"/>
        <c:numFmt formatCode="General" sourceLinked="1"/>
        <c:majorTickMark val="none"/>
        <c:minorTickMark val="none"/>
        <c:tickLblPos val="nextTo"/>
        <c:spPr>
          <a:ln w="3175">
            <a:solidFill>
              <a:srgbClr val="000000"/>
            </a:solidFill>
            <a:prstDash val="solid"/>
          </a:ln>
        </c:spPr>
        <c:txPr>
          <a:bodyPr rot="-2700000" vert="horz"/>
          <a:lstStyle/>
          <a:p>
            <a:pPr>
              <a:defRPr sz="750" b="0" i="0" u="none" strike="noStrike" baseline="0">
                <a:solidFill>
                  <a:srgbClr val="000000"/>
                </a:solidFill>
                <a:latin typeface="Arial"/>
                <a:ea typeface="Arial"/>
                <a:cs typeface="Arial"/>
              </a:defRPr>
            </a:pPr>
            <a:endParaRPr lang="en-US"/>
          </a:p>
        </c:txPr>
        <c:crossAx val="95445376"/>
        <c:crosses val="autoZero"/>
        <c:auto val="1"/>
        <c:lblAlgn val="ctr"/>
        <c:lblOffset val="100"/>
        <c:tickLblSkip val="1"/>
        <c:tickMarkSkip val="1"/>
        <c:noMultiLvlLbl val="0"/>
      </c:catAx>
      <c:valAx>
        <c:axId val="95445376"/>
        <c:scaling>
          <c:orientation val="minMax"/>
          <c:min val="0"/>
        </c:scaling>
        <c:delete val="0"/>
        <c:axPos val="l"/>
        <c:majorGridlines>
          <c:spPr>
            <a:ln w="3175">
              <a:solidFill>
                <a:srgbClr val="000000"/>
              </a:solidFill>
              <a:prstDash val="solid"/>
            </a:ln>
          </c:spPr>
        </c:majorGridlines>
        <c:numFmt formatCode="General" sourceLinked="1"/>
        <c:majorTickMark val="none"/>
        <c:minorTickMark val="none"/>
        <c:tickLblPos val="nextTo"/>
        <c:spPr>
          <a:ln w="25400">
            <a:noFill/>
          </a:ln>
        </c:spPr>
        <c:txPr>
          <a:bodyPr rot="0" vert="horz"/>
          <a:lstStyle/>
          <a:p>
            <a:pPr>
              <a:defRPr sz="1725" b="0" i="0" u="none" strike="noStrike" baseline="0">
                <a:solidFill>
                  <a:srgbClr val="000000"/>
                </a:solidFill>
                <a:latin typeface="Arial"/>
                <a:ea typeface="Arial"/>
                <a:cs typeface="Arial"/>
              </a:defRPr>
            </a:pPr>
            <a:endParaRPr lang="en-US"/>
          </a:p>
        </c:txPr>
        <c:crossAx val="95439488"/>
        <c:crosses val="autoZero"/>
        <c:crossBetween val="between"/>
      </c:valAx>
      <c:spPr>
        <a:solidFill>
          <a:schemeClr val="bg1"/>
        </a:solidFill>
        <a:ln w="12700">
          <a:solidFill>
            <a:srgbClr val="808080"/>
          </a:solidFill>
          <a:prstDash val="solid"/>
        </a:ln>
      </c:spPr>
    </c:plotArea>
    <c:legend>
      <c:legendPos val="b"/>
      <c:overlay val="0"/>
      <c:spPr>
        <a:solidFill>
          <a:srgbClr val="FFFFFF"/>
        </a:solidFill>
        <a:ln w="3175">
          <a:solidFill>
            <a:srgbClr val="000000"/>
          </a:solidFill>
          <a:prstDash val="solid"/>
        </a:ln>
      </c:spPr>
      <c:txPr>
        <a:bodyPr/>
        <a:lstStyle/>
        <a:p>
          <a:pPr>
            <a:defRPr sz="1585" b="0" i="0" u="none" strike="noStrike" baseline="0">
              <a:solidFill>
                <a:srgbClr val="000000"/>
              </a:solidFill>
              <a:latin typeface="Arial"/>
              <a:ea typeface="Arial"/>
              <a:cs typeface="Arial"/>
            </a:defRPr>
          </a:pPr>
          <a:endParaRPr lang="en-US"/>
        </a:p>
      </c:txPr>
    </c:legend>
    <c:plotVisOnly val="1"/>
    <c:dispBlanksAs val="gap"/>
    <c:showDLblsOverMax val="0"/>
  </c:chart>
  <c:spPr>
    <a:solidFill>
      <a:schemeClr val="accent3">
        <a:lumMod val="40000"/>
        <a:lumOff val="60000"/>
      </a:schemeClr>
    </a:solidFill>
    <a:ln w="3175">
      <a:solidFill>
        <a:srgbClr val="000000"/>
      </a:solidFill>
      <a:prstDash val="solid"/>
    </a:ln>
  </c:spPr>
  <c:txPr>
    <a:bodyPr/>
    <a:lstStyle/>
    <a:p>
      <a:pPr>
        <a:defRPr sz="1725" b="0" i="0" u="none" strike="noStrike" baseline="0">
          <a:solidFill>
            <a:srgbClr val="000000"/>
          </a:solidFill>
          <a:latin typeface="Arial"/>
          <a:ea typeface="Arial"/>
          <a:cs typeface="Arial"/>
        </a:defRPr>
      </a:pPr>
      <a:endParaRPr lang="en-US"/>
    </a:p>
  </c:txPr>
  <c:printSettings>
    <c:headerFooter alignWithMargins="0"/>
    <c:pageMargins b="1" l="0.75000000000001565" r="0.75000000000001565" t="1" header="0.5" footer="0.5"/>
    <c:pageSetup orientation="landscape"/>
  </c:printSettings>
</c:chartSpace>
</file>

<file path=xl/charts/chart3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'Math - Benchmark Graphs'!$A$69</c:f>
          <c:strCache>
            <c:ptCount val="1"/>
          </c:strCache>
        </c:strRef>
      </c:tx>
      <c:overlay val="0"/>
      <c:spPr>
        <a:noFill/>
        <a:ln w="25400">
          <a:noFill/>
        </a:ln>
      </c:spPr>
      <c:txPr>
        <a:bodyPr/>
        <a:lstStyle/>
        <a:p>
          <a:pPr>
            <a:defRPr sz="2000" b="1" i="0" u="none" strike="noStrike" baseline="0">
              <a:solidFill>
                <a:srgbClr val="000000"/>
              </a:solidFill>
              <a:latin typeface="Arial"/>
              <a:ea typeface="Arial"/>
              <a:cs typeface="Arial"/>
            </a:defRPr>
          </a:pPr>
          <a:endParaRPr lang="en-US"/>
        </a:p>
      </c:txPr>
    </c:title>
    <c:autoTitleDeleted val="0"/>
    <c:plotArea>
      <c:layout/>
      <c:barChart>
        <c:barDir val="col"/>
        <c:grouping val="clustered"/>
        <c:varyColors val="0"/>
        <c:ser>
          <c:idx val="3"/>
          <c:order val="0"/>
          <c:tx>
            <c:strRef>
              <c:f>'Math - Data'!$B$1</c:f>
              <c:strCache>
                <c:ptCount val="1"/>
              </c:strCache>
            </c:strRef>
          </c:tx>
          <c:spPr>
            <a:solidFill>
              <a:schemeClr val="accent6">
                <a:lumMod val="40000"/>
                <a:lumOff val="60000"/>
              </a:schemeClr>
            </a:solidFill>
            <a:ln>
              <a:solidFill>
                <a:srgbClr val="000000"/>
              </a:solidFill>
            </a:ln>
          </c:spPr>
          <c:invertIfNegative val="0"/>
          <c:cat>
            <c:strRef>
              <c:f>'Math - Data'!$A$3:$A$37</c:f>
              <c:strCache>
                <c:ptCount val="2"/>
                <c:pt idx="1">
                  <c:v>Student</c:v>
                </c:pt>
              </c:strCache>
            </c:strRef>
          </c:cat>
          <c:val>
            <c:numRef>
              <c:f>'Math - Data'!$B$3:$B$37</c:f>
              <c:numCache>
                <c:formatCode>General</c:formatCode>
                <c:ptCount val="35"/>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numCache>
            </c:numRef>
          </c:val>
          <c:extLst>
            <c:ext xmlns:c16="http://schemas.microsoft.com/office/drawing/2014/chart" uri="{C3380CC4-5D6E-409C-BE32-E72D297353CC}">
              <c16:uniqueId val="{00000000-2ED6-6A4F-BF86-A5106F18267F}"/>
            </c:ext>
          </c:extLst>
        </c:ser>
        <c:ser>
          <c:idx val="2"/>
          <c:order val="1"/>
          <c:tx>
            <c:strRef>
              <c:f>'Math - Data'!$Y$1</c:f>
              <c:strCache>
                <c:ptCount val="1"/>
              </c:strCache>
            </c:strRef>
          </c:tx>
          <c:spPr>
            <a:solidFill>
              <a:schemeClr val="accent5">
                <a:lumMod val="40000"/>
                <a:lumOff val="60000"/>
              </a:schemeClr>
            </a:solidFill>
            <a:ln>
              <a:solidFill>
                <a:srgbClr val="000000"/>
              </a:solidFill>
            </a:ln>
          </c:spPr>
          <c:invertIfNegative val="0"/>
          <c:cat>
            <c:strRef>
              <c:f>'Math - Data'!$A$3:$A$37</c:f>
              <c:strCache>
                <c:ptCount val="2"/>
                <c:pt idx="1">
                  <c:v>Student</c:v>
                </c:pt>
              </c:strCache>
            </c:strRef>
          </c:cat>
          <c:val>
            <c:numRef>
              <c:f>'Math - Data'!$Y$3:$Y$37</c:f>
              <c:numCache>
                <c:formatCode>General</c:formatCode>
                <c:ptCount val="35"/>
              </c:numCache>
            </c:numRef>
          </c:val>
          <c:extLst>
            <c:ext xmlns:c16="http://schemas.microsoft.com/office/drawing/2014/chart" uri="{C3380CC4-5D6E-409C-BE32-E72D297353CC}">
              <c16:uniqueId val="{00000001-2ED6-6A4F-BF86-A5106F18267F}"/>
            </c:ext>
          </c:extLst>
        </c:ser>
        <c:ser>
          <c:idx val="0"/>
          <c:order val="2"/>
          <c:tx>
            <c:strRef>
              <c:f>'Math - Data'!$AV$1</c:f>
              <c:strCache>
                <c:ptCount val="1"/>
              </c:strCache>
            </c:strRef>
          </c:tx>
          <c:spPr>
            <a:solidFill>
              <a:schemeClr val="accent3">
                <a:lumMod val="40000"/>
                <a:lumOff val="60000"/>
              </a:schemeClr>
            </a:solidFill>
            <a:ln w="12700">
              <a:solidFill>
                <a:srgbClr val="000000"/>
              </a:solidFill>
              <a:prstDash val="solid"/>
            </a:ln>
          </c:spPr>
          <c:invertIfNegative val="0"/>
          <c:cat>
            <c:strRef>
              <c:f>'Math - Data'!$A$3:$A$37</c:f>
              <c:strCache>
                <c:ptCount val="2"/>
                <c:pt idx="1">
                  <c:v>Student</c:v>
                </c:pt>
              </c:strCache>
            </c:strRef>
          </c:cat>
          <c:val>
            <c:numRef>
              <c:f>'Math - Data'!$AV$3:$AV$37</c:f>
            </c:numRef>
          </c:val>
          <c:extLst>
            <c:ext xmlns:c16="http://schemas.microsoft.com/office/drawing/2014/chart" uri="{C3380CC4-5D6E-409C-BE32-E72D297353CC}">
              <c16:uniqueId val="{00000002-2ED6-6A4F-BF86-A5106F18267F}"/>
            </c:ext>
          </c:extLst>
        </c:ser>
        <c:dLbls>
          <c:showLegendKey val="0"/>
          <c:showVal val="0"/>
          <c:showCatName val="0"/>
          <c:showSerName val="0"/>
          <c:showPercent val="0"/>
          <c:showBubbleSize val="0"/>
        </c:dLbls>
        <c:gapWidth val="150"/>
        <c:axId val="95484544"/>
        <c:axId val="95359360"/>
      </c:barChart>
      <c:lineChart>
        <c:grouping val="standard"/>
        <c:varyColors val="0"/>
        <c:ser>
          <c:idx val="1"/>
          <c:order val="3"/>
          <c:tx>
            <c:v>Benchmark Line</c:v>
          </c:tx>
          <c:marker>
            <c:symbol val="none"/>
          </c:marker>
          <c:cat>
            <c:strRef>
              <c:f>'Math - Data'!$A$3:$A$37</c:f>
              <c:strCache>
                <c:ptCount val="2"/>
                <c:pt idx="1">
                  <c:v>Student</c:v>
                </c:pt>
              </c:strCache>
            </c:strRef>
          </c:cat>
          <c:val>
            <c:numRef>
              <c:f>'Math - Data'!$AX$3:$AX$37</c:f>
              <c:numCache>
                <c:formatCode>General</c:formatCode>
                <c:ptCount val="35"/>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numCache>
            </c:numRef>
          </c:val>
          <c:smooth val="0"/>
          <c:extLst>
            <c:ext xmlns:c16="http://schemas.microsoft.com/office/drawing/2014/chart" uri="{C3380CC4-5D6E-409C-BE32-E72D297353CC}">
              <c16:uniqueId val="{00000003-2ED6-6A4F-BF86-A5106F18267F}"/>
            </c:ext>
          </c:extLst>
        </c:ser>
        <c:dLbls>
          <c:showLegendKey val="0"/>
          <c:showVal val="0"/>
          <c:showCatName val="0"/>
          <c:showSerName val="0"/>
          <c:showPercent val="0"/>
          <c:showBubbleSize val="0"/>
        </c:dLbls>
        <c:marker val="1"/>
        <c:smooth val="0"/>
        <c:axId val="95484544"/>
        <c:axId val="95359360"/>
      </c:lineChart>
      <c:catAx>
        <c:axId val="95484544"/>
        <c:scaling>
          <c:orientation val="minMax"/>
        </c:scaling>
        <c:delete val="0"/>
        <c:axPos val="b"/>
        <c:numFmt formatCode="General" sourceLinked="1"/>
        <c:majorTickMark val="none"/>
        <c:minorTickMark val="none"/>
        <c:tickLblPos val="nextTo"/>
        <c:spPr>
          <a:ln w="3175">
            <a:solidFill>
              <a:srgbClr val="000000"/>
            </a:solidFill>
            <a:prstDash val="solid"/>
          </a:ln>
        </c:spPr>
        <c:txPr>
          <a:bodyPr rot="-2700000" vert="horz"/>
          <a:lstStyle/>
          <a:p>
            <a:pPr>
              <a:defRPr sz="750" b="0" i="0" u="none" strike="noStrike" baseline="0">
                <a:solidFill>
                  <a:srgbClr val="000000"/>
                </a:solidFill>
                <a:latin typeface="Arial"/>
                <a:ea typeface="Arial"/>
                <a:cs typeface="Arial"/>
              </a:defRPr>
            </a:pPr>
            <a:endParaRPr lang="en-US"/>
          </a:p>
        </c:txPr>
        <c:crossAx val="95359360"/>
        <c:crosses val="autoZero"/>
        <c:auto val="1"/>
        <c:lblAlgn val="ctr"/>
        <c:lblOffset val="100"/>
        <c:tickLblSkip val="1"/>
        <c:tickMarkSkip val="1"/>
        <c:noMultiLvlLbl val="0"/>
      </c:catAx>
      <c:valAx>
        <c:axId val="95359360"/>
        <c:scaling>
          <c:orientation val="minMax"/>
          <c:min val="0"/>
        </c:scaling>
        <c:delete val="0"/>
        <c:axPos val="l"/>
        <c:majorGridlines>
          <c:spPr>
            <a:ln w="3175">
              <a:solidFill>
                <a:srgbClr val="000000"/>
              </a:solidFill>
              <a:prstDash val="solid"/>
            </a:ln>
          </c:spPr>
        </c:majorGridlines>
        <c:numFmt formatCode="@" sourceLinked="1"/>
        <c:majorTickMark val="none"/>
        <c:minorTickMark val="none"/>
        <c:tickLblPos val="nextTo"/>
        <c:spPr>
          <a:ln w="25400">
            <a:noFill/>
          </a:ln>
        </c:spPr>
        <c:txPr>
          <a:bodyPr rot="0" vert="horz"/>
          <a:lstStyle/>
          <a:p>
            <a:pPr>
              <a:defRPr sz="1725" b="0" i="0" u="none" strike="noStrike" baseline="0">
                <a:solidFill>
                  <a:srgbClr val="000000"/>
                </a:solidFill>
                <a:latin typeface="Arial"/>
                <a:ea typeface="Arial"/>
                <a:cs typeface="Arial"/>
              </a:defRPr>
            </a:pPr>
            <a:endParaRPr lang="en-US"/>
          </a:p>
        </c:txPr>
        <c:crossAx val="95484544"/>
        <c:crosses val="autoZero"/>
        <c:crossBetween val="between"/>
      </c:valAx>
      <c:spPr>
        <a:solidFill>
          <a:schemeClr val="bg1"/>
        </a:solidFill>
        <a:ln w="12700">
          <a:solidFill>
            <a:srgbClr val="808080"/>
          </a:solidFill>
          <a:prstDash val="solid"/>
        </a:ln>
      </c:spPr>
    </c:plotArea>
    <c:legend>
      <c:legendPos val="b"/>
      <c:overlay val="0"/>
      <c:spPr>
        <a:solidFill>
          <a:srgbClr val="FFFFFF"/>
        </a:solidFill>
        <a:ln w="3175">
          <a:solidFill>
            <a:srgbClr val="000000"/>
          </a:solidFill>
          <a:prstDash val="solid"/>
        </a:ln>
      </c:spPr>
      <c:txPr>
        <a:bodyPr/>
        <a:lstStyle/>
        <a:p>
          <a:pPr>
            <a:defRPr sz="1585" b="0" i="0" u="none" strike="noStrike" baseline="0">
              <a:solidFill>
                <a:srgbClr val="000000"/>
              </a:solidFill>
              <a:latin typeface="Arial"/>
              <a:ea typeface="Arial"/>
              <a:cs typeface="Arial"/>
            </a:defRPr>
          </a:pPr>
          <a:endParaRPr lang="en-US"/>
        </a:p>
      </c:txPr>
    </c:legend>
    <c:plotVisOnly val="1"/>
    <c:dispBlanksAs val="gap"/>
    <c:showDLblsOverMax val="0"/>
  </c:chart>
  <c:spPr>
    <a:solidFill>
      <a:schemeClr val="accent3">
        <a:lumMod val="40000"/>
        <a:lumOff val="60000"/>
      </a:schemeClr>
    </a:solidFill>
    <a:ln w="3175">
      <a:solidFill>
        <a:srgbClr val="000000"/>
      </a:solidFill>
      <a:prstDash val="solid"/>
    </a:ln>
  </c:spPr>
  <c:txPr>
    <a:bodyPr/>
    <a:lstStyle/>
    <a:p>
      <a:pPr>
        <a:defRPr sz="1725" b="0" i="0" u="none" strike="noStrike" baseline="0">
          <a:solidFill>
            <a:srgbClr val="000000"/>
          </a:solidFill>
          <a:latin typeface="Arial"/>
          <a:ea typeface="Arial"/>
          <a:cs typeface="Arial"/>
        </a:defRPr>
      </a:pPr>
      <a:endParaRPr lang="en-US"/>
    </a:p>
  </c:txPr>
  <c:printSettings>
    <c:headerFooter alignWithMargins="0"/>
    <c:pageMargins b="1" l="0.75000000000001565" r="0.75000000000001565" t="1" header="0.5" footer="0.5"/>
    <c:pageSetup orientation="landscape"/>
  </c:printSettings>
</c:chartSpace>
</file>

<file path=xl/charts/chart3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'Math - Benchmark Graphs'!$A$35</c:f>
          <c:strCache>
            <c:ptCount val="1"/>
          </c:strCache>
        </c:strRef>
      </c:tx>
      <c:overlay val="0"/>
      <c:spPr>
        <a:noFill/>
        <a:ln w="25400">
          <a:noFill/>
        </a:ln>
      </c:spPr>
      <c:txPr>
        <a:bodyPr/>
        <a:lstStyle/>
        <a:p>
          <a:pPr>
            <a:defRPr sz="2000" b="1" i="0" u="none" strike="noStrike" baseline="0">
              <a:solidFill>
                <a:srgbClr val="000000"/>
              </a:solidFill>
              <a:latin typeface="Arial"/>
              <a:ea typeface="Arial"/>
              <a:cs typeface="Arial"/>
            </a:defRPr>
          </a:pPr>
          <a:endParaRPr lang="en-US"/>
        </a:p>
      </c:txPr>
    </c:title>
    <c:autoTitleDeleted val="0"/>
    <c:plotArea>
      <c:layout/>
      <c:barChart>
        <c:barDir val="col"/>
        <c:grouping val="clustered"/>
        <c:varyColors val="0"/>
        <c:ser>
          <c:idx val="2"/>
          <c:order val="0"/>
          <c:tx>
            <c:strRef>
              <c:f>'Math - Data'!$B$1</c:f>
              <c:strCache>
                <c:ptCount val="1"/>
              </c:strCache>
            </c:strRef>
          </c:tx>
          <c:spPr>
            <a:solidFill>
              <a:schemeClr val="accent6">
                <a:lumMod val="40000"/>
                <a:lumOff val="60000"/>
              </a:schemeClr>
            </a:solidFill>
            <a:ln>
              <a:solidFill>
                <a:srgbClr val="000000"/>
              </a:solidFill>
            </a:ln>
          </c:spPr>
          <c:invertIfNegative val="0"/>
          <c:cat>
            <c:strRef>
              <c:f>'Math - Data'!$A$3:$A$37</c:f>
              <c:strCache>
                <c:ptCount val="2"/>
                <c:pt idx="1">
                  <c:v>Student</c:v>
                </c:pt>
              </c:strCache>
            </c:strRef>
          </c:cat>
          <c:val>
            <c:numRef>
              <c:f>'Math - Data'!$B$3:$B$37</c:f>
              <c:numCache>
                <c:formatCode>General</c:formatCode>
                <c:ptCount val="35"/>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numCache>
            </c:numRef>
          </c:val>
          <c:extLst>
            <c:ext xmlns:c16="http://schemas.microsoft.com/office/drawing/2014/chart" uri="{C3380CC4-5D6E-409C-BE32-E72D297353CC}">
              <c16:uniqueId val="{00000000-6F39-154C-9CE4-153997FC857F}"/>
            </c:ext>
          </c:extLst>
        </c:ser>
        <c:ser>
          <c:idx val="0"/>
          <c:order val="1"/>
          <c:tx>
            <c:strRef>
              <c:f>'Math - Data'!$Y$1</c:f>
              <c:strCache>
                <c:ptCount val="1"/>
              </c:strCache>
            </c:strRef>
          </c:tx>
          <c:spPr>
            <a:solidFill>
              <a:schemeClr val="accent5">
                <a:lumMod val="40000"/>
                <a:lumOff val="60000"/>
              </a:schemeClr>
            </a:solidFill>
            <a:ln w="12700">
              <a:solidFill>
                <a:srgbClr val="000000"/>
              </a:solidFill>
              <a:prstDash val="solid"/>
            </a:ln>
          </c:spPr>
          <c:invertIfNegative val="0"/>
          <c:cat>
            <c:strRef>
              <c:f>'Math - Data'!$A$3:$A$37</c:f>
              <c:strCache>
                <c:ptCount val="2"/>
                <c:pt idx="1">
                  <c:v>Student</c:v>
                </c:pt>
              </c:strCache>
            </c:strRef>
          </c:cat>
          <c:val>
            <c:numRef>
              <c:f>'Math - Data'!$Y$3:$Y$37</c:f>
              <c:numCache>
                <c:formatCode>General</c:formatCode>
                <c:ptCount val="35"/>
              </c:numCache>
            </c:numRef>
          </c:val>
          <c:extLst>
            <c:ext xmlns:c16="http://schemas.microsoft.com/office/drawing/2014/chart" uri="{C3380CC4-5D6E-409C-BE32-E72D297353CC}">
              <c16:uniqueId val="{00000001-6F39-154C-9CE4-153997FC857F}"/>
            </c:ext>
          </c:extLst>
        </c:ser>
        <c:dLbls>
          <c:showLegendKey val="0"/>
          <c:showVal val="0"/>
          <c:showCatName val="0"/>
          <c:showSerName val="0"/>
          <c:showPercent val="0"/>
          <c:showBubbleSize val="0"/>
        </c:dLbls>
        <c:gapWidth val="150"/>
        <c:axId val="95389568"/>
        <c:axId val="95391104"/>
      </c:barChart>
      <c:lineChart>
        <c:grouping val="standard"/>
        <c:varyColors val="0"/>
        <c:ser>
          <c:idx val="1"/>
          <c:order val="2"/>
          <c:tx>
            <c:v>Benchmark Line</c:v>
          </c:tx>
          <c:marker>
            <c:symbol val="none"/>
          </c:marker>
          <c:cat>
            <c:strRef>
              <c:f>'Math - Data'!$A$3:$A$37</c:f>
              <c:strCache>
                <c:ptCount val="2"/>
                <c:pt idx="1">
                  <c:v>Student</c:v>
                </c:pt>
              </c:strCache>
            </c:strRef>
          </c:cat>
          <c:val>
            <c:numRef>
              <c:f>'Math - Data'!$AA$3:$AA$37</c:f>
              <c:numCache>
                <c:formatCode>m/d/yy;@</c:formatCode>
                <c:ptCount val="35"/>
              </c:numCache>
            </c:numRef>
          </c:val>
          <c:smooth val="0"/>
          <c:extLst>
            <c:ext xmlns:c16="http://schemas.microsoft.com/office/drawing/2014/chart" uri="{C3380CC4-5D6E-409C-BE32-E72D297353CC}">
              <c16:uniqueId val="{00000002-6F39-154C-9CE4-153997FC857F}"/>
            </c:ext>
          </c:extLst>
        </c:ser>
        <c:dLbls>
          <c:showLegendKey val="0"/>
          <c:showVal val="0"/>
          <c:showCatName val="0"/>
          <c:showSerName val="0"/>
          <c:showPercent val="0"/>
          <c:showBubbleSize val="0"/>
        </c:dLbls>
        <c:marker val="1"/>
        <c:smooth val="0"/>
        <c:axId val="95389568"/>
        <c:axId val="95391104"/>
      </c:lineChart>
      <c:catAx>
        <c:axId val="95389568"/>
        <c:scaling>
          <c:orientation val="minMax"/>
        </c:scaling>
        <c:delete val="0"/>
        <c:axPos val="b"/>
        <c:numFmt formatCode="General" sourceLinked="1"/>
        <c:majorTickMark val="none"/>
        <c:minorTickMark val="none"/>
        <c:tickLblPos val="nextTo"/>
        <c:spPr>
          <a:ln w="3175">
            <a:solidFill>
              <a:srgbClr val="000000"/>
            </a:solidFill>
            <a:prstDash val="solid"/>
          </a:ln>
        </c:spPr>
        <c:txPr>
          <a:bodyPr rot="-2700000" vert="horz"/>
          <a:lstStyle/>
          <a:p>
            <a:pPr>
              <a:defRPr sz="750" b="0" i="0" u="none" strike="noStrike" baseline="0">
                <a:solidFill>
                  <a:srgbClr val="000000"/>
                </a:solidFill>
                <a:latin typeface="Arial"/>
                <a:ea typeface="Arial"/>
                <a:cs typeface="Arial"/>
              </a:defRPr>
            </a:pPr>
            <a:endParaRPr lang="en-US"/>
          </a:p>
        </c:txPr>
        <c:crossAx val="95391104"/>
        <c:crosses val="autoZero"/>
        <c:auto val="1"/>
        <c:lblAlgn val="ctr"/>
        <c:lblOffset val="100"/>
        <c:tickLblSkip val="1"/>
        <c:tickMarkSkip val="1"/>
        <c:noMultiLvlLbl val="0"/>
      </c:catAx>
      <c:valAx>
        <c:axId val="95391104"/>
        <c:scaling>
          <c:orientation val="minMax"/>
          <c:min val="0"/>
        </c:scaling>
        <c:delete val="0"/>
        <c:axPos val="l"/>
        <c:majorGridlines>
          <c:spPr>
            <a:ln w="3175">
              <a:solidFill>
                <a:srgbClr val="000000"/>
              </a:solidFill>
              <a:prstDash val="solid"/>
            </a:ln>
          </c:spPr>
        </c:majorGridlines>
        <c:numFmt formatCode="@" sourceLinked="1"/>
        <c:majorTickMark val="none"/>
        <c:minorTickMark val="none"/>
        <c:tickLblPos val="nextTo"/>
        <c:spPr>
          <a:ln w="25400">
            <a:noFill/>
          </a:ln>
        </c:spPr>
        <c:txPr>
          <a:bodyPr rot="0" vert="horz"/>
          <a:lstStyle/>
          <a:p>
            <a:pPr>
              <a:defRPr sz="1725" b="0" i="0" u="none" strike="noStrike" baseline="0">
                <a:solidFill>
                  <a:srgbClr val="000000"/>
                </a:solidFill>
                <a:latin typeface="Arial"/>
                <a:ea typeface="Arial"/>
                <a:cs typeface="Arial"/>
              </a:defRPr>
            </a:pPr>
            <a:endParaRPr lang="en-US"/>
          </a:p>
        </c:txPr>
        <c:crossAx val="95389568"/>
        <c:crosses val="autoZero"/>
        <c:crossBetween val="between"/>
      </c:valAx>
      <c:spPr>
        <a:solidFill>
          <a:schemeClr val="bg1"/>
        </a:solidFill>
        <a:ln w="12700">
          <a:solidFill>
            <a:srgbClr val="808080"/>
          </a:solidFill>
          <a:prstDash val="solid"/>
        </a:ln>
      </c:spPr>
    </c:plotArea>
    <c:legend>
      <c:legendPos val="b"/>
      <c:overlay val="0"/>
      <c:spPr>
        <a:solidFill>
          <a:srgbClr val="FFFFFF"/>
        </a:solidFill>
        <a:ln w="3175">
          <a:solidFill>
            <a:srgbClr val="000000"/>
          </a:solidFill>
          <a:prstDash val="solid"/>
        </a:ln>
      </c:spPr>
      <c:txPr>
        <a:bodyPr/>
        <a:lstStyle/>
        <a:p>
          <a:pPr>
            <a:defRPr sz="1585" b="0" i="0" u="none" strike="noStrike" baseline="0">
              <a:solidFill>
                <a:srgbClr val="000000"/>
              </a:solidFill>
              <a:latin typeface="Arial"/>
              <a:ea typeface="Arial"/>
              <a:cs typeface="Arial"/>
            </a:defRPr>
          </a:pPr>
          <a:endParaRPr lang="en-US"/>
        </a:p>
      </c:txPr>
    </c:legend>
    <c:plotVisOnly val="1"/>
    <c:dispBlanksAs val="gap"/>
    <c:showDLblsOverMax val="0"/>
  </c:chart>
  <c:spPr>
    <a:solidFill>
      <a:schemeClr val="accent5">
        <a:lumMod val="40000"/>
        <a:lumOff val="60000"/>
      </a:schemeClr>
    </a:solidFill>
    <a:ln w="3175">
      <a:solidFill>
        <a:srgbClr val="000000"/>
      </a:solidFill>
      <a:prstDash val="solid"/>
    </a:ln>
  </c:spPr>
  <c:txPr>
    <a:bodyPr/>
    <a:lstStyle/>
    <a:p>
      <a:pPr>
        <a:defRPr sz="1725" b="0" i="0" u="none" strike="noStrike" baseline="0">
          <a:solidFill>
            <a:srgbClr val="000000"/>
          </a:solidFill>
          <a:latin typeface="Arial"/>
          <a:ea typeface="Arial"/>
          <a:cs typeface="Arial"/>
        </a:defRPr>
      </a:pPr>
      <a:endParaRPr lang="en-US"/>
    </a:p>
  </c:txPr>
  <c:printSettings>
    <c:headerFooter alignWithMargins="0"/>
    <c:pageMargins b="1" l="0.75000000000001565" r="0.75000000000001565" t="1" header="0.5" footer="0.5"/>
    <c:pageSetup/>
  </c:printSettings>
</c:chartSpace>
</file>

<file path=xl/charts/chart3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'Spelling - Benchmark Graphs'!$A$35</c:f>
          <c:strCache>
            <c:ptCount val="1"/>
          </c:strCache>
        </c:strRef>
      </c:tx>
      <c:overlay val="0"/>
      <c:spPr>
        <a:noFill/>
        <a:ln w="25400">
          <a:noFill/>
        </a:ln>
      </c:spPr>
      <c:txPr>
        <a:bodyPr/>
        <a:lstStyle/>
        <a:p>
          <a:pPr>
            <a:defRPr sz="2000" b="1" i="0" u="none" strike="noStrike" baseline="0">
              <a:solidFill>
                <a:srgbClr val="000000"/>
              </a:solidFill>
              <a:latin typeface="Arial"/>
              <a:ea typeface="Arial"/>
              <a:cs typeface="Arial"/>
            </a:defRPr>
          </a:pPr>
          <a:endParaRPr lang="en-US"/>
        </a:p>
      </c:txPr>
    </c:title>
    <c:autoTitleDeleted val="0"/>
    <c:plotArea>
      <c:layout/>
      <c:areaChart>
        <c:grouping val="standard"/>
        <c:varyColors val="0"/>
        <c:ser>
          <c:idx val="1"/>
          <c:order val="1"/>
          <c:tx>
            <c:strRef>
              <c:f>'Spelling - Data'!$AR$2:$AR$3</c:f>
              <c:strCache>
                <c:ptCount val="2"/>
                <c:pt idx="0">
                  <c:v>Benchmark 2 Line</c:v>
                </c:pt>
              </c:strCache>
            </c:strRef>
          </c:tx>
          <c:spPr>
            <a:solidFill>
              <a:srgbClr val="FFFF00"/>
            </a:solidFill>
            <a:ln w="6350">
              <a:solidFill>
                <a:schemeClr val="tx1"/>
              </a:solidFill>
              <a:miter lim="800000"/>
            </a:ln>
          </c:spPr>
          <c:cat>
            <c:numRef>
              <c:f>'Spelling - Data'!$A$5:$A$39</c:f>
              <c:numCache>
                <c:formatCode>General</c:formatCode>
                <c:ptCount val="35"/>
              </c:numCache>
            </c:numRef>
          </c:cat>
          <c:val>
            <c:numRef>
              <c:f>'Spelling - Data'!$AR$5:$AR$39</c:f>
              <c:numCache>
                <c:formatCode>General</c:formatCode>
                <c:ptCount val="3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numCache>
            </c:numRef>
          </c:val>
          <c:extLst>
            <c:ext xmlns:c16="http://schemas.microsoft.com/office/drawing/2014/chart" uri="{C3380CC4-5D6E-409C-BE32-E72D297353CC}">
              <c16:uniqueId val="{00000000-AD62-8F4E-9498-72A37B93CAEF}"/>
            </c:ext>
          </c:extLst>
        </c:ser>
        <c:ser>
          <c:idx val="2"/>
          <c:order val="2"/>
          <c:tx>
            <c:strRef>
              <c:f>'Spelling - Data'!$AX$2:$AX$3</c:f>
              <c:strCache>
                <c:ptCount val="2"/>
                <c:pt idx="0">
                  <c:v>Benchmark 2 Risk Line</c:v>
                </c:pt>
              </c:strCache>
            </c:strRef>
          </c:tx>
          <c:spPr>
            <a:solidFill>
              <a:srgbClr val="FF0000"/>
            </a:solidFill>
            <a:ln w="6350" cmpd="sng">
              <a:solidFill>
                <a:schemeClr val="tx1"/>
              </a:solidFill>
              <a:miter lim="800000"/>
            </a:ln>
          </c:spPr>
          <c:cat>
            <c:numRef>
              <c:f>'Spelling - Data'!$A$5:$A$39</c:f>
              <c:numCache>
                <c:formatCode>General</c:formatCode>
                <c:ptCount val="35"/>
              </c:numCache>
            </c:numRef>
          </c:cat>
          <c:val>
            <c:numRef>
              <c:f>'Spelling - Data'!$AX$5:$AX$39</c:f>
              <c:numCache>
                <c:formatCode>General</c:formatCode>
                <c:ptCount val="3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numCache>
            </c:numRef>
          </c:val>
          <c:extLst>
            <c:ext xmlns:c16="http://schemas.microsoft.com/office/drawing/2014/chart" uri="{C3380CC4-5D6E-409C-BE32-E72D297353CC}">
              <c16:uniqueId val="{00000001-AD62-8F4E-9498-72A37B93CAEF}"/>
            </c:ext>
          </c:extLst>
        </c:ser>
        <c:dLbls>
          <c:showLegendKey val="0"/>
          <c:showVal val="0"/>
          <c:showCatName val="0"/>
          <c:showSerName val="0"/>
          <c:showPercent val="0"/>
          <c:showBubbleSize val="0"/>
        </c:dLbls>
        <c:axId val="95524352"/>
        <c:axId val="95525888"/>
      </c:areaChart>
      <c:barChart>
        <c:barDir val="col"/>
        <c:grouping val="clustered"/>
        <c:varyColors val="0"/>
        <c:ser>
          <c:idx val="0"/>
          <c:order val="0"/>
          <c:tx>
            <c:strRef>
              <c:f>'Spelling - Benchmark Graphs'!$B$35</c:f>
              <c:strCache>
                <c:ptCount val="1"/>
                <c:pt idx="0">
                  <c:v>Benchmark 2 Scores</c:v>
                </c:pt>
              </c:strCache>
            </c:strRef>
          </c:tx>
          <c:spPr>
            <a:solidFill>
              <a:schemeClr val="accent1">
                <a:lumMod val="40000"/>
                <a:lumOff val="60000"/>
              </a:schemeClr>
            </a:solidFill>
            <a:ln w="6350">
              <a:solidFill>
                <a:srgbClr val="000000"/>
              </a:solidFill>
              <a:prstDash val="solid"/>
            </a:ln>
          </c:spPr>
          <c:invertIfNegative val="0"/>
          <c:cat>
            <c:numRef>
              <c:f>'Spelling - Data'!$A$5:$A$39</c:f>
              <c:numCache>
                <c:formatCode>General</c:formatCode>
                <c:ptCount val="35"/>
              </c:numCache>
            </c:numRef>
          </c:cat>
          <c:val>
            <c:numRef>
              <c:f>'Spelling - Data'!$AP$5:$AP$39</c:f>
              <c:numCache>
                <c:formatCode>General</c:formatCode>
                <c:ptCount val="35"/>
              </c:numCache>
            </c:numRef>
          </c:val>
          <c:extLst>
            <c:ext xmlns:c16="http://schemas.microsoft.com/office/drawing/2014/chart" uri="{C3380CC4-5D6E-409C-BE32-E72D297353CC}">
              <c16:uniqueId val="{00000002-AD62-8F4E-9498-72A37B93CAEF}"/>
            </c:ext>
          </c:extLst>
        </c:ser>
        <c:dLbls>
          <c:showLegendKey val="0"/>
          <c:showVal val="0"/>
          <c:showCatName val="0"/>
          <c:showSerName val="0"/>
          <c:showPercent val="0"/>
          <c:showBubbleSize val="0"/>
        </c:dLbls>
        <c:gapWidth val="75"/>
        <c:axId val="95524352"/>
        <c:axId val="95525888"/>
      </c:barChart>
      <c:catAx>
        <c:axId val="95524352"/>
        <c:scaling>
          <c:orientation val="minMax"/>
        </c:scaling>
        <c:delete val="0"/>
        <c:axPos val="b"/>
        <c:numFmt formatCode="General" sourceLinked="1"/>
        <c:majorTickMark val="none"/>
        <c:minorTickMark val="none"/>
        <c:tickLblPos val="nextTo"/>
        <c:spPr>
          <a:ln w="3175">
            <a:solidFill>
              <a:srgbClr val="000000"/>
            </a:solidFill>
            <a:prstDash val="solid"/>
          </a:ln>
        </c:spPr>
        <c:txPr>
          <a:bodyPr rot="-2700000" vert="horz"/>
          <a:lstStyle/>
          <a:p>
            <a:pPr>
              <a:defRPr sz="750" b="0" i="0" u="none" strike="noStrike" baseline="0">
                <a:solidFill>
                  <a:srgbClr val="000000"/>
                </a:solidFill>
                <a:latin typeface="Arial"/>
                <a:ea typeface="Arial"/>
                <a:cs typeface="Arial"/>
              </a:defRPr>
            </a:pPr>
            <a:endParaRPr lang="en-US"/>
          </a:p>
        </c:txPr>
        <c:crossAx val="95525888"/>
        <c:crosses val="autoZero"/>
        <c:auto val="1"/>
        <c:lblAlgn val="ctr"/>
        <c:lblOffset val="100"/>
        <c:tickLblSkip val="1"/>
        <c:tickMarkSkip val="1"/>
        <c:noMultiLvlLbl val="0"/>
      </c:catAx>
      <c:valAx>
        <c:axId val="95525888"/>
        <c:scaling>
          <c:orientation val="minMax"/>
          <c:min val="0"/>
        </c:scaling>
        <c:delete val="0"/>
        <c:axPos val="l"/>
        <c:majorGridlines>
          <c:spPr>
            <a:ln w="3175">
              <a:solidFill>
                <a:srgbClr val="000000">
                  <a:alpha val="0"/>
                </a:srgbClr>
              </a:solidFill>
              <a:prstDash val="solid"/>
            </a:ln>
          </c:spPr>
        </c:majorGridlines>
        <c:numFmt formatCode="General" sourceLinked="1"/>
        <c:majorTickMark val="none"/>
        <c:minorTickMark val="none"/>
        <c:tickLblPos val="nextTo"/>
        <c:spPr>
          <a:ln w="25400">
            <a:noFill/>
          </a:ln>
        </c:spPr>
        <c:txPr>
          <a:bodyPr rot="0" vert="horz"/>
          <a:lstStyle/>
          <a:p>
            <a:pPr>
              <a:defRPr sz="1725" b="0" i="0" u="none" strike="noStrike" baseline="0">
                <a:solidFill>
                  <a:srgbClr val="000000"/>
                </a:solidFill>
                <a:latin typeface="Arial"/>
                <a:ea typeface="Arial"/>
                <a:cs typeface="Arial"/>
              </a:defRPr>
            </a:pPr>
            <a:endParaRPr lang="en-US"/>
          </a:p>
        </c:txPr>
        <c:crossAx val="95524352"/>
        <c:crosses val="autoZero"/>
        <c:crossBetween val="between"/>
      </c:valAx>
      <c:spPr>
        <a:solidFill>
          <a:srgbClr val="00B050"/>
        </a:solidFill>
        <a:ln w="6350">
          <a:solidFill>
            <a:schemeClr val="tx1"/>
          </a:solidFill>
          <a:prstDash val="solid"/>
        </a:ln>
      </c:spPr>
    </c:plotArea>
    <c:legend>
      <c:legendPos val="b"/>
      <c:overlay val="0"/>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legend>
    <c:plotVisOnly val="1"/>
    <c:dispBlanksAs val="gap"/>
    <c:showDLblsOverMax val="0"/>
  </c:chart>
  <c:spPr>
    <a:solidFill>
      <a:schemeClr val="accent1">
        <a:lumMod val="40000"/>
        <a:lumOff val="60000"/>
      </a:schemeClr>
    </a:solidFill>
    <a:ln w="6350">
      <a:solidFill>
        <a:srgbClr val="000000"/>
      </a:solidFill>
      <a:prstDash val="solid"/>
    </a:ln>
  </c:spPr>
  <c:txPr>
    <a:bodyPr/>
    <a:lstStyle/>
    <a:p>
      <a:pPr>
        <a:defRPr sz="1725" b="0" i="0" u="none" strike="noStrike" baseline="0">
          <a:solidFill>
            <a:srgbClr val="000000"/>
          </a:solidFill>
          <a:latin typeface="Arial"/>
          <a:ea typeface="Arial"/>
          <a:cs typeface="Arial"/>
        </a:defRPr>
      </a:pPr>
      <a:endParaRPr lang="en-US"/>
    </a:p>
  </c:txPr>
  <c:printSettings>
    <c:headerFooter alignWithMargins="0"/>
    <c:pageMargins b="1" l="0.75000000000001565" r="0.75000000000001565" t="1" header="0.5" footer="0.5"/>
    <c:pageSetup orientation="landscape"/>
  </c:printSettings>
</c:chartSpace>
</file>

<file path=xl/charts/chart3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'Spelling - Benchmark Graphs'!$A$69</c:f>
          <c:strCache>
            <c:ptCount val="1"/>
          </c:strCache>
        </c:strRef>
      </c:tx>
      <c:overlay val="0"/>
      <c:spPr>
        <a:noFill/>
        <a:ln w="25400">
          <a:noFill/>
        </a:ln>
      </c:spPr>
      <c:txPr>
        <a:bodyPr/>
        <a:lstStyle/>
        <a:p>
          <a:pPr>
            <a:defRPr sz="2000" b="1" i="0" u="none" strike="noStrike" baseline="0">
              <a:solidFill>
                <a:srgbClr val="000000"/>
              </a:solidFill>
              <a:latin typeface="Arial"/>
              <a:ea typeface="Arial"/>
              <a:cs typeface="Arial"/>
            </a:defRPr>
          </a:pPr>
          <a:endParaRPr lang="en-US"/>
        </a:p>
      </c:txPr>
    </c:title>
    <c:autoTitleDeleted val="0"/>
    <c:plotArea>
      <c:layout/>
      <c:areaChart>
        <c:grouping val="standard"/>
        <c:varyColors val="0"/>
        <c:ser>
          <c:idx val="1"/>
          <c:order val="1"/>
          <c:tx>
            <c:strRef>
              <c:f>'Spelling - Data'!$CD$2:$CD$3</c:f>
              <c:strCache>
                <c:ptCount val="2"/>
                <c:pt idx="0">
                  <c:v>Benchmark 3 Line</c:v>
                </c:pt>
              </c:strCache>
            </c:strRef>
          </c:tx>
          <c:spPr>
            <a:solidFill>
              <a:srgbClr val="FFFF00"/>
            </a:solidFill>
            <a:ln w="6350">
              <a:solidFill>
                <a:schemeClr val="tx1"/>
              </a:solidFill>
              <a:miter lim="800000"/>
            </a:ln>
          </c:spPr>
          <c:cat>
            <c:numRef>
              <c:f>'Spelling - Data'!$A$5:$A$39</c:f>
              <c:numCache>
                <c:formatCode>General</c:formatCode>
                <c:ptCount val="35"/>
              </c:numCache>
            </c:numRef>
          </c:cat>
          <c:val>
            <c:numRef>
              <c:f>'Spelling - Data'!$CD$5:$CD$39</c:f>
              <c:numCache>
                <c:formatCode>General</c:formatCode>
                <c:ptCount val="3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numCache>
            </c:numRef>
          </c:val>
          <c:extLst>
            <c:ext xmlns:c16="http://schemas.microsoft.com/office/drawing/2014/chart" uri="{C3380CC4-5D6E-409C-BE32-E72D297353CC}">
              <c16:uniqueId val="{00000000-57FB-9749-A78D-3D4FE86ABA4D}"/>
            </c:ext>
          </c:extLst>
        </c:ser>
        <c:ser>
          <c:idx val="2"/>
          <c:order val="2"/>
          <c:tx>
            <c:strRef>
              <c:f>'Spelling - Data'!$CJ$2:$CJ$3</c:f>
              <c:strCache>
                <c:ptCount val="2"/>
                <c:pt idx="0">
                  <c:v>Benchmark 3 Risk Line</c:v>
                </c:pt>
              </c:strCache>
            </c:strRef>
          </c:tx>
          <c:spPr>
            <a:solidFill>
              <a:srgbClr val="FF0000"/>
            </a:solidFill>
            <a:ln w="6350">
              <a:solidFill>
                <a:schemeClr val="tx1"/>
              </a:solidFill>
              <a:miter lim="800000"/>
            </a:ln>
          </c:spPr>
          <c:cat>
            <c:numRef>
              <c:f>'Spelling - Data'!$A$5:$A$39</c:f>
              <c:numCache>
                <c:formatCode>General</c:formatCode>
                <c:ptCount val="35"/>
              </c:numCache>
            </c:numRef>
          </c:cat>
          <c:val>
            <c:numRef>
              <c:f>'Spelling - Data'!$CJ$5:$CJ$39</c:f>
              <c:numCache>
                <c:formatCode>General</c:formatCode>
                <c:ptCount val="3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numCache>
            </c:numRef>
          </c:val>
          <c:extLst>
            <c:ext xmlns:c16="http://schemas.microsoft.com/office/drawing/2014/chart" uri="{C3380CC4-5D6E-409C-BE32-E72D297353CC}">
              <c16:uniqueId val="{00000001-57FB-9749-A78D-3D4FE86ABA4D}"/>
            </c:ext>
          </c:extLst>
        </c:ser>
        <c:dLbls>
          <c:showLegendKey val="0"/>
          <c:showVal val="0"/>
          <c:showCatName val="0"/>
          <c:showSerName val="0"/>
          <c:showPercent val="0"/>
          <c:showBubbleSize val="0"/>
        </c:dLbls>
        <c:axId val="95642368"/>
        <c:axId val="95643904"/>
      </c:areaChart>
      <c:barChart>
        <c:barDir val="col"/>
        <c:grouping val="clustered"/>
        <c:varyColors val="0"/>
        <c:ser>
          <c:idx val="0"/>
          <c:order val="0"/>
          <c:tx>
            <c:strRef>
              <c:f>'Spelling - Benchmark Graphs'!$B$69</c:f>
              <c:strCache>
                <c:ptCount val="1"/>
                <c:pt idx="0">
                  <c:v>Benchmark 3 Scores</c:v>
                </c:pt>
              </c:strCache>
            </c:strRef>
          </c:tx>
          <c:spPr>
            <a:solidFill>
              <a:schemeClr val="accent3">
                <a:lumMod val="40000"/>
                <a:lumOff val="60000"/>
              </a:schemeClr>
            </a:solidFill>
            <a:ln w="6350">
              <a:solidFill>
                <a:srgbClr val="000000"/>
              </a:solidFill>
              <a:prstDash val="solid"/>
            </a:ln>
          </c:spPr>
          <c:invertIfNegative val="0"/>
          <c:cat>
            <c:numRef>
              <c:f>'Spelling - Data'!$A$5:$A$39</c:f>
              <c:numCache>
                <c:formatCode>General</c:formatCode>
                <c:ptCount val="35"/>
              </c:numCache>
            </c:numRef>
          </c:cat>
          <c:val>
            <c:numRef>
              <c:f>'Spelling - Data'!$CB$5:$CB$39</c:f>
              <c:numCache>
                <c:formatCode>General</c:formatCode>
                <c:ptCount val="35"/>
              </c:numCache>
            </c:numRef>
          </c:val>
          <c:extLst>
            <c:ext xmlns:c16="http://schemas.microsoft.com/office/drawing/2014/chart" uri="{C3380CC4-5D6E-409C-BE32-E72D297353CC}">
              <c16:uniqueId val="{00000002-57FB-9749-A78D-3D4FE86ABA4D}"/>
            </c:ext>
          </c:extLst>
        </c:ser>
        <c:dLbls>
          <c:showLegendKey val="0"/>
          <c:showVal val="0"/>
          <c:showCatName val="0"/>
          <c:showSerName val="0"/>
          <c:showPercent val="0"/>
          <c:showBubbleSize val="0"/>
        </c:dLbls>
        <c:gapWidth val="75"/>
        <c:axId val="95642368"/>
        <c:axId val="95643904"/>
      </c:barChart>
      <c:catAx>
        <c:axId val="95642368"/>
        <c:scaling>
          <c:orientation val="minMax"/>
        </c:scaling>
        <c:delete val="0"/>
        <c:axPos val="b"/>
        <c:numFmt formatCode="General" sourceLinked="1"/>
        <c:majorTickMark val="none"/>
        <c:minorTickMark val="none"/>
        <c:tickLblPos val="nextTo"/>
        <c:spPr>
          <a:ln w="3175">
            <a:solidFill>
              <a:srgbClr val="000000"/>
            </a:solidFill>
            <a:prstDash val="solid"/>
          </a:ln>
        </c:spPr>
        <c:txPr>
          <a:bodyPr rot="-2700000" vert="horz"/>
          <a:lstStyle/>
          <a:p>
            <a:pPr>
              <a:defRPr sz="750" b="0" i="0" u="none" strike="noStrike" baseline="0">
                <a:solidFill>
                  <a:srgbClr val="000000"/>
                </a:solidFill>
                <a:latin typeface="Arial"/>
                <a:ea typeface="Arial"/>
                <a:cs typeface="Arial"/>
              </a:defRPr>
            </a:pPr>
            <a:endParaRPr lang="en-US"/>
          </a:p>
        </c:txPr>
        <c:crossAx val="95643904"/>
        <c:crosses val="autoZero"/>
        <c:auto val="1"/>
        <c:lblAlgn val="ctr"/>
        <c:lblOffset val="100"/>
        <c:tickLblSkip val="1"/>
        <c:tickMarkSkip val="1"/>
        <c:noMultiLvlLbl val="0"/>
      </c:catAx>
      <c:valAx>
        <c:axId val="95643904"/>
        <c:scaling>
          <c:orientation val="minMax"/>
          <c:min val="0"/>
        </c:scaling>
        <c:delete val="0"/>
        <c:axPos val="l"/>
        <c:majorGridlines>
          <c:spPr>
            <a:ln w="3175">
              <a:solidFill>
                <a:srgbClr val="000000">
                  <a:alpha val="0"/>
                </a:srgbClr>
              </a:solidFill>
              <a:prstDash val="solid"/>
            </a:ln>
          </c:spPr>
        </c:majorGridlines>
        <c:numFmt formatCode="General" sourceLinked="1"/>
        <c:majorTickMark val="none"/>
        <c:minorTickMark val="none"/>
        <c:tickLblPos val="nextTo"/>
        <c:spPr>
          <a:ln w="25400">
            <a:noFill/>
          </a:ln>
        </c:spPr>
        <c:txPr>
          <a:bodyPr rot="0" vert="horz"/>
          <a:lstStyle/>
          <a:p>
            <a:pPr>
              <a:defRPr sz="1725" b="0" i="0" u="none" strike="noStrike" baseline="0">
                <a:solidFill>
                  <a:srgbClr val="000000"/>
                </a:solidFill>
                <a:latin typeface="Arial"/>
                <a:ea typeface="Arial"/>
                <a:cs typeface="Arial"/>
              </a:defRPr>
            </a:pPr>
            <a:endParaRPr lang="en-US"/>
          </a:p>
        </c:txPr>
        <c:crossAx val="95642368"/>
        <c:crosses val="autoZero"/>
        <c:crossBetween val="between"/>
      </c:valAx>
      <c:spPr>
        <a:solidFill>
          <a:srgbClr val="00B050"/>
        </a:solidFill>
        <a:ln w="6350">
          <a:solidFill>
            <a:schemeClr val="tx1"/>
          </a:solidFill>
          <a:prstDash val="solid"/>
        </a:ln>
      </c:spPr>
    </c:plotArea>
    <c:legend>
      <c:legendPos val="b"/>
      <c:overlay val="0"/>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legend>
    <c:plotVisOnly val="1"/>
    <c:dispBlanksAs val="gap"/>
    <c:showDLblsOverMax val="0"/>
  </c:chart>
  <c:spPr>
    <a:solidFill>
      <a:schemeClr val="accent3">
        <a:lumMod val="40000"/>
        <a:lumOff val="60000"/>
      </a:schemeClr>
    </a:solidFill>
    <a:ln w="6350">
      <a:solidFill>
        <a:srgbClr val="000000"/>
      </a:solidFill>
      <a:prstDash val="solid"/>
    </a:ln>
  </c:spPr>
  <c:txPr>
    <a:bodyPr/>
    <a:lstStyle/>
    <a:p>
      <a:pPr>
        <a:defRPr sz="1725" b="0" i="0" u="none" strike="noStrike" baseline="0">
          <a:solidFill>
            <a:srgbClr val="000000"/>
          </a:solidFill>
          <a:latin typeface="Arial"/>
          <a:ea typeface="Arial"/>
          <a:cs typeface="Arial"/>
        </a:defRPr>
      </a:pPr>
      <a:endParaRPr lang="en-US"/>
    </a:p>
  </c:txPr>
  <c:printSettings>
    <c:headerFooter alignWithMargins="0"/>
    <c:pageMargins b="1" l="0.75000000000001565" r="0.75000000000001565" t="1" header="0.5" footer="0.5"/>
    <c:pageSetup orientation="landscape"/>
  </c:printSettings>
</c:chartSpace>
</file>

<file path=xl/charts/chart3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'Spelling - Benchmark Graphs'!$A$35</c:f>
          <c:strCache>
            <c:ptCount val="1"/>
          </c:strCache>
        </c:strRef>
      </c:tx>
      <c:overlay val="0"/>
      <c:spPr>
        <a:noFill/>
        <a:ln w="25400">
          <a:noFill/>
        </a:ln>
      </c:spPr>
      <c:txPr>
        <a:bodyPr/>
        <a:lstStyle/>
        <a:p>
          <a:pPr>
            <a:defRPr sz="2000" b="1" i="0" u="none" strike="noStrike" baseline="0">
              <a:solidFill>
                <a:srgbClr val="000000"/>
              </a:solidFill>
              <a:latin typeface="Arial"/>
              <a:ea typeface="Arial"/>
              <a:cs typeface="Arial"/>
            </a:defRPr>
          </a:pPr>
          <a:endParaRPr lang="en-US"/>
        </a:p>
      </c:txPr>
    </c:title>
    <c:autoTitleDeleted val="0"/>
    <c:plotArea>
      <c:layout/>
      <c:areaChart>
        <c:grouping val="standard"/>
        <c:varyColors val="0"/>
        <c:ser>
          <c:idx val="1"/>
          <c:order val="2"/>
          <c:tx>
            <c:strRef>
              <c:f>'Spelling - Data'!$AR$2:$AR$3</c:f>
              <c:strCache>
                <c:ptCount val="2"/>
                <c:pt idx="0">
                  <c:v>Benchmark 2 Line</c:v>
                </c:pt>
              </c:strCache>
            </c:strRef>
          </c:tx>
          <c:spPr>
            <a:solidFill>
              <a:srgbClr val="FFFF00"/>
            </a:solidFill>
            <a:ln w="6350">
              <a:solidFill>
                <a:schemeClr val="tx1"/>
              </a:solidFill>
              <a:miter lim="800000"/>
            </a:ln>
          </c:spPr>
          <c:cat>
            <c:numRef>
              <c:f>'Spelling - Data'!$A$5:$A$39</c:f>
              <c:numCache>
                <c:formatCode>General</c:formatCode>
                <c:ptCount val="35"/>
              </c:numCache>
            </c:numRef>
          </c:cat>
          <c:val>
            <c:numRef>
              <c:f>'Spelling - Data'!$AR$5:$AR$39</c:f>
              <c:numCache>
                <c:formatCode>General</c:formatCode>
                <c:ptCount val="3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numCache>
            </c:numRef>
          </c:val>
          <c:extLst>
            <c:ext xmlns:c16="http://schemas.microsoft.com/office/drawing/2014/chart" uri="{C3380CC4-5D6E-409C-BE32-E72D297353CC}">
              <c16:uniqueId val="{00000000-C701-6E46-BF7E-E65B80641207}"/>
            </c:ext>
          </c:extLst>
        </c:ser>
        <c:ser>
          <c:idx val="3"/>
          <c:order val="3"/>
          <c:tx>
            <c:strRef>
              <c:f>'Spelling - Data'!$AX$2:$AX$3</c:f>
              <c:strCache>
                <c:ptCount val="2"/>
                <c:pt idx="0">
                  <c:v>Benchmark 2 Risk Line</c:v>
                </c:pt>
              </c:strCache>
            </c:strRef>
          </c:tx>
          <c:spPr>
            <a:solidFill>
              <a:srgbClr val="FF0000"/>
            </a:solidFill>
            <a:ln w="6350">
              <a:solidFill>
                <a:schemeClr val="tx1"/>
              </a:solidFill>
              <a:miter lim="800000"/>
            </a:ln>
          </c:spPr>
          <c:cat>
            <c:numRef>
              <c:f>'Spelling - Data'!$A$5:$A$39</c:f>
              <c:numCache>
                <c:formatCode>General</c:formatCode>
                <c:ptCount val="35"/>
              </c:numCache>
            </c:numRef>
          </c:cat>
          <c:val>
            <c:numRef>
              <c:f>'Spelling - Data'!$AX$5:$AX$39</c:f>
              <c:numCache>
                <c:formatCode>General</c:formatCode>
                <c:ptCount val="3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numCache>
            </c:numRef>
          </c:val>
          <c:extLst>
            <c:ext xmlns:c16="http://schemas.microsoft.com/office/drawing/2014/chart" uri="{C3380CC4-5D6E-409C-BE32-E72D297353CC}">
              <c16:uniqueId val="{00000001-C701-6E46-BF7E-E65B80641207}"/>
            </c:ext>
          </c:extLst>
        </c:ser>
        <c:dLbls>
          <c:showLegendKey val="0"/>
          <c:showVal val="0"/>
          <c:showCatName val="0"/>
          <c:showSerName val="0"/>
          <c:showPercent val="0"/>
          <c:showBubbleSize val="0"/>
        </c:dLbls>
        <c:axId val="95564544"/>
        <c:axId val="95566080"/>
      </c:areaChart>
      <c:barChart>
        <c:barDir val="col"/>
        <c:grouping val="clustered"/>
        <c:varyColors val="0"/>
        <c:ser>
          <c:idx val="2"/>
          <c:order val="0"/>
          <c:tx>
            <c:strRef>
              <c:f>'Spelling - Benchmark Graphs'!$B$1</c:f>
              <c:strCache>
                <c:ptCount val="1"/>
                <c:pt idx="0">
                  <c:v>Benchmark 1 Scores</c:v>
                </c:pt>
              </c:strCache>
            </c:strRef>
          </c:tx>
          <c:spPr>
            <a:solidFill>
              <a:schemeClr val="accent6">
                <a:lumMod val="60000"/>
                <a:lumOff val="40000"/>
              </a:schemeClr>
            </a:solidFill>
            <a:ln w="6350">
              <a:solidFill>
                <a:srgbClr val="000000"/>
              </a:solidFill>
            </a:ln>
          </c:spPr>
          <c:invertIfNegative val="0"/>
          <c:cat>
            <c:numRef>
              <c:f>'Spelling - Data'!$A$5:$A$39</c:f>
              <c:numCache>
                <c:formatCode>General</c:formatCode>
                <c:ptCount val="35"/>
              </c:numCache>
            </c:numRef>
          </c:cat>
          <c:val>
            <c:numRef>
              <c:f>'Spelling - Data'!$D$5:$D$39</c:f>
              <c:numCache>
                <c:formatCode>General</c:formatCode>
                <c:ptCount val="35"/>
              </c:numCache>
            </c:numRef>
          </c:val>
          <c:extLst>
            <c:ext xmlns:c16="http://schemas.microsoft.com/office/drawing/2014/chart" uri="{C3380CC4-5D6E-409C-BE32-E72D297353CC}">
              <c16:uniqueId val="{00000002-C701-6E46-BF7E-E65B80641207}"/>
            </c:ext>
          </c:extLst>
        </c:ser>
        <c:ser>
          <c:idx val="0"/>
          <c:order val="1"/>
          <c:tx>
            <c:strRef>
              <c:f>'Spelling - Benchmark Graphs'!$B$35</c:f>
              <c:strCache>
                <c:ptCount val="1"/>
                <c:pt idx="0">
                  <c:v>Benchmark 2 Scores</c:v>
                </c:pt>
              </c:strCache>
            </c:strRef>
          </c:tx>
          <c:spPr>
            <a:solidFill>
              <a:schemeClr val="accent1">
                <a:lumMod val="40000"/>
                <a:lumOff val="60000"/>
              </a:schemeClr>
            </a:solidFill>
            <a:ln w="6350">
              <a:solidFill>
                <a:srgbClr val="000000"/>
              </a:solidFill>
              <a:prstDash val="solid"/>
            </a:ln>
          </c:spPr>
          <c:invertIfNegative val="0"/>
          <c:cat>
            <c:numRef>
              <c:f>'Spelling - Data'!$A$5:$A$39</c:f>
              <c:numCache>
                <c:formatCode>General</c:formatCode>
                <c:ptCount val="35"/>
              </c:numCache>
            </c:numRef>
          </c:cat>
          <c:val>
            <c:numRef>
              <c:f>'Spelling - Data'!$AP$5:$AP$39</c:f>
              <c:numCache>
                <c:formatCode>General</c:formatCode>
                <c:ptCount val="35"/>
              </c:numCache>
            </c:numRef>
          </c:val>
          <c:extLst>
            <c:ext xmlns:c16="http://schemas.microsoft.com/office/drawing/2014/chart" uri="{C3380CC4-5D6E-409C-BE32-E72D297353CC}">
              <c16:uniqueId val="{00000003-C701-6E46-BF7E-E65B80641207}"/>
            </c:ext>
          </c:extLst>
        </c:ser>
        <c:dLbls>
          <c:showLegendKey val="0"/>
          <c:showVal val="0"/>
          <c:showCatName val="0"/>
          <c:showSerName val="0"/>
          <c:showPercent val="0"/>
          <c:showBubbleSize val="0"/>
        </c:dLbls>
        <c:gapWidth val="75"/>
        <c:axId val="95564544"/>
        <c:axId val="95566080"/>
      </c:barChart>
      <c:catAx>
        <c:axId val="95564544"/>
        <c:scaling>
          <c:orientation val="minMax"/>
        </c:scaling>
        <c:delete val="0"/>
        <c:axPos val="b"/>
        <c:numFmt formatCode="General" sourceLinked="1"/>
        <c:majorTickMark val="none"/>
        <c:minorTickMark val="none"/>
        <c:tickLblPos val="nextTo"/>
        <c:spPr>
          <a:ln w="3175">
            <a:solidFill>
              <a:srgbClr val="000000"/>
            </a:solidFill>
            <a:prstDash val="solid"/>
          </a:ln>
        </c:spPr>
        <c:txPr>
          <a:bodyPr rot="-2700000" vert="horz"/>
          <a:lstStyle/>
          <a:p>
            <a:pPr>
              <a:defRPr sz="750" b="0" i="0" u="none" strike="noStrike" baseline="0">
                <a:solidFill>
                  <a:srgbClr val="000000"/>
                </a:solidFill>
                <a:latin typeface="Arial"/>
                <a:ea typeface="Arial"/>
                <a:cs typeface="Arial"/>
              </a:defRPr>
            </a:pPr>
            <a:endParaRPr lang="en-US"/>
          </a:p>
        </c:txPr>
        <c:crossAx val="95566080"/>
        <c:crosses val="autoZero"/>
        <c:auto val="1"/>
        <c:lblAlgn val="ctr"/>
        <c:lblOffset val="100"/>
        <c:tickLblSkip val="1"/>
        <c:tickMarkSkip val="1"/>
        <c:noMultiLvlLbl val="0"/>
      </c:catAx>
      <c:valAx>
        <c:axId val="95566080"/>
        <c:scaling>
          <c:orientation val="minMax"/>
          <c:min val="0"/>
        </c:scaling>
        <c:delete val="0"/>
        <c:axPos val="l"/>
        <c:majorGridlines>
          <c:spPr>
            <a:ln w="3175">
              <a:solidFill>
                <a:srgbClr val="000000">
                  <a:alpha val="0"/>
                </a:srgbClr>
              </a:solidFill>
              <a:prstDash val="solid"/>
            </a:ln>
          </c:spPr>
        </c:majorGridlines>
        <c:numFmt formatCode="General" sourceLinked="1"/>
        <c:majorTickMark val="none"/>
        <c:minorTickMark val="none"/>
        <c:tickLblPos val="nextTo"/>
        <c:spPr>
          <a:ln w="25400">
            <a:noFill/>
          </a:ln>
        </c:spPr>
        <c:txPr>
          <a:bodyPr rot="0" vert="horz"/>
          <a:lstStyle/>
          <a:p>
            <a:pPr>
              <a:defRPr sz="1725" b="0" i="0" u="none" strike="noStrike" baseline="0">
                <a:solidFill>
                  <a:srgbClr val="000000"/>
                </a:solidFill>
                <a:latin typeface="Arial"/>
                <a:ea typeface="Arial"/>
                <a:cs typeface="Arial"/>
              </a:defRPr>
            </a:pPr>
            <a:endParaRPr lang="en-US"/>
          </a:p>
        </c:txPr>
        <c:crossAx val="95564544"/>
        <c:crosses val="autoZero"/>
        <c:crossBetween val="between"/>
      </c:valAx>
      <c:spPr>
        <a:solidFill>
          <a:srgbClr val="00B050"/>
        </a:solidFill>
        <a:ln w="6350">
          <a:solidFill>
            <a:schemeClr val="tx1"/>
          </a:solidFill>
          <a:prstDash val="solid"/>
          <a:round/>
        </a:ln>
      </c:spPr>
    </c:plotArea>
    <c:legend>
      <c:legendPos val="b"/>
      <c:overlay val="0"/>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legend>
    <c:plotVisOnly val="1"/>
    <c:dispBlanksAs val="gap"/>
    <c:showDLblsOverMax val="0"/>
  </c:chart>
  <c:spPr>
    <a:solidFill>
      <a:schemeClr val="accent1">
        <a:lumMod val="40000"/>
        <a:lumOff val="60000"/>
      </a:schemeClr>
    </a:solidFill>
    <a:ln w="6350">
      <a:solidFill>
        <a:srgbClr val="000000"/>
      </a:solidFill>
      <a:prstDash val="solid"/>
    </a:ln>
  </c:spPr>
  <c:txPr>
    <a:bodyPr/>
    <a:lstStyle/>
    <a:p>
      <a:pPr>
        <a:defRPr sz="1725" b="0" i="0" u="none" strike="noStrike" baseline="0">
          <a:solidFill>
            <a:srgbClr val="000000"/>
          </a:solidFill>
          <a:latin typeface="Arial"/>
          <a:ea typeface="Arial"/>
          <a:cs typeface="Arial"/>
        </a:defRPr>
      </a:pPr>
      <a:endParaRPr lang="en-US"/>
    </a:p>
  </c:txPr>
  <c:printSettings>
    <c:headerFooter alignWithMargins="0"/>
    <c:pageMargins b="1" l="0.75000000000001565" r="0.75000000000001565" t="1" header="0.5" footer="0.5"/>
    <c:pageSetup orientation="landscape"/>
  </c:printSettings>
</c:chartSpace>
</file>

<file path=xl/charts/chart3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'Spelling - Benchmark Graphs'!$A$69</c:f>
          <c:strCache>
            <c:ptCount val="1"/>
          </c:strCache>
        </c:strRef>
      </c:tx>
      <c:overlay val="0"/>
      <c:spPr>
        <a:noFill/>
        <a:ln w="25400">
          <a:noFill/>
        </a:ln>
      </c:spPr>
      <c:txPr>
        <a:bodyPr/>
        <a:lstStyle/>
        <a:p>
          <a:pPr>
            <a:defRPr sz="2000" b="1" i="0" u="none" strike="noStrike" baseline="0">
              <a:solidFill>
                <a:srgbClr val="000000"/>
              </a:solidFill>
              <a:latin typeface="Arial"/>
              <a:ea typeface="Arial"/>
              <a:cs typeface="Arial"/>
            </a:defRPr>
          </a:pPr>
          <a:endParaRPr lang="en-US"/>
        </a:p>
      </c:txPr>
    </c:title>
    <c:autoTitleDeleted val="0"/>
    <c:plotArea>
      <c:layout/>
      <c:areaChart>
        <c:grouping val="standard"/>
        <c:varyColors val="0"/>
        <c:ser>
          <c:idx val="1"/>
          <c:order val="3"/>
          <c:tx>
            <c:strRef>
              <c:f>'Spelling - Data'!$CD$2:$CD$3</c:f>
              <c:strCache>
                <c:ptCount val="2"/>
                <c:pt idx="0">
                  <c:v>Benchmark 3 Line</c:v>
                </c:pt>
              </c:strCache>
            </c:strRef>
          </c:tx>
          <c:spPr>
            <a:solidFill>
              <a:srgbClr val="FFFF00"/>
            </a:solidFill>
            <a:ln w="6350">
              <a:solidFill>
                <a:schemeClr val="tx1"/>
              </a:solidFill>
              <a:miter lim="800000"/>
            </a:ln>
          </c:spPr>
          <c:cat>
            <c:numRef>
              <c:f>'Spelling - Data'!$A$5:$A$39</c:f>
              <c:numCache>
                <c:formatCode>General</c:formatCode>
                <c:ptCount val="35"/>
              </c:numCache>
            </c:numRef>
          </c:cat>
          <c:val>
            <c:numRef>
              <c:f>'Spelling - Data'!$CD$5:$CD$39</c:f>
              <c:numCache>
                <c:formatCode>General</c:formatCode>
                <c:ptCount val="3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numCache>
            </c:numRef>
          </c:val>
          <c:extLst>
            <c:ext xmlns:c16="http://schemas.microsoft.com/office/drawing/2014/chart" uri="{C3380CC4-5D6E-409C-BE32-E72D297353CC}">
              <c16:uniqueId val="{00000000-29DA-3747-94B4-E94CB7B937E5}"/>
            </c:ext>
          </c:extLst>
        </c:ser>
        <c:ser>
          <c:idx val="4"/>
          <c:order val="4"/>
          <c:tx>
            <c:strRef>
              <c:f>'Spelling - Data'!$CJ$2:$CJ$3</c:f>
              <c:strCache>
                <c:ptCount val="2"/>
                <c:pt idx="0">
                  <c:v>Benchmark 3 Risk Line</c:v>
                </c:pt>
              </c:strCache>
            </c:strRef>
          </c:tx>
          <c:spPr>
            <a:solidFill>
              <a:srgbClr val="FF0000"/>
            </a:solidFill>
            <a:ln w="6350">
              <a:solidFill>
                <a:schemeClr val="tx1"/>
              </a:solidFill>
              <a:prstDash val="solid"/>
              <a:miter lim="800000"/>
            </a:ln>
          </c:spPr>
          <c:cat>
            <c:numRef>
              <c:f>'Spelling - Data'!$A$5:$A$39</c:f>
              <c:numCache>
                <c:formatCode>General</c:formatCode>
                <c:ptCount val="35"/>
              </c:numCache>
            </c:numRef>
          </c:cat>
          <c:val>
            <c:numRef>
              <c:f>'Spelling - Data'!$CJ$5:$CJ$39</c:f>
              <c:numCache>
                <c:formatCode>General</c:formatCode>
                <c:ptCount val="3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numCache>
            </c:numRef>
          </c:val>
          <c:extLst>
            <c:ext xmlns:c16="http://schemas.microsoft.com/office/drawing/2014/chart" uri="{C3380CC4-5D6E-409C-BE32-E72D297353CC}">
              <c16:uniqueId val="{00000001-29DA-3747-94B4-E94CB7B937E5}"/>
            </c:ext>
          </c:extLst>
        </c:ser>
        <c:dLbls>
          <c:showLegendKey val="0"/>
          <c:showVal val="0"/>
          <c:showCatName val="0"/>
          <c:showSerName val="0"/>
          <c:showPercent val="0"/>
          <c:showBubbleSize val="0"/>
        </c:dLbls>
        <c:axId val="95684096"/>
        <c:axId val="95685632"/>
      </c:areaChart>
      <c:barChart>
        <c:barDir val="col"/>
        <c:grouping val="clustered"/>
        <c:varyColors val="0"/>
        <c:ser>
          <c:idx val="3"/>
          <c:order val="0"/>
          <c:tx>
            <c:strRef>
              <c:f>'Spelling - Benchmark Graphs'!$B$1</c:f>
              <c:strCache>
                <c:ptCount val="1"/>
                <c:pt idx="0">
                  <c:v>Benchmark 1 Scores</c:v>
                </c:pt>
              </c:strCache>
            </c:strRef>
          </c:tx>
          <c:spPr>
            <a:solidFill>
              <a:schemeClr val="accent6">
                <a:lumMod val="40000"/>
                <a:lumOff val="60000"/>
              </a:schemeClr>
            </a:solidFill>
            <a:ln w="6350">
              <a:solidFill>
                <a:srgbClr val="000000"/>
              </a:solidFill>
            </a:ln>
          </c:spPr>
          <c:invertIfNegative val="0"/>
          <c:cat>
            <c:numRef>
              <c:f>'Spelling - Data'!$A$5:$A$39</c:f>
              <c:numCache>
                <c:formatCode>General</c:formatCode>
                <c:ptCount val="35"/>
              </c:numCache>
            </c:numRef>
          </c:cat>
          <c:val>
            <c:numRef>
              <c:f>'Spelling - Data'!$D$5:$D$39</c:f>
              <c:numCache>
                <c:formatCode>General</c:formatCode>
                <c:ptCount val="35"/>
              </c:numCache>
            </c:numRef>
          </c:val>
          <c:extLst>
            <c:ext xmlns:c16="http://schemas.microsoft.com/office/drawing/2014/chart" uri="{C3380CC4-5D6E-409C-BE32-E72D297353CC}">
              <c16:uniqueId val="{00000002-29DA-3747-94B4-E94CB7B937E5}"/>
            </c:ext>
          </c:extLst>
        </c:ser>
        <c:ser>
          <c:idx val="2"/>
          <c:order val="1"/>
          <c:tx>
            <c:strRef>
              <c:f>'Spelling - Benchmark Graphs'!$B$35</c:f>
              <c:strCache>
                <c:ptCount val="1"/>
                <c:pt idx="0">
                  <c:v>Benchmark 2 Scores</c:v>
                </c:pt>
              </c:strCache>
            </c:strRef>
          </c:tx>
          <c:spPr>
            <a:solidFill>
              <a:schemeClr val="accent1">
                <a:lumMod val="40000"/>
                <a:lumOff val="60000"/>
              </a:schemeClr>
            </a:solidFill>
            <a:ln w="6350">
              <a:solidFill>
                <a:schemeClr val="tx1"/>
              </a:solidFill>
            </a:ln>
          </c:spPr>
          <c:invertIfNegative val="0"/>
          <c:cat>
            <c:numRef>
              <c:f>'Spelling - Data'!$A$5:$A$39</c:f>
              <c:numCache>
                <c:formatCode>General</c:formatCode>
                <c:ptCount val="35"/>
              </c:numCache>
            </c:numRef>
          </c:cat>
          <c:val>
            <c:numRef>
              <c:f>'Spelling - Data'!$AP$5:$AP$39</c:f>
              <c:numCache>
                <c:formatCode>General</c:formatCode>
                <c:ptCount val="35"/>
              </c:numCache>
            </c:numRef>
          </c:val>
          <c:extLst>
            <c:ext xmlns:c16="http://schemas.microsoft.com/office/drawing/2014/chart" uri="{C3380CC4-5D6E-409C-BE32-E72D297353CC}">
              <c16:uniqueId val="{00000003-29DA-3747-94B4-E94CB7B937E5}"/>
            </c:ext>
          </c:extLst>
        </c:ser>
        <c:ser>
          <c:idx val="0"/>
          <c:order val="2"/>
          <c:tx>
            <c:strRef>
              <c:f>'Spelling - Benchmark Graphs'!$B$69</c:f>
              <c:strCache>
                <c:ptCount val="1"/>
                <c:pt idx="0">
                  <c:v>Benchmark 3 Scores</c:v>
                </c:pt>
              </c:strCache>
            </c:strRef>
          </c:tx>
          <c:spPr>
            <a:solidFill>
              <a:schemeClr val="accent3">
                <a:lumMod val="40000"/>
                <a:lumOff val="60000"/>
              </a:schemeClr>
            </a:solidFill>
            <a:ln w="6350">
              <a:solidFill>
                <a:srgbClr val="000000"/>
              </a:solidFill>
              <a:prstDash val="solid"/>
            </a:ln>
          </c:spPr>
          <c:invertIfNegative val="0"/>
          <c:cat>
            <c:numRef>
              <c:f>'Spelling - Data'!$A$5:$A$39</c:f>
              <c:numCache>
                <c:formatCode>General</c:formatCode>
                <c:ptCount val="35"/>
              </c:numCache>
            </c:numRef>
          </c:cat>
          <c:val>
            <c:numRef>
              <c:f>'Spelling - Data'!$CB$5:$CB$39</c:f>
              <c:numCache>
                <c:formatCode>General</c:formatCode>
                <c:ptCount val="35"/>
              </c:numCache>
            </c:numRef>
          </c:val>
          <c:extLst>
            <c:ext xmlns:c16="http://schemas.microsoft.com/office/drawing/2014/chart" uri="{C3380CC4-5D6E-409C-BE32-E72D297353CC}">
              <c16:uniqueId val="{00000004-29DA-3747-94B4-E94CB7B937E5}"/>
            </c:ext>
          </c:extLst>
        </c:ser>
        <c:dLbls>
          <c:showLegendKey val="0"/>
          <c:showVal val="0"/>
          <c:showCatName val="0"/>
          <c:showSerName val="0"/>
          <c:showPercent val="0"/>
          <c:showBubbleSize val="0"/>
        </c:dLbls>
        <c:gapWidth val="75"/>
        <c:axId val="95684096"/>
        <c:axId val="95685632"/>
      </c:barChart>
      <c:catAx>
        <c:axId val="95684096"/>
        <c:scaling>
          <c:orientation val="minMax"/>
        </c:scaling>
        <c:delete val="0"/>
        <c:axPos val="b"/>
        <c:numFmt formatCode="General" sourceLinked="1"/>
        <c:majorTickMark val="none"/>
        <c:minorTickMark val="none"/>
        <c:tickLblPos val="nextTo"/>
        <c:spPr>
          <a:ln w="3175">
            <a:solidFill>
              <a:srgbClr val="000000"/>
            </a:solidFill>
            <a:prstDash val="solid"/>
          </a:ln>
        </c:spPr>
        <c:txPr>
          <a:bodyPr rot="-2700000" vert="horz"/>
          <a:lstStyle/>
          <a:p>
            <a:pPr>
              <a:defRPr sz="750" b="0" i="0" u="none" strike="noStrike" baseline="0">
                <a:solidFill>
                  <a:srgbClr val="000000"/>
                </a:solidFill>
                <a:latin typeface="Arial"/>
                <a:ea typeface="Arial"/>
                <a:cs typeface="Arial"/>
              </a:defRPr>
            </a:pPr>
            <a:endParaRPr lang="en-US"/>
          </a:p>
        </c:txPr>
        <c:crossAx val="95685632"/>
        <c:crosses val="autoZero"/>
        <c:auto val="1"/>
        <c:lblAlgn val="ctr"/>
        <c:lblOffset val="100"/>
        <c:tickLblSkip val="1"/>
        <c:tickMarkSkip val="1"/>
        <c:noMultiLvlLbl val="0"/>
      </c:catAx>
      <c:valAx>
        <c:axId val="95685632"/>
        <c:scaling>
          <c:orientation val="minMax"/>
          <c:min val="0"/>
        </c:scaling>
        <c:delete val="0"/>
        <c:axPos val="l"/>
        <c:majorGridlines>
          <c:spPr>
            <a:ln w="3175">
              <a:solidFill>
                <a:srgbClr val="000000">
                  <a:alpha val="0"/>
                </a:srgbClr>
              </a:solidFill>
              <a:prstDash val="solid"/>
            </a:ln>
          </c:spPr>
        </c:majorGridlines>
        <c:numFmt formatCode="General" sourceLinked="1"/>
        <c:majorTickMark val="none"/>
        <c:minorTickMark val="none"/>
        <c:tickLblPos val="nextTo"/>
        <c:spPr>
          <a:ln w="25400">
            <a:noFill/>
          </a:ln>
        </c:spPr>
        <c:txPr>
          <a:bodyPr rot="0" vert="horz"/>
          <a:lstStyle/>
          <a:p>
            <a:pPr>
              <a:defRPr sz="1725" b="0" i="0" u="none" strike="noStrike" baseline="0">
                <a:solidFill>
                  <a:srgbClr val="000000"/>
                </a:solidFill>
                <a:latin typeface="Arial"/>
                <a:ea typeface="Arial"/>
                <a:cs typeface="Arial"/>
              </a:defRPr>
            </a:pPr>
            <a:endParaRPr lang="en-US"/>
          </a:p>
        </c:txPr>
        <c:crossAx val="95684096"/>
        <c:crosses val="autoZero"/>
        <c:crossBetween val="between"/>
      </c:valAx>
      <c:spPr>
        <a:solidFill>
          <a:srgbClr val="00B050"/>
        </a:solidFill>
        <a:ln w="6350">
          <a:solidFill>
            <a:schemeClr val="tx1"/>
          </a:solidFill>
          <a:prstDash val="solid"/>
        </a:ln>
      </c:spPr>
    </c:plotArea>
    <c:legend>
      <c:legendPos val="b"/>
      <c:overlay val="0"/>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legend>
    <c:plotVisOnly val="1"/>
    <c:dispBlanksAs val="gap"/>
    <c:showDLblsOverMax val="0"/>
  </c:chart>
  <c:spPr>
    <a:solidFill>
      <a:schemeClr val="accent3">
        <a:lumMod val="40000"/>
        <a:lumOff val="60000"/>
      </a:schemeClr>
    </a:solidFill>
    <a:ln w="6350">
      <a:solidFill>
        <a:srgbClr val="000000"/>
      </a:solidFill>
      <a:prstDash val="solid"/>
    </a:ln>
  </c:spPr>
  <c:txPr>
    <a:bodyPr/>
    <a:lstStyle/>
    <a:p>
      <a:pPr>
        <a:defRPr sz="1725" b="0" i="0" u="none" strike="noStrike" baseline="0">
          <a:solidFill>
            <a:srgbClr val="000000"/>
          </a:solidFill>
          <a:latin typeface="Arial"/>
          <a:ea typeface="Arial"/>
          <a:cs typeface="Arial"/>
        </a:defRPr>
      </a:pPr>
      <a:endParaRPr lang="en-US"/>
    </a:p>
  </c:txPr>
  <c:printSettings>
    <c:headerFooter alignWithMargins="0"/>
    <c:pageMargins b="1" l="0.75000000000001565" r="0.75000000000001565" t="1" header="0.5" footer="0.5"/>
    <c:pageSetup orientation="landscape"/>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'Reading - Data'!$A$31</c:f>
          <c:strCache>
            <c:ptCount val="1"/>
          </c:strCache>
        </c:strRef>
      </c:tx>
      <c:overlay val="0"/>
    </c:title>
    <c:autoTitleDeleted val="0"/>
    <c:plotArea>
      <c:layout>
        <c:manualLayout>
          <c:layoutTarget val="inner"/>
          <c:xMode val="edge"/>
          <c:yMode val="edge"/>
          <c:x val="0.13495651278884288"/>
          <c:y val="0.16478915135608121"/>
          <c:w val="0.83628531727652422"/>
          <c:h val="0.50837061096124758"/>
        </c:manualLayout>
      </c:layout>
      <c:lineChart>
        <c:grouping val="standard"/>
        <c:varyColors val="0"/>
        <c:ser>
          <c:idx val="0"/>
          <c:order val="0"/>
          <c:tx>
            <c:strRef>
              <c:f>'Reading - Data'!$A$31</c:f>
              <c:strCache>
                <c:ptCount val="1"/>
              </c:strCache>
            </c:strRef>
          </c:tx>
          <c:trendline>
            <c:name>Trendline</c:name>
            <c:spPr>
              <a:ln>
                <a:solidFill>
                  <a:srgbClr val="FF0000">
                    <a:alpha val="75000"/>
                  </a:srgbClr>
                </a:solidFill>
              </a:ln>
            </c:spPr>
            <c:trendlineType val="linear"/>
            <c:dispRSqr val="0"/>
            <c:dispEq val="0"/>
          </c:trendline>
          <c:cat>
            <c:strRef>
              <c:f>'Reading - Data'!$BL$4:$CA$4</c:f>
              <c:strCache>
                <c:ptCount val="1"/>
                <c:pt idx="0">
                  <c:v>Baseline</c:v>
                </c:pt>
              </c:strCache>
            </c:strRef>
          </c:cat>
          <c:val>
            <c:numRef>
              <c:f>'Reading - Data'!$BL$31:$CA$31</c:f>
              <c:numCache>
                <c:formatCode>General</c:formatCode>
                <c:ptCount val="16"/>
                <c:pt idx="0">
                  <c:v>0</c:v>
                </c:pt>
              </c:numCache>
            </c:numRef>
          </c:val>
          <c:smooth val="0"/>
          <c:extLst>
            <c:ext xmlns:c16="http://schemas.microsoft.com/office/drawing/2014/chart" uri="{C3380CC4-5D6E-409C-BE32-E72D297353CC}">
              <c16:uniqueId val="{00000001-563D-394D-8F69-6FC05D710DEB}"/>
            </c:ext>
          </c:extLst>
        </c:ser>
        <c:ser>
          <c:idx val="1"/>
          <c:order val="1"/>
          <c:tx>
            <c:v>Aimline</c:v>
          </c:tx>
          <c:spPr>
            <a:ln w="9525">
              <a:solidFill>
                <a:schemeClr val="tx1">
                  <a:lumMod val="50000"/>
                  <a:lumOff val="50000"/>
                </a:schemeClr>
              </a:solidFill>
              <a:prstDash val="dash"/>
            </a:ln>
          </c:spPr>
          <c:marker>
            <c:symbol val="none"/>
          </c:marker>
          <c:cat>
            <c:strRef>
              <c:f>'Reading - Data'!$BL$4:$CA$4</c:f>
              <c:strCache>
                <c:ptCount val="1"/>
                <c:pt idx="0">
                  <c:v>Baseline</c:v>
                </c:pt>
              </c:strCache>
            </c:strRef>
          </c:cat>
          <c:val>
            <c:numRef>
              <c:f>'Reading - Data'!$BL$112:$CA$112</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563D-394D-8F69-6FC05D710DEB}"/>
            </c:ext>
          </c:extLst>
        </c:ser>
        <c:ser>
          <c:idx val="2"/>
          <c:order val="2"/>
          <c:tx>
            <c:strRef>
              <c:f>'Reading - Data'!$BK$148</c:f>
              <c:strCache>
                <c:ptCount val="1"/>
                <c:pt idx="0">
                  <c:v>Benchmark 3 Line</c:v>
                </c:pt>
              </c:strCache>
            </c:strRef>
          </c:tx>
          <c:spPr>
            <a:ln>
              <a:solidFill>
                <a:schemeClr val="accent3"/>
              </a:solidFill>
            </a:ln>
          </c:spPr>
          <c:marker>
            <c:symbol val="none"/>
          </c:marker>
          <c:cat>
            <c:strRef>
              <c:f>'Reading - Data'!$BL$4:$CA$4</c:f>
              <c:strCache>
                <c:ptCount val="1"/>
                <c:pt idx="0">
                  <c:v>Baseline</c:v>
                </c:pt>
              </c:strCache>
            </c:strRef>
          </c:cat>
          <c:val>
            <c:numRef>
              <c:f>'Reading - Data'!$BL$148:$CA$148</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563D-394D-8F69-6FC05D710DEB}"/>
            </c:ext>
          </c:extLst>
        </c:ser>
        <c:dLbls>
          <c:showLegendKey val="0"/>
          <c:showVal val="0"/>
          <c:showCatName val="0"/>
          <c:showSerName val="0"/>
          <c:showPercent val="0"/>
          <c:showBubbleSize val="0"/>
        </c:dLbls>
        <c:marker val="1"/>
        <c:smooth val="0"/>
        <c:axId val="91394048"/>
        <c:axId val="91395968"/>
      </c:lineChart>
      <c:catAx>
        <c:axId val="91394048"/>
        <c:scaling>
          <c:orientation val="minMax"/>
        </c:scaling>
        <c:delete val="0"/>
        <c:axPos val="b"/>
        <c:title>
          <c:tx>
            <c:strRef>
              <c:f>'Reading - Data'!$BG$31</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91395968"/>
        <c:crosses val="autoZero"/>
        <c:auto val="1"/>
        <c:lblAlgn val="ctr"/>
        <c:lblOffset val="100"/>
        <c:noMultiLvlLbl val="0"/>
      </c:catAx>
      <c:valAx>
        <c:axId val="91395968"/>
        <c:scaling>
          <c:orientation val="minMax"/>
          <c:min val="0"/>
        </c:scaling>
        <c:delete val="0"/>
        <c:axPos val="l"/>
        <c:majorGridlines/>
        <c:title>
          <c:tx>
            <c:strRef>
              <c:f>'Reading - Data'!$BJ$112</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91394048"/>
        <c:crosses val="autoZero"/>
        <c:crossBetween val="between"/>
      </c:valAx>
    </c:plotArea>
    <c:legend>
      <c:legendPos val="b"/>
      <c:layout>
        <c:manualLayout>
          <c:xMode val="edge"/>
          <c:yMode val="edge"/>
          <c:x val="4.6024861684190056E-3"/>
          <c:y val="0.89634136215298799"/>
          <c:w val="0.99339125997811961"/>
          <c:h val="0.103658637847012"/>
        </c:manualLayout>
      </c:layout>
      <c:overlay val="0"/>
      <c:txPr>
        <a:bodyPr/>
        <a:lstStyle/>
        <a:p>
          <a:pPr>
            <a:defRPr sz="900"/>
          </a:pPr>
          <a:endParaRPr lang="en-US"/>
        </a:p>
      </c:txPr>
    </c:legend>
    <c:plotVisOnly val="1"/>
    <c:dispBlanksAs val="gap"/>
    <c:showDLblsOverMax val="0"/>
  </c:chart>
  <c:spPr>
    <a:solidFill>
      <a:schemeClr val="accent1">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3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'Spelling - Benchmark Graphs'!$A$1</c:f>
          <c:strCache>
            <c:ptCount val="1"/>
          </c:strCache>
        </c:strRef>
      </c:tx>
      <c:overlay val="0"/>
      <c:spPr>
        <a:noFill/>
        <a:ln w="25400">
          <a:noFill/>
        </a:ln>
      </c:spPr>
      <c:txPr>
        <a:bodyPr/>
        <a:lstStyle/>
        <a:p>
          <a:pPr>
            <a:defRPr sz="2000" b="1" i="0" u="none" strike="noStrike" baseline="0">
              <a:solidFill>
                <a:srgbClr val="000000"/>
              </a:solidFill>
              <a:latin typeface="Arial"/>
              <a:ea typeface="Arial"/>
              <a:cs typeface="Arial"/>
            </a:defRPr>
          </a:pPr>
          <a:endParaRPr lang="en-US"/>
        </a:p>
      </c:txPr>
    </c:title>
    <c:autoTitleDeleted val="0"/>
    <c:plotArea>
      <c:layout/>
      <c:areaChart>
        <c:grouping val="standard"/>
        <c:varyColors val="0"/>
        <c:ser>
          <c:idx val="1"/>
          <c:order val="1"/>
          <c:tx>
            <c:strRef>
              <c:f>'Spelling - Data'!$F$2:$F$3</c:f>
              <c:strCache>
                <c:ptCount val="2"/>
                <c:pt idx="0">
                  <c:v>Benchmark 1 Line</c:v>
                </c:pt>
              </c:strCache>
            </c:strRef>
          </c:tx>
          <c:spPr>
            <a:solidFill>
              <a:srgbClr val="FFFF00"/>
            </a:solidFill>
            <a:ln w="6350">
              <a:solidFill>
                <a:schemeClr val="tx1"/>
              </a:solidFill>
              <a:miter lim="800000"/>
            </a:ln>
          </c:spPr>
          <c:cat>
            <c:numRef>
              <c:f>'Spelling - Data'!$A$5:$A$39</c:f>
              <c:numCache>
                <c:formatCode>General</c:formatCode>
                <c:ptCount val="35"/>
              </c:numCache>
            </c:numRef>
          </c:cat>
          <c:val>
            <c:numRef>
              <c:f>'Spelling - Data'!$F$5:$F$39</c:f>
              <c:numCache>
                <c:formatCode>General</c:formatCode>
                <c:ptCount val="3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numCache>
            </c:numRef>
          </c:val>
          <c:extLst>
            <c:ext xmlns:c16="http://schemas.microsoft.com/office/drawing/2014/chart" uri="{C3380CC4-5D6E-409C-BE32-E72D297353CC}">
              <c16:uniqueId val="{00000000-160A-9841-82D7-6640926A2365}"/>
            </c:ext>
          </c:extLst>
        </c:ser>
        <c:ser>
          <c:idx val="2"/>
          <c:order val="2"/>
          <c:tx>
            <c:strRef>
              <c:f>'Spelling - Data'!$L$2:$L$3</c:f>
              <c:strCache>
                <c:ptCount val="2"/>
                <c:pt idx="0">
                  <c:v>Benchmark 1 Risk Line</c:v>
                </c:pt>
              </c:strCache>
            </c:strRef>
          </c:tx>
          <c:spPr>
            <a:solidFill>
              <a:srgbClr val="FF0000"/>
            </a:solidFill>
            <a:ln w="6350">
              <a:solidFill>
                <a:schemeClr val="tx1"/>
              </a:solidFill>
              <a:miter lim="800000"/>
            </a:ln>
          </c:spPr>
          <c:cat>
            <c:numRef>
              <c:f>'Spelling - Data'!$A$5:$A$39</c:f>
              <c:numCache>
                <c:formatCode>General</c:formatCode>
                <c:ptCount val="35"/>
              </c:numCache>
            </c:numRef>
          </c:cat>
          <c:val>
            <c:numRef>
              <c:f>'Spelling - Data'!$L$5:$L$39</c:f>
              <c:numCache>
                <c:formatCode>General</c:formatCode>
                <c:ptCount val="3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numCache>
            </c:numRef>
          </c:val>
          <c:extLst>
            <c:ext xmlns:c16="http://schemas.microsoft.com/office/drawing/2014/chart" uri="{C3380CC4-5D6E-409C-BE32-E72D297353CC}">
              <c16:uniqueId val="{00000001-160A-9841-82D7-6640926A2365}"/>
            </c:ext>
          </c:extLst>
        </c:ser>
        <c:dLbls>
          <c:showLegendKey val="0"/>
          <c:showVal val="0"/>
          <c:showCatName val="0"/>
          <c:showSerName val="0"/>
          <c:showPercent val="0"/>
          <c:showBubbleSize val="0"/>
        </c:dLbls>
        <c:axId val="95728768"/>
        <c:axId val="95730304"/>
      </c:areaChart>
      <c:barChart>
        <c:barDir val="col"/>
        <c:grouping val="clustered"/>
        <c:varyColors val="0"/>
        <c:ser>
          <c:idx val="0"/>
          <c:order val="0"/>
          <c:tx>
            <c:strRef>
              <c:f>'Spelling - Benchmark Graphs'!$B$1</c:f>
              <c:strCache>
                <c:ptCount val="1"/>
                <c:pt idx="0">
                  <c:v>Benchmark 1 Scores</c:v>
                </c:pt>
              </c:strCache>
            </c:strRef>
          </c:tx>
          <c:spPr>
            <a:solidFill>
              <a:schemeClr val="accent6">
                <a:lumMod val="40000"/>
                <a:lumOff val="60000"/>
              </a:schemeClr>
            </a:solidFill>
            <a:ln w="6350">
              <a:solidFill>
                <a:srgbClr val="000000"/>
              </a:solidFill>
              <a:prstDash val="solid"/>
            </a:ln>
          </c:spPr>
          <c:invertIfNegative val="0"/>
          <c:cat>
            <c:numRef>
              <c:f>'Spelling - Data'!$A$5:$A$39</c:f>
              <c:numCache>
                <c:formatCode>General</c:formatCode>
                <c:ptCount val="35"/>
              </c:numCache>
            </c:numRef>
          </c:cat>
          <c:val>
            <c:numRef>
              <c:f>'Spelling - Data'!$D$5:$D$39</c:f>
              <c:numCache>
                <c:formatCode>General</c:formatCode>
                <c:ptCount val="35"/>
              </c:numCache>
            </c:numRef>
          </c:val>
          <c:extLst>
            <c:ext xmlns:c16="http://schemas.microsoft.com/office/drawing/2014/chart" uri="{C3380CC4-5D6E-409C-BE32-E72D297353CC}">
              <c16:uniqueId val="{00000002-160A-9841-82D7-6640926A2365}"/>
            </c:ext>
          </c:extLst>
        </c:ser>
        <c:dLbls>
          <c:showLegendKey val="0"/>
          <c:showVal val="0"/>
          <c:showCatName val="0"/>
          <c:showSerName val="0"/>
          <c:showPercent val="0"/>
          <c:showBubbleSize val="0"/>
        </c:dLbls>
        <c:gapWidth val="75"/>
        <c:axId val="95728768"/>
        <c:axId val="95730304"/>
      </c:barChart>
      <c:catAx>
        <c:axId val="95728768"/>
        <c:scaling>
          <c:orientation val="minMax"/>
        </c:scaling>
        <c:delete val="0"/>
        <c:axPos val="b"/>
        <c:numFmt formatCode="General" sourceLinked="1"/>
        <c:majorTickMark val="none"/>
        <c:minorTickMark val="none"/>
        <c:tickLblPos val="nextTo"/>
        <c:spPr>
          <a:ln w="3175">
            <a:solidFill>
              <a:srgbClr val="000000"/>
            </a:solidFill>
            <a:prstDash val="solid"/>
          </a:ln>
        </c:spPr>
        <c:txPr>
          <a:bodyPr rot="-2700000" vert="horz"/>
          <a:lstStyle/>
          <a:p>
            <a:pPr>
              <a:defRPr sz="750" b="0" i="0" u="none" strike="noStrike" baseline="0">
                <a:solidFill>
                  <a:srgbClr val="000000"/>
                </a:solidFill>
                <a:latin typeface="Arial"/>
                <a:ea typeface="Arial"/>
                <a:cs typeface="Arial"/>
              </a:defRPr>
            </a:pPr>
            <a:endParaRPr lang="en-US"/>
          </a:p>
        </c:txPr>
        <c:crossAx val="95730304"/>
        <c:crosses val="autoZero"/>
        <c:auto val="1"/>
        <c:lblAlgn val="ctr"/>
        <c:lblOffset val="100"/>
        <c:tickLblSkip val="1"/>
        <c:tickMarkSkip val="1"/>
        <c:noMultiLvlLbl val="0"/>
      </c:catAx>
      <c:valAx>
        <c:axId val="95730304"/>
        <c:scaling>
          <c:orientation val="minMax"/>
          <c:min val="0"/>
        </c:scaling>
        <c:delete val="0"/>
        <c:axPos val="l"/>
        <c:majorGridlines>
          <c:spPr>
            <a:ln w="3175">
              <a:solidFill>
                <a:srgbClr val="000000">
                  <a:alpha val="0"/>
                </a:srgbClr>
              </a:solidFill>
              <a:prstDash val="solid"/>
            </a:ln>
          </c:spPr>
        </c:majorGridlines>
        <c:numFmt formatCode="General" sourceLinked="1"/>
        <c:majorTickMark val="none"/>
        <c:minorTickMark val="none"/>
        <c:tickLblPos val="nextTo"/>
        <c:spPr>
          <a:ln w="25400">
            <a:noFill/>
          </a:ln>
        </c:spPr>
        <c:txPr>
          <a:bodyPr rot="0" vert="horz"/>
          <a:lstStyle/>
          <a:p>
            <a:pPr>
              <a:defRPr sz="1725" b="0" i="0" u="none" strike="noStrike" baseline="0">
                <a:solidFill>
                  <a:srgbClr val="000000"/>
                </a:solidFill>
                <a:latin typeface="Arial"/>
                <a:ea typeface="Arial"/>
                <a:cs typeface="Arial"/>
              </a:defRPr>
            </a:pPr>
            <a:endParaRPr lang="en-US"/>
          </a:p>
        </c:txPr>
        <c:crossAx val="95728768"/>
        <c:crosses val="autoZero"/>
        <c:crossBetween val="between"/>
      </c:valAx>
      <c:spPr>
        <a:solidFill>
          <a:srgbClr val="00B050"/>
        </a:solidFill>
        <a:ln w="6350">
          <a:solidFill>
            <a:schemeClr val="tx1"/>
          </a:solidFill>
          <a:prstDash val="solid"/>
        </a:ln>
      </c:spPr>
    </c:plotArea>
    <c:legend>
      <c:legendPos val="b"/>
      <c:overlay val="0"/>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legend>
    <c:plotVisOnly val="1"/>
    <c:dispBlanksAs val="gap"/>
    <c:showDLblsOverMax val="0"/>
  </c:chart>
  <c:spPr>
    <a:solidFill>
      <a:schemeClr val="accent6">
        <a:lumMod val="40000"/>
        <a:lumOff val="60000"/>
      </a:schemeClr>
    </a:solidFill>
    <a:ln w="6350">
      <a:solidFill>
        <a:srgbClr val="000000"/>
      </a:solidFill>
      <a:prstDash val="solid"/>
    </a:ln>
  </c:spPr>
  <c:txPr>
    <a:bodyPr/>
    <a:lstStyle/>
    <a:p>
      <a:pPr>
        <a:defRPr sz="1725" b="0" i="0" u="none" strike="noStrike" baseline="0">
          <a:solidFill>
            <a:srgbClr val="000000"/>
          </a:solidFill>
          <a:latin typeface="Arial"/>
          <a:ea typeface="Arial"/>
          <a:cs typeface="Arial"/>
        </a:defRPr>
      </a:pPr>
      <a:endParaRPr lang="en-US"/>
    </a:p>
  </c:txPr>
  <c:printSettings>
    <c:headerFooter alignWithMargins="0"/>
    <c:pageMargins b="1" l="0.75000000000001565" r="0.75000000000001565" t="1" header="0.5" footer="0.5"/>
    <c:pageSetup orientation="landscape"/>
  </c:printSettings>
</c:chartSpace>
</file>

<file path=xl/charts/chart3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'Spelling - Data'!$A$5</c:f>
          <c:strCache>
            <c:ptCount val="1"/>
          </c:strCache>
        </c:strRef>
      </c:tx>
      <c:overlay val="0"/>
    </c:title>
    <c:autoTitleDeleted val="0"/>
    <c:plotArea>
      <c:layout>
        <c:manualLayout>
          <c:layoutTarget val="inner"/>
          <c:xMode val="edge"/>
          <c:yMode val="edge"/>
          <c:x val="0.13495651278884288"/>
          <c:y val="0.16478915135608121"/>
          <c:w val="0.83628531727652378"/>
          <c:h val="0.50397958414555799"/>
        </c:manualLayout>
      </c:layout>
      <c:lineChart>
        <c:grouping val="standard"/>
        <c:varyColors val="0"/>
        <c:ser>
          <c:idx val="0"/>
          <c:order val="0"/>
          <c:tx>
            <c:strRef>
              <c:f>'Spelling - Data'!$A$5</c:f>
              <c:strCache>
                <c:ptCount val="1"/>
              </c:strCache>
            </c:strRef>
          </c:tx>
          <c:trendline>
            <c:name>Trendline</c:name>
            <c:spPr>
              <a:ln>
                <a:solidFill>
                  <a:srgbClr val="FF0000">
                    <a:alpha val="75000"/>
                  </a:srgbClr>
                </a:solidFill>
              </a:ln>
            </c:spPr>
            <c:trendlineType val="linear"/>
            <c:dispRSqr val="0"/>
            <c:dispEq val="0"/>
          </c:trendline>
          <c:cat>
            <c:strRef>
              <c:f>'Spelling - Data'!$BL$4:$CA$4</c:f>
              <c:strCache>
                <c:ptCount val="1"/>
                <c:pt idx="0">
                  <c:v>Baseline</c:v>
                </c:pt>
              </c:strCache>
            </c:strRef>
          </c:cat>
          <c:val>
            <c:numRef>
              <c:f>'Spelling - Data'!$BL$5:$CA$5</c:f>
              <c:numCache>
                <c:formatCode>General</c:formatCode>
                <c:ptCount val="16"/>
                <c:pt idx="0">
                  <c:v>0</c:v>
                </c:pt>
              </c:numCache>
            </c:numRef>
          </c:val>
          <c:smooth val="0"/>
          <c:extLst>
            <c:ext xmlns:c16="http://schemas.microsoft.com/office/drawing/2014/chart" uri="{C3380CC4-5D6E-409C-BE32-E72D297353CC}">
              <c16:uniqueId val="{00000001-05FA-864D-B1A6-14850E3DB6C9}"/>
            </c:ext>
          </c:extLst>
        </c:ser>
        <c:ser>
          <c:idx val="1"/>
          <c:order val="1"/>
          <c:tx>
            <c:v>Aimline</c:v>
          </c:tx>
          <c:spPr>
            <a:ln w="9525">
              <a:solidFill>
                <a:schemeClr val="tx1">
                  <a:lumMod val="50000"/>
                  <a:lumOff val="50000"/>
                </a:schemeClr>
              </a:solidFill>
              <a:prstDash val="dash"/>
            </a:ln>
          </c:spPr>
          <c:marker>
            <c:symbol val="none"/>
          </c:marker>
          <c:cat>
            <c:strRef>
              <c:f>'Spelling - Data'!$BL$4:$CA$4</c:f>
              <c:strCache>
                <c:ptCount val="1"/>
                <c:pt idx="0">
                  <c:v>Baseline</c:v>
                </c:pt>
              </c:strCache>
            </c:strRef>
          </c:cat>
          <c:val>
            <c:numRef>
              <c:f>'Spelling - Data'!$BL$86:$CA$86</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05FA-864D-B1A6-14850E3DB6C9}"/>
            </c:ext>
          </c:extLst>
        </c:ser>
        <c:ser>
          <c:idx val="2"/>
          <c:order val="2"/>
          <c:tx>
            <c:strRef>
              <c:f>'Spelling - Data'!$BK$122</c:f>
              <c:strCache>
                <c:ptCount val="1"/>
                <c:pt idx="0">
                  <c:v>Benchmark 3 Line</c:v>
                </c:pt>
              </c:strCache>
            </c:strRef>
          </c:tx>
          <c:spPr>
            <a:ln>
              <a:solidFill>
                <a:schemeClr val="accent3"/>
              </a:solidFill>
            </a:ln>
          </c:spPr>
          <c:marker>
            <c:symbol val="none"/>
          </c:marker>
          <c:cat>
            <c:strRef>
              <c:f>'Spelling - Data'!$BL$4:$CA$4</c:f>
              <c:strCache>
                <c:ptCount val="1"/>
                <c:pt idx="0">
                  <c:v>Baseline</c:v>
                </c:pt>
              </c:strCache>
            </c:strRef>
          </c:cat>
          <c:val>
            <c:numRef>
              <c:f>'Spelling - Data'!$BL$122:$CA$122</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05FA-864D-B1A6-14850E3DB6C9}"/>
            </c:ext>
          </c:extLst>
        </c:ser>
        <c:dLbls>
          <c:showLegendKey val="0"/>
          <c:showVal val="0"/>
          <c:showCatName val="0"/>
          <c:showSerName val="0"/>
          <c:showPercent val="0"/>
          <c:showBubbleSize val="0"/>
        </c:dLbls>
        <c:marker val="1"/>
        <c:smooth val="0"/>
        <c:axId val="96007296"/>
        <c:axId val="96009216"/>
      </c:lineChart>
      <c:catAx>
        <c:axId val="96007296"/>
        <c:scaling>
          <c:orientation val="minMax"/>
        </c:scaling>
        <c:delete val="0"/>
        <c:axPos val="b"/>
        <c:title>
          <c:tx>
            <c:strRef>
              <c:f>'Spelling - Data'!$BG$5</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96009216"/>
        <c:crosses val="autoZero"/>
        <c:auto val="1"/>
        <c:lblAlgn val="ctr"/>
        <c:lblOffset val="100"/>
        <c:noMultiLvlLbl val="0"/>
      </c:catAx>
      <c:valAx>
        <c:axId val="96009216"/>
        <c:scaling>
          <c:orientation val="minMax"/>
          <c:min val="0"/>
        </c:scaling>
        <c:delete val="0"/>
        <c:axPos val="l"/>
        <c:majorGridlines/>
        <c:title>
          <c:tx>
            <c:strRef>
              <c:f>'Spelling - Data'!$BJ$86</c:f>
              <c:strCache>
                <c:ptCount val="1"/>
              </c:strCache>
            </c:strRef>
          </c:tx>
          <c:overlay val="0"/>
          <c:spPr>
            <a:noFill/>
            <a:ln w="25400">
              <a:noFill/>
            </a:ln>
          </c:spPr>
          <c:txPr>
            <a:bodyPr/>
            <a:lstStyle/>
            <a:p>
              <a:pPr>
                <a:defRPr b="1"/>
              </a:pPr>
              <a:endParaRPr lang="en-US"/>
            </a:p>
          </c:txPr>
        </c:title>
        <c:numFmt formatCode="General" sourceLinked="0"/>
        <c:majorTickMark val="none"/>
        <c:minorTickMark val="none"/>
        <c:tickLblPos val="nextTo"/>
        <c:crossAx val="96007296"/>
        <c:crosses val="autoZero"/>
        <c:crossBetween val="between"/>
      </c:valAx>
    </c:plotArea>
    <c:legend>
      <c:legendPos val="b"/>
      <c:layout>
        <c:manualLayout>
          <c:xMode val="edge"/>
          <c:yMode val="edge"/>
          <c:x val="0"/>
          <c:y val="0.89302229598448402"/>
          <c:w val="0.99983433398351362"/>
          <c:h val="0.10697770401551612"/>
        </c:manualLayout>
      </c:layout>
      <c:overlay val="0"/>
      <c:txPr>
        <a:bodyPr/>
        <a:lstStyle/>
        <a:p>
          <a:pPr>
            <a:defRPr sz="900"/>
          </a:pPr>
          <a:endParaRPr lang="en-US"/>
        </a:p>
      </c:txPr>
    </c:legend>
    <c:plotVisOnly val="1"/>
    <c:dispBlanksAs val="gap"/>
    <c:showDLblsOverMax val="0"/>
  </c:chart>
  <c:spPr>
    <a:solidFill>
      <a:schemeClr val="accent1">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c:printSettings>
  <c:userShapes r:id="rId1"/>
</c:chartSpace>
</file>

<file path=xl/charts/chart3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'Spelling - Data'!$A$6</c:f>
          <c:strCache>
            <c:ptCount val="1"/>
          </c:strCache>
        </c:strRef>
      </c:tx>
      <c:overlay val="0"/>
    </c:title>
    <c:autoTitleDeleted val="0"/>
    <c:plotArea>
      <c:layout>
        <c:manualLayout>
          <c:layoutTarget val="inner"/>
          <c:xMode val="edge"/>
          <c:yMode val="edge"/>
          <c:x val="0.13495651278884288"/>
          <c:y val="0.16478915135608121"/>
          <c:w val="0.83628531727652378"/>
          <c:h val="0.51280082270153271"/>
        </c:manualLayout>
      </c:layout>
      <c:lineChart>
        <c:grouping val="standard"/>
        <c:varyColors val="0"/>
        <c:ser>
          <c:idx val="0"/>
          <c:order val="0"/>
          <c:tx>
            <c:strRef>
              <c:f>'Spelling - Data'!$A$6</c:f>
              <c:strCache>
                <c:ptCount val="1"/>
              </c:strCache>
            </c:strRef>
          </c:tx>
          <c:trendline>
            <c:name>Trendline</c:name>
            <c:spPr>
              <a:ln>
                <a:solidFill>
                  <a:srgbClr val="FF0000">
                    <a:alpha val="75000"/>
                  </a:srgbClr>
                </a:solidFill>
              </a:ln>
            </c:spPr>
            <c:trendlineType val="linear"/>
            <c:dispRSqr val="0"/>
            <c:dispEq val="0"/>
          </c:trendline>
          <c:cat>
            <c:strRef>
              <c:f>'Spelling - Data'!$Z$4:$AO$4</c:f>
              <c:strCache>
                <c:ptCount val="1"/>
                <c:pt idx="0">
                  <c:v>Baseline</c:v>
                </c:pt>
              </c:strCache>
            </c:strRef>
          </c:cat>
          <c:val>
            <c:numRef>
              <c:f>'Spelling - Data'!$Z$6:$AO$6</c:f>
              <c:numCache>
                <c:formatCode>General</c:formatCode>
                <c:ptCount val="16"/>
                <c:pt idx="0">
                  <c:v>0</c:v>
                </c:pt>
              </c:numCache>
            </c:numRef>
          </c:val>
          <c:smooth val="0"/>
          <c:extLst>
            <c:ext xmlns:c16="http://schemas.microsoft.com/office/drawing/2014/chart" uri="{C3380CC4-5D6E-409C-BE32-E72D297353CC}">
              <c16:uniqueId val="{00000001-F8DC-D443-BCAF-248A4C515BFA}"/>
            </c:ext>
          </c:extLst>
        </c:ser>
        <c:ser>
          <c:idx val="1"/>
          <c:order val="1"/>
          <c:tx>
            <c:v>Aimline</c:v>
          </c:tx>
          <c:spPr>
            <a:ln w="9525">
              <a:solidFill>
                <a:schemeClr val="tx1">
                  <a:lumMod val="50000"/>
                  <a:lumOff val="50000"/>
                </a:schemeClr>
              </a:solidFill>
              <a:prstDash val="dash"/>
            </a:ln>
          </c:spPr>
          <c:marker>
            <c:symbol val="none"/>
          </c:marker>
          <c:cat>
            <c:strRef>
              <c:f>'Spelling - Data'!$Z$4:$AO$4</c:f>
              <c:strCache>
                <c:ptCount val="1"/>
                <c:pt idx="0">
                  <c:v>Baseline</c:v>
                </c:pt>
              </c:strCache>
            </c:strRef>
          </c:cat>
          <c:val>
            <c:numRef>
              <c:f>'Spelling - Data'!$Z$87:$AO$87</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F8DC-D443-BCAF-248A4C515BFA}"/>
            </c:ext>
          </c:extLst>
        </c:ser>
        <c:ser>
          <c:idx val="2"/>
          <c:order val="2"/>
          <c:tx>
            <c:strRef>
              <c:f>'Spelling - Data'!$Y$123</c:f>
              <c:strCache>
                <c:ptCount val="1"/>
                <c:pt idx="0">
                  <c:v>Benchmark 2 Line</c:v>
                </c:pt>
              </c:strCache>
            </c:strRef>
          </c:tx>
          <c:spPr>
            <a:ln>
              <a:solidFill>
                <a:schemeClr val="accent1"/>
              </a:solidFill>
            </a:ln>
          </c:spPr>
          <c:marker>
            <c:symbol val="none"/>
          </c:marker>
          <c:cat>
            <c:strRef>
              <c:f>'Spelling - Data'!$Z$4:$AO$4</c:f>
              <c:strCache>
                <c:ptCount val="1"/>
                <c:pt idx="0">
                  <c:v>Baseline</c:v>
                </c:pt>
              </c:strCache>
            </c:strRef>
          </c:cat>
          <c:val>
            <c:numRef>
              <c:f>'Spelling - Data'!$Z$123:$AO$123</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F8DC-D443-BCAF-248A4C515BFA}"/>
            </c:ext>
          </c:extLst>
        </c:ser>
        <c:dLbls>
          <c:showLegendKey val="0"/>
          <c:showVal val="0"/>
          <c:showCatName val="0"/>
          <c:showSerName val="0"/>
          <c:showPercent val="0"/>
          <c:showBubbleSize val="0"/>
        </c:dLbls>
        <c:marker val="1"/>
        <c:smooth val="0"/>
        <c:axId val="95938048"/>
        <c:axId val="95939968"/>
      </c:lineChart>
      <c:catAx>
        <c:axId val="95938048"/>
        <c:scaling>
          <c:orientation val="minMax"/>
        </c:scaling>
        <c:delete val="0"/>
        <c:axPos val="b"/>
        <c:title>
          <c:tx>
            <c:strRef>
              <c:f>'Spelling - Data'!$U$6</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95939968"/>
        <c:crosses val="autoZero"/>
        <c:auto val="1"/>
        <c:lblAlgn val="ctr"/>
        <c:lblOffset val="100"/>
        <c:noMultiLvlLbl val="0"/>
      </c:catAx>
      <c:valAx>
        <c:axId val="95939968"/>
        <c:scaling>
          <c:orientation val="minMax"/>
          <c:min val="0"/>
        </c:scaling>
        <c:delete val="0"/>
        <c:axPos val="l"/>
        <c:majorGridlines/>
        <c:title>
          <c:tx>
            <c:strRef>
              <c:f>'Spelling - Data'!$X$87</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95938048"/>
        <c:crosses val="autoZero"/>
        <c:crossBetween val="between"/>
      </c:valAx>
    </c:plotArea>
    <c:legend>
      <c:legendPos val="b"/>
      <c:layout>
        <c:manualLayout>
          <c:xMode val="edge"/>
          <c:yMode val="edge"/>
          <c:x val="2.4637489396750708E-3"/>
          <c:y val="0.89281043140355565"/>
          <c:w val="0.99507229697919064"/>
          <c:h val="0.10718956859644498"/>
        </c:manualLayout>
      </c:layout>
      <c:overlay val="0"/>
      <c:txPr>
        <a:bodyPr/>
        <a:lstStyle/>
        <a:p>
          <a:pPr>
            <a:defRPr sz="900"/>
          </a:pPr>
          <a:endParaRPr lang="en-US"/>
        </a:p>
      </c:txPr>
    </c:legend>
    <c:plotVisOnly val="1"/>
    <c:dispBlanksAs val="gap"/>
    <c:showDLblsOverMax val="0"/>
  </c:chart>
  <c:spPr>
    <a:solidFill>
      <a:schemeClr val="accent6">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3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'Spelling - Data'!$A$7</c:f>
          <c:strCache>
            <c:ptCount val="1"/>
          </c:strCache>
        </c:strRef>
      </c:tx>
      <c:overlay val="0"/>
    </c:title>
    <c:autoTitleDeleted val="0"/>
    <c:plotArea>
      <c:layout>
        <c:manualLayout>
          <c:layoutTarget val="inner"/>
          <c:xMode val="edge"/>
          <c:yMode val="edge"/>
          <c:x val="0.13495651278884288"/>
          <c:y val="0.16478915135608121"/>
          <c:w val="0.83628531727652378"/>
          <c:h val="0.51276163777693717"/>
        </c:manualLayout>
      </c:layout>
      <c:lineChart>
        <c:grouping val="standard"/>
        <c:varyColors val="0"/>
        <c:ser>
          <c:idx val="0"/>
          <c:order val="0"/>
          <c:tx>
            <c:strRef>
              <c:f>'Spelling - Data'!$A$7</c:f>
              <c:strCache>
                <c:ptCount val="1"/>
              </c:strCache>
            </c:strRef>
          </c:tx>
          <c:trendline>
            <c:name>Trendline</c:name>
            <c:spPr>
              <a:ln>
                <a:solidFill>
                  <a:srgbClr val="FF0000">
                    <a:alpha val="75000"/>
                  </a:srgbClr>
                </a:solidFill>
              </a:ln>
            </c:spPr>
            <c:trendlineType val="linear"/>
            <c:dispRSqr val="0"/>
            <c:dispEq val="0"/>
          </c:trendline>
          <c:cat>
            <c:strRef>
              <c:f>'Spelling - Data'!$Z$4:$AO$4</c:f>
              <c:strCache>
                <c:ptCount val="1"/>
                <c:pt idx="0">
                  <c:v>Baseline</c:v>
                </c:pt>
              </c:strCache>
            </c:strRef>
          </c:cat>
          <c:val>
            <c:numRef>
              <c:f>'Spelling - Data'!$Z$7:$AO$7</c:f>
              <c:numCache>
                <c:formatCode>General</c:formatCode>
                <c:ptCount val="16"/>
                <c:pt idx="0">
                  <c:v>0</c:v>
                </c:pt>
              </c:numCache>
            </c:numRef>
          </c:val>
          <c:smooth val="0"/>
          <c:extLst>
            <c:ext xmlns:c16="http://schemas.microsoft.com/office/drawing/2014/chart" uri="{C3380CC4-5D6E-409C-BE32-E72D297353CC}">
              <c16:uniqueId val="{00000001-8FBB-8842-888D-823E3AA94D46}"/>
            </c:ext>
          </c:extLst>
        </c:ser>
        <c:ser>
          <c:idx val="1"/>
          <c:order val="1"/>
          <c:tx>
            <c:v>Aimline</c:v>
          </c:tx>
          <c:spPr>
            <a:ln w="9525">
              <a:solidFill>
                <a:schemeClr val="tx1">
                  <a:lumMod val="50000"/>
                  <a:lumOff val="50000"/>
                </a:schemeClr>
              </a:solidFill>
              <a:prstDash val="dash"/>
            </a:ln>
          </c:spPr>
          <c:marker>
            <c:symbol val="none"/>
          </c:marker>
          <c:cat>
            <c:strRef>
              <c:f>'Spelling - Data'!$Z$4:$AO$4</c:f>
              <c:strCache>
                <c:ptCount val="1"/>
                <c:pt idx="0">
                  <c:v>Baseline</c:v>
                </c:pt>
              </c:strCache>
            </c:strRef>
          </c:cat>
          <c:val>
            <c:numRef>
              <c:f>'Spelling - Data'!$Z$88:$AO$88</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8FBB-8842-888D-823E3AA94D46}"/>
            </c:ext>
          </c:extLst>
        </c:ser>
        <c:ser>
          <c:idx val="2"/>
          <c:order val="2"/>
          <c:tx>
            <c:strRef>
              <c:f>'Spelling - Data'!$Y$124</c:f>
              <c:strCache>
                <c:ptCount val="1"/>
                <c:pt idx="0">
                  <c:v>Benchmark 2 Line</c:v>
                </c:pt>
              </c:strCache>
            </c:strRef>
          </c:tx>
          <c:spPr>
            <a:ln>
              <a:solidFill>
                <a:schemeClr val="accent1"/>
              </a:solidFill>
            </a:ln>
          </c:spPr>
          <c:marker>
            <c:symbol val="none"/>
          </c:marker>
          <c:cat>
            <c:strRef>
              <c:f>'Spelling - Data'!$Z$4:$AO$4</c:f>
              <c:strCache>
                <c:ptCount val="1"/>
                <c:pt idx="0">
                  <c:v>Baseline</c:v>
                </c:pt>
              </c:strCache>
            </c:strRef>
          </c:cat>
          <c:val>
            <c:numRef>
              <c:f>'Spelling - Data'!$Z$124:$AO$124</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8FBB-8842-888D-823E3AA94D46}"/>
            </c:ext>
          </c:extLst>
        </c:ser>
        <c:dLbls>
          <c:showLegendKey val="0"/>
          <c:showVal val="0"/>
          <c:showCatName val="0"/>
          <c:showSerName val="0"/>
          <c:showPercent val="0"/>
          <c:showBubbleSize val="0"/>
        </c:dLbls>
        <c:marker val="1"/>
        <c:smooth val="0"/>
        <c:axId val="96081792"/>
        <c:axId val="96124928"/>
      </c:lineChart>
      <c:catAx>
        <c:axId val="96081792"/>
        <c:scaling>
          <c:orientation val="minMax"/>
        </c:scaling>
        <c:delete val="0"/>
        <c:axPos val="b"/>
        <c:title>
          <c:tx>
            <c:strRef>
              <c:f>'Spelling - Data'!$U$7</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96124928"/>
        <c:crosses val="autoZero"/>
        <c:auto val="1"/>
        <c:lblAlgn val="ctr"/>
        <c:lblOffset val="100"/>
        <c:noMultiLvlLbl val="0"/>
      </c:catAx>
      <c:valAx>
        <c:axId val="96124928"/>
        <c:scaling>
          <c:orientation val="minMax"/>
          <c:min val="0"/>
        </c:scaling>
        <c:delete val="0"/>
        <c:axPos val="l"/>
        <c:majorGridlines/>
        <c:title>
          <c:tx>
            <c:strRef>
              <c:f>'Spelling - Data'!$X$88</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96081792"/>
        <c:crosses val="autoZero"/>
        <c:crossBetween val="between"/>
      </c:valAx>
    </c:plotArea>
    <c:legend>
      <c:legendPos val="b"/>
      <c:layout>
        <c:manualLayout>
          <c:xMode val="edge"/>
          <c:yMode val="edge"/>
          <c:x val="4.4474668619613533E-4"/>
          <c:y val="0.89281046896931149"/>
          <c:w val="0.99650521008024096"/>
          <c:h val="0.10273867704498429"/>
        </c:manualLayout>
      </c:layout>
      <c:overlay val="0"/>
      <c:txPr>
        <a:bodyPr/>
        <a:lstStyle/>
        <a:p>
          <a:pPr>
            <a:defRPr sz="900"/>
          </a:pPr>
          <a:endParaRPr lang="en-US"/>
        </a:p>
      </c:txPr>
    </c:legend>
    <c:plotVisOnly val="1"/>
    <c:dispBlanksAs val="gap"/>
    <c:showDLblsOverMax val="0"/>
  </c:chart>
  <c:spPr>
    <a:solidFill>
      <a:schemeClr val="accent6">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3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'Spelling - Data'!$A$5</c:f>
          <c:strCache>
            <c:ptCount val="1"/>
          </c:strCache>
        </c:strRef>
      </c:tx>
      <c:overlay val="0"/>
    </c:title>
    <c:autoTitleDeleted val="0"/>
    <c:plotArea>
      <c:layout>
        <c:manualLayout>
          <c:layoutTarget val="inner"/>
          <c:xMode val="edge"/>
          <c:yMode val="edge"/>
          <c:x val="0.13495651278884288"/>
          <c:y val="0.16478915135608121"/>
          <c:w val="0.83628531727652466"/>
          <c:h val="0.51276163777693717"/>
        </c:manualLayout>
      </c:layout>
      <c:lineChart>
        <c:grouping val="standard"/>
        <c:varyColors val="0"/>
        <c:ser>
          <c:idx val="0"/>
          <c:order val="0"/>
          <c:tx>
            <c:strRef>
              <c:f>'Spelling - Data'!$A$5</c:f>
              <c:strCache>
                <c:ptCount val="1"/>
              </c:strCache>
            </c:strRef>
          </c:tx>
          <c:trendline>
            <c:name>Trendline</c:name>
            <c:spPr>
              <a:ln>
                <a:solidFill>
                  <a:srgbClr val="FF0000">
                    <a:alpha val="75000"/>
                  </a:srgbClr>
                </a:solidFill>
              </a:ln>
            </c:spPr>
            <c:trendlineType val="linear"/>
            <c:dispRSqr val="0"/>
            <c:dispEq val="0"/>
          </c:trendline>
          <c:cat>
            <c:strRef>
              <c:f>'Spelling - Data'!$CX$4:$DM$4</c:f>
              <c:strCache>
                <c:ptCount val="1"/>
                <c:pt idx="0">
                  <c:v>Baseline</c:v>
                </c:pt>
              </c:strCache>
            </c:strRef>
          </c:cat>
          <c:val>
            <c:numRef>
              <c:f>'Spelling - Data'!$CX$5:$DM$5</c:f>
              <c:numCache>
                <c:formatCode>General</c:formatCode>
                <c:ptCount val="16"/>
                <c:pt idx="0">
                  <c:v>0</c:v>
                </c:pt>
              </c:numCache>
            </c:numRef>
          </c:val>
          <c:smooth val="0"/>
          <c:extLst>
            <c:ext xmlns:c16="http://schemas.microsoft.com/office/drawing/2014/chart" uri="{C3380CC4-5D6E-409C-BE32-E72D297353CC}">
              <c16:uniqueId val="{00000001-3C21-7745-869D-BF69FE4084C7}"/>
            </c:ext>
          </c:extLst>
        </c:ser>
        <c:ser>
          <c:idx val="1"/>
          <c:order val="1"/>
          <c:tx>
            <c:v>Aimline</c:v>
          </c:tx>
          <c:spPr>
            <a:ln w="9525">
              <a:solidFill>
                <a:schemeClr val="tx1">
                  <a:lumMod val="50000"/>
                  <a:lumOff val="50000"/>
                </a:schemeClr>
              </a:solidFill>
              <a:prstDash val="dash"/>
            </a:ln>
          </c:spPr>
          <c:marker>
            <c:symbol val="none"/>
          </c:marker>
          <c:cat>
            <c:strRef>
              <c:f>'Spelling - Data'!$CX$4:$DM$4</c:f>
              <c:strCache>
                <c:ptCount val="1"/>
                <c:pt idx="0">
                  <c:v>Baseline</c:v>
                </c:pt>
              </c:strCache>
            </c:strRef>
          </c:cat>
          <c:val>
            <c:numRef>
              <c:f>'Spelling - Data'!$CX$86:$DM$86</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3C21-7745-869D-BF69FE4084C7}"/>
            </c:ext>
          </c:extLst>
        </c:ser>
        <c:ser>
          <c:idx val="2"/>
          <c:order val="2"/>
          <c:tx>
            <c:strRef>
              <c:f>'Spelling - Data'!$CW$122</c:f>
              <c:strCache>
                <c:ptCount val="1"/>
                <c:pt idx="0">
                  <c:v>Benchmark 3 Line</c:v>
                </c:pt>
              </c:strCache>
            </c:strRef>
          </c:tx>
          <c:spPr>
            <a:ln>
              <a:solidFill>
                <a:schemeClr val="accent3"/>
              </a:solidFill>
            </a:ln>
          </c:spPr>
          <c:marker>
            <c:symbol val="none"/>
          </c:marker>
          <c:cat>
            <c:strRef>
              <c:f>'Spelling - Data'!$CX$4:$DM$4</c:f>
              <c:strCache>
                <c:ptCount val="1"/>
                <c:pt idx="0">
                  <c:v>Baseline</c:v>
                </c:pt>
              </c:strCache>
            </c:strRef>
          </c:cat>
          <c:val>
            <c:numRef>
              <c:f>'Spelling - Data'!$CX$122:$DM$122</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3C21-7745-869D-BF69FE4084C7}"/>
            </c:ext>
          </c:extLst>
        </c:ser>
        <c:dLbls>
          <c:showLegendKey val="0"/>
          <c:showVal val="0"/>
          <c:showCatName val="0"/>
          <c:showSerName val="0"/>
          <c:showPercent val="0"/>
          <c:showBubbleSize val="0"/>
        </c:dLbls>
        <c:marker val="1"/>
        <c:smooth val="0"/>
        <c:axId val="96225920"/>
        <c:axId val="96252672"/>
      </c:lineChart>
      <c:catAx>
        <c:axId val="96225920"/>
        <c:scaling>
          <c:orientation val="minMax"/>
        </c:scaling>
        <c:delete val="0"/>
        <c:axPos val="b"/>
        <c:title>
          <c:tx>
            <c:strRef>
              <c:f>'Spelling - Data'!$CS$5</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96252672"/>
        <c:crosses val="autoZero"/>
        <c:auto val="1"/>
        <c:lblAlgn val="ctr"/>
        <c:lblOffset val="100"/>
        <c:noMultiLvlLbl val="0"/>
      </c:catAx>
      <c:valAx>
        <c:axId val="96252672"/>
        <c:scaling>
          <c:orientation val="minMax"/>
          <c:min val="0"/>
        </c:scaling>
        <c:delete val="0"/>
        <c:axPos val="l"/>
        <c:majorGridlines/>
        <c:title>
          <c:tx>
            <c:strRef>
              <c:f>'Spelling - Data'!$CV$86</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96225920"/>
        <c:crosses val="autoZero"/>
        <c:crossBetween val="between"/>
      </c:valAx>
    </c:plotArea>
    <c:legend>
      <c:legendPos val="b"/>
      <c:layout>
        <c:manualLayout>
          <c:xMode val="edge"/>
          <c:yMode val="edge"/>
          <c:x val="2.5035694586972709E-3"/>
          <c:y val="0.8963413270213495"/>
          <c:w val="0.99240113920674256"/>
          <c:h val="0.10365867297865135"/>
        </c:manualLayout>
      </c:layout>
      <c:overlay val="0"/>
      <c:txPr>
        <a:bodyPr/>
        <a:lstStyle/>
        <a:p>
          <a:pPr>
            <a:defRPr sz="900"/>
          </a:pPr>
          <a:endParaRPr lang="en-US"/>
        </a:p>
      </c:txPr>
    </c:legend>
    <c:plotVisOnly val="1"/>
    <c:dispBlanksAs val="gap"/>
    <c:showDLblsOverMax val="0"/>
  </c:chart>
  <c:spPr>
    <a:solidFill>
      <a:schemeClr val="accent3">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3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'Spelling - Data'!$A$6</c:f>
          <c:strCache>
            <c:ptCount val="1"/>
          </c:strCache>
        </c:strRef>
      </c:tx>
      <c:overlay val="0"/>
    </c:title>
    <c:autoTitleDeleted val="0"/>
    <c:plotArea>
      <c:layout>
        <c:manualLayout>
          <c:layoutTarget val="inner"/>
          <c:xMode val="edge"/>
          <c:yMode val="edge"/>
          <c:x val="0.13495651278884288"/>
          <c:y val="0.16478915135608121"/>
          <c:w val="0.83628531727652466"/>
          <c:h val="0.5171879193865806"/>
        </c:manualLayout>
      </c:layout>
      <c:lineChart>
        <c:grouping val="standard"/>
        <c:varyColors val="0"/>
        <c:ser>
          <c:idx val="0"/>
          <c:order val="0"/>
          <c:tx>
            <c:strRef>
              <c:f>'Spelling - Data'!$A$6</c:f>
              <c:strCache>
                <c:ptCount val="1"/>
              </c:strCache>
            </c:strRef>
          </c:tx>
          <c:trendline>
            <c:name>Trendline</c:name>
            <c:spPr>
              <a:ln>
                <a:solidFill>
                  <a:srgbClr val="FF0000">
                    <a:alpha val="75000"/>
                  </a:srgbClr>
                </a:solidFill>
              </a:ln>
            </c:spPr>
            <c:trendlineType val="linear"/>
            <c:dispRSqr val="0"/>
            <c:dispEq val="0"/>
          </c:trendline>
          <c:cat>
            <c:strRef>
              <c:f>'Spelling - Data'!$BL$4:$CA$4</c:f>
              <c:strCache>
                <c:ptCount val="1"/>
                <c:pt idx="0">
                  <c:v>Baseline</c:v>
                </c:pt>
              </c:strCache>
            </c:strRef>
          </c:cat>
          <c:val>
            <c:numRef>
              <c:f>'Spelling - Data'!$BL$6:$CA$6</c:f>
              <c:numCache>
                <c:formatCode>General</c:formatCode>
                <c:ptCount val="16"/>
                <c:pt idx="0">
                  <c:v>0</c:v>
                </c:pt>
              </c:numCache>
            </c:numRef>
          </c:val>
          <c:smooth val="0"/>
          <c:extLst>
            <c:ext xmlns:c16="http://schemas.microsoft.com/office/drawing/2014/chart" uri="{C3380CC4-5D6E-409C-BE32-E72D297353CC}">
              <c16:uniqueId val="{00000001-85E3-144A-B852-961D8CC35263}"/>
            </c:ext>
          </c:extLst>
        </c:ser>
        <c:ser>
          <c:idx val="1"/>
          <c:order val="1"/>
          <c:tx>
            <c:v>Aimline</c:v>
          </c:tx>
          <c:spPr>
            <a:ln w="9525">
              <a:solidFill>
                <a:schemeClr val="tx1">
                  <a:lumMod val="50000"/>
                  <a:lumOff val="50000"/>
                </a:schemeClr>
              </a:solidFill>
              <a:prstDash val="dash"/>
            </a:ln>
          </c:spPr>
          <c:marker>
            <c:symbol val="none"/>
          </c:marker>
          <c:cat>
            <c:strRef>
              <c:f>'Spelling - Data'!$BL$4:$CA$4</c:f>
              <c:strCache>
                <c:ptCount val="1"/>
                <c:pt idx="0">
                  <c:v>Baseline</c:v>
                </c:pt>
              </c:strCache>
            </c:strRef>
          </c:cat>
          <c:val>
            <c:numRef>
              <c:f>'Spelling - Data'!$BL$87:$CA$87</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85E3-144A-B852-961D8CC35263}"/>
            </c:ext>
          </c:extLst>
        </c:ser>
        <c:ser>
          <c:idx val="2"/>
          <c:order val="2"/>
          <c:tx>
            <c:strRef>
              <c:f>'Spelling - Data'!$BK$123</c:f>
              <c:strCache>
                <c:ptCount val="1"/>
                <c:pt idx="0">
                  <c:v>Benchmark 3 Line</c:v>
                </c:pt>
              </c:strCache>
            </c:strRef>
          </c:tx>
          <c:spPr>
            <a:ln>
              <a:solidFill>
                <a:schemeClr val="accent3"/>
              </a:solidFill>
            </a:ln>
          </c:spPr>
          <c:marker>
            <c:symbol val="none"/>
          </c:marker>
          <c:cat>
            <c:strRef>
              <c:f>'Spelling - Data'!$BL$4:$CA$4</c:f>
              <c:strCache>
                <c:ptCount val="1"/>
                <c:pt idx="0">
                  <c:v>Baseline</c:v>
                </c:pt>
              </c:strCache>
            </c:strRef>
          </c:cat>
          <c:val>
            <c:numRef>
              <c:f>'Spelling - Data'!$BL$123:$CA$123</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85E3-144A-B852-961D8CC35263}"/>
            </c:ext>
          </c:extLst>
        </c:ser>
        <c:dLbls>
          <c:showLegendKey val="0"/>
          <c:showVal val="0"/>
          <c:showCatName val="0"/>
          <c:showSerName val="0"/>
          <c:showPercent val="0"/>
          <c:showBubbleSize val="0"/>
        </c:dLbls>
        <c:marker val="1"/>
        <c:smooth val="0"/>
        <c:axId val="96270208"/>
        <c:axId val="96179328"/>
      </c:lineChart>
      <c:catAx>
        <c:axId val="96270208"/>
        <c:scaling>
          <c:orientation val="minMax"/>
        </c:scaling>
        <c:delete val="0"/>
        <c:axPos val="b"/>
        <c:title>
          <c:tx>
            <c:strRef>
              <c:f>'Spelling - Data'!$BG$6</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96179328"/>
        <c:crosses val="autoZero"/>
        <c:auto val="1"/>
        <c:lblAlgn val="ctr"/>
        <c:lblOffset val="100"/>
        <c:noMultiLvlLbl val="0"/>
      </c:catAx>
      <c:valAx>
        <c:axId val="96179328"/>
        <c:scaling>
          <c:orientation val="minMax"/>
          <c:min val="0"/>
        </c:scaling>
        <c:delete val="0"/>
        <c:axPos val="l"/>
        <c:majorGridlines/>
        <c:title>
          <c:tx>
            <c:strRef>
              <c:f>'Spelling - Data'!$BJ$87</c:f>
              <c:strCache>
                <c:ptCount val="1"/>
              </c:strCache>
            </c:strRef>
          </c:tx>
          <c:overlay val="0"/>
          <c:spPr>
            <a:noFill/>
            <a:ln w="25400">
              <a:noFill/>
            </a:ln>
          </c:spPr>
          <c:txPr>
            <a:bodyPr/>
            <a:lstStyle/>
            <a:p>
              <a:pPr>
                <a:defRPr b="1"/>
              </a:pPr>
              <a:endParaRPr lang="en-US"/>
            </a:p>
          </c:txPr>
        </c:title>
        <c:numFmt formatCode="General" sourceLinked="0"/>
        <c:majorTickMark val="none"/>
        <c:minorTickMark val="none"/>
        <c:tickLblPos val="nextTo"/>
        <c:crossAx val="96270208"/>
        <c:crosses val="autoZero"/>
        <c:crossBetween val="between"/>
      </c:valAx>
    </c:plotArea>
    <c:legend>
      <c:legendPos val="b"/>
      <c:layout>
        <c:manualLayout>
          <c:xMode val="edge"/>
          <c:yMode val="edge"/>
          <c:x val="3.0867629963088187E-3"/>
          <c:y val="0.89656844626261856"/>
          <c:w val="0.993826474007382"/>
          <c:h val="0.10343155373738212"/>
        </c:manualLayout>
      </c:layout>
      <c:overlay val="0"/>
      <c:txPr>
        <a:bodyPr/>
        <a:lstStyle/>
        <a:p>
          <a:pPr>
            <a:defRPr sz="900"/>
          </a:pPr>
          <a:endParaRPr lang="en-US"/>
        </a:p>
      </c:txPr>
    </c:legend>
    <c:plotVisOnly val="1"/>
    <c:dispBlanksAs val="gap"/>
    <c:showDLblsOverMax val="0"/>
  </c:chart>
  <c:spPr>
    <a:solidFill>
      <a:schemeClr val="accent1">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3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'Spelling - Data'!$A$7</c:f>
          <c:strCache>
            <c:ptCount val="1"/>
          </c:strCache>
        </c:strRef>
      </c:tx>
      <c:overlay val="0"/>
    </c:title>
    <c:autoTitleDeleted val="0"/>
    <c:plotArea>
      <c:layout>
        <c:manualLayout>
          <c:layoutTarget val="inner"/>
          <c:xMode val="edge"/>
          <c:yMode val="edge"/>
          <c:x val="0.13495651278884288"/>
          <c:y val="0.16478915135608121"/>
          <c:w val="0.83628531727652466"/>
          <c:h val="0.50837061096124758"/>
        </c:manualLayout>
      </c:layout>
      <c:lineChart>
        <c:grouping val="standard"/>
        <c:varyColors val="0"/>
        <c:ser>
          <c:idx val="0"/>
          <c:order val="0"/>
          <c:tx>
            <c:strRef>
              <c:f>'Spelling - Data'!$A$7</c:f>
              <c:strCache>
                <c:ptCount val="1"/>
              </c:strCache>
            </c:strRef>
          </c:tx>
          <c:trendline>
            <c:name>Trendline</c:name>
            <c:spPr>
              <a:ln>
                <a:solidFill>
                  <a:srgbClr val="FF0000">
                    <a:alpha val="75000"/>
                  </a:srgbClr>
                </a:solidFill>
              </a:ln>
            </c:spPr>
            <c:trendlineType val="linear"/>
            <c:dispRSqr val="0"/>
            <c:dispEq val="0"/>
          </c:trendline>
          <c:cat>
            <c:strRef>
              <c:f>'Spelling - Data'!$BL$4:$CA$4</c:f>
              <c:strCache>
                <c:ptCount val="1"/>
                <c:pt idx="0">
                  <c:v>Baseline</c:v>
                </c:pt>
              </c:strCache>
            </c:strRef>
          </c:cat>
          <c:val>
            <c:numRef>
              <c:f>'Spelling - Data'!$BL$7:$CA$7</c:f>
              <c:numCache>
                <c:formatCode>General</c:formatCode>
                <c:ptCount val="16"/>
                <c:pt idx="0">
                  <c:v>0</c:v>
                </c:pt>
              </c:numCache>
            </c:numRef>
          </c:val>
          <c:smooth val="0"/>
          <c:extLst>
            <c:ext xmlns:c16="http://schemas.microsoft.com/office/drawing/2014/chart" uri="{C3380CC4-5D6E-409C-BE32-E72D297353CC}">
              <c16:uniqueId val="{00000001-2C29-8449-AC5A-499972978EFD}"/>
            </c:ext>
          </c:extLst>
        </c:ser>
        <c:ser>
          <c:idx val="1"/>
          <c:order val="1"/>
          <c:tx>
            <c:v>Aimline</c:v>
          </c:tx>
          <c:spPr>
            <a:ln w="9525">
              <a:solidFill>
                <a:schemeClr val="tx1">
                  <a:lumMod val="50000"/>
                  <a:lumOff val="50000"/>
                </a:schemeClr>
              </a:solidFill>
              <a:prstDash val="dash"/>
            </a:ln>
          </c:spPr>
          <c:marker>
            <c:symbol val="none"/>
          </c:marker>
          <c:cat>
            <c:strRef>
              <c:f>'Spelling - Data'!$BL$4:$CA$4</c:f>
              <c:strCache>
                <c:ptCount val="1"/>
                <c:pt idx="0">
                  <c:v>Baseline</c:v>
                </c:pt>
              </c:strCache>
            </c:strRef>
          </c:cat>
          <c:val>
            <c:numRef>
              <c:f>'Spelling - Data'!$BL$88:$CA$88</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2C29-8449-AC5A-499972978EFD}"/>
            </c:ext>
          </c:extLst>
        </c:ser>
        <c:ser>
          <c:idx val="2"/>
          <c:order val="2"/>
          <c:tx>
            <c:strRef>
              <c:f>'Spelling - Data'!$BK$124</c:f>
              <c:strCache>
                <c:ptCount val="1"/>
                <c:pt idx="0">
                  <c:v>Benchmark 3 Line</c:v>
                </c:pt>
              </c:strCache>
            </c:strRef>
          </c:tx>
          <c:spPr>
            <a:ln>
              <a:solidFill>
                <a:schemeClr val="accent3"/>
              </a:solidFill>
            </a:ln>
          </c:spPr>
          <c:marker>
            <c:symbol val="none"/>
          </c:marker>
          <c:cat>
            <c:strRef>
              <c:f>'Spelling - Data'!$BL$4:$CA$4</c:f>
              <c:strCache>
                <c:ptCount val="1"/>
                <c:pt idx="0">
                  <c:v>Baseline</c:v>
                </c:pt>
              </c:strCache>
            </c:strRef>
          </c:cat>
          <c:val>
            <c:numRef>
              <c:f>'Spelling - Data'!$BL$124:$CA$124</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2C29-8449-AC5A-499972978EFD}"/>
            </c:ext>
          </c:extLst>
        </c:ser>
        <c:dLbls>
          <c:showLegendKey val="0"/>
          <c:showVal val="0"/>
          <c:showCatName val="0"/>
          <c:showSerName val="0"/>
          <c:showPercent val="0"/>
          <c:showBubbleSize val="0"/>
        </c:dLbls>
        <c:marker val="1"/>
        <c:smooth val="0"/>
        <c:axId val="96275456"/>
        <c:axId val="96306304"/>
      </c:lineChart>
      <c:catAx>
        <c:axId val="96275456"/>
        <c:scaling>
          <c:orientation val="minMax"/>
        </c:scaling>
        <c:delete val="0"/>
        <c:axPos val="b"/>
        <c:title>
          <c:tx>
            <c:strRef>
              <c:f>'Spelling - Data'!$BG$7</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96306304"/>
        <c:crosses val="autoZero"/>
        <c:auto val="1"/>
        <c:lblAlgn val="ctr"/>
        <c:lblOffset val="100"/>
        <c:noMultiLvlLbl val="0"/>
      </c:catAx>
      <c:valAx>
        <c:axId val="96306304"/>
        <c:scaling>
          <c:orientation val="minMax"/>
          <c:min val="0"/>
        </c:scaling>
        <c:delete val="0"/>
        <c:axPos val="l"/>
        <c:majorGridlines/>
        <c:title>
          <c:tx>
            <c:strRef>
              <c:f>'Spelling - Data'!$BJ$88</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96275456"/>
        <c:crosses val="autoZero"/>
        <c:crossBetween val="between"/>
      </c:valAx>
    </c:plotArea>
    <c:legend>
      <c:legendPos val="b"/>
      <c:layout>
        <c:manualLayout>
          <c:xMode val="edge"/>
          <c:yMode val="edge"/>
          <c:x val="2.75801431137246E-3"/>
          <c:y val="0.89634136215298799"/>
          <c:w val="0.99189053539822702"/>
          <c:h val="9.9354397899531266E-2"/>
        </c:manualLayout>
      </c:layout>
      <c:overlay val="0"/>
      <c:txPr>
        <a:bodyPr/>
        <a:lstStyle/>
        <a:p>
          <a:pPr>
            <a:defRPr sz="900"/>
          </a:pPr>
          <a:endParaRPr lang="en-US"/>
        </a:p>
      </c:txPr>
    </c:legend>
    <c:plotVisOnly val="1"/>
    <c:dispBlanksAs val="gap"/>
    <c:showDLblsOverMax val="0"/>
  </c:chart>
  <c:spPr>
    <a:solidFill>
      <a:schemeClr val="accent1">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3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'Spelling - Data'!$A$8</c:f>
          <c:strCache>
            <c:ptCount val="1"/>
          </c:strCache>
        </c:strRef>
      </c:tx>
      <c:overlay val="0"/>
    </c:title>
    <c:autoTitleDeleted val="0"/>
    <c:plotArea>
      <c:layout>
        <c:manualLayout>
          <c:layoutTarget val="inner"/>
          <c:xMode val="edge"/>
          <c:yMode val="edge"/>
          <c:x val="0.13495651278884288"/>
          <c:y val="0.16478915135608121"/>
          <c:w val="0.83628531727652466"/>
          <c:h val="0.50837061096124758"/>
        </c:manualLayout>
      </c:layout>
      <c:lineChart>
        <c:grouping val="standard"/>
        <c:varyColors val="0"/>
        <c:ser>
          <c:idx val="0"/>
          <c:order val="0"/>
          <c:tx>
            <c:strRef>
              <c:f>'Spelling - Data'!$A$8</c:f>
              <c:strCache>
                <c:ptCount val="1"/>
              </c:strCache>
            </c:strRef>
          </c:tx>
          <c:trendline>
            <c:name>Trendline</c:name>
            <c:spPr>
              <a:ln>
                <a:solidFill>
                  <a:srgbClr val="FF0000">
                    <a:alpha val="75000"/>
                  </a:srgbClr>
                </a:solidFill>
              </a:ln>
            </c:spPr>
            <c:trendlineType val="linear"/>
            <c:dispRSqr val="0"/>
            <c:dispEq val="0"/>
          </c:trendline>
          <c:cat>
            <c:strRef>
              <c:f>'Spelling - Data'!$BL$4:$CA$4</c:f>
              <c:strCache>
                <c:ptCount val="1"/>
                <c:pt idx="0">
                  <c:v>Baseline</c:v>
                </c:pt>
              </c:strCache>
            </c:strRef>
          </c:cat>
          <c:val>
            <c:numRef>
              <c:f>'Spelling - Data'!$BL$8:$CA$8</c:f>
              <c:numCache>
                <c:formatCode>General</c:formatCode>
                <c:ptCount val="16"/>
                <c:pt idx="0">
                  <c:v>0</c:v>
                </c:pt>
              </c:numCache>
            </c:numRef>
          </c:val>
          <c:smooth val="0"/>
          <c:extLst>
            <c:ext xmlns:c16="http://schemas.microsoft.com/office/drawing/2014/chart" uri="{C3380CC4-5D6E-409C-BE32-E72D297353CC}">
              <c16:uniqueId val="{00000001-2DF1-BA48-A6A3-3018C7C562F4}"/>
            </c:ext>
          </c:extLst>
        </c:ser>
        <c:ser>
          <c:idx val="1"/>
          <c:order val="1"/>
          <c:tx>
            <c:v>Aimline</c:v>
          </c:tx>
          <c:spPr>
            <a:ln w="9525">
              <a:solidFill>
                <a:schemeClr val="tx1">
                  <a:lumMod val="50000"/>
                  <a:lumOff val="50000"/>
                </a:schemeClr>
              </a:solidFill>
              <a:prstDash val="dash"/>
            </a:ln>
          </c:spPr>
          <c:marker>
            <c:symbol val="none"/>
          </c:marker>
          <c:cat>
            <c:strRef>
              <c:f>'Spelling - Data'!$BL$4:$CA$4</c:f>
              <c:strCache>
                <c:ptCount val="1"/>
                <c:pt idx="0">
                  <c:v>Baseline</c:v>
                </c:pt>
              </c:strCache>
            </c:strRef>
          </c:cat>
          <c:val>
            <c:numRef>
              <c:f>'Spelling - Data'!$BL$89:$CA$89</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2DF1-BA48-A6A3-3018C7C562F4}"/>
            </c:ext>
          </c:extLst>
        </c:ser>
        <c:ser>
          <c:idx val="2"/>
          <c:order val="2"/>
          <c:tx>
            <c:strRef>
              <c:f>'Spelling - Data'!$BK$125</c:f>
              <c:strCache>
                <c:ptCount val="1"/>
                <c:pt idx="0">
                  <c:v>Benchmark 3 Line</c:v>
                </c:pt>
              </c:strCache>
            </c:strRef>
          </c:tx>
          <c:spPr>
            <a:ln>
              <a:solidFill>
                <a:schemeClr val="accent3"/>
              </a:solidFill>
            </a:ln>
          </c:spPr>
          <c:marker>
            <c:symbol val="none"/>
          </c:marker>
          <c:cat>
            <c:strRef>
              <c:f>'Spelling - Data'!$BL$4:$CA$4</c:f>
              <c:strCache>
                <c:ptCount val="1"/>
                <c:pt idx="0">
                  <c:v>Baseline</c:v>
                </c:pt>
              </c:strCache>
            </c:strRef>
          </c:cat>
          <c:val>
            <c:numRef>
              <c:f>'Spelling - Data'!$BL$125:$CA$125</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2DF1-BA48-A6A3-3018C7C562F4}"/>
            </c:ext>
          </c:extLst>
        </c:ser>
        <c:dLbls>
          <c:showLegendKey val="0"/>
          <c:showVal val="0"/>
          <c:showCatName val="0"/>
          <c:showSerName val="0"/>
          <c:showPercent val="0"/>
          <c:showBubbleSize val="0"/>
        </c:dLbls>
        <c:marker val="1"/>
        <c:smooth val="0"/>
        <c:axId val="96337280"/>
        <c:axId val="96429568"/>
      </c:lineChart>
      <c:catAx>
        <c:axId val="96337280"/>
        <c:scaling>
          <c:orientation val="minMax"/>
        </c:scaling>
        <c:delete val="0"/>
        <c:axPos val="b"/>
        <c:title>
          <c:tx>
            <c:strRef>
              <c:f>'Spelling - Data'!$BG$8</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96429568"/>
        <c:crosses val="autoZero"/>
        <c:auto val="1"/>
        <c:lblAlgn val="ctr"/>
        <c:lblOffset val="100"/>
        <c:noMultiLvlLbl val="0"/>
      </c:catAx>
      <c:valAx>
        <c:axId val="96429568"/>
        <c:scaling>
          <c:orientation val="minMax"/>
          <c:min val="0"/>
        </c:scaling>
        <c:delete val="0"/>
        <c:axPos val="l"/>
        <c:majorGridlines/>
        <c:title>
          <c:tx>
            <c:strRef>
              <c:f>'Spelling - Data'!$BJ$88</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96337280"/>
        <c:crosses val="autoZero"/>
        <c:crossBetween val="between"/>
      </c:valAx>
    </c:plotArea>
    <c:legend>
      <c:legendPos val="b"/>
      <c:layout>
        <c:manualLayout>
          <c:xMode val="edge"/>
          <c:yMode val="edge"/>
          <c:x val="5.351246098921892E-3"/>
          <c:y val="0.89634136215298799"/>
          <c:w val="0.98929730361067703"/>
          <c:h val="0.103658637847012"/>
        </c:manualLayout>
      </c:layout>
      <c:overlay val="0"/>
      <c:txPr>
        <a:bodyPr/>
        <a:lstStyle/>
        <a:p>
          <a:pPr>
            <a:defRPr sz="900"/>
          </a:pPr>
          <a:endParaRPr lang="en-US"/>
        </a:p>
      </c:txPr>
    </c:legend>
    <c:plotVisOnly val="1"/>
    <c:dispBlanksAs val="gap"/>
    <c:showDLblsOverMax val="0"/>
  </c:chart>
  <c:spPr>
    <a:solidFill>
      <a:schemeClr val="accent1">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3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'Spelling - Data'!$A$9</c:f>
          <c:strCache>
            <c:ptCount val="1"/>
          </c:strCache>
        </c:strRef>
      </c:tx>
      <c:overlay val="0"/>
    </c:title>
    <c:autoTitleDeleted val="0"/>
    <c:plotArea>
      <c:layout>
        <c:manualLayout>
          <c:layoutTarget val="inner"/>
          <c:xMode val="edge"/>
          <c:yMode val="edge"/>
          <c:x val="0.13495651278884288"/>
          <c:y val="0.16478915135608121"/>
          <c:w val="0.83628531727652466"/>
          <c:h val="0.50841372020359998"/>
        </c:manualLayout>
      </c:layout>
      <c:lineChart>
        <c:grouping val="standard"/>
        <c:varyColors val="0"/>
        <c:ser>
          <c:idx val="0"/>
          <c:order val="0"/>
          <c:tx>
            <c:strRef>
              <c:f>'Spelling - Data'!$A$9</c:f>
              <c:strCache>
                <c:ptCount val="1"/>
              </c:strCache>
            </c:strRef>
          </c:tx>
          <c:trendline>
            <c:name>Trendline</c:name>
            <c:spPr>
              <a:ln>
                <a:solidFill>
                  <a:srgbClr val="FF0000">
                    <a:alpha val="75000"/>
                  </a:srgbClr>
                </a:solidFill>
              </a:ln>
            </c:spPr>
            <c:trendlineType val="linear"/>
            <c:dispRSqr val="0"/>
            <c:dispEq val="0"/>
          </c:trendline>
          <c:cat>
            <c:strRef>
              <c:f>'Spelling - Data'!$BL$4:$CA$4</c:f>
              <c:strCache>
                <c:ptCount val="1"/>
                <c:pt idx="0">
                  <c:v>Baseline</c:v>
                </c:pt>
              </c:strCache>
            </c:strRef>
          </c:cat>
          <c:val>
            <c:numRef>
              <c:f>'Spelling - Data'!$BL$9:$CA$9</c:f>
              <c:numCache>
                <c:formatCode>General</c:formatCode>
                <c:ptCount val="16"/>
                <c:pt idx="0">
                  <c:v>0</c:v>
                </c:pt>
              </c:numCache>
            </c:numRef>
          </c:val>
          <c:smooth val="0"/>
          <c:extLst>
            <c:ext xmlns:c16="http://schemas.microsoft.com/office/drawing/2014/chart" uri="{C3380CC4-5D6E-409C-BE32-E72D297353CC}">
              <c16:uniqueId val="{00000001-A921-FC44-9AFA-2B2F6BFAEF2F}"/>
            </c:ext>
          </c:extLst>
        </c:ser>
        <c:ser>
          <c:idx val="1"/>
          <c:order val="1"/>
          <c:tx>
            <c:v>Aimline</c:v>
          </c:tx>
          <c:spPr>
            <a:ln w="9525">
              <a:solidFill>
                <a:schemeClr val="tx1">
                  <a:lumMod val="50000"/>
                  <a:lumOff val="50000"/>
                </a:schemeClr>
              </a:solidFill>
              <a:prstDash val="dash"/>
            </a:ln>
          </c:spPr>
          <c:marker>
            <c:symbol val="none"/>
          </c:marker>
          <c:cat>
            <c:strRef>
              <c:f>'Spelling - Data'!$BL$4:$CA$4</c:f>
              <c:strCache>
                <c:ptCount val="1"/>
                <c:pt idx="0">
                  <c:v>Baseline</c:v>
                </c:pt>
              </c:strCache>
            </c:strRef>
          </c:cat>
          <c:val>
            <c:numRef>
              <c:f>'Spelling - Data'!$BL$90:$CA$90</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A921-FC44-9AFA-2B2F6BFAEF2F}"/>
            </c:ext>
          </c:extLst>
        </c:ser>
        <c:ser>
          <c:idx val="2"/>
          <c:order val="2"/>
          <c:tx>
            <c:strRef>
              <c:f>'Spelling - Data'!$BK$126</c:f>
              <c:strCache>
                <c:ptCount val="1"/>
                <c:pt idx="0">
                  <c:v>Benchmark 3 Line</c:v>
                </c:pt>
              </c:strCache>
            </c:strRef>
          </c:tx>
          <c:spPr>
            <a:ln>
              <a:solidFill>
                <a:schemeClr val="accent3"/>
              </a:solidFill>
            </a:ln>
          </c:spPr>
          <c:marker>
            <c:symbol val="none"/>
          </c:marker>
          <c:cat>
            <c:strRef>
              <c:f>'Spelling - Data'!$BL$4:$CA$4</c:f>
              <c:strCache>
                <c:ptCount val="1"/>
                <c:pt idx="0">
                  <c:v>Baseline</c:v>
                </c:pt>
              </c:strCache>
            </c:strRef>
          </c:cat>
          <c:val>
            <c:numRef>
              <c:f>'Spelling - Data'!$BL$126:$CA$126</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A921-FC44-9AFA-2B2F6BFAEF2F}"/>
            </c:ext>
          </c:extLst>
        </c:ser>
        <c:dLbls>
          <c:showLegendKey val="0"/>
          <c:showVal val="0"/>
          <c:showCatName val="0"/>
          <c:showSerName val="0"/>
          <c:showPercent val="0"/>
          <c:showBubbleSize val="0"/>
        </c:dLbls>
        <c:marker val="1"/>
        <c:smooth val="0"/>
        <c:axId val="96481280"/>
        <c:axId val="96483200"/>
      </c:lineChart>
      <c:catAx>
        <c:axId val="96481280"/>
        <c:scaling>
          <c:orientation val="minMax"/>
        </c:scaling>
        <c:delete val="0"/>
        <c:axPos val="b"/>
        <c:title>
          <c:tx>
            <c:strRef>
              <c:f>'Spelling - Data'!$BG$9</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96483200"/>
        <c:crosses val="autoZero"/>
        <c:auto val="1"/>
        <c:lblAlgn val="ctr"/>
        <c:lblOffset val="100"/>
        <c:noMultiLvlLbl val="0"/>
      </c:catAx>
      <c:valAx>
        <c:axId val="96483200"/>
        <c:scaling>
          <c:orientation val="minMax"/>
          <c:min val="0"/>
        </c:scaling>
        <c:delete val="0"/>
        <c:axPos val="l"/>
        <c:majorGridlines/>
        <c:title>
          <c:tx>
            <c:strRef>
              <c:f>'Spelling - Data'!$BJ$90</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96481280"/>
        <c:crosses val="autoZero"/>
        <c:crossBetween val="between"/>
      </c:valAx>
    </c:plotArea>
    <c:legend>
      <c:legendPos val="b"/>
      <c:layout>
        <c:manualLayout>
          <c:xMode val="edge"/>
          <c:yMode val="edge"/>
          <c:x val="4.7789073091912514E-3"/>
          <c:y val="0.89656851621831002"/>
          <c:w val="0.99044198095387603"/>
          <c:h val="0.10343148378169101"/>
        </c:manualLayout>
      </c:layout>
      <c:overlay val="0"/>
      <c:txPr>
        <a:bodyPr/>
        <a:lstStyle/>
        <a:p>
          <a:pPr>
            <a:defRPr sz="900"/>
          </a:pPr>
          <a:endParaRPr lang="en-US"/>
        </a:p>
      </c:txPr>
    </c:legend>
    <c:plotVisOnly val="1"/>
    <c:dispBlanksAs val="gap"/>
    <c:showDLblsOverMax val="0"/>
  </c:chart>
  <c:spPr>
    <a:solidFill>
      <a:schemeClr val="accent1">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3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'Spelling - Data'!$A$10</c:f>
          <c:strCache>
            <c:ptCount val="1"/>
          </c:strCache>
        </c:strRef>
      </c:tx>
      <c:overlay val="0"/>
    </c:title>
    <c:autoTitleDeleted val="0"/>
    <c:plotArea>
      <c:layout>
        <c:manualLayout>
          <c:layoutTarget val="inner"/>
          <c:xMode val="edge"/>
          <c:yMode val="edge"/>
          <c:x val="0.13495651278884288"/>
          <c:y val="0.16478915135608121"/>
          <c:w val="0.83628531727652466"/>
          <c:h val="0.50837061096124758"/>
        </c:manualLayout>
      </c:layout>
      <c:lineChart>
        <c:grouping val="standard"/>
        <c:varyColors val="0"/>
        <c:ser>
          <c:idx val="0"/>
          <c:order val="0"/>
          <c:tx>
            <c:strRef>
              <c:f>'Spelling - Data'!$A$10</c:f>
              <c:strCache>
                <c:ptCount val="1"/>
              </c:strCache>
            </c:strRef>
          </c:tx>
          <c:trendline>
            <c:name>Trendline</c:name>
            <c:spPr>
              <a:ln>
                <a:solidFill>
                  <a:srgbClr val="FF0000">
                    <a:alpha val="75000"/>
                  </a:srgbClr>
                </a:solidFill>
              </a:ln>
            </c:spPr>
            <c:trendlineType val="linear"/>
            <c:dispRSqr val="0"/>
            <c:dispEq val="0"/>
          </c:trendline>
          <c:cat>
            <c:strRef>
              <c:f>'Spelling - Data'!$BL$4:$CA$4</c:f>
              <c:strCache>
                <c:ptCount val="1"/>
                <c:pt idx="0">
                  <c:v>Baseline</c:v>
                </c:pt>
              </c:strCache>
            </c:strRef>
          </c:cat>
          <c:val>
            <c:numRef>
              <c:f>'Spelling - Data'!$BL$10:$CA$10</c:f>
              <c:numCache>
                <c:formatCode>General</c:formatCode>
                <c:ptCount val="16"/>
                <c:pt idx="0">
                  <c:v>0</c:v>
                </c:pt>
              </c:numCache>
            </c:numRef>
          </c:val>
          <c:smooth val="0"/>
          <c:extLst>
            <c:ext xmlns:c16="http://schemas.microsoft.com/office/drawing/2014/chart" uri="{C3380CC4-5D6E-409C-BE32-E72D297353CC}">
              <c16:uniqueId val="{00000001-42AD-884B-B674-89691A73401E}"/>
            </c:ext>
          </c:extLst>
        </c:ser>
        <c:ser>
          <c:idx val="1"/>
          <c:order val="1"/>
          <c:tx>
            <c:v>Aimline</c:v>
          </c:tx>
          <c:spPr>
            <a:ln w="9525">
              <a:solidFill>
                <a:schemeClr val="tx1">
                  <a:lumMod val="50000"/>
                  <a:lumOff val="50000"/>
                </a:schemeClr>
              </a:solidFill>
              <a:prstDash val="dash"/>
            </a:ln>
          </c:spPr>
          <c:marker>
            <c:symbol val="none"/>
          </c:marker>
          <c:cat>
            <c:strRef>
              <c:f>'Spelling - Data'!$BL$4:$CA$4</c:f>
              <c:strCache>
                <c:ptCount val="1"/>
                <c:pt idx="0">
                  <c:v>Baseline</c:v>
                </c:pt>
              </c:strCache>
            </c:strRef>
          </c:cat>
          <c:val>
            <c:numRef>
              <c:f>'Spelling - Data'!$BL$91:$CA$91</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42AD-884B-B674-89691A73401E}"/>
            </c:ext>
          </c:extLst>
        </c:ser>
        <c:ser>
          <c:idx val="2"/>
          <c:order val="2"/>
          <c:tx>
            <c:strRef>
              <c:f>'Spelling - Data'!$BK$127</c:f>
              <c:strCache>
                <c:ptCount val="1"/>
                <c:pt idx="0">
                  <c:v>Benchmark 3 Line</c:v>
                </c:pt>
              </c:strCache>
            </c:strRef>
          </c:tx>
          <c:spPr>
            <a:ln>
              <a:solidFill>
                <a:schemeClr val="accent3"/>
              </a:solidFill>
            </a:ln>
          </c:spPr>
          <c:marker>
            <c:symbol val="none"/>
          </c:marker>
          <c:cat>
            <c:strRef>
              <c:f>'Spelling - Data'!$BL$4:$CA$4</c:f>
              <c:strCache>
                <c:ptCount val="1"/>
                <c:pt idx="0">
                  <c:v>Baseline</c:v>
                </c:pt>
              </c:strCache>
            </c:strRef>
          </c:cat>
          <c:val>
            <c:numRef>
              <c:f>'Spelling - Data'!$BL$127:$CA$127</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42AD-884B-B674-89691A73401E}"/>
            </c:ext>
          </c:extLst>
        </c:ser>
        <c:dLbls>
          <c:showLegendKey val="0"/>
          <c:showVal val="0"/>
          <c:showCatName val="0"/>
          <c:showSerName val="0"/>
          <c:showPercent val="0"/>
          <c:showBubbleSize val="0"/>
        </c:dLbls>
        <c:marker val="1"/>
        <c:smooth val="0"/>
        <c:axId val="96527104"/>
        <c:axId val="96529024"/>
      </c:lineChart>
      <c:catAx>
        <c:axId val="96527104"/>
        <c:scaling>
          <c:orientation val="minMax"/>
        </c:scaling>
        <c:delete val="0"/>
        <c:axPos val="b"/>
        <c:title>
          <c:tx>
            <c:strRef>
              <c:f>'Spelling - Data'!$BG$10</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96529024"/>
        <c:crosses val="autoZero"/>
        <c:auto val="1"/>
        <c:lblAlgn val="ctr"/>
        <c:lblOffset val="100"/>
        <c:noMultiLvlLbl val="0"/>
      </c:catAx>
      <c:valAx>
        <c:axId val="96529024"/>
        <c:scaling>
          <c:orientation val="minMax"/>
          <c:min val="0"/>
        </c:scaling>
        <c:delete val="0"/>
        <c:axPos val="l"/>
        <c:majorGridlines/>
        <c:title>
          <c:tx>
            <c:strRef>
              <c:f>'Spelling - Data'!$BJ$91</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96527104"/>
        <c:crosses val="autoZero"/>
        <c:crossBetween val="between"/>
      </c:valAx>
    </c:plotArea>
    <c:legend>
      <c:legendPos val="b"/>
      <c:layout>
        <c:manualLayout>
          <c:xMode val="edge"/>
          <c:yMode val="edge"/>
          <c:x val="5.5948465337675802E-5"/>
          <c:y val="0.8963413270213495"/>
          <c:w val="0.99729487128177663"/>
          <c:h val="0.10365867297865135"/>
        </c:manualLayout>
      </c:layout>
      <c:overlay val="0"/>
      <c:txPr>
        <a:bodyPr/>
        <a:lstStyle/>
        <a:p>
          <a:pPr>
            <a:defRPr sz="900"/>
          </a:pPr>
          <a:endParaRPr lang="en-US"/>
        </a:p>
      </c:txPr>
    </c:legend>
    <c:plotVisOnly val="1"/>
    <c:dispBlanksAs val="gap"/>
    <c:showDLblsOverMax val="0"/>
  </c:chart>
  <c:spPr>
    <a:solidFill>
      <a:schemeClr val="accent1">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'Reading - Data'!$A$32</c:f>
          <c:strCache>
            <c:ptCount val="1"/>
          </c:strCache>
        </c:strRef>
      </c:tx>
      <c:overlay val="0"/>
    </c:title>
    <c:autoTitleDeleted val="0"/>
    <c:plotArea>
      <c:layout>
        <c:manualLayout>
          <c:layoutTarget val="inner"/>
          <c:xMode val="edge"/>
          <c:yMode val="edge"/>
          <c:x val="0.13495651278884288"/>
          <c:y val="0.16478915135608121"/>
          <c:w val="0.83628531727652422"/>
          <c:h val="0.50837061096124758"/>
        </c:manualLayout>
      </c:layout>
      <c:lineChart>
        <c:grouping val="standard"/>
        <c:varyColors val="0"/>
        <c:ser>
          <c:idx val="0"/>
          <c:order val="0"/>
          <c:tx>
            <c:strRef>
              <c:f>'Reading - Data'!$A$32</c:f>
              <c:strCache>
                <c:ptCount val="1"/>
              </c:strCache>
            </c:strRef>
          </c:tx>
          <c:trendline>
            <c:name>Trendline</c:name>
            <c:spPr>
              <a:ln>
                <a:solidFill>
                  <a:srgbClr val="FF0000">
                    <a:alpha val="75000"/>
                  </a:srgbClr>
                </a:solidFill>
              </a:ln>
            </c:spPr>
            <c:trendlineType val="linear"/>
            <c:dispRSqr val="0"/>
            <c:dispEq val="0"/>
          </c:trendline>
          <c:cat>
            <c:strRef>
              <c:f>'Reading - Data'!$BL$4:$CA$4</c:f>
              <c:strCache>
                <c:ptCount val="1"/>
                <c:pt idx="0">
                  <c:v>Baseline</c:v>
                </c:pt>
              </c:strCache>
            </c:strRef>
          </c:cat>
          <c:val>
            <c:numRef>
              <c:f>'Reading - Data'!$BL$32:$CA$32</c:f>
              <c:numCache>
                <c:formatCode>General</c:formatCode>
                <c:ptCount val="16"/>
                <c:pt idx="0">
                  <c:v>0</c:v>
                </c:pt>
              </c:numCache>
            </c:numRef>
          </c:val>
          <c:smooth val="0"/>
          <c:extLst>
            <c:ext xmlns:c16="http://schemas.microsoft.com/office/drawing/2014/chart" uri="{C3380CC4-5D6E-409C-BE32-E72D297353CC}">
              <c16:uniqueId val="{00000001-4F49-8647-B549-BC7748C07BD4}"/>
            </c:ext>
          </c:extLst>
        </c:ser>
        <c:ser>
          <c:idx val="1"/>
          <c:order val="1"/>
          <c:tx>
            <c:v>Aimline</c:v>
          </c:tx>
          <c:spPr>
            <a:ln w="9525">
              <a:solidFill>
                <a:schemeClr val="tx1">
                  <a:lumMod val="50000"/>
                  <a:lumOff val="50000"/>
                </a:schemeClr>
              </a:solidFill>
              <a:prstDash val="dash"/>
            </a:ln>
          </c:spPr>
          <c:marker>
            <c:symbol val="none"/>
          </c:marker>
          <c:cat>
            <c:strRef>
              <c:f>'Reading - Data'!$BL$4:$CA$4</c:f>
              <c:strCache>
                <c:ptCount val="1"/>
                <c:pt idx="0">
                  <c:v>Baseline</c:v>
                </c:pt>
              </c:strCache>
            </c:strRef>
          </c:cat>
          <c:val>
            <c:numRef>
              <c:f>'Reading - Data'!$BL$113:$CA$113</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4F49-8647-B549-BC7748C07BD4}"/>
            </c:ext>
          </c:extLst>
        </c:ser>
        <c:ser>
          <c:idx val="2"/>
          <c:order val="2"/>
          <c:tx>
            <c:strRef>
              <c:f>'Reading - Data'!$BK$149</c:f>
              <c:strCache>
                <c:ptCount val="1"/>
                <c:pt idx="0">
                  <c:v>Benchmark 3 Line</c:v>
                </c:pt>
              </c:strCache>
            </c:strRef>
          </c:tx>
          <c:spPr>
            <a:ln>
              <a:solidFill>
                <a:schemeClr val="accent3"/>
              </a:solidFill>
            </a:ln>
          </c:spPr>
          <c:marker>
            <c:symbol val="none"/>
          </c:marker>
          <c:cat>
            <c:strRef>
              <c:f>'Reading - Data'!$BL$4:$CA$4</c:f>
              <c:strCache>
                <c:ptCount val="1"/>
                <c:pt idx="0">
                  <c:v>Baseline</c:v>
                </c:pt>
              </c:strCache>
            </c:strRef>
          </c:cat>
          <c:val>
            <c:numRef>
              <c:f>'Reading - Data'!$BL$149:$CA$149</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4F49-8647-B549-BC7748C07BD4}"/>
            </c:ext>
          </c:extLst>
        </c:ser>
        <c:dLbls>
          <c:showLegendKey val="0"/>
          <c:showVal val="0"/>
          <c:showCatName val="0"/>
          <c:showSerName val="0"/>
          <c:showPercent val="0"/>
          <c:showBubbleSize val="0"/>
        </c:dLbls>
        <c:marker val="1"/>
        <c:smooth val="0"/>
        <c:axId val="91517312"/>
        <c:axId val="91519232"/>
      </c:lineChart>
      <c:catAx>
        <c:axId val="91517312"/>
        <c:scaling>
          <c:orientation val="minMax"/>
        </c:scaling>
        <c:delete val="0"/>
        <c:axPos val="b"/>
        <c:title>
          <c:tx>
            <c:strRef>
              <c:f>'Reading - Data'!$BG$32</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91519232"/>
        <c:crosses val="autoZero"/>
        <c:auto val="1"/>
        <c:lblAlgn val="ctr"/>
        <c:lblOffset val="100"/>
        <c:noMultiLvlLbl val="0"/>
      </c:catAx>
      <c:valAx>
        <c:axId val="91519232"/>
        <c:scaling>
          <c:orientation val="minMax"/>
          <c:min val="0"/>
        </c:scaling>
        <c:delete val="0"/>
        <c:axPos val="l"/>
        <c:majorGridlines/>
        <c:title>
          <c:tx>
            <c:strRef>
              <c:f>'Reading - Data'!$BJ$113</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91517312"/>
        <c:crosses val="autoZero"/>
        <c:crossBetween val="between"/>
      </c:valAx>
    </c:plotArea>
    <c:legend>
      <c:legendPos val="b"/>
      <c:layout>
        <c:manualLayout>
          <c:xMode val="edge"/>
          <c:yMode val="edge"/>
          <c:x val="2.0737150081035212E-3"/>
          <c:y val="0.89634136215298799"/>
          <c:w val="0.99585256998379257"/>
          <c:h val="0.103658637847012"/>
        </c:manualLayout>
      </c:layout>
      <c:overlay val="0"/>
      <c:txPr>
        <a:bodyPr/>
        <a:lstStyle/>
        <a:p>
          <a:pPr>
            <a:defRPr sz="900"/>
          </a:pPr>
          <a:endParaRPr lang="en-US"/>
        </a:p>
      </c:txPr>
    </c:legend>
    <c:plotVisOnly val="1"/>
    <c:dispBlanksAs val="gap"/>
    <c:showDLblsOverMax val="0"/>
  </c:chart>
  <c:spPr>
    <a:solidFill>
      <a:schemeClr val="accent1">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3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'Spelling - Data'!$A$11</c:f>
          <c:strCache>
            <c:ptCount val="1"/>
          </c:strCache>
        </c:strRef>
      </c:tx>
      <c:overlay val="0"/>
    </c:title>
    <c:autoTitleDeleted val="0"/>
    <c:plotArea>
      <c:layout>
        <c:manualLayout>
          <c:layoutTarget val="inner"/>
          <c:xMode val="edge"/>
          <c:yMode val="edge"/>
          <c:x val="0.13495651278884288"/>
          <c:y val="0.16478915135608121"/>
          <c:w val="0.83628531727652466"/>
          <c:h val="0.51276163777693717"/>
        </c:manualLayout>
      </c:layout>
      <c:lineChart>
        <c:grouping val="standard"/>
        <c:varyColors val="0"/>
        <c:ser>
          <c:idx val="0"/>
          <c:order val="0"/>
          <c:tx>
            <c:strRef>
              <c:f>'Spelling - Data'!$A$11</c:f>
              <c:strCache>
                <c:ptCount val="1"/>
              </c:strCache>
            </c:strRef>
          </c:tx>
          <c:trendline>
            <c:name>Trendline</c:name>
            <c:spPr>
              <a:ln>
                <a:solidFill>
                  <a:srgbClr val="FF0000">
                    <a:alpha val="75000"/>
                  </a:srgbClr>
                </a:solidFill>
              </a:ln>
            </c:spPr>
            <c:trendlineType val="linear"/>
            <c:dispRSqr val="0"/>
            <c:dispEq val="0"/>
          </c:trendline>
          <c:cat>
            <c:strRef>
              <c:f>'Spelling - Data'!$BL$4:$CA$4</c:f>
              <c:strCache>
                <c:ptCount val="1"/>
                <c:pt idx="0">
                  <c:v>Baseline</c:v>
                </c:pt>
              </c:strCache>
            </c:strRef>
          </c:cat>
          <c:val>
            <c:numRef>
              <c:f>'Spelling - Data'!$BL$11:$CA$11</c:f>
              <c:numCache>
                <c:formatCode>General</c:formatCode>
                <c:ptCount val="16"/>
                <c:pt idx="0">
                  <c:v>0</c:v>
                </c:pt>
              </c:numCache>
            </c:numRef>
          </c:val>
          <c:smooth val="0"/>
          <c:extLst>
            <c:ext xmlns:c16="http://schemas.microsoft.com/office/drawing/2014/chart" uri="{C3380CC4-5D6E-409C-BE32-E72D297353CC}">
              <c16:uniqueId val="{00000001-8D33-B844-B728-96477D54157F}"/>
            </c:ext>
          </c:extLst>
        </c:ser>
        <c:ser>
          <c:idx val="1"/>
          <c:order val="1"/>
          <c:tx>
            <c:v>Aimline</c:v>
          </c:tx>
          <c:spPr>
            <a:ln w="9525">
              <a:solidFill>
                <a:schemeClr val="tx1">
                  <a:lumMod val="50000"/>
                  <a:lumOff val="50000"/>
                </a:schemeClr>
              </a:solidFill>
              <a:prstDash val="dash"/>
            </a:ln>
          </c:spPr>
          <c:marker>
            <c:symbol val="none"/>
          </c:marker>
          <c:cat>
            <c:strRef>
              <c:f>'Spelling - Data'!$BL$4:$CA$4</c:f>
              <c:strCache>
                <c:ptCount val="1"/>
                <c:pt idx="0">
                  <c:v>Baseline</c:v>
                </c:pt>
              </c:strCache>
            </c:strRef>
          </c:cat>
          <c:val>
            <c:numRef>
              <c:f>'Spelling - Data'!$BL$92:$CA$92</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8D33-B844-B728-96477D54157F}"/>
            </c:ext>
          </c:extLst>
        </c:ser>
        <c:ser>
          <c:idx val="2"/>
          <c:order val="2"/>
          <c:tx>
            <c:strRef>
              <c:f>'Spelling - Data'!$BK$128</c:f>
              <c:strCache>
                <c:ptCount val="1"/>
                <c:pt idx="0">
                  <c:v>Benchmark 3 Line</c:v>
                </c:pt>
              </c:strCache>
            </c:strRef>
          </c:tx>
          <c:spPr>
            <a:ln>
              <a:solidFill>
                <a:schemeClr val="accent3"/>
              </a:solidFill>
            </a:ln>
          </c:spPr>
          <c:marker>
            <c:symbol val="none"/>
          </c:marker>
          <c:cat>
            <c:strRef>
              <c:f>'Spelling - Data'!$BL$4:$CA$4</c:f>
              <c:strCache>
                <c:ptCount val="1"/>
                <c:pt idx="0">
                  <c:v>Baseline</c:v>
                </c:pt>
              </c:strCache>
            </c:strRef>
          </c:cat>
          <c:val>
            <c:numRef>
              <c:f>'Spelling - Data'!$BL$128:$CA$128</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8D33-B844-B728-96477D54157F}"/>
            </c:ext>
          </c:extLst>
        </c:ser>
        <c:dLbls>
          <c:showLegendKey val="0"/>
          <c:showVal val="0"/>
          <c:showCatName val="0"/>
          <c:showSerName val="0"/>
          <c:showPercent val="0"/>
          <c:showBubbleSize val="0"/>
        </c:dLbls>
        <c:marker val="1"/>
        <c:smooth val="0"/>
        <c:axId val="96679040"/>
        <c:axId val="96680960"/>
      </c:lineChart>
      <c:catAx>
        <c:axId val="96679040"/>
        <c:scaling>
          <c:orientation val="minMax"/>
        </c:scaling>
        <c:delete val="0"/>
        <c:axPos val="b"/>
        <c:title>
          <c:tx>
            <c:strRef>
              <c:f>'Spelling - Data'!$BG$11</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96680960"/>
        <c:crosses val="autoZero"/>
        <c:auto val="1"/>
        <c:lblAlgn val="ctr"/>
        <c:lblOffset val="100"/>
        <c:noMultiLvlLbl val="0"/>
      </c:catAx>
      <c:valAx>
        <c:axId val="96680960"/>
        <c:scaling>
          <c:orientation val="minMax"/>
          <c:min val="0"/>
        </c:scaling>
        <c:delete val="0"/>
        <c:axPos val="l"/>
        <c:majorGridlines/>
        <c:title>
          <c:tx>
            <c:strRef>
              <c:f>'Spelling - Data'!$BJ$92</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96679040"/>
        <c:crosses val="autoZero"/>
        <c:crossBetween val="between"/>
      </c:valAx>
    </c:plotArea>
    <c:legend>
      <c:legendPos val="b"/>
      <c:layout>
        <c:manualLayout>
          <c:xMode val="edge"/>
          <c:yMode val="edge"/>
          <c:x val="5.2424120404364416E-3"/>
          <c:y val="0.8963413270213495"/>
          <c:w val="0.98951517591912008"/>
          <c:h val="0.10365867297865135"/>
        </c:manualLayout>
      </c:layout>
      <c:overlay val="0"/>
      <c:txPr>
        <a:bodyPr/>
        <a:lstStyle/>
        <a:p>
          <a:pPr>
            <a:defRPr sz="900"/>
          </a:pPr>
          <a:endParaRPr lang="en-US"/>
        </a:p>
      </c:txPr>
    </c:legend>
    <c:plotVisOnly val="1"/>
    <c:dispBlanksAs val="gap"/>
    <c:showDLblsOverMax val="0"/>
  </c:chart>
  <c:spPr>
    <a:solidFill>
      <a:schemeClr val="accent1">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3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'Spelling - Data'!$A$12</c:f>
          <c:strCache>
            <c:ptCount val="1"/>
          </c:strCache>
        </c:strRef>
      </c:tx>
      <c:overlay val="0"/>
    </c:title>
    <c:autoTitleDeleted val="0"/>
    <c:plotArea>
      <c:layout>
        <c:manualLayout>
          <c:layoutTarget val="inner"/>
          <c:xMode val="edge"/>
          <c:yMode val="edge"/>
          <c:x val="0.13495651278884288"/>
          <c:y val="0.16478915135608121"/>
          <c:w val="0.83628531727652466"/>
          <c:h val="0.50841389583031849"/>
        </c:manualLayout>
      </c:layout>
      <c:lineChart>
        <c:grouping val="standard"/>
        <c:varyColors val="0"/>
        <c:ser>
          <c:idx val="0"/>
          <c:order val="0"/>
          <c:tx>
            <c:strRef>
              <c:f>'Spelling - Data'!$A$12</c:f>
              <c:strCache>
                <c:ptCount val="1"/>
              </c:strCache>
            </c:strRef>
          </c:tx>
          <c:trendline>
            <c:name>Trendline</c:name>
            <c:spPr>
              <a:ln>
                <a:solidFill>
                  <a:srgbClr val="FF0000">
                    <a:alpha val="75000"/>
                  </a:srgbClr>
                </a:solidFill>
              </a:ln>
            </c:spPr>
            <c:trendlineType val="linear"/>
            <c:dispRSqr val="0"/>
            <c:dispEq val="0"/>
          </c:trendline>
          <c:cat>
            <c:strRef>
              <c:f>'Spelling - Data'!$BL$4:$CA$4</c:f>
              <c:strCache>
                <c:ptCount val="1"/>
                <c:pt idx="0">
                  <c:v>Baseline</c:v>
                </c:pt>
              </c:strCache>
            </c:strRef>
          </c:cat>
          <c:val>
            <c:numRef>
              <c:f>'Spelling - Data'!$BL$12:$CA$12</c:f>
              <c:numCache>
                <c:formatCode>General</c:formatCode>
                <c:ptCount val="16"/>
                <c:pt idx="0">
                  <c:v>0</c:v>
                </c:pt>
              </c:numCache>
            </c:numRef>
          </c:val>
          <c:smooth val="0"/>
          <c:extLst>
            <c:ext xmlns:c16="http://schemas.microsoft.com/office/drawing/2014/chart" uri="{C3380CC4-5D6E-409C-BE32-E72D297353CC}">
              <c16:uniqueId val="{00000001-1F63-E14E-BEF0-8598DFD295EA}"/>
            </c:ext>
          </c:extLst>
        </c:ser>
        <c:ser>
          <c:idx val="1"/>
          <c:order val="1"/>
          <c:tx>
            <c:v>Aimline</c:v>
          </c:tx>
          <c:spPr>
            <a:ln w="9525">
              <a:solidFill>
                <a:schemeClr val="tx1">
                  <a:lumMod val="50000"/>
                  <a:lumOff val="50000"/>
                </a:schemeClr>
              </a:solidFill>
              <a:prstDash val="dash"/>
            </a:ln>
          </c:spPr>
          <c:marker>
            <c:symbol val="none"/>
          </c:marker>
          <c:cat>
            <c:strRef>
              <c:f>'Spelling - Data'!$BL$4:$CA$4</c:f>
              <c:strCache>
                <c:ptCount val="1"/>
                <c:pt idx="0">
                  <c:v>Baseline</c:v>
                </c:pt>
              </c:strCache>
            </c:strRef>
          </c:cat>
          <c:val>
            <c:numRef>
              <c:f>'Spelling - Data'!$BL$93:$CA$93</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1F63-E14E-BEF0-8598DFD295EA}"/>
            </c:ext>
          </c:extLst>
        </c:ser>
        <c:ser>
          <c:idx val="2"/>
          <c:order val="2"/>
          <c:tx>
            <c:strRef>
              <c:f>'Spelling - Data'!$BK$129</c:f>
              <c:strCache>
                <c:ptCount val="1"/>
                <c:pt idx="0">
                  <c:v>Benchmark 3 Line</c:v>
                </c:pt>
              </c:strCache>
            </c:strRef>
          </c:tx>
          <c:spPr>
            <a:ln>
              <a:solidFill>
                <a:schemeClr val="accent3"/>
              </a:solidFill>
            </a:ln>
          </c:spPr>
          <c:marker>
            <c:symbol val="none"/>
          </c:marker>
          <c:cat>
            <c:strRef>
              <c:f>'Spelling - Data'!$BL$4:$CA$4</c:f>
              <c:strCache>
                <c:ptCount val="1"/>
                <c:pt idx="0">
                  <c:v>Baseline</c:v>
                </c:pt>
              </c:strCache>
            </c:strRef>
          </c:cat>
          <c:val>
            <c:numRef>
              <c:f>'Spelling - Data'!$BL$129:$CA$129</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1F63-E14E-BEF0-8598DFD295EA}"/>
            </c:ext>
          </c:extLst>
        </c:ser>
        <c:dLbls>
          <c:showLegendKey val="0"/>
          <c:showVal val="0"/>
          <c:showCatName val="0"/>
          <c:showSerName val="0"/>
          <c:showPercent val="0"/>
          <c:showBubbleSize val="0"/>
        </c:dLbls>
        <c:marker val="1"/>
        <c:smooth val="0"/>
        <c:axId val="96732288"/>
        <c:axId val="96734208"/>
      </c:lineChart>
      <c:catAx>
        <c:axId val="96732288"/>
        <c:scaling>
          <c:orientation val="minMax"/>
        </c:scaling>
        <c:delete val="0"/>
        <c:axPos val="b"/>
        <c:title>
          <c:tx>
            <c:strRef>
              <c:f>'Spelling - Data'!$BG$12</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96734208"/>
        <c:crosses val="autoZero"/>
        <c:auto val="1"/>
        <c:lblAlgn val="ctr"/>
        <c:lblOffset val="100"/>
        <c:noMultiLvlLbl val="0"/>
      </c:catAx>
      <c:valAx>
        <c:axId val="96734208"/>
        <c:scaling>
          <c:orientation val="minMax"/>
          <c:min val="0"/>
        </c:scaling>
        <c:delete val="0"/>
        <c:axPos val="l"/>
        <c:majorGridlines/>
        <c:title>
          <c:tx>
            <c:strRef>
              <c:f>'Spelling - Data'!$BJ$93</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96732288"/>
        <c:crosses val="autoZero"/>
        <c:crossBetween val="between"/>
      </c:valAx>
    </c:plotArea>
    <c:legend>
      <c:legendPos val="b"/>
      <c:layout>
        <c:manualLayout>
          <c:xMode val="edge"/>
          <c:yMode val="edge"/>
          <c:x val="2.6491802528871354E-3"/>
          <c:y val="0.8965684812404755"/>
          <c:w val="0.99470163949422663"/>
          <c:h val="0.103431518759524"/>
        </c:manualLayout>
      </c:layout>
      <c:overlay val="0"/>
      <c:txPr>
        <a:bodyPr/>
        <a:lstStyle/>
        <a:p>
          <a:pPr>
            <a:defRPr sz="900"/>
          </a:pPr>
          <a:endParaRPr lang="en-US"/>
        </a:p>
      </c:txPr>
    </c:legend>
    <c:plotVisOnly val="1"/>
    <c:dispBlanksAs val="gap"/>
    <c:showDLblsOverMax val="0"/>
  </c:chart>
  <c:spPr>
    <a:solidFill>
      <a:schemeClr val="accent1">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3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'Spelling - Data'!$A$13</c:f>
          <c:strCache>
            <c:ptCount val="1"/>
          </c:strCache>
        </c:strRef>
      </c:tx>
      <c:overlay val="0"/>
    </c:title>
    <c:autoTitleDeleted val="0"/>
    <c:plotArea>
      <c:layout>
        <c:manualLayout>
          <c:layoutTarget val="inner"/>
          <c:xMode val="edge"/>
          <c:yMode val="edge"/>
          <c:x val="0.13495651278884288"/>
          <c:y val="0.16478915135608121"/>
          <c:w val="0.83628531727652466"/>
          <c:h val="0.51276163777693717"/>
        </c:manualLayout>
      </c:layout>
      <c:lineChart>
        <c:grouping val="standard"/>
        <c:varyColors val="0"/>
        <c:ser>
          <c:idx val="0"/>
          <c:order val="0"/>
          <c:tx>
            <c:strRef>
              <c:f>'Spelling - Data'!$A$13</c:f>
              <c:strCache>
                <c:ptCount val="1"/>
              </c:strCache>
            </c:strRef>
          </c:tx>
          <c:trendline>
            <c:name>Trendline</c:name>
            <c:spPr>
              <a:ln>
                <a:solidFill>
                  <a:srgbClr val="FF0000">
                    <a:alpha val="75000"/>
                  </a:srgbClr>
                </a:solidFill>
              </a:ln>
            </c:spPr>
            <c:trendlineType val="linear"/>
            <c:dispRSqr val="0"/>
            <c:dispEq val="0"/>
          </c:trendline>
          <c:cat>
            <c:strRef>
              <c:f>'Spelling - Data'!$BL$4:$CA$4</c:f>
              <c:strCache>
                <c:ptCount val="1"/>
                <c:pt idx="0">
                  <c:v>Baseline</c:v>
                </c:pt>
              </c:strCache>
            </c:strRef>
          </c:cat>
          <c:val>
            <c:numRef>
              <c:f>'Spelling - Data'!$BL$13:$CA$13</c:f>
              <c:numCache>
                <c:formatCode>General</c:formatCode>
                <c:ptCount val="16"/>
                <c:pt idx="0">
                  <c:v>0</c:v>
                </c:pt>
              </c:numCache>
            </c:numRef>
          </c:val>
          <c:smooth val="0"/>
          <c:extLst>
            <c:ext xmlns:c16="http://schemas.microsoft.com/office/drawing/2014/chart" uri="{C3380CC4-5D6E-409C-BE32-E72D297353CC}">
              <c16:uniqueId val="{00000001-DE4F-7440-8EEF-B9453AB51B2D}"/>
            </c:ext>
          </c:extLst>
        </c:ser>
        <c:ser>
          <c:idx val="1"/>
          <c:order val="1"/>
          <c:tx>
            <c:v>Aimline</c:v>
          </c:tx>
          <c:spPr>
            <a:ln w="9525">
              <a:solidFill>
                <a:schemeClr val="tx1">
                  <a:lumMod val="50000"/>
                  <a:lumOff val="50000"/>
                </a:schemeClr>
              </a:solidFill>
              <a:prstDash val="dash"/>
            </a:ln>
          </c:spPr>
          <c:marker>
            <c:symbol val="none"/>
          </c:marker>
          <c:cat>
            <c:strRef>
              <c:f>'Spelling - Data'!$BL$4:$CA$4</c:f>
              <c:strCache>
                <c:ptCount val="1"/>
                <c:pt idx="0">
                  <c:v>Baseline</c:v>
                </c:pt>
              </c:strCache>
            </c:strRef>
          </c:cat>
          <c:val>
            <c:numRef>
              <c:f>'Spelling - Data'!$BL$94:$CA$94</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DE4F-7440-8EEF-B9453AB51B2D}"/>
            </c:ext>
          </c:extLst>
        </c:ser>
        <c:ser>
          <c:idx val="2"/>
          <c:order val="2"/>
          <c:tx>
            <c:strRef>
              <c:f>'Spelling - Data'!$BK$130</c:f>
              <c:strCache>
                <c:ptCount val="1"/>
                <c:pt idx="0">
                  <c:v>Benchmark 3 Line</c:v>
                </c:pt>
              </c:strCache>
            </c:strRef>
          </c:tx>
          <c:spPr>
            <a:ln>
              <a:solidFill>
                <a:schemeClr val="accent3"/>
              </a:solidFill>
            </a:ln>
          </c:spPr>
          <c:marker>
            <c:symbol val="none"/>
          </c:marker>
          <c:cat>
            <c:strRef>
              <c:f>'Spelling - Data'!$BL$4:$CA$4</c:f>
              <c:strCache>
                <c:ptCount val="1"/>
                <c:pt idx="0">
                  <c:v>Baseline</c:v>
                </c:pt>
              </c:strCache>
            </c:strRef>
          </c:cat>
          <c:val>
            <c:numRef>
              <c:f>'Spelling - Data'!$BL$130:$CA$130</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DE4F-7440-8EEF-B9453AB51B2D}"/>
            </c:ext>
          </c:extLst>
        </c:ser>
        <c:dLbls>
          <c:showLegendKey val="0"/>
          <c:showVal val="0"/>
          <c:showCatName val="0"/>
          <c:showSerName val="0"/>
          <c:showPercent val="0"/>
          <c:showBubbleSize val="0"/>
        </c:dLbls>
        <c:marker val="1"/>
        <c:smooth val="0"/>
        <c:axId val="96785920"/>
        <c:axId val="96787840"/>
      </c:lineChart>
      <c:catAx>
        <c:axId val="96785920"/>
        <c:scaling>
          <c:orientation val="minMax"/>
        </c:scaling>
        <c:delete val="0"/>
        <c:axPos val="b"/>
        <c:title>
          <c:tx>
            <c:strRef>
              <c:f>'Spelling - Data'!$BG$13</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96787840"/>
        <c:crosses val="autoZero"/>
        <c:auto val="1"/>
        <c:lblAlgn val="ctr"/>
        <c:lblOffset val="100"/>
        <c:noMultiLvlLbl val="0"/>
      </c:catAx>
      <c:valAx>
        <c:axId val="96787840"/>
        <c:scaling>
          <c:orientation val="minMax"/>
          <c:min val="0"/>
        </c:scaling>
        <c:delete val="0"/>
        <c:axPos val="l"/>
        <c:majorGridlines/>
        <c:title>
          <c:tx>
            <c:strRef>
              <c:f>'Spelling - Data'!$BJ$94</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96785920"/>
        <c:crosses val="autoZero"/>
        <c:crossBetween val="between"/>
      </c:valAx>
    </c:plotArea>
    <c:legend>
      <c:legendPos val="b"/>
      <c:layout>
        <c:manualLayout>
          <c:xMode val="edge"/>
          <c:yMode val="edge"/>
          <c:x val="2.6491802528871354E-3"/>
          <c:y val="0.89634136215298799"/>
          <c:w val="0.99210840770667597"/>
          <c:h val="9.9354397899531266E-2"/>
        </c:manualLayout>
      </c:layout>
      <c:overlay val="0"/>
      <c:txPr>
        <a:bodyPr/>
        <a:lstStyle/>
        <a:p>
          <a:pPr>
            <a:defRPr sz="900"/>
          </a:pPr>
          <a:endParaRPr lang="en-US"/>
        </a:p>
      </c:txPr>
    </c:legend>
    <c:plotVisOnly val="1"/>
    <c:dispBlanksAs val="gap"/>
    <c:showDLblsOverMax val="0"/>
  </c:chart>
  <c:spPr>
    <a:solidFill>
      <a:schemeClr val="accent1">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3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'Spelling - Data'!$A$14</c:f>
          <c:strCache>
            <c:ptCount val="1"/>
          </c:strCache>
        </c:strRef>
      </c:tx>
      <c:overlay val="0"/>
    </c:title>
    <c:autoTitleDeleted val="0"/>
    <c:plotArea>
      <c:layout>
        <c:manualLayout>
          <c:layoutTarget val="inner"/>
          <c:xMode val="edge"/>
          <c:yMode val="edge"/>
          <c:x val="0.13495651278884288"/>
          <c:y val="0.16478915135608121"/>
          <c:w val="0.83628531727652466"/>
          <c:h val="0.50837061096124758"/>
        </c:manualLayout>
      </c:layout>
      <c:lineChart>
        <c:grouping val="standard"/>
        <c:varyColors val="0"/>
        <c:ser>
          <c:idx val="0"/>
          <c:order val="0"/>
          <c:tx>
            <c:strRef>
              <c:f>'Spelling - Data'!$A$14</c:f>
              <c:strCache>
                <c:ptCount val="1"/>
              </c:strCache>
            </c:strRef>
          </c:tx>
          <c:trendline>
            <c:name>Trendline</c:name>
            <c:spPr>
              <a:ln>
                <a:solidFill>
                  <a:srgbClr val="FF0000">
                    <a:alpha val="75000"/>
                  </a:srgbClr>
                </a:solidFill>
              </a:ln>
            </c:spPr>
            <c:trendlineType val="linear"/>
            <c:dispRSqr val="0"/>
            <c:dispEq val="0"/>
          </c:trendline>
          <c:cat>
            <c:strRef>
              <c:f>'Spelling - Data'!$BL$4:$CA$4</c:f>
              <c:strCache>
                <c:ptCount val="1"/>
                <c:pt idx="0">
                  <c:v>Baseline</c:v>
                </c:pt>
              </c:strCache>
            </c:strRef>
          </c:cat>
          <c:val>
            <c:numRef>
              <c:f>'Spelling - Data'!$BL$14:$CA$14</c:f>
              <c:numCache>
                <c:formatCode>General</c:formatCode>
                <c:ptCount val="16"/>
                <c:pt idx="0">
                  <c:v>0</c:v>
                </c:pt>
              </c:numCache>
            </c:numRef>
          </c:val>
          <c:smooth val="0"/>
          <c:extLst>
            <c:ext xmlns:c16="http://schemas.microsoft.com/office/drawing/2014/chart" uri="{C3380CC4-5D6E-409C-BE32-E72D297353CC}">
              <c16:uniqueId val="{00000001-DA06-C047-9C1A-306B94857ADF}"/>
            </c:ext>
          </c:extLst>
        </c:ser>
        <c:ser>
          <c:idx val="1"/>
          <c:order val="1"/>
          <c:tx>
            <c:v>Aimline</c:v>
          </c:tx>
          <c:spPr>
            <a:ln w="9525">
              <a:solidFill>
                <a:schemeClr val="tx1">
                  <a:lumMod val="50000"/>
                  <a:lumOff val="50000"/>
                </a:schemeClr>
              </a:solidFill>
              <a:prstDash val="dash"/>
            </a:ln>
          </c:spPr>
          <c:marker>
            <c:symbol val="none"/>
          </c:marker>
          <c:cat>
            <c:strRef>
              <c:f>'Spelling - Data'!$BL$4:$CA$4</c:f>
              <c:strCache>
                <c:ptCount val="1"/>
                <c:pt idx="0">
                  <c:v>Baseline</c:v>
                </c:pt>
              </c:strCache>
            </c:strRef>
          </c:cat>
          <c:val>
            <c:numRef>
              <c:f>'Spelling - Data'!$BL$95:$CA$95</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DA06-C047-9C1A-306B94857ADF}"/>
            </c:ext>
          </c:extLst>
        </c:ser>
        <c:ser>
          <c:idx val="2"/>
          <c:order val="2"/>
          <c:tx>
            <c:strRef>
              <c:f>'Spelling - Data'!$BK$131</c:f>
              <c:strCache>
                <c:ptCount val="1"/>
                <c:pt idx="0">
                  <c:v>Benchmark 3 Line</c:v>
                </c:pt>
              </c:strCache>
            </c:strRef>
          </c:tx>
          <c:spPr>
            <a:ln>
              <a:solidFill>
                <a:schemeClr val="accent3"/>
              </a:solidFill>
            </a:ln>
          </c:spPr>
          <c:marker>
            <c:symbol val="none"/>
          </c:marker>
          <c:cat>
            <c:strRef>
              <c:f>'Spelling - Data'!$BL$4:$CA$4</c:f>
              <c:strCache>
                <c:ptCount val="1"/>
                <c:pt idx="0">
                  <c:v>Baseline</c:v>
                </c:pt>
              </c:strCache>
            </c:strRef>
          </c:cat>
          <c:val>
            <c:numRef>
              <c:f>'Spelling - Data'!$BL$131:$CA$131</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DA06-C047-9C1A-306B94857ADF}"/>
            </c:ext>
          </c:extLst>
        </c:ser>
        <c:dLbls>
          <c:showLegendKey val="0"/>
          <c:showVal val="0"/>
          <c:showCatName val="0"/>
          <c:showSerName val="0"/>
          <c:showPercent val="0"/>
          <c:showBubbleSize val="0"/>
        </c:dLbls>
        <c:marker val="1"/>
        <c:smooth val="0"/>
        <c:axId val="98928896"/>
        <c:axId val="98955648"/>
      </c:lineChart>
      <c:catAx>
        <c:axId val="98928896"/>
        <c:scaling>
          <c:orientation val="minMax"/>
        </c:scaling>
        <c:delete val="0"/>
        <c:axPos val="b"/>
        <c:title>
          <c:tx>
            <c:strRef>
              <c:f>'Spelling - Data'!$BG$14</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98955648"/>
        <c:crosses val="autoZero"/>
        <c:auto val="1"/>
        <c:lblAlgn val="ctr"/>
        <c:lblOffset val="100"/>
        <c:noMultiLvlLbl val="0"/>
      </c:catAx>
      <c:valAx>
        <c:axId val="98955648"/>
        <c:scaling>
          <c:orientation val="minMax"/>
          <c:min val="0"/>
        </c:scaling>
        <c:delete val="0"/>
        <c:axPos val="l"/>
        <c:majorGridlines/>
        <c:title>
          <c:tx>
            <c:strRef>
              <c:f>'Spelling - Data'!$BJ$95</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98928896"/>
        <c:crosses val="autoZero"/>
        <c:crossBetween val="between"/>
      </c:valAx>
    </c:plotArea>
    <c:legend>
      <c:legendPos val="b"/>
      <c:layout>
        <c:manualLayout>
          <c:xMode val="edge"/>
          <c:yMode val="edge"/>
          <c:x val="2.6491802528871354E-3"/>
          <c:y val="0.89634136215298799"/>
          <c:w val="0.99210840770667597"/>
          <c:h val="0.103658637847012"/>
        </c:manualLayout>
      </c:layout>
      <c:overlay val="0"/>
      <c:txPr>
        <a:bodyPr/>
        <a:lstStyle/>
        <a:p>
          <a:pPr>
            <a:defRPr sz="900"/>
          </a:pPr>
          <a:endParaRPr lang="en-US"/>
        </a:p>
      </c:txPr>
    </c:legend>
    <c:plotVisOnly val="1"/>
    <c:dispBlanksAs val="gap"/>
    <c:showDLblsOverMax val="0"/>
  </c:chart>
  <c:spPr>
    <a:solidFill>
      <a:schemeClr val="accent1">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3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'Spelling - Data'!$A$15</c:f>
          <c:strCache>
            <c:ptCount val="1"/>
          </c:strCache>
        </c:strRef>
      </c:tx>
      <c:overlay val="0"/>
    </c:title>
    <c:autoTitleDeleted val="0"/>
    <c:plotArea>
      <c:layout>
        <c:manualLayout>
          <c:layoutTarget val="inner"/>
          <c:xMode val="edge"/>
          <c:yMode val="edge"/>
          <c:x val="0.13495651278884288"/>
          <c:y val="0.16478915135608121"/>
          <c:w val="0.83628531727652466"/>
          <c:h val="0.50841372601648516"/>
        </c:manualLayout>
      </c:layout>
      <c:lineChart>
        <c:grouping val="standard"/>
        <c:varyColors val="0"/>
        <c:ser>
          <c:idx val="0"/>
          <c:order val="0"/>
          <c:tx>
            <c:strRef>
              <c:f>'Spelling - Data'!$A$15</c:f>
              <c:strCache>
                <c:ptCount val="1"/>
              </c:strCache>
            </c:strRef>
          </c:tx>
          <c:trendline>
            <c:name>Trendline</c:name>
            <c:spPr>
              <a:ln>
                <a:solidFill>
                  <a:srgbClr val="FF0000">
                    <a:alpha val="75000"/>
                  </a:srgbClr>
                </a:solidFill>
              </a:ln>
            </c:spPr>
            <c:trendlineType val="linear"/>
            <c:dispRSqr val="0"/>
            <c:dispEq val="0"/>
          </c:trendline>
          <c:cat>
            <c:strRef>
              <c:f>'Spelling - Data'!$BL$4:$CA$4</c:f>
              <c:strCache>
                <c:ptCount val="1"/>
                <c:pt idx="0">
                  <c:v>Baseline</c:v>
                </c:pt>
              </c:strCache>
            </c:strRef>
          </c:cat>
          <c:val>
            <c:numRef>
              <c:f>'Spelling - Data'!$BL$15:$CA$15</c:f>
              <c:numCache>
                <c:formatCode>General</c:formatCode>
                <c:ptCount val="16"/>
                <c:pt idx="0">
                  <c:v>0</c:v>
                </c:pt>
              </c:numCache>
            </c:numRef>
          </c:val>
          <c:smooth val="0"/>
          <c:extLst>
            <c:ext xmlns:c16="http://schemas.microsoft.com/office/drawing/2014/chart" uri="{C3380CC4-5D6E-409C-BE32-E72D297353CC}">
              <c16:uniqueId val="{00000001-1B48-A44F-A88C-7BCD0A485F65}"/>
            </c:ext>
          </c:extLst>
        </c:ser>
        <c:ser>
          <c:idx val="1"/>
          <c:order val="1"/>
          <c:tx>
            <c:v>Aimline</c:v>
          </c:tx>
          <c:spPr>
            <a:ln w="9525">
              <a:solidFill>
                <a:schemeClr val="tx1">
                  <a:lumMod val="50000"/>
                  <a:lumOff val="50000"/>
                </a:schemeClr>
              </a:solidFill>
              <a:prstDash val="dash"/>
            </a:ln>
          </c:spPr>
          <c:marker>
            <c:symbol val="none"/>
          </c:marker>
          <c:cat>
            <c:strRef>
              <c:f>'Spelling - Data'!$BL$4:$CA$4</c:f>
              <c:strCache>
                <c:ptCount val="1"/>
                <c:pt idx="0">
                  <c:v>Baseline</c:v>
                </c:pt>
              </c:strCache>
            </c:strRef>
          </c:cat>
          <c:val>
            <c:numRef>
              <c:f>'Spelling - Data'!$BL$96:$CA$96</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1B48-A44F-A88C-7BCD0A485F65}"/>
            </c:ext>
          </c:extLst>
        </c:ser>
        <c:ser>
          <c:idx val="2"/>
          <c:order val="2"/>
          <c:tx>
            <c:strRef>
              <c:f>'Spelling - Data'!$BK$132</c:f>
              <c:strCache>
                <c:ptCount val="1"/>
                <c:pt idx="0">
                  <c:v>Benchmark 3 Line</c:v>
                </c:pt>
              </c:strCache>
            </c:strRef>
          </c:tx>
          <c:spPr>
            <a:ln>
              <a:solidFill>
                <a:schemeClr val="accent3"/>
              </a:solidFill>
            </a:ln>
          </c:spPr>
          <c:marker>
            <c:symbol val="none"/>
          </c:marker>
          <c:cat>
            <c:strRef>
              <c:f>'Spelling - Data'!$BL$4:$CA$4</c:f>
              <c:strCache>
                <c:ptCount val="1"/>
                <c:pt idx="0">
                  <c:v>Baseline</c:v>
                </c:pt>
              </c:strCache>
            </c:strRef>
          </c:cat>
          <c:val>
            <c:numRef>
              <c:f>'Spelling - Data'!$BL$132:$CA$132</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1B48-A44F-A88C-7BCD0A485F65}"/>
            </c:ext>
          </c:extLst>
        </c:ser>
        <c:dLbls>
          <c:showLegendKey val="0"/>
          <c:showVal val="0"/>
          <c:showCatName val="0"/>
          <c:showSerName val="0"/>
          <c:showPercent val="0"/>
          <c:showBubbleSize val="0"/>
        </c:dLbls>
        <c:marker val="1"/>
        <c:smooth val="0"/>
        <c:axId val="98986624"/>
        <c:axId val="99013376"/>
      </c:lineChart>
      <c:catAx>
        <c:axId val="98986624"/>
        <c:scaling>
          <c:orientation val="minMax"/>
        </c:scaling>
        <c:delete val="0"/>
        <c:axPos val="b"/>
        <c:title>
          <c:tx>
            <c:strRef>
              <c:f>'Spelling - Data'!$BG$15</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99013376"/>
        <c:crosses val="autoZero"/>
        <c:auto val="1"/>
        <c:lblAlgn val="ctr"/>
        <c:lblOffset val="100"/>
        <c:noMultiLvlLbl val="0"/>
      </c:catAx>
      <c:valAx>
        <c:axId val="99013376"/>
        <c:scaling>
          <c:orientation val="minMax"/>
          <c:min val="0"/>
        </c:scaling>
        <c:delete val="0"/>
        <c:axPos val="l"/>
        <c:majorGridlines/>
        <c:title>
          <c:tx>
            <c:strRef>
              <c:f>'Spelling - Data'!$BJ$96</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98986624"/>
        <c:crosses val="autoZero"/>
        <c:crossBetween val="between"/>
      </c:valAx>
    </c:plotArea>
    <c:legend>
      <c:legendPos val="b"/>
      <c:layout>
        <c:manualLayout>
          <c:xMode val="edge"/>
          <c:yMode val="edge"/>
          <c:x val="4.6699473230596414E-3"/>
          <c:y val="0.89656844626261856"/>
          <c:w val="0.99066010535388105"/>
          <c:h val="0.10343155373738212"/>
        </c:manualLayout>
      </c:layout>
      <c:overlay val="0"/>
      <c:txPr>
        <a:bodyPr/>
        <a:lstStyle/>
        <a:p>
          <a:pPr>
            <a:defRPr sz="900"/>
          </a:pPr>
          <a:endParaRPr lang="en-US"/>
        </a:p>
      </c:txPr>
    </c:legend>
    <c:plotVisOnly val="1"/>
    <c:dispBlanksAs val="gap"/>
    <c:showDLblsOverMax val="0"/>
  </c:chart>
  <c:spPr>
    <a:solidFill>
      <a:schemeClr val="accent1">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3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'Spelling - Data'!$A$16</c:f>
          <c:strCache>
            <c:ptCount val="1"/>
          </c:strCache>
        </c:strRef>
      </c:tx>
      <c:overlay val="0"/>
    </c:title>
    <c:autoTitleDeleted val="0"/>
    <c:plotArea>
      <c:layout>
        <c:manualLayout>
          <c:layoutTarget val="inner"/>
          <c:xMode val="edge"/>
          <c:yMode val="edge"/>
          <c:x val="0.13495651278884288"/>
          <c:y val="0.16478915135608121"/>
          <c:w val="0.83628531727652466"/>
          <c:h val="0.51276163777693717"/>
        </c:manualLayout>
      </c:layout>
      <c:lineChart>
        <c:grouping val="standard"/>
        <c:varyColors val="0"/>
        <c:ser>
          <c:idx val="0"/>
          <c:order val="0"/>
          <c:tx>
            <c:strRef>
              <c:f>'Spelling - Data'!$A$16</c:f>
              <c:strCache>
                <c:ptCount val="1"/>
              </c:strCache>
            </c:strRef>
          </c:tx>
          <c:trendline>
            <c:name>Trendline</c:name>
            <c:spPr>
              <a:ln>
                <a:solidFill>
                  <a:srgbClr val="FF0000">
                    <a:alpha val="75000"/>
                  </a:srgbClr>
                </a:solidFill>
              </a:ln>
            </c:spPr>
            <c:trendlineType val="linear"/>
            <c:dispRSqr val="0"/>
            <c:dispEq val="0"/>
          </c:trendline>
          <c:cat>
            <c:strRef>
              <c:f>'Spelling - Data'!$BL$4:$CA$4</c:f>
              <c:strCache>
                <c:ptCount val="1"/>
                <c:pt idx="0">
                  <c:v>Baseline</c:v>
                </c:pt>
              </c:strCache>
            </c:strRef>
          </c:cat>
          <c:val>
            <c:numRef>
              <c:f>'Spelling - Data'!$BL$16:$CA$16</c:f>
              <c:numCache>
                <c:formatCode>General</c:formatCode>
                <c:ptCount val="16"/>
                <c:pt idx="0">
                  <c:v>0</c:v>
                </c:pt>
              </c:numCache>
            </c:numRef>
          </c:val>
          <c:smooth val="0"/>
          <c:extLst>
            <c:ext xmlns:c16="http://schemas.microsoft.com/office/drawing/2014/chart" uri="{C3380CC4-5D6E-409C-BE32-E72D297353CC}">
              <c16:uniqueId val="{00000001-F8D9-034C-B068-7D13BF68EA32}"/>
            </c:ext>
          </c:extLst>
        </c:ser>
        <c:ser>
          <c:idx val="1"/>
          <c:order val="1"/>
          <c:tx>
            <c:v>Aimline</c:v>
          </c:tx>
          <c:spPr>
            <a:ln w="9525">
              <a:solidFill>
                <a:schemeClr val="tx1">
                  <a:lumMod val="50000"/>
                  <a:lumOff val="50000"/>
                </a:schemeClr>
              </a:solidFill>
              <a:prstDash val="dash"/>
            </a:ln>
          </c:spPr>
          <c:marker>
            <c:symbol val="none"/>
          </c:marker>
          <c:cat>
            <c:strRef>
              <c:f>'Spelling - Data'!$BL$4:$CA$4</c:f>
              <c:strCache>
                <c:ptCount val="1"/>
                <c:pt idx="0">
                  <c:v>Baseline</c:v>
                </c:pt>
              </c:strCache>
            </c:strRef>
          </c:cat>
          <c:val>
            <c:numRef>
              <c:f>'Spelling - Data'!$BL$97:$CA$97</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F8D9-034C-B068-7D13BF68EA32}"/>
            </c:ext>
          </c:extLst>
        </c:ser>
        <c:ser>
          <c:idx val="2"/>
          <c:order val="2"/>
          <c:tx>
            <c:strRef>
              <c:f>'Spelling - Data'!$BK$133</c:f>
              <c:strCache>
                <c:ptCount val="1"/>
                <c:pt idx="0">
                  <c:v>Benchmark 3 Line</c:v>
                </c:pt>
              </c:strCache>
            </c:strRef>
          </c:tx>
          <c:spPr>
            <a:ln>
              <a:solidFill>
                <a:schemeClr val="accent3"/>
              </a:solidFill>
            </a:ln>
          </c:spPr>
          <c:marker>
            <c:symbol val="none"/>
          </c:marker>
          <c:cat>
            <c:strRef>
              <c:f>'Spelling - Data'!$BL$4:$CA$4</c:f>
              <c:strCache>
                <c:ptCount val="1"/>
                <c:pt idx="0">
                  <c:v>Baseline</c:v>
                </c:pt>
              </c:strCache>
            </c:strRef>
          </c:cat>
          <c:val>
            <c:numRef>
              <c:f>'Spelling - Data'!$BL$133:$CA$133</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F8D9-034C-B068-7D13BF68EA32}"/>
            </c:ext>
          </c:extLst>
        </c:ser>
        <c:dLbls>
          <c:showLegendKey val="0"/>
          <c:showVal val="0"/>
          <c:showCatName val="0"/>
          <c:showSerName val="0"/>
          <c:showPercent val="0"/>
          <c:showBubbleSize val="0"/>
        </c:dLbls>
        <c:marker val="1"/>
        <c:smooth val="0"/>
        <c:axId val="99052544"/>
        <c:axId val="99087488"/>
      </c:lineChart>
      <c:catAx>
        <c:axId val="99052544"/>
        <c:scaling>
          <c:orientation val="minMax"/>
        </c:scaling>
        <c:delete val="0"/>
        <c:axPos val="b"/>
        <c:title>
          <c:tx>
            <c:strRef>
              <c:f>'Spelling - Data'!$BG$16</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99087488"/>
        <c:crosses val="autoZero"/>
        <c:auto val="1"/>
        <c:lblAlgn val="ctr"/>
        <c:lblOffset val="100"/>
        <c:noMultiLvlLbl val="0"/>
      </c:catAx>
      <c:valAx>
        <c:axId val="99087488"/>
        <c:scaling>
          <c:orientation val="minMax"/>
          <c:min val="0"/>
        </c:scaling>
        <c:delete val="0"/>
        <c:axPos val="l"/>
        <c:majorGridlines/>
        <c:title>
          <c:tx>
            <c:strRef>
              <c:f>'Spelling - Data'!$BJ$97</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99052544"/>
        <c:crosses val="autoZero"/>
        <c:crossBetween val="between"/>
      </c:valAx>
    </c:plotArea>
    <c:legend>
      <c:legendPos val="b"/>
      <c:layout>
        <c:manualLayout>
          <c:xMode val="edge"/>
          <c:yMode val="edge"/>
          <c:x val="5.5948465337675802E-5"/>
          <c:y val="0.8963413270213495"/>
          <c:w val="0.99470163949422663"/>
          <c:h val="9.9354431572390767E-2"/>
        </c:manualLayout>
      </c:layout>
      <c:overlay val="0"/>
      <c:txPr>
        <a:bodyPr/>
        <a:lstStyle/>
        <a:p>
          <a:pPr>
            <a:defRPr sz="900"/>
          </a:pPr>
          <a:endParaRPr lang="en-US"/>
        </a:p>
      </c:txPr>
    </c:legend>
    <c:plotVisOnly val="1"/>
    <c:dispBlanksAs val="gap"/>
    <c:showDLblsOverMax val="0"/>
  </c:chart>
  <c:spPr>
    <a:solidFill>
      <a:schemeClr val="accent1">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3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'Spelling - Data'!$A$17</c:f>
          <c:strCache>
            <c:ptCount val="1"/>
          </c:strCache>
        </c:strRef>
      </c:tx>
      <c:overlay val="0"/>
    </c:title>
    <c:autoTitleDeleted val="0"/>
    <c:plotArea>
      <c:layout>
        <c:manualLayout>
          <c:layoutTarget val="inner"/>
          <c:xMode val="edge"/>
          <c:yMode val="edge"/>
          <c:x val="0.13495651278884288"/>
          <c:y val="0.16478915135608121"/>
          <c:w val="0.83628531727652466"/>
          <c:h val="0.50837061096124758"/>
        </c:manualLayout>
      </c:layout>
      <c:lineChart>
        <c:grouping val="standard"/>
        <c:varyColors val="0"/>
        <c:ser>
          <c:idx val="0"/>
          <c:order val="0"/>
          <c:tx>
            <c:strRef>
              <c:f>'Spelling - Data'!$A$17</c:f>
              <c:strCache>
                <c:ptCount val="1"/>
              </c:strCache>
            </c:strRef>
          </c:tx>
          <c:trendline>
            <c:name>Trendline</c:name>
            <c:spPr>
              <a:ln>
                <a:solidFill>
                  <a:srgbClr val="FF0000">
                    <a:alpha val="75000"/>
                  </a:srgbClr>
                </a:solidFill>
              </a:ln>
            </c:spPr>
            <c:trendlineType val="linear"/>
            <c:dispRSqr val="0"/>
            <c:dispEq val="0"/>
          </c:trendline>
          <c:cat>
            <c:strRef>
              <c:f>'Spelling - Data'!$BL$4:$CA$4</c:f>
              <c:strCache>
                <c:ptCount val="1"/>
                <c:pt idx="0">
                  <c:v>Baseline</c:v>
                </c:pt>
              </c:strCache>
            </c:strRef>
          </c:cat>
          <c:val>
            <c:numRef>
              <c:f>'Spelling - Data'!$BL$17:$CA$17</c:f>
              <c:numCache>
                <c:formatCode>General</c:formatCode>
                <c:ptCount val="16"/>
                <c:pt idx="0">
                  <c:v>0</c:v>
                </c:pt>
              </c:numCache>
            </c:numRef>
          </c:val>
          <c:smooth val="0"/>
          <c:extLst>
            <c:ext xmlns:c16="http://schemas.microsoft.com/office/drawing/2014/chart" uri="{C3380CC4-5D6E-409C-BE32-E72D297353CC}">
              <c16:uniqueId val="{00000001-6C9A-A641-BAA8-44FFCA7F6073}"/>
            </c:ext>
          </c:extLst>
        </c:ser>
        <c:ser>
          <c:idx val="1"/>
          <c:order val="1"/>
          <c:tx>
            <c:v>Aimline</c:v>
          </c:tx>
          <c:spPr>
            <a:ln w="9525">
              <a:solidFill>
                <a:schemeClr val="tx1">
                  <a:lumMod val="50000"/>
                  <a:lumOff val="50000"/>
                </a:schemeClr>
              </a:solidFill>
              <a:prstDash val="dash"/>
            </a:ln>
          </c:spPr>
          <c:marker>
            <c:symbol val="none"/>
          </c:marker>
          <c:cat>
            <c:strRef>
              <c:f>'Spelling - Data'!$BL$4:$CA$4</c:f>
              <c:strCache>
                <c:ptCount val="1"/>
                <c:pt idx="0">
                  <c:v>Baseline</c:v>
                </c:pt>
              </c:strCache>
            </c:strRef>
          </c:cat>
          <c:val>
            <c:numRef>
              <c:f>'Spelling - Data'!$BL$98:$CA$98</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6C9A-A641-BAA8-44FFCA7F6073}"/>
            </c:ext>
          </c:extLst>
        </c:ser>
        <c:ser>
          <c:idx val="2"/>
          <c:order val="2"/>
          <c:tx>
            <c:strRef>
              <c:f>'Spelling - Data'!$BK$134</c:f>
              <c:strCache>
                <c:ptCount val="1"/>
                <c:pt idx="0">
                  <c:v>Benchmark 3 Line</c:v>
                </c:pt>
              </c:strCache>
            </c:strRef>
          </c:tx>
          <c:spPr>
            <a:ln>
              <a:solidFill>
                <a:schemeClr val="accent3"/>
              </a:solidFill>
            </a:ln>
          </c:spPr>
          <c:marker>
            <c:symbol val="none"/>
          </c:marker>
          <c:cat>
            <c:strRef>
              <c:f>'Spelling - Data'!$BL$4:$CA$4</c:f>
              <c:strCache>
                <c:ptCount val="1"/>
                <c:pt idx="0">
                  <c:v>Baseline</c:v>
                </c:pt>
              </c:strCache>
            </c:strRef>
          </c:cat>
          <c:val>
            <c:numRef>
              <c:f>'Spelling - Data'!$BL$134:$CA$134</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6C9A-A641-BAA8-44FFCA7F6073}"/>
            </c:ext>
          </c:extLst>
        </c:ser>
        <c:dLbls>
          <c:showLegendKey val="0"/>
          <c:showVal val="0"/>
          <c:showCatName val="0"/>
          <c:showSerName val="0"/>
          <c:showPercent val="0"/>
          <c:showBubbleSize val="0"/>
        </c:dLbls>
        <c:marker val="1"/>
        <c:smooth val="0"/>
        <c:axId val="99143680"/>
        <c:axId val="99145600"/>
      </c:lineChart>
      <c:catAx>
        <c:axId val="99143680"/>
        <c:scaling>
          <c:orientation val="minMax"/>
        </c:scaling>
        <c:delete val="0"/>
        <c:axPos val="b"/>
        <c:title>
          <c:tx>
            <c:strRef>
              <c:f>'Spelling - Data'!$BG$17</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99145600"/>
        <c:crosses val="autoZero"/>
        <c:auto val="1"/>
        <c:lblAlgn val="ctr"/>
        <c:lblOffset val="100"/>
        <c:noMultiLvlLbl val="0"/>
      </c:catAx>
      <c:valAx>
        <c:axId val="99145600"/>
        <c:scaling>
          <c:orientation val="minMax"/>
          <c:min val="0"/>
        </c:scaling>
        <c:delete val="0"/>
        <c:axPos val="l"/>
        <c:majorGridlines/>
        <c:title>
          <c:tx>
            <c:strRef>
              <c:f>'Spelling - Data'!$BJ$98</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99143680"/>
        <c:crosses val="autoZero"/>
        <c:crossBetween val="between"/>
      </c:valAx>
    </c:plotArea>
    <c:legend>
      <c:legendPos val="b"/>
      <c:layout>
        <c:manualLayout>
          <c:xMode val="edge"/>
          <c:yMode val="edge"/>
          <c:x val="2.9777968139839445E-3"/>
          <c:y val="0.8963413270213495"/>
          <c:w val="0.99404420231551882"/>
          <c:h val="9.9354431572390767E-2"/>
        </c:manualLayout>
      </c:layout>
      <c:overlay val="0"/>
      <c:txPr>
        <a:bodyPr/>
        <a:lstStyle/>
        <a:p>
          <a:pPr>
            <a:defRPr sz="900"/>
          </a:pPr>
          <a:endParaRPr lang="en-US"/>
        </a:p>
      </c:txPr>
    </c:legend>
    <c:plotVisOnly val="1"/>
    <c:dispBlanksAs val="gap"/>
    <c:showDLblsOverMax val="0"/>
  </c:chart>
  <c:spPr>
    <a:solidFill>
      <a:schemeClr val="accent1">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3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'Spelling - Data'!$A$18</c:f>
          <c:strCache>
            <c:ptCount val="1"/>
          </c:strCache>
        </c:strRef>
      </c:tx>
      <c:overlay val="0"/>
    </c:title>
    <c:autoTitleDeleted val="0"/>
    <c:plotArea>
      <c:layout>
        <c:manualLayout>
          <c:layoutTarget val="inner"/>
          <c:xMode val="edge"/>
          <c:yMode val="edge"/>
          <c:x val="0.13495651278884288"/>
          <c:y val="0.16478915135608121"/>
          <c:w val="0.83628531727652466"/>
          <c:h val="0.51280081385768894"/>
        </c:manualLayout>
      </c:layout>
      <c:lineChart>
        <c:grouping val="standard"/>
        <c:varyColors val="0"/>
        <c:ser>
          <c:idx val="0"/>
          <c:order val="0"/>
          <c:tx>
            <c:strRef>
              <c:f>'Spelling - Data'!$A$18</c:f>
              <c:strCache>
                <c:ptCount val="1"/>
              </c:strCache>
            </c:strRef>
          </c:tx>
          <c:trendline>
            <c:name>Trendline</c:name>
            <c:spPr>
              <a:ln>
                <a:solidFill>
                  <a:srgbClr val="FF0000">
                    <a:alpha val="75000"/>
                  </a:srgbClr>
                </a:solidFill>
              </a:ln>
            </c:spPr>
            <c:trendlineType val="linear"/>
            <c:dispRSqr val="0"/>
            <c:dispEq val="0"/>
          </c:trendline>
          <c:cat>
            <c:strRef>
              <c:f>'Spelling - Data'!$BL$4:$CA$4</c:f>
              <c:strCache>
                <c:ptCount val="1"/>
                <c:pt idx="0">
                  <c:v>Baseline</c:v>
                </c:pt>
              </c:strCache>
            </c:strRef>
          </c:cat>
          <c:val>
            <c:numRef>
              <c:f>'Spelling - Data'!$BL$18:$CA$18</c:f>
              <c:numCache>
                <c:formatCode>General</c:formatCode>
                <c:ptCount val="16"/>
                <c:pt idx="0">
                  <c:v>0</c:v>
                </c:pt>
              </c:numCache>
            </c:numRef>
          </c:val>
          <c:smooth val="0"/>
          <c:extLst>
            <c:ext xmlns:c16="http://schemas.microsoft.com/office/drawing/2014/chart" uri="{C3380CC4-5D6E-409C-BE32-E72D297353CC}">
              <c16:uniqueId val="{00000001-32E7-AA4F-A6E3-3F86E38993DF}"/>
            </c:ext>
          </c:extLst>
        </c:ser>
        <c:ser>
          <c:idx val="1"/>
          <c:order val="1"/>
          <c:tx>
            <c:v>Aimline</c:v>
          </c:tx>
          <c:spPr>
            <a:ln w="9525">
              <a:solidFill>
                <a:schemeClr val="tx1">
                  <a:lumMod val="50000"/>
                  <a:lumOff val="50000"/>
                </a:schemeClr>
              </a:solidFill>
              <a:prstDash val="dash"/>
            </a:ln>
          </c:spPr>
          <c:marker>
            <c:symbol val="none"/>
          </c:marker>
          <c:cat>
            <c:strRef>
              <c:f>'Spelling - Data'!$BL$4:$CA$4</c:f>
              <c:strCache>
                <c:ptCount val="1"/>
                <c:pt idx="0">
                  <c:v>Baseline</c:v>
                </c:pt>
              </c:strCache>
            </c:strRef>
          </c:cat>
          <c:val>
            <c:numRef>
              <c:f>'Spelling - Data'!$BL$99:$CA$99</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32E7-AA4F-A6E3-3F86E38993DF}"/>
            </c:ext>
          </c:extLst>
        </c:ser>
        <c:ser>
          <c:idx val="2"/>
          <c:order val="2"/>
          <c:tx>
            <c:strRef>
              <c:f>'Spelling - Data'!$BK$135</c:f>
              <c:strCache>
                <c:ptCount val="1"/>
                <c:pt idx="0">
                  <c:v>Benchmark 3 Line</c:v>
                </c:pt>
              </c:strCache>
            </c:strRef>
          </c:tx>
          <c:spPr>
            <a:ln>
              <a:solidFill>
                <a:schemeClr val="accent3"/>
              </a:solidFill>
            </a:ln>
          </c:spPr>
          <c:marker>
            <c:symbol val="none"/>
          </c:marker>
          <c:cat>
            <c:strRef>
              <c:f>'Spelling - Data'!$BL$4:$CA$4</c:f>
              <c:strCache>
                <c:ptCount val="1"/>
                <c:pt idx="0">
                  <c:v>Baseline</c:v>
                </c:pt>
              </c:strCache>
            </c:strRef>
          </c:cat>
          <c:val>
            <c:numRef>
              <c:f>'Spelling - Data'!$BL$135:$CA$135</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32E7-AA4F-A6E3-3F86E38993DF}"/>
            </c:ext>
          </c:extLst>
        </c:ser>
        <c:dLbls>
          <c:showLegendKey val="0"/>
          <c:showVal val="0"/>
          <c:showCatName val="0"/>
          <c:showSerName val="0"/>
          <c:showPercent val="0"/>
          <c:showBubbleSize val="0"/>
        </c:dLbls>
        <c:marker val="1"/>
        <c:smooth val="0"/>
        <c:axId val="99205504"/>
        <c:axId val="99207424"/>
      </c:lineChart>
      <c:catAx>
        <c:axId val="99205504"/>
        <c:scaling>
          <c:orientation val="minMax"/>
        </c:scaling>
        <c:delete val="0"/>
        <c:axPos val="b"/>
        <c:title>
          <c:tx>
            <c:strRef>
              <c:f>'Spelling - Data'!$BG$18</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99207424"/>
        <c:crosses val="autoZero"/>
        <c:auto val="1"/>
        <c:lblAlgn val="ctr"/>
        <c:lblOffset val="100"/>
        <c:noMultiLvlLbl val="0"/>
      </c:catAx>
      <c:valAx>
        <c:axId val="99207424"/>
        <c:scaling>
          <c:orientation val="minMax"/>
          <c:min val="0"/>
        </c:scaling>
        <c:delete val="0"/>
        <c:axPos val="l"/>
        <c:majorGridlines/>
        <c:title>
          <c:tx>
            <c:strRef>
              <c:f>'Spelling - Data'!$BJ$99</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99205504"/>
        <c:crosses val="autoZero"/>
        <c:crossBetween val="between"/>
      </c:valAx>
    </c:plotArea>
    <c:legend>
      <c:legendPos val="b"/>
      <c:layout>
        <c:manualLayout>
          <c:xMode val="edge"/>
          <c:yMode val="edge"/>
          <c:x val="2.9777968139839445E-3"/>
          <c:y val="0.89656851621831002"/>
          <c:w val="0.99404420231551882"/>
          <c:h val="0.10343148378169101"/>
        </c:manualLayout>
      </c:layout>
      <c:overlay val="0"/>
      <c:txPr>
        <a:bodyPr/>
        <a:lstStyle/>
        <a:p>
          <a:pPr>
            <a:defRPr sz="900"/>
          </a:pPr>
          <a:endParaRPr lang="en-US"/>
        </a:p>
      </c:txPr>
    </c:legend>
    <c:plotVisOnly val="1"/>
    <c:dispBlanksAs val="gap"/>
    <c:showDLblsOverMax val="0"/>
  </c:chart>
  <c:spPr>
    <a:solidFill>
      <a:schemeClr val="accent1">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3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'Spelling - Data'!$A$19</c:f>
          <c:strCache>
            <c:ptCount val="1"/>
          </c:strCache>
        </c:strRef>
      </c:tx>
      <c:overlay val="0"/>
    </c:title>
    <c:autoTitleDeleted val="0"/>
    <c:plotArea>
      <c:layout>
        <c:manualLayout>
          <c:layoutTarget val="inner"/>
          <c:xMode val="edge"/>
          <c:yMode val="edge"/>
          <c:x val="0.13495651278884288"/>
          <c:y val="0.16478915135608121"/>
          <c:w val="0.83628531727652466"/>
          <c:h val="0.50837061096124758"/>
        </c:manualLayout>
      </c:layout>
      <c:lineChart>
        <c:grouping val="standard"/>
        <c:varyColors val="0"/>
        <c:ser>
          <c:idx val="0"/>
          <c:order val="0"/>
          <c:tx>
            <c:strRef>
              <c:f>'Spelling - Data'!$A$19</c:f>
              <c:strCache>
                <c:ptCount val="1"/>
              </c:strCache>
            </c:strRef>
          </c:tx>
          <c:trendline>
            <c:name>Trendline</c:name>
            <c:spPr>
              <a:ln>
                <a:solidFill>
                  <a:srgbClr val="FF0000">
                    <a:alpha val="75000"/>
                  </a:srgbClr>
                </a:solidFill>
              </a:ln>
            </c:spPr>
            <c:trendlineType val="linear"/>
            <c:dispRSqr val="0"/>
            <c:dispEq val="0"/>
          </c:trendline>
          <c:cat>
            <c:strRef>
              <c:f>'Spelling - Data'!$BL$4:$CA$4</c:f>
              <c:strCache>
                <c:ptCount val="1"/>
                <c:pt idx="0">
                  <c:v>Baseline</c:v>
                </c:pt>
              </c:strCache>
            </c:strRef>
          </c:cat>
          <c:val>
            <c:numRef>
              <c:f>'Spelling - Data'!$BL$19:$CA$19</c:f>
              <c:numCache>
                <c:formatCode>General</c:formatCode>
                <c:ptCount val="16"/>
                <c:pt idx="0">
                  <c:v>0</c:v>
                </c:pt>
              </c:numCache>
            </c:numRef>
          </c:val>
          <c:smooth val="0"/>
          <c:extLst>
            <c:ext xmlns:c16="http://schemas.microsoft.com/office/drawing/2014/chart" uri="{C3380CC4-5D6E-409C-BE32-E72D297353CC}">
              <c16:uniqueId val="{00000001-DC7C-4846-87D1-4678B4D46A87}"/>
            </c:ext>
          </c:extLst>
        </c:ser>
        <c:ser>
          <c:idx val="1"/>
          <c:order val="1"/>
          <c:tx>
            <c:v>Aimline</c:v>
          </c:tx>
          <c:spPr>
            <a:ln w="9525">
              <a:solidFill>
                <a:schemeClr val="tx1">
                  <a:lumMod val="50000"/>
                  <a:lumOff val="50000"/>
                </a:schemeClr>
              </a:solidFill>
              <a:prstDash val="dash"/>
            </a:ln>
          </c:spPr>
          <c:marker>
            <c:symbol val="none"/>
          </c:marker>
          <c:cat>
            <c:strRef>
              <c:f>'Spelling - Data'!$BL$4:$CA$4</c:f>
              <c:strCache>
                <c:ptCount val="1"/>
                <c:pt idx="0">
                  <c:v>Baseline</c:v>
                </c:pt>
              </c:strCache>
            </c:strRef>
          </c:cat>
          <c:val>
            <c:numRef>
              <c:f>'Spelling - Data'!$BL$100:$CA$100</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DC7C-4846-87D1-4678B4D46A87}"/>
            </c:ext>
          </c:extLst>
        </c:ser>
        <c:ser>
          <c:idx val="2"/>
          <c:order val="2"/>
          <c:tx>
            <c:strRef>
              <c:f>'Spelling - Data'!$BK$136</c:f>
              <c:strCache>
                <c:ptCount val="1"/>
                <c:pt idx="0">
                  <c:v>Benchmark 3 Line</c:v>
                </c:pt>
              </c:strCache>
            </c:strRef>
          </c:tx>
          <c:spPr>
            <a:ln>
              <a:solidFill>
                <a:schemeClr val="accent3"/>
              </a:solidFill>
            </a:ln>
          </c:spPr>
          <c:marker>
            <c:symbol val="none"/>
          </c:marker>
          <c:cat>
            <c:strRef>
              <c:f>'Spelling - Data'!$BL$4:$CA$4</c:f>
              <c:strCache>
                <c:ptCount val="1"/>
                <c:pt idx="0">
                  <c:v>Baseline</c:v>
                </c:pt>
              </c:strCache>
            </c:strRef>
          </c:cat>
          <c:val>
            <c:numRef>
              <c:f>'Spelling - Data'!$BL$136:$CA$136</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DC7C-4846-87D1-4678B4D46A87}"/>
            </c:ext>
          </c:extLst>
        </c:ser>
        <c:dLbls>
          <c:showLegendKey val="0"/>
          <c:showVal val="0"/>
          <c:showCatName val="0"/>
          <c:showSerName val="0"/>
          <c:showPercent val="0"/>
          <c:showBubbleSize val="0"/>
        </c:dLbls>
        <c:marker val="1"/>
        <c:smooth val="0"/>
        <c:axId val="99193600"/>
        <c:axId val="99195520"/>
      </c:lineChart>
      <c:catAx>
        <c:axId val="99193600"/>
        <c:scaling>
          <c:orientation val="minMax"/>
        </c:scaling>
        <c:delete val="0"/>
        <c:axPos val="b"/>
        <c:title>
          <c:tx>
            <c:strRef>
              <c:f>'Spelling - Data'!$BG$19</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99195520"/>
        <c:crosses val="autoZero"/>
        <c:auto val="1"/>
        <c:lblAlgn val="ctr"/>
        <c:lblOffset val="100"/>
        <c:noMultiLvlLbl val="0"/>
      </c:catAx>
      <c:valAx>
        <c:axId val="99195520"/>
        <c:scaling>
          <c:orientation val="minMax"/>
          <c:min val="0"/>
        </c:scaling>
        <c:delete val="0"/>
        <c:axPos val="l"/>
        <c:majorGridlines/>
        <c:title>
          <c:tx>
            <c:strRef>
              <c:f>'Spelling - Data'!$BJ$100</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99193600"/>
        <c:crosses val="autoZero"/>
        <c:crossBetween val="between"/>
      </c:valAx>
    </c:plotArea>
    <c:legend>
      <c:legendPos val="b"/>
      <c:layout>
        <c:manualLayout>
          <c:xMode val="edge"/>
          <c:yMode val="edge"/>
          <c:x val="2.6491802528871354E-3"/>
          <c:y val="0.89634136215298799"/>
          <c:w val="0.99470163949422663"/>
          <c:h val="9.9354397899531266E-2"/>
        </c:manualLayout>
      </c:layout>
      <c:overlay val="0"/>
      <c:txPr>
        <a:bodyPr/>
        <a:lstStyle/>
        <a:p>
          <a:pPr>
            <a:defRPr sz="900"/>
          </a:pPr>
          <a:endParaRPr lang="en-US"/>
        </a:p>
      </c:txPr>
    </c:legend>
    <c:plotVisOnly val="1"/>
    <c:dispBlanksAs val="gap"/>
    <c:showDLblsOverMax val="0"/>
  </c:chart>
  <c:spPr>
    <a:solidFill>
      <a:schemeClr val="accent1">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3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'Spelling - Data'!$A$20</c:f>
          <c:strCache>
            <c:ptCount val="1"/>
          </c:strCache>
        </c:strRef>
      </c:tx>
      <c:overlay val="0"/>
    </c:title>
    <c:autoTitleDeleted val="0"/>
    <c:plotArea>
      <c:layout>
        <c:manualLayout>
          <c:layoutTarget val="inner"/>
          <c:xMode val="edge"/>
          <c:yMode val="edge"/>
          <c:x val="0.13495651278884288"/>
          <c:y val="0.16478915135608121"/>
          <c:w val="0.83628531727652466"/>
          <c:h val="0.51276163777693717"/>
        </c:manualLayout>
      </c:layout>
      <c:lineChart>
        <c:grouping val="standard"/>
        <c:varyColors val="0"/>
        <c:ser>
          <c:idx val="0"/>
          <c:order val="0"/>
          <c:tx>
            <c:strRef>
              <c:f>'Spelling - Data'!$A$20</c:f>
              <c:strCache>
                <c:ptCount val="1"/>
              </c:strCache>
            </c:strRef>
          </c:tx>
          <c:trendline>
            <c:name>Trendline</c:name>
            <c:spPr>
              <a:ln>
                <a:solidFill>
                  <a:srgbClr val="FF0000">
                    <a:alpha val="75000"/>
                  </a:srgbClr>
                </a:solidFill>
              </a:ln>
            </c:spPr>
            <c:trendlineType val="linear"/>
            <c:dispRSqr val="0"/>
            <c:dispEq val="0"/>
          </c:trendline>
          <c:cat>
            <c:strRef>
              <c:f>'Spelling - Data'!$BL$4:$CA$4</c:f>
              <c:strCache>
                <c:ptCount val="1"/>
                <c:pt idx="0">
                  <c:v>Baseline</c:v>
                </c:pt>
              </c:strCache>
            </c:strRef>
          </c:cat>
          <c:val>
            <c:numRef>
              <c:f>'Spelling - Data'!$BL$20:$CA$20</c:f>
              <c:numCache>
                <c:formatCode>General</c:formatCode>
                <c:ptCount val="16"/>
                <c:pt idx="0">
                  <c:v>0</c:v>
                </c:pt>
              </c:numCache>
            </c:numRef>
          </c:val>
          <c:smooth val="0"/>
          <c:extLst>
            <c:ext xmlns:c16="http://schemas.microsoft.com/office/drawing/2014/chart" uri="{C3380CC4-5D6E-409C-BE32-E72D297353CC}">
              <c16:uniqueId val="{00000001-B8DB-4443-ABF6-3AA62BF6966A}"/>
            </c:ext>
          </c:extLst>
        </c:ser>
        <c:ser>
          <c:idx val="1"/>
          <c:order val="1"/>
          <c:tx>
            <c:v>Aimline</c:v>
          </c:tx>
          <c:spPr>
            <a:ln w="9525">
              <a:solidFill>
                <a:schemeClr val="tx1">
                  <a:lumMod val="50000"/>
                  <a:lumOff val="50000"/>
                </a:schemeClr>
              </a:solidFill>
              <a:prstDash val="dash"/>
            </a:ln>
          </c:spPr>
          <c:marker>
            <c:symbol val="none"/>
          </c:marker>
          <c:cat>
            <c:strRef>
              <c:f>'Spelling - Data'!$BL$4:$CA$4</c:f>
              <c:strCache>
                <c:ptCount val="1"/>
                <c:pt idx="0">
                  <c:v>Baseline</c:v>
                </c:pt>
              </c:strCache>
            </c:strRef>
          </c:cat>
          <c:val>
            <c:numRef>
              <c:f>'Spelling - Data'!$BL$101:$CA$101</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B8DB-4443-ABF6-3AA62BF6966A}"/>
            </c:ext>
          </c:extLst>
        </c:ser>
        <c:ser>
          <c:idx val="2"/>
          <c:order val="2"/>
          <c:tx>
            <c:strRef>
              <c:f>'Spelling - Data'!$BK$137</c:f>
              <c:strCache>
                <c:ptCount val="1"/>
                <c:pt idx="0">
                  <c:v>Benchmark 3 Line</c:v>
                </c:pt>
              </c:strCache>
            </c:strRef>
          </c:tx>
          <c:spPr>
            <a:ln>
              <a:solidFill>
                <a:schemeClr val="accent3"/>
              </a:solidFill>
            </a:ln>
          </c:spPr>
          <c:marker>
            <c:symbol val="none"/>
          </c:marker>
          <c:cat>
            <c:strRef>
              <c:f>'Spelling - Data'!$BL$4:$CA$4</c:f>
              <c:strCache>
                <c:ptCount val="1"/>
                <c:pt idx="0">
                  <c:v>Baseline</c:v>
                </c:pt>
              </c:strCache>
            </c:strRef>
          </c:cat>
          <c:val>
            <c:numRef>
              <c:f>'Spelling - Data'!$BL$137:$CA$137</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B8DB-4443-ABF6-3AA62BF6966A}"/>
            </c:ext>
          </c:extLst>
        </c:ser>
        <c:dLbls>
          <c:showLegendKey val="0"/>
          <c:showVal val="0"/>
          <c:showCatName val="0"/>
          <c:showSerName val="0"/>
          <c:showPercent val="0"/>
          <c:showBubbleSize val="0"/>
        </c:dLbls>
        <c:marker val="1"/>
        <c:smooth val="0"/>
        <c:axId val="99439744"/>
        <c:axId val="99441664"/>
      </c:lineChart>
      <c:catAx>
        <c:axId val="99439744"/>
        <c:scaling>
          <c:orientation val="minMax"/>
        </c:scaling>
        <c:delete val="0"/>
        <c:axPos val="b"/>
        <c:title>
          <c:tx>
            <c:strRef>
              <c:f>'Spelling - Data'!$BG$20</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99441664"/>
        <c:crosses val="autoZero"/>
        <c:auto val="1"/>
        <c:lblAlgn val="ctr"/>
        <c:lblOffset val="100"/>
        <c:noMultiLvlLbl val="0"/>
      </c:catAx>
      <c:valAx>
        <c:axId val="99441664"/>
        <c:scaling>
          <c:orientation val="minMax"/>
          <c:min val="0"/>
        </c:scaling>
        <c:delete val="0"/>
        <c:axPos val="l"/>
        <c:majorGridlines/>
        <c:title>
          <c:tx>
            <c:strRef>
              <c:f>'Spelling - Data'!$BJ$101</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99439744"/>
        <c:crosses val="autoZero"/>
        <c:crossBetween val="between"/>
      </c:valAx>
    </c:plotArea>
    <c:legend>
      <c:legendPos val="b"/>
      <c:layout>
        <c:manualLayout>
          <c:xMode val="edge"/>
          <c:yMode val="edge"/>
          <c:x val="5.2424120404364416E-3"/>
          <c:y val="0.89634136215298799"/>
          <c:w val="0.99210840770667597"/>
          <c:h val="9.9354397899531266E-2"/>
        </c:manualLayout>
      </c:layout>
      <c:overlay val="0"/>
      <c:txPr>
        <a:bodyPr/>
        <a:lstStyle/>
        <a:p>
          <a:pPr>
            <a:defRPr sz="900"/>
          </a:pPr>
          <a:endParaRPr lang="en-US"/>
        </a:p>
      </c:txPr>
    </c:legend>
    <c:plotVisOnly val="1"/>
    <c:dispBlanksAs val="gap"/>
    <c:showDLblsOverMax val="0"/>
  </c:chart>
  <c:spPr>
    <a:solidFill>
      <a:schemeClr val="accent1">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'Reading - Data'!$A$33</c:f>
          <c:strCache>
            <c:ptCount val="1"/>
          </c:strCache>
        </c:strRef>
      </c:tx>
      <c:overlay val="0"/>
    </c:title>
    <c:autoTitleDeleted val="0"/>
    <c:plotArea>
      <c:layout>
        <c:manualLayout>
          <c:layoutTarget val="inner"/>
          <c:xMode val="edge"/>
          <c:yMode val="edge"/>
          <c:x val="0.13495651278884288"/>
          <c:y val="0.16478915135608121"/>
          <c:w val="0.83628531727652422"/>
          <c:h val="0.50841389583031926"/>
        </c:manualLayout>
      </c:layout>
      <c:lineChart>
        <c:grouping val="standard"/>
        <c:varyColors val="0"/>
        <c:ser>
          <c:idx val="0"/>
          <c:order val="0"/>
          <c:tx>
            <c:strRef>
              <c:f>'Reading - Data'!$A$33</c:f>
              <c:strCache>
                <c:ptCount val="1"/>
              </c:strCache>
            </c:strRef>
          </c:tx>
          <c:trendline>
            <c:name>Trendline</c:name>
            <c:spPr>
              <a:ln>
                <a:solidFill>
                  <a:srgbClr val="FF0000">
                    <a:alpha val="75000"/>
                  </a:srgbClr>
                </a:solidFill>
              </a:ln>
            </c:spPr>
            <c:trendlineType val="linear"/>
            <c:dispRSqr val="0"/>
            <c:dispEq val="0"/>
          </c:trendline>
          <c:cat>
            <c:strRef>
              <c:f>'Reading - Data'!$BL$4:$CA$4</c:f>
              <c:strCache>
                <c:ptCount val="1"/>
                <c:pt idx="0">
                  <c:v>Baseline</c:v>
                </c:pt>
              </c:strCache>
            </c:strRef>
          </c:cat>
          <c:val>
            <c:numRef>
              <c:f>'Reading - Data'!$BL$33:$CA$33</c:f>
              <c:numCache>
                <c:formatCode>General</c:formatCode>
                <c:ptCount val="16"/>
                <c:pt idx="0">
                  <c:v>0</c:v>
                </c:pt>
              </c:numCache>
            </c:numRef>
          </c:val>
          <c:smooth val="0"/>
          <c:extLst>
            <c:ext xmlns:c16="http://schemas.microsoft.com/office/drawing/2014/chart" uri="{C3380CC4-5D6E-409C-BE32-E72D297353CC}">
              <c16:uniqueId val="{00000001-EB8B-EE47-AFF0-9A910A57D717}"/>
            </c:ext>
          </c:extLst>
        </c:ser>
        <c:ser>
          <c:idx val="1"/>
          <c:order val="1"/>
          <c:tx>
            <c:v>Aimline</c:v>
          </c:tx>
          <c:spPr>
            <a:ln w="9525">
              <a:solidFill>
                <a:schemeClr val="tx1">
                  <a:lumMod val="50000"/>
                  <a:lumOff val="50000"/>
                </a:schemeClr>
              </a:solidFill>
              <a:prstDash val="dash"/>
            </a:ln>
          </c:spPr>
          <c:marker>
            <c:symbol val="none"/>
          </c:marker>
          <c:cat>
            <c:strRef>
              <c:f>'Reading - Data'!$BL$4:$CA$4</c:f>
              <c:strCache>
                <c:ptCount val="1"/>
                <c:pt idx="0">
                  <c:v>Baseline</c:v>
                </c:pt>
              </c:strCache>
            </c:strRef>
          </c:cat>
          <c:val>
            <c:numRef>
              <c:f>'Reading - Data'!$BL$116:$CA$116</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EB8B-EE47-AFF0-9A910A57D717}"/>
            </c:ext>
          </c:extLst>
        </c:ser>
        <c:ser>
          <c:idx val="2"/>
          <c:order val="2"/>
          <c:tx>
            <c:strRef>
              <c:f>'Reading - Data'!$BK$150</c:f>
              <c:strCache>
                <c:ptCount val="1"/>
                <c:pt idx="0">
                  <c:v>Benchmark 3 Line</c:v>
                </c:pt>
              </c:strCache>
            </c:strRef>
          </c:tx>
          <c:spPr>
            <a:ln>
              <a:solidFill>
                <a:schemeClr val="accent3"/>
              </a:solidFill>
            </a:ln>
          </c:spPr>
          <c:marker>
            <c:symbol val="none"/>
          </c:marker>
          <c:cat>
            <c:strRef>
              <c:f>'Reading - Data'!$BL$4:$CA$4</c:f>
              <c:strCache>
                <c:ptCount val="1"/>
                <c:pt idx="0">
                  <c:v>Baseline</c:v>
                </c:pt>
              </c:strCache>
            </c:strRef>
          </c:cat>
          <c:val>
            <c:numRef>
              <c:f>'Reading - Data'!$BL$150:$CA$150</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EB8B-EE47-AFF0-9A910A57D717}"/>
            </c:ext>
          </c:extLst>
        </c:ser>
        <c:dLbls>
          <c:showLegendKey val="0"/>
          <c:showVal val="0"/>
          <c:showCatName val="0"/>
          <c:showSerName val="0"/>
          <c:showPercent val="0"/>
          <c:showBubbleSize val="0"/>
        </c:dLbls>
        <c:marker val="1"/>
        <c:smooth val="0"/>
        <c:axId val="91603712"/>
        <c:axId val="91605632"/>
      </c:lineChart>
      <c:catAx>
        <c:axId val="91603712"/>
        <c:scaling>
          <c:orientation val="minMax"/>
        </c:scaling>
        <c:delete val="0"/>
        <c:axPos val="b"/>
        <c:title>
          <c:tx>
            <c:strRef>
              <c:f>'Reading - Data'!$BG$33</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91605632"/>
        <c:crosses val="autoZero"/>
        <c:auto val="1"/>
        <c:lblAlgn val="ctr"/>
        <c:lblOffset val="100"/>
        <c:noMultiLvlLbl val="0"/>
      </c:catAx>
      <c:valAx>
        <c:axId val="91605632"/>
        <c:scaling>
          <c:orientation val="minMax"/>
          <c:min val="0"/>
        </c:scaling>
        <c:delete val="0"/>
        <c:axPos val="l"/>
        <c:majorGridlines/>
        <c:title>
          <c:tx>
            <c:strRef>
              <c:f>'Reading - Data'!$BJ$114</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91603712"/>
        <c:crosses val="autoZero"/>
        <c:crossBetween val="between"/>
      </c:valAx>
    </c:plotArea>
    <c:legend>
      <c:legendPos val="b"/>
      <c:layout>
        <c:manualLayout>
          <c:xMode val="edge"/>
          <c:yMode val="edge"/>
          <c:x val="4.6699473230596414E-3"/>
          <c:y val="0.8965684812404755"/>
          <c:w val="0.99325633766883703"/>
          <c:h val="0.103431518759524"/>
        </c:manualLayout>
      </c:layout>
      <c:overlay val="0"/>
      <c:txPr>
        <a:bodyPr/>
        <a:lstStyle/>
        <a:p>
          <a:pPr>
            <a:defRPr sz="900"/>
          </a:pPr>
          <a:endParaRPr lang="en-US"/>
        </a:p>
      </c:txPr>
    </c:legend>
    <c:plotVisOnly val="1"/>
    <c:dispBlanksAs val="gap"/>
    <c:showDLblsOverMax val="0"/>
  </c:chart>
  <c:spPr>
    <a:solidFill>
      <a:schemeClr val="accent1">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3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'Spelling - Data'!$A$21</c:f>
          <c:strCache>
            <c:ptCount val="1"/>
          </c:strCache>
        </c:strRef>
      </c:tx>
      <c:overlay val="0"/>
    </c:title>
    <c:autoTitleDeleted val="0"/>
    <c:plotArea>
      <c:layout>
        <c:manualLayout>
          <c:layoutTarget val="inner"/>
          <c:xMode val="edge"/>
          <c:yMode val="edge"/>
          <c:x val="0.13495651278884288"/>
          <c:y val="0.16478915135608121"/>
          <c:w val="0.83628531727652466"/>
          <c:h val="0.50841389583031849"/>
        </c:manualLayout>
      </c:layout>
      <c:lineChart>
        <c:grouping val="standard"/>
        <c:varyColors val="0"/>
        <c:ser>
          <c:idx val="0"/>
          <c:order val="0"/>
          <c:tx>
            <c:strRef>
              <c:f>'Spelling - Data'!$A$21</c:f>
              <c:strCache>
                <c:ptCount val="1"/>
              </c:strCache>
            </c:strRef>
          </c:tx>
          <c:trendline>
            <c:name>Trendline</c:name>
            <c:spPr>
              <a:ln>
                <a:solidFill>
                  <a:srgbClr val="FF0000">
                    <a:alpha val="75000"/>
                  </a:srgbClr>
                </a:solidFill>
              </a:ln>
            </c:spPr>
            <c:trendlineType val="linear"/>
            <c:dispRSqr val="0"/>
            <c:dispEq val="0"/>
          </c:trendline>
          <c:cat>
            <c:strRef>
              <c:f>'Spelling - Data'!$BL$4:$CA$4</c:f>
              <c:strCache>
                <c:ptCount val="1"/>
                <c:pt idx="0">
                  <c:v>Baseline</c:v>
                </c:pt>
              </c:strCache>
            </c:strRef>
          </c:cat>
          <c:val>
            <c:numRef>
              <c:f>'Spelling - Data'!$BL$21:$CA$21</c:f>
              <c:numCache>
                <c:formatCode>General</c:formatCode>
                <c:ptCount val="16"/>
                <c:pt idx="0">
                  <c:v>0</c:v>
                </c:pt>
              </c:numCache>
            </c:numRef>
          </c:val>
          <c:smooth val="0"/>
          <c:extLst>
            <c:ext xmlns:c16="http://schemas.microsoft.com/office/drawing/2014/chart" uri="{C3380CC4-5D6E-409C-BE32-E72D297353CC}">
              <c16:uniqueId val="{00000001-8F8E-1B42-8108-10D956E4AD0D}"/>
            </c:ext>
          </c:extLst>
        </c:ser>
        <c:ser>
          <c:idx val="1"/>
          <c:order val="1"/>
          <c:tx>
            <c:v>Aimline</c:v>
          </c:tx>
          <c:spPr>
            <a:ln w="9525">
              <a:solidFill>
                <a:schemeClr val="tx1">
                  <a:lumMod val="50000"/>
                  <a:lumOff val="50000"/>
                </a:schemeClr>
              </a:solidFill>
              <a:prstDash val="dash"/>
            </a:ln>
          </c:spPr>
          <c:marker>
            <c:symbol val="none"/>
          </c:marker>
          <c:cat>
            <c:strRef>
              <c:f>'Spelling - Data'!$BL$4:$CA$4</c:f>
              <c:strCache>
                <c:ptCount val="1"/>
                <c:pt idx="0">
                  <c:v>Baseline</c:v>
                </c:pt>
              </c:strCache>
            </c:strRef>
          </c:cat>
          <c:val>
            <c:numRef>
              <c:f>'Spelling - Data'!$BL$102:$CA$102</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8F8E-1B42-8108-10D956E4AD0D}"/>
            </c:ext>
          </c:extLst>
        </c:ser>
        <c:ser>
          <c:idx val="2"/>
          <c:order val="2"/>
          <c:tx>
            <c:strRef>
              <c:f>'Spelling - Data'!$BK$138</c:f>
              <c:strCache>
                <c:ptCount val="1"/>
                <c:pt idx="0">
                  <c:v>Benchmark 3 Line</c:v>
                </c:pt>
              </c:strCache>
            </c:strRef>
          </c:tx>
          <c:spPr>
            <a:ln>
              <a:solidFill>
                <a:schemeClr val="accent3"/>
              </a:solidFill>
            </a:ln>
          </c:spPr>
          <c:marker>
            <c:symbol val="none"/>
          </c:marker>
          <c:cat>
            <c:strRef>
              <c:f>'Spelling - Data'!$BL$4:$CA$4</c:f>
              <c:strCache>
                <c:ptCount val="1"/>
                <c:pt idx="0">
                  <c:v>Baseline</c:v>
                </c:pt>
              </c:strCache>
            </c:strRef>
          </c:cat>
          <c:val>
            <c:numRef>
              <c:f>'Spelling - Data'!$BL$138:$CA$138</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8F8E-1B42-8108-10D956E4AD0D}"/>
            </c:ext>
          </c:extLst>
        </c:ser>
        <c:dLbls>
          <c:showLegendKey val="0"/>
          <c:showVal val="0"/>
          <c:showCatName val="0"/>
          <c:showSerName val="0"/>
          <c:showPercent val="0"/>
          <c:showBubbleSize val="0"/>
        </c:dLbls>
        <c:marker val="1"/>
        <c:smooth val="0"/>
        <c:axId val="99501184"/>
        <c:axId val="99503104"/>
      </c:lineChart>
      <c:catAx>
        <c:axId val="99501184"/>
        <c:scaling>
          <c:orientation val="minMax"/>
        </c:scaling>
        <c:delete val="0"/>
        <c:axPos val="b"/>
        <c:title>
          <c:tx>
            <c:strRef>
              <c:f>'Spelling - Data'!$BG$21</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99503104"/>
        <c:crosses val="autoZero"/>
        <c:auto val="1"/>
        <c:lblAlgn val="ctr"/>
        <c:lblOffset val="100"/>
        <c:noMultiLvlLbl val="0"/>
      </c:catAx>
      <c:valAx>
        <c:axId val="99503104"/>
        <c:scaling>
          <c:orientation val="minMax"/>
          <c:min val="0"/>
        </c:scaling>
        <c:delete val="0"/>
        <c:axPos val="l"/>
        <c:majorGridlines/>
        <c:title>
          <c:tx>
            <c:strRef>
              <c:f>'Spelling - Data'!$BJ$102</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99501184"/>
        <c:crosses val="autoZero"/>
        <c:crossBetween val="between"/>
      </c:valAx>
    </c:plotArea>
    <c:legend>
      <c:legendPos val="b"/>
      <c:layout>
        <c:manualLayout>
          <c:xMode val="edge"/>
          <c:yMode val="edge"/>
          <c:x val="5.5948465337675802E-5"/>
          <c:y val="0.8965684812404755"/>
          <c:w val="0.99729487128177663"/>
          <c:h val="0.103431518759524"/>
        </c:manualLayout>
      </c:layout>
      <c:overlay val="0"/>
      <c:txPr>
        <a:bodyPr/>
        <a:lstStyle/>
        <a:p>
          <a:pPr>
            <a:defRPr sz="900"/>
          </a:pPr>
          <a:endParaRPr lang="en-US"/>
        </a:p>
      </c:txPr>
    </c:legend>
    <c:plotVisOnly val="1"/>
    <c:dispBlanksAs val="gap"/>
    <c:showDLblsOverMax val="0"/>
  </c:chart>
  <c:spPr>
    <a:solidFill>
      <a:schemeClr val="accent1">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3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'Spelling - Data'!$A$22</c:f>
          <c:strCache>
            <c:ptCount val="1"/>
          </c:strCache>
        </c:strRef>
      </c:tx>
      <c:overlay val="0"/>
    </c:title>
    <c:autoTitleDeleted val="0"/>
    <c:plotArea>
      <c:layout>
        <c:manualLayout>
          <c:layoutTarget val="inner"/>
          <c:xMode val="edge"/>
          <c:yMode val="edge"/>
          <c:x val="0.13495651278884288"/>
          <c:y val="0.16478915135608121"/>
          <c:w val="0.83628531727652466"/>
          <c:h val="0.50837061096124758"/>
        </c:manualLayout>
      </c:layout>
      <c:lineChart>
        <c:grouping val="standard"/>
        <c:varyColors val="0"/>
        <c:ser>
          <c:idx val="0"/>
          <c:order val="0"/>
          <c:tx>
            <c:strRef>
              <c:f>'Spelling - Data'!$A$22</c:f>
              <c:strCache>
                <c:ptCount val="1"/>
              </c:strCache>
            </c:strRef>
          </c:tx>
          <c:trendline>
            <c:name>Trendline</c:name>
            <c:spPr>
              <a:ln>
                <a:solidFill>
                  <a:srgbClr val="FF0000">
                    <a:alpha val="75000"/>
                  </a:srgbClr>
                </a:solidFill>
              </a:ln>
            </c:spPr>
            <c:trendlineType val="linear"/>
            <c:dispRSqr val="0"/>
            <c:dispEq val="0"/>
          </c:trendline>
          <c:cat>
            <c:strRef>
              <c:f>'Spelling - Data'!$BL$4:$CA$4</c:f>
              <c:strCache>
                <c:ptCount val="1"/>
                <c:pt idx="0">
                  <c:v>Baseline</c:v>
                </c:pt>
              </c:strCache>
            </c:strRef>
          </c:cat>
          <c:val>
            <c:numRef>
              <c:f>'Spelling - Data'!$BL$22:$CA$22</c:f>
              <c:numCache>
                <c:formatCode>General</c:formatCode>
                <c:ptCount val="16"/>
                <c:pt idx="0">
                  <c:v>0</c:v>
                </c:pt>
              </c:numCache>
            </c:numRef>
          </c:val>
          <c:smooth val="0"/>
          <c:extLst>
            <c:ext xmlns:c16="http://schemas.microsoft.com/office/drawing/2014/chart" uri="{C3380CC4-5D6E-409C-BE32-E72D297353CC}">
              <c16:uniqueId val="{00000001-AA3E-9B4A-AC5B-1E7DDDBCF0FD}"/>
            </c:ext>
          </c:extLst>
        </c:ser>
        <c:ser>
          <c:idx val="1"/>
          <c:order val="1"/>
          <c:tx>
            <c:v>Aimline</c:v>
          </c:tx>
          <c:spPr>
            <a:ln w="9525">
              <a:solidFill>
                <a:schemeClr val="tx1">
                  <a:lumMod val="50000"/>
                  <a:lumOff val="50000"/>
                </a:schemeClr>
              </a:solidFill>
              <a:prstDash val="dash"/>
            </a:ln>
          </c:spPr>
          <c:marker>
            <c:symbol val="none"/>
          </c:marker>
          <c:cat>
            <c:strRef>
              <c:f>'Spelling - Data'!$BL$4:$CA$4</c:f>
              <c:strCache>
                <c:ptCount val="1"/>
                <c:pt idx="0">
                  <c:v>Baseline</c:v>
                </c:pt>
              </c:strCache>
            </c:strRef>
          </c:cat>
          <c:val>
            <c:numRef>
              <c:f>'Spelling - Data'!$BL$103:$CA$103</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AA3E-9B4A-AC5B-1E7DDDBCF0FD}"/>
            </c:ext>
          </c:extLst>
        </c:ser>
        <c:ser>
          <c:idx val="2"/>
          <c:order val="2"/>
          <c:tx>
            <c:strRef>
              <c:f>'Spelling - Data'!$BK$139</c:f>
              <c:strCache>
                <c:ptCount val="1"/>
                <c:pt idx="0">
                  <c:v>Benchmark 3 Line</c:v>
                </c:pt>
              </c:strCache>
            </c:strRef>
          </c:tx>
          <c:spPr>
            <a:ln>
              <a:solidFill>
                <a:schemeClr val="accent3"/>
              </a:solidFill>
            </a:ln>
          </c:spPr>
          <c:marker>
            <c:symbol val="none"/>
          </c:marker>
          <c:cat>
            <c:strRef>
              <c:f>'Spelling - Data'!$BL$4:$CA$4</c:f>
              <c:strCache>
                <c:ptCount val="1"/>
                <c:pt idx="0">
                  <c:v>Baseline</c:v>
                </c:pt>
              </c:strCache>
            </c:strRef>
          </c:cat>
          <c:val>
            <c:numRef>
              <c:f>'Spelling - Data'!$BL$139:$CA$139</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AA3E-9B4A-AC5B-1E7DDDBCF0FD}"/>
            </c:ext>
          </c:extLst>
        </c:ser>
        <c:dLbls>
          <c:showLegendKey val="0"/>
          <c:showVal val="0"/>
          <c:showCatName val="0"/>
          <c:showSerName val="0"/>
          <c:showPercent val="0"/>
          <c:showBubbleSize val="0"/>
        </c:dLbls>
        <c:marker val="1"/>
        <c:smooth val="0"/>
        <c:axId val="99538432"/>
        <c:axId val="99540352"/>
      </c:lineChart>
      <c:catAx>
        <c:axId val="99538432"/>
        <c:scaling>
          <c:orientation val="minMax"/>
        </c:scaling>
        <c:delete val="0"/>
        <c:axPos val="b"/>
        <c:title>
          <c:tx>
            <c:strRef>
              <c:f>'Spelling - Data'!$BG$22</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99540352"/>
        <c:crosses val="autoZero"/>
        <c:auto val="1"/>
        <c:lblAlgn val="ctr"/>
        <c:lblOffset val="100"/>
        <c:noMultiLvlLbl val="0"/>
      </c:catAx>
      <c:valAx>
        <c:axId val="99540352"/>
        <c:scaling>
          <c:orientation val="minMax"/>
          <c:min val="0"/>
        </c:scaling>
        <c:delete val="0"/>
        <c:axPos val="l"/>
        <c:majorGridlines/>
        <c:title>
          <c:tx>
            <c:strRef>
              <c:f>'Spelling - Data'!$BJ$103</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99538432"/>
        <c:crosses val="autoZero"/>
        <c:crossBetween val="between"/>
      </c:valAx>
    </c:plotArea>
    <c:legend>
      <c:legendPos val="b"/>
      <c:layout>
        <c:manualLayout>
          <c:xMode val="edge"/>
          <c:yMode val="edge"/>
          <c:x val="5.5948465337675802E-5"/>
          <c:y val="0.8963413270213495"/>
          <c:w val="0.99988810306932396"/>
          <c:h val="0.10365867297865135"/>
        </c:manualLayout>
      </c:layout>
      <c:overlay val="0"/>
      <c:txPr>
        <a:bodyPr/>
        <a:lstStyle/>
        <a:p>
          <a:pPr>
            <a:defRPr sz="900"/>
          </a:pPr>
          <a:endParaRPr lang="en-US"/>
        </a:p>
      </c:txPr>
    </c:legend>
    <c:plotVisOnly val="1"/>
    <c:dispBlanksAs val="gap"/>
    <c:showDLblsOverMax val="0"/>
  </c:chart>
  <c:spPr>
    <a:solidFill>
      <a:schemeClr val="accent1">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3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'Spelling - Data'!$A$23</c:f>
          <c:strCache>
            <c:ptCount val="1"/>
          </c:strCache>
        </c:strRef>
      </c:tx>
      <c:overlay val="0"/>
    </c:title>
    <c:autoTitleDeleted val="0"/>
    <c:plotArea>
      <c:layout>
        <c:manualLayout>
          <c:layoutTarget val="inner"/>
          <c:xMode val="edge"/>
          <c:yMode val="edge"/>
          <c:x val="0.13495651278884288"/>
          <c:y val="0.16478915135608121"/>
          <c:w val="0.83628531727652466"/>
          <c:h val="0.50837061096124758"/>
        </c:manualLayout>
      </c:layout>
      <c:lineChart>
        <c:grouping val="standard"/>
        <c:varyColors val="0"/>
        <c:ser>
          <c:idx val="0"/>
          <c:order val="0"/>
          <c:tx>
            <c:strRef>
              <c:f>'Spelling - Data'!$A$23</c:f>
              <c:strCache>
                <c:ptCount val="1"/>
              </c:strCache>
            </c:strRef>
          </c:tx>
          <c:trendline>
            <c:name>Trendline</c:name>
            <c:spPr>
              <a:ln>
                <a:solidFill>
                  <a:srgbClr val="FF0000">
                    <a:alpha val="75000"/>
                  </a:srgbClr>
                </a:solidFill>
              </a:ln>
            </c:spPr>
            <c:trendlineType val="linear"/>
            <c:dispRSqr val="0"/>
            <c:dispEq val="0"/>
          </c:trendline>
          <c:cat>
            <c:strRef>
              <c:f>'Spelling - Data'!$BL$4:$CA$4</c:f>
              <c:strCache>
                <c:ptCount val="1"/>
                <c:pt idx="0">
                  <c:v>Baseline</c:v>
                </c:pt>
              </c:strCache>
            </c:strRef>
          </c:cat>
          <c:val>
            <c:numRef>
              <c:f>'Spelling - Data'!$BL$23:$CA$23</c:f>
              <c:numCache>
                <c:formatCode>General</c:formatCode>
                <c:ptCount val="16"/>
                <c:pt idx="0">
                  <c:v>0</c:v>
                </c:pt>
              </c:numCache>
            </c:numRef>
          </c:val>
          <c:smooth val="0"/>
          <c:extLst>
            <c:ext xmlns:c16="http://schemas.microsoft.com/office/drawing/2014/chart" uri="{C3380CC4-5D6E-409C-BE32-E72D297353CC}">
              <c16:uniqueId val="{00000001-288F-374B-88E3-B92970234447}"/>
            </c:ext>
          </c:extLst>
        </c:ser>
        <c:ser>
          <c:idx val="1"/>
          <c:order val="1"/>
          <c:tx>
            <c:v>Aimline</c:v>
          </c:tx>
          <c:spPr>
            <a:ln w="9525">
              <a:solidFill>
                <a:schemeClr val="tx1">
                  <a:lumMod val="50000"/>
                  <a:lumOff val="50000"/>
                </a:schemeClr>
              </a:solidFill>
              <a:prstDash val="dash"/>
            </a:ln>
          </c:spPr>
          <c:marker>
            <c:symbol val="none"/>
          </c:marker>
          <c:cat>
            <c:strRef>
              <c:f>'Spelling - Data'!$BL$4:$CA$4</c:f>
              <c:strCache>
                <c:ptCount val="1"/>
                <c:pt idx="0">
                  <c:v>Baseline</c:v>
                </c:pt>
              </c:strCache>
            </c:strRef>
          </c:cat>
          <c:val>
            <c:numRef>
              <c:f>'Spelling - Data'!$BL$104:$CA$104</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288F-374B-88E3-B92970234447}"/>
            </c:ext>
          </c:extLst>
        </c:ser>
        <c:ser>
          <c:idx val="2"/>
          <c:order val="2"/>
          <c:tx>
            <c:strRef>
              <c:f>'Spelling - Data'!$BK$140</c:f>
              <c:strCache>
                <c:ptCount val="1"/>
                <c:pt idx="0">
                  <c:v>Benchmark 3 Line</c:v>
                </c:pt>
              </c:strCache>
            </c:strRef>
          </c:tx>
          <c:spPr>
            <a:ln>
              <a:solidFill>
                <a:schemeClr val="accent3"/>
              </a:solidFill>
            </a:ln>
          </c:spPr>
          <c:marker>
            <c:symbol val="none"/>
          </c:marker>
          <c:cat>
            <c:strRef>
              <c:f>'Spelling - Data'!$BL$4:$CA$4</c:f>
              <c:strCache>
                <c:ptCount val="1"/>
                <c:pt idx="0">
                  <c:v>Baseline</c:v>
                </c:pt>
              </c:strCache>
            </c:strRef>
          </c:cat>
          <c:val>
            <c:numRef>
              <c:f>'Spelling - Data'!$BL$140:$CA$140</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288F-374B-88E3-B92970234447}"/>
            </c:ext>
          </c:extLst>
        </c:ser>
        <c:dLbls>
          <c:showLegendKey val="0"/>
          <c:showVal val="0"/>
          <c:showCatName val="0"/>
          <c:showSerName val="0"/>
          <c:showPercent val="0"/>
          <c:showBubbleSize val="0"/>
        </c:dLbls>
        <c:marker val="1"/>
        <c:smooth val="0"/>
        <c:axId val="99657600"/>
        <c:axId val="99704832"/>
      </c:lineChart>
      <c:catAx>
        <c:axId val="99657600"/>
        <c:scaling>
          <c:orientation val="minMax"/>
        </c:scaling>
        <c:delete val="0"/>
        <c:axPos val="b"/>
        <c:title>
          <c:tx>
            <c:strRef>
              <c:f>'Spelling - Data'!$BG$23</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99704832"/>
        <c:crosses val="autoZero"/>
        <c:auto val="1"/>
        <c:lblAlgn val="ctr"/>
        <c:lblOffset val="100"/>
        <c:noMultiLvlLbl val="0"/>
      </c:catAx>
      <c:valAx>
        <c:axId val="99704832"/>
        <c:scaling>
          <c:orientation val="minMax"/>
          <c:min val="0"/>
        </c:scaling>
        <c:delete val="0"/>
        <c:axPos val="l"/>
        <c:majorGridlines/>
        <c:title>
          <c:tx>
            <c:strRef>
              <c:f>'Spelling - Data'!$BJ$104</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99657600"/>
        <c:crosses val="autoZero"/>
        <c:crossBetween val="between"/>
      </c:valAx>
    </c:plotArea>
    <c:legend>
      <c:legendPos val="b"/>
      <c:layout>
        <c:manualLayout>
          <c:xMode val="edge"/>
          <c:yMode val="edge"/>
          <c:x val="4.6699473230596414E-3"/>
          <c:y val="0.8963413270213495"/>
          <c:w val="0.99066010535388105"/>
          <c:h val="0.10365867297865135"/>
        </c:manualLayout>
      </c:layout>
      <c:overlay val="0"/>
      <c:txPr>
        <a:bodyPr/>
        <a:lstStyle/>
        <a:p>
          <a:pPr>
            <a:defRPr sz="900"/>
          </a:pPr>
          <a:endParaRPr lang="en-US"/>
        </a:p>
      </c:txPr>
    </c:legend>
    <c:plotVisOnly val="1"/>
    <c:dispBlanksAs val="gap"/>
    <c:showDLblsOverMax val="0"/>
  </c:chart>
  <c:spPr>
    <a:solidFill>
      <a:schemeClr val="accent1">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3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'Spelling - Data'!$A$24</c:f>
          <c:strCache>
            <c:ptCount val="1"/>
          </c:strCache>
        </c:strRef>
      </c:tx>
      <c:overlay val="0"/>
    </c:title>
    <c:autoTitleDeleted val="0"/>
    <c:plotArea>
      <c:layout>
        <c:manualLayout>
          <c:layoutTarget val="inner"/>
          <c:xMode val="edge"/>
          <c:yMode val="edge"/>
          <c:x val="0.13495651278884288"/>
          <c:y val="0.16478915135608121"/>
          <c:w val="0.83628531727652466"/>
          <c:h val="0.51280082270153271"/>
        </c:manualLayout>
      </c:layout>
      <c:lineChart>
        <c:grouping val="standard"/>
        <c:varyColors val="0"/>
        <c:ser>
          <c:idx val="0"/>
          <c:order val="0"/>
          <c:tx>
            <c:strRef>
              <c:f>'Spelling - Data'!$A$24</c:f>
              <c:strCache>
                <c:ptCount val="1"/>
              </c:strCache>
            </c:strRef>
          </c:tx>
          <c:trendline>
            <c:name>Trendline</c:name>
            <c:spPr>
              <a:ln>
                <a:solidFill>
                  <a:srgbClr val="FF0000">
                    <a:alpha val="75000"/>
                  </a:srgbClr>
                </a:solidFill>
              </a:ln>
            </c:spPr>
            <c:trendlineType val="linear"/>
            <c:dispRSqr val="0"/>
            <c:dispEq val="0"/>
          </c:trendline>
          <c:cat>
            <c:strRef>
              <c:f>'Spelling - Data'!$BL$4:$CA$4</c:f>
              <c:strCache>
                <c:ptCount val="1"/>
                <c:pt idx="0">
                  <c:v>Baseline</c:v>
                </c:pt>
              </c:strCache>
            </c:strRef>
          </c:cat>
          <c:val>
            <c:numRef>
              <c:f>'Spelling - Data'!$BL$24:$CA$24</c:f>
              <c:numCache>
                <c:formatCode>General</c:formatCode>
                <c:ptCount val="16"/>
                <c:pt idx="0">
                  <c:v>0</c:v>
                </c:pt>
              </c:numCache>
            </c:numRef>
          </c:val>
          <c:smooth val="0"/>
          <c:extLst>
            <c:ext xmlns:c16="http://schemas.microsoft.com/office/drawing/2014/chart" uri="{C3380CC4-5D6E-409C-BE32-E72D297353CC}">
              <c16:uniqueId val="{00000001-F9C4-5446-BB89-6C56EC084995}"/>
            </c:ext>
          </c:extLst>
        </c:ser>
        <c:ser>
          <c:idx val="1"/>
          <c:order val="1"/>
          <c:tx>
            <c:v>Aimline</c:v>
          </c:tx>
          <c:spPr>
            <a:ln w="9525">
              <a:solidFill>
                <a:schemeClr val="tx1">
                  <a:lumMod val="50000"/>
                  <a:lumOff val="50000"/>
                </a:schemeClr>
              </a:solidFill>
              <a:prstDash val="dash"/>
            </a:ln>
          </c:spPr>
          <c:marker>
            <c:symbol val="none"/>
          </c:marker>
          <c:cat>
            <c:strRef>
              <c:f>'Spelling - Data'!$BL$4:$CA$4</c:f>
              <c:strCache>
                <c:ptCount val="1"/>
                <c:pt idx="0">
                  <c:v>Baseline</c:v>
                </c:pt>
              </c:strCache>
            </c:strRef>
          </c:cat>
          <c:val>
            <c:numRef>
              <c:f>'Spelling - Data'!$BL$105:$CA$105</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F9C4-5446-BB89-6C56EC084995}"/>
            </c:ext>
          </c:extLst>
        </c:ser>
        <c:ser>
          <c:idx val="2"/>
          <c:order val="2"/>
          <c:tx>
            <c:strRef>
              <c:f>'Spelling - Data'!$BK$141</c:f>
              <c:strCache>
                <c:ptCount val="1"/>
                <c:pt idx="0">
                  <c:v>Benchmark 3 Line</c:v>
                </c:pt>
              </c:strCache>
            </c:strRef>
          </c:tx>
          <c:spPr>
            <a:ln>
              <a:solidFill>
                <a:schemeClr val="accent3"/>
              </a:solidFill>
            </a:ln>
          </c:spPr>
          <c:marker>
            <c:symbol val="none"/>
          </c:marker>
          <c:cat>
            <c:strRef>
              <c:f>'Spelling - Data'!$BL$4:$CA$4</c:f>
              <c:strCache>
                <c:ptCount val="1"/>
                <c:pt idx="0">
                  <c:v>Baseline</c:v>
                </c:pt>
              </c:strCache>
            </c:strRef>
          </c:cat>
          <c:val>
            <c:numRef>
              <c:f>'Spelling - Data'!$BL$141:$CA$141</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F9C4-5446-BB89-6C56EC084995}"/>
            </c:ext>
          </c:extLst>
        </c:ser>
        <c:dLbls>
          <c:showLegendKey val="0"/>
          <c:showVal val="0"/>
          <c:showCatName val="0"/>
          <c:showSerName val="0"/>
          <c:showPercent val="0"/>
          <c:showBubbleSize val="0"/>
        </c:dLbls>
        <c:marker val="1"/>
        <c:smooth val="0"/>
        <c:axId val="99739520"/>
        <c:axId val="99758080"/>
      </c:lineChart>
      <c:catAx>
        <c:axId val="99739520"/>
        <c:scaling>
          <c:orientation val="minMax"/>
        </c:scaling>
        <c:delete val="0"/>
        <c:axPos val="b"/>
        <c:title>
          <c:tx>
            <c:strRef>
              <c:f>'Spelling - Data'!$BG$24</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99758080"/>
        <c:crosses val="autoZero"/>
        <c:auto val="1"/>
        <c:lblAlgn val="ctr"/>
        <c:lblOffset val="100"/>
        <c:noMultiLvlLbl val="0"/>
      </c:catAx>
      <c:valAx>
        <c:axId val="99758080"/>
        <c:scaling>
          <c:orientation val="minMax"/>
          <c:min val="0"/>
        </c:scaling>
        <c:delete val="0"/>
        <c:axPos val="l"/>
        <c:majorGridlines/>
        <c:title>
          <c:tx>
            <c:strRef>
              <c:f>'Spelling - Data'!$BJ$105</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99739520"/>
        <c:crosses val="autoZero"/>
        <c:crossBetween val="between"/>
      </c:valAx>
    </c:plotArea>
    <c:legend>
      <c:legendPos val="b"/>
      <c:layout>
        <c:manualLayout>
          <c:xMode val="edge"/>
          <c:yMode val="edge"/>
          <c:x val="4.6699473230596414E-3"/>
          <c:y val="0.89656844626261856"/>
          <c:w val="0.99325633766883703"/>
          <c:h val="0.10343155373738212"/>
        </c:manualLayout>
      </c:layout>
      <c:overlay val="0"/>
      <c:txPr>
        <a:bodyPr/>
        <a:lstStyle/>
        <a:p>
          <a:pPr>
            <a:defRPr sz="900"/>
          </a:pPr>
          <a:endParaRPr lang="en-US"/>
        </a:p>
      </c:txPr>
    </c:legend>
    <c:plotVisOnly val="1"/>
    <c:dispBlanksAs val="gap"/>
    <c:showDLblsOverMax val="0"/>
  </c:chart>
  <c:spPr>
    <a:solidFill>
      <a:schemeClr val="accent1">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3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'Spelling - Data'!$A$25</c:f>
          <c:strCache>
            <c:ptCount val="1"/>
          </c:strCache>
        </c:strRef>
      </c:tx>
      <c:overlay val="0"/>
    </c:title>
    <c:autoTitleDeleted val="0"/>
    <c:plotArea>
      <c:layout>
        <c:manualLayout>
          <c:layoutTarget val="inner"/>
          <c:xMode val="edge"/>
          <c:yMode val="edge"/>
          <c:x val="0.13495651278884288"/>
          <c:y val="0.16478915135608121"/>
          <c:w val="0.83628531727652466"/>
          <c:h val="0.51276163777693717"/>
        </c:manualLayout>
      </c:layout>
      <c:lineChart>
        <c:grouping val="standard"/>
        <c:varyColors val="0"/>
        <c:ser>
          <c:idx val="0"/>
          <c:order val="0"/>
          <c:tx>
            <c:strRef>
              <c:f>'Spelling - Data'!$A$25</c:f>
              <c:strCache>
                <c:ptCount val="1"/>
              </c:strCache>
            </c:strRef>
          </c:tx>
          <c:trendline>
            <c:name>Trendline</c:name>
            <c:spPr>
              <a:ln>
                <a:solidFill>
                  <a:srgbClr val="FF0000">
                    <a:alpha val="75000"/>
                  </a:srgbClr>
                </a:solidFill>
              </a:ln>
            </c:spPr>
            <c:trendlineType val="linear"/>
            <c:dispRSqr val="0"/>
            <c:dispEq val="0"/>
          </c:trendline>
          <c:cat>
            <c:strRef>
              <c:f>'Spelling - Data'!$BL$4:$CA$4</c:f>
              <c:strCache>
                <c:ptCount val="1"/>
                <c:pt idx="0">
                  <c:v>Baseline</c:v>
                </c:pt>
              </c:strCache>
            </c:strRef>
          </c:cat>
          <c:val>
            <c:numRef>
              <c:f>'Spelling - Data'!$BL$25:$CA$25</c:f>
              <c:numCache>
                <c:formatCode>General</c:formatCode>
                <c:ptCount val="16"/>
                <c:pt idx="0">
                  <c:v>0</c:v>
                </c:pt>
              </c:numCache>
            </c:numRef>
          </c:val>
          <c:smooth val="0"/>
          <c:extLst>
            <c:ext xmlns:c16="http://schemas.microsoft.com/office/drawing/2014/chart" uri="{C3380CC4-5D6E-409C-BE32-E72D297353CC}">
              <c16:uniqueId val="{00000001-39E9-8549-A495-5C95F1F2A3AF}"/>
            </c:ext>
          </c:extLst>
        </c:ser>
        <c:ser>
          <c:idx val="1"/>
          <c:order val="1"/>
          <c:tx>
            <c:v>Aimline</c:v>
          </c:tx>
          <c:spPr>
            <a:ln w="9525">
              <a:solidFill>
                <a:schemeClr val="tx1">
                  <a:lumMod val="50000"/>
                  <a:lumOff val="50000"/>
                </a:schemeClr>
              </a:solidFill>
              <a:prstDash val="dash"/>
            </a:ln>
          </c:spPr>
          <c:marker>
            <c:symbol val="none"/>
          </c:marker>
          <c:cat>
            <c:strRef>
              <c:f>'Spelling - Data'!$BL$4:$CA$4</c:f>
              <c:strCache>
                <c:ptCount val="1"/>
                <c:pt idx="0">
                  <c:v>Baseline</c:v>
                </c:pt>
              </c:strCache>
            </c:strRef>
          </c:cat>
          <c:val>
            <c:numRef>
              <c:f>'Spelling - Data'!$BL$106:$CA$106</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39E9-8549-A495-5C95F1F2A3AF}"/>
            </c:ext>
          </c:extLst>
        </c:ser>
        <c:ser>
          <c:idx val="2"/>
          <c:order val="2"/>
          <c:tx>
            <c:strRef>
              <c:f>'Spelling - Data'!$BK$142</c:f>
              <c:strCache>
                <c:ptCount val="1"/>
                <c:pt idx="0">
                  <c:v>Benchmark 3 Line</c:v>
                </c:pt>
              </c:strCache>
            </c:strRef>
          </c:tx>
          <c:spPr>
            <a:ln>
              <a:solidFill>
                <a:schemeClr val="accent3"/>
              </a:solidFill>
            </a:ln>
          </c:spPr>
          <c:marker>
            <c:symbol val="none"/>
          </c:marker>
          <c:cat>
            <c:strRef>
              <c:f>'Spelling - Data'!$BL$4:$CA$4</c:f>
              <c:strCache>
                <c:ptCount val="1"/>
                <c:pt idx="0">
                  <c:v>Baseline</c:v>
                </c:pt>
              </c:strCache>
            </c:strRef>
          </c:cat>
          <c:val>
            <c:numRef>
              <c:f>'Spelling - Data'!$BL$142:$CA$142</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39E9-8549-A495-5C95F1F2A3AF}"/>
            </c:ext>
          </c:extLst>
        </c:ser>
        <c:dLbls>
          <c:showLegendKey val="0"/>
          <c:showVal val="0"/>
          <c:showCatName val="0"/>
          <c:showSerName val="0"/>
          <c:showPercent val="0"/>
          <c:showBubbleSize val="0"/>
        </c:dLbls>
        <c:marker val="1"/>
        <c:smooth val="0"/>
        <c:axId val="99805440"/>
        <c:axId val="99811712"/>
      </c:lineChart>
      <c:catAx>
        <c:axId val="99805440"/>
        <c:scaling>
          <c:orientation val="minMax"/>
        </c:scaling>
        <c:delete val="0"/>
        <c:axPos val="b"/>
        <c:title>
          <c:tx>
            <c:strRef>
              <c:f>'Spelling - Data'!$BG$25</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99811712"/>
        <c:crosses val="autoZero"/>
        <c:auto val="1"/>
        <c:lblAlgn val="ctr"/>
        <c:lblOffset val="100"/>
        <c:noMultiLvlLbl val="0"/>
      </c:catAx>
      <c:valAx>
        <c:axId val="99811712"/>
        <c:scaling>
          <c:orientation val="minMax"/>
          <c:min val="0"/>
        </c:scaling>
        <c:delete val="0"/>
        <c:axPos val="l"/>
        <c:majorGridlines/>
        <c:title>
          <c:tx>
            <c:strRef>
              <c:f>'Spelling - Data'!$BJ$106</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99805440"/>
        <c:crosses val="autoZero"/>
        <c:crossBetween val="between"/>
      </c:valAx>
    </c:plotArea>
    <c:legend>
      <c:legendPos val="b"/>
      <c:layout>
        <c:manualLayout>
          <c:xMode val="edge"/>
          <c:yMode val="edge"/>
          <c:x val="2.0737150081035212E-3"/>
          <c:y val="0.89634136215298799"/>
          <c:w val="0.99325633766883703"/>
          <c:h val="0.103658637847012"/>
        </c:manualLayout>
      </c:layout>
      <c:overlay val="0"/>
      <c:txPr>
        <a:bodyPr/>
        <a:lstStyle/>
        <a:p>
          <a:pPr>
            <a:defRPr sz="900"/>
          </a:pPr>
          <a:endParaRPr lang="en-US"/>
        </a:p>
      </c:txPr>
    </c:legend>
    <c:plotVisOnly val="1"/>
    <c:dispBlanksAs val="gap"/>
    <c:showDLblsOverMax val="0"/>
  </c:chart>
  <c:spPr>
    <a:solidFill>
      <a:schemeClr val="accent1">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3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'Spelling - Data'!$A$26</c:f>
          <c:strCache>
            <c:ptCount val="1"/>
          </c:strCache>
        </c:strRef>
      </c:tx>
      <c:overlay val="0"/>
    </c:title>
    <c:autoTitleDeleted val="0"/>
    <c:plotArea>
      <c:layout>
        <c:manualLayout>
          <c:layoutTarget val="inner"/>
          <c:xMode val="edge"/>
          <c:yMode val="edge"/>
          <c:x val="0.13495651278884288"/>
          <c:y val="0.16478915135608121"/>
          <c:w val="0.83628531727652466"/>
          <c:h val="0.50837061096124758"/>
        </c:manualLayout>
      </c:layout>
      <c:lineChart>
        <c:grouping val="standard"/>
        <c:varyColors val="0"/>
        <c:ser>
          <c:idx val="0"/>
          <c:order val="0"/>
          <c:tx>
            <c:strRef>
              <c:f>'Spelling - Data'!$A$26</c:f>
              <c:strCache>
                <c:ptCount val="1"/>
              </c:strCache>
            </c:strRef>
          </c:tx>
          <c:trendline>
            <c:name>Trendline</c:name>
            <c:spPr>
              <a:ln>
                <a:solidFill>
                  <a:srgbClr val="FF0000">
                    <a:alpha val="75000"/>
                  </a:srgbClr>
                </a:solidFill>
              </a:ln>
            </c:spPr>
            <c:trendlineType val="linear"/>
            <c:dispRSqr val="0"/>
            <c:dispEq val="0"/>
          </c:trendline>
          <c:cat>
            <c:strRef>
              <c:f>'Spelling - Data'!$BL$4:$CA$4</c:f>
              <c:strCache>
                <c:ptCount val="1"/>
                <c:pt idx="0">
                  <c:v>Baseline</c:v>
                </c:pt>
              </c:strCache>
            </c:strRef>
          </c:cat>
          <c:val>
            <c:numRef>
              <c:f>'Spelling - Data'!$BL$26:$CA$26</c:f>
              <c:numCache>
                <c:formatCode>General</c:formatCode>
                <c:ptCount val="16"/>
                <c:pt idx="0">
                  <c:v>0</c:v>
                </c:pt>
              </c:numCache>
            </c:numRef>
          </c:val>
          <c:smooth val="0"/>
          <c:extLst>
            <c:ext xmlns:c16="http://schemas.microsoft.com/office/drawing/2014/chart" uri="{C3380CC4-5D6E-409C-BE32-E72D297353CC}">
              <c16:uniqueId val="{00000001-D6BB-B340-98C6-1542C87DD891}"/>
            </c:ext>
          </c:extLst>
        </c:ser>
        <c:ser>
          <c:idx val="1"/>
          <c:order val="1"/>
          <c:tx>
            <c:v>Aimline</c:v>
          </c:tx>
          <c:spPr>
            <a:ln w="9525">
              <a:solidFill>
                <a:schemeClr val="tx1">
                  <a:lumMod val="50000"/>
                  <a:lumOff val="50000"/>
                </a:schemeClr>
              </a:solidFill>
              <a:prstDash val="dash"/>
            </a:ln>
          </c:spPr>
          <c:marker>
            <c:symbol val="none"/>
          </c:marker>
          <c:cat>
            <c:strRef>
              <c:f>'Spelling - Data'!$BL$4:$CA$4</c:f>
              <c:strCache>
                <c:ptCount val="1"/>
                <c:pt idx="0">
                  <c:v>Baseline</c:v>
                </c:pt>
              </c:strCache>
            </c:strRef>
          </c:cat>
          <c:val>
            <c:numRef>
              <c:f>'Spelling - Data'!$BL$107:$CA$107</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D6BB-B340-98C6-1542C87DD891}"/>
            </c:ext>
          </c:extLst>
        </c:ser>
        <c:ser>
          <c:idx val="2"/>
          <c:order val="2"/>
          <c:tx>
            <c:strRef>
              <c:f>'Spelling - Data'!$BK$143</c:f>
              <c:strCache>
                <c:ptCount val="1"/>
                <c:pt idx="0">
                  <c:v>Benchmark 3 Line</c:v>
                </c:pt>
              </c:strCache>
            </c:strRef>
          </c:tx>
          <c:spPr>
            <a:ln>
              <a:solidFill>
                <a:schemeClr val="accent3"/>
              </a:solidFill>
            </a:ln>
          </c:spPr>
          <c:marker>
            <c:symbol val="none"/>
          </c:marker>
          <c:cat>
            <c:strRef>
              <c:f>'Spelling - Data'!$BL$4:$CA$4</c:f>
              <c:strCache>
                <c:ptCount val="1"/>
                <c:pt idx="0">
                  <c:v>Baseline</c:v>
                </c:pt>
              </c:strCache>
            </c:strRef>
          </c:cat>
          <c:val>
            <c:numRef>
              <c:f>'Spelling - Data'!$BL$143:$CA$143</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D6BB-B340-98C6-1542C87DD891}"/>
            </c:ext>
          </c:extLst>
        </c:ser>
        <c:dLbls>
          <c:showLegendKey val="0"/>
          <c:showVal val="0"/>
          <c:showCatName val="0"/>
          <c:showSerName val="0"/>
          <c:showPercent val="0"/>
          <c:showBubbleSize val="0"/>
        </c:dLbls>
        <c:marker val="1"/>
        <c:smooth val="0"/>
        <c:axId val="99842688"/>
        <c:axId val="99865344"/>
      </c:lineChart>
      <c:catAx>
        <c:axId val="99842688"/>
        <c:scaling>
          <c:orientation val="minMax"/>
        </c:scaling>
        <c:delete val="0"/>
        <c:axPos val="b"/>
        <c:title>
          <c:tx>
            <c:strRef>
              <c:f>'Spelling - Data'!$BG$26</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99865344"/>
        <c:crosses val="autoZero"/>
        <c:auto val="1"/>
        <c:lblAlgn val="ctr"/>
        <c:lblOffset val="100"/>
        <c:noMultiLvlLbl val="0"/>
      </c:catAx>
      <c:valAx>
        <c:axId val="99865344"/>
        <c:scaling>
          <c:orientation val="minMax"/>
          <c:min val="0"/>
        </c:scaling>
        <c:delete val="0"/>
        <c:axPos val="l"/>
        <c:majorGridlines/>
        <c:title>
          <c:tx>
            <c:strRef>
              <c:f>'Spelling - Data'!$BJ$107</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99842688"/>
        <c:crosses val="autoZero"/>
        <c:crossBetween val="between"/>
      </c:valAx>
    </c:plotArea>
    <c:legend>
      <c:legendPos val="b"/>
      <c:layout>
        <c:manualLayout>
          <c:xMode val="edge"/>
          <c:yMode val="edge"/>
          <c:x val="4.6699473230596414E-3"/>
          <c:y val="0.89634136215298799"/>
          <c:w val="0.99066010535388105"/>
          <c:h val="0.103658637847012"/>
        </c:manualLayout>
      </c:layout>
      <c:overlay val="0"/>
      <c:txPr>
        <a:bodyPr/>
        <a:lstStyle/>
        <a:p>
          <a:pPr>
            <a:defRPr sz="900"/>
          </a:pPr>
          <a:endParaRPr lang="en-US"/>
        </a:p>
      </c:txPr>
    </c:legend>
    <c:plotVisOnly val="1"/>
    <c:dispBlanksAs val="gap"/>
    <c:showDLblsOverMax val="0"/>
  </c:chart>
  <c:spPr>
    <a:solidFill>
      <a:schemeClr val="accent1">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3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'Spelling - Data'!$A$27</c:f>
          <c:strCache>
            <c:ptCount val="1"/>
          </c:strCache>
        </c:strRef>
      </c:tx>
      <c:overlay val="0"/>
    </c:title>
    <c:autoTitleDeleted val="0"/>
    <c:plotArea>
      <c:layout>
        <c:manualLayout>
          <c:layoutTarget val="inner"/>
          <c:xMode val="edge"/>
          <c:yMode val="edge"/>
          <c:x val="0.13495651278884288"/>
          <c:y val="0.16478915135608121"/>
          <c:w val="0.83628531727652466"/>
          <c:h val="0.51280081385768894"/>
        </c:manualLayout>
      </c:layout>
      <c:lineChart>
        <c:grouping val="standard"/>
        <c:varyColors val="0"/>
        <c:ser>
          <c:idx val="0"/>
          <c:order val="0"/>
          <c:tx>
            <c:strRef>
              <c:f>'Spelling - Data'!$A$27</c:f>
              <c:strCache>
                <c:ptCount val="1"/>
              </c:strCache>
            </c:strRef>
          </c:tx>
          <c:trendline>
            <c:name>Trendline</c:name>
            <c:spPr>
              <a:ln>
                <a:solidFill>
                  <a:srgbClr val="FF0000">
                    <a:alpha val="75000"/>
                  </a:srgbClr>
                </a:solidFill>
              </a:ln>
            </c:spPr>
            <c:trendlineType val="linear"/>
            <c:dispRSqr val="0"/>
            <c:dispEq val="0"/>
          </c:trendline>
          <c:cat>
            <c:strRef>
              <c:f>'Spelling - Data'!$BL$4:$CA$4</c:f>
              <c:strCache>
                <c:ptCount val="1"/>
                <c:pt idx="0">
                  <c:v>Baseline</c:v>
                </c:pt>
              </c:strCache>
            </c:strRef>
          </c:cat>
          <c:val>
            <c:numRef>
              <c:f>'Spelling - Data'!$BL$27:$CA$27</c:f>
              <c:numCache>
                <c:formatCode>General</c:formatCode>
                <c:ptCount val="16"/>
                <c:pt idx="0">
                  <c:v>0</c:v>
                </c:pt>
              </c:numCache>
            </c:numRef>
          </c:val>
          <c:smooth val="0"/>
          <c:extLst>
            <c:ext xmlns:c16="http://schemas.microsoft.com/office/drawing/2014/chart" uri="{C3380CC4-5D6E-409C-BE32-E72D297353CC}">
              <c16:uniqueId val="{00000001-AF9E-7B4B-8FE4-60068C49DAFD}"/>
            </c:ext>
          </c:extLst>
        </c:ser>
        <c:ser>
          <c:idx val="1"/>
          <c:order val="1"/>
          <c:tx>
            <c:v>Aimline</c:v>
          </c:tx>
          <c:spPr>
            <a:ln w="9525">
              <a:solidFill>
                <a:schemeClr val="tx1">
                  <a:lumMod val="50000"/>
                  <a:lumOff val="50000"/>
                </a:schemeClr>
              </a:solidFill>
              <a:prstDash val="dash"/>
            </a:ln>
          </c:spPr>
          <c:marker>
            <c:symbol val="none"/>
          </c:marker>
          <c:cat>
            <c:strRef>
              <c:f>'Spelling - Data'!$BL$4:$CA$4</c:f>
              <c:strCache>
                <c:ptCount val="1"/>
                <c:pt idx="0">
                  <c:v>Baseline</c:v>
                </c:pt>
              </c:strCache>
            </c:strRef>
          </c:cat>
          <c:val>
            <c:numRef>
              <c:f>'Spelling - Data'!$BL$108:$CA$108</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AF9E-7B4B-8FE4-60068C49DAFD}"/>
            </c:ext>
          </c:extLst>
        </c:ser>
        <c:ser>
          <c:idx val="2"/>
          <c:order val="2"/>
          <c:tx>
            <c:strRef>
              <c:f>'Spelling - Data'!$BK$144</c:f>
              <c:strCache>
                <c:ptCount val="1"/>
                <c:pt idx="0">
                  <c:v>Benchmark 3 Line</c:v>
                </c:pt>
              </c:strCache>
            </c:strRef>
          </c:tx>
          <c:spPr>
            <a:ln>
              <a:solidFill>
                <a:schemeClr val="accent3"/>
              </a:solidFill>
            </a:ln>
          </c:spPr>
          <c:marker>
            <c:symbol val="none"/>
          </c:marker>
          <c:cat>
            <c:strRef>
              <c:f>'Spelling - Data'!$BL$4:$CA$4</c:f>
              <c:strCache>
                <c:ptCount val="1"/>
                <c:pt idx="0">
                  <c:v>Baseline</c:v>
                </c:pt>
              </c:strCache>
            </c:strRef>
          </c:cat>
          <c:val>
            <c:numRef>
              <c:f>'Spelling - Data'!$BL$144:$CA$144</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AF9E-7B4B-8FE4-60068C49DAFD}"/>
            </c:ext>
          </c:extLst>
        </c:ser>
        <c:dLbls>
          <c:showLegendKey val="0"/>
          <c:showVal val="0"/>
          <c:showCatName val="0"/>
          <c:showSerName val="0"/>
          <c:showPercent val="0"/>
          <c:showBubbleSize val="0"/>
        </c:dLbls>
        <c:marker val="1"/>
        <c:smooth val="0"/>
        <c:axId val="99931648"/>
        <c:axId val="99933568"/>
      </c:lineChart>
      <c:catAx>
        <c:axId val="99931648"/>
        <c:scaling>
          <c:orientation val="minMax"/>
        </c:scaling>
        <c:delete val="0"/>
        <c:axPos val="b"/>
        <c:title>
          <c:tx>
            <c:strRef>
              <c:f>'Spelling - Data'!$BG$27</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99933568"/>
        <c:crosses val="autoZero"/>
        <c:auto val="1"/>
        <c:lblAlgn val="ctr"/>
        <c:lblOffset val="100"/>
        <c:noMultiLvlLbl val="0"/>
      </c:catAx>
      <c:valAx>
        <c:axId val="99933568"/>
        <c:scaling>
          <c:orientation val="minMax"/>
          <c:min val="0"/>
        </c:scaling>
        <c:delete val="0"/>
        <c:axPos val="l"/>
        <c:majorGridlines/>
        <c:title>
          <c:tx>
            <c:strRef>
              <c:f>'Spelling - Data'!$BJ$108</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99931648"/>
        <c:crosses val="autoZero"/>
        <c:crossBetween val="between"/>
      </c:valAx>
    </c:plotArea>
    <c:legend>
      <c:legendPos val="b"/>
      <c:layout>
        <c:manualLayout>
          <c:xMode val="edge"/>
          <c:yMode val="edge"/>
          <c:x val="2.0737150081035212E-3"/>
          <c:y val="0.89656851621831002"/>
          <c:w val="0.99325633766883703"/>
          <c:h val="0.10343148378169101"/>
        </c:manualLayout>
      </c:layout>
      <c:overlay val="0"/>
      <c:txPr>
        <a:bodyPr/>
        <a:lstStyle/>
        <a:p>
          <a:pPr>
            <a:defRPr sz="900"/>
          </a:pPr>
          <a:endParaRPr lang="en-US"/>
        </a:p>
      </c:txPr>
    </c:legend>
    <c:plotVisOnly val="1"/>
    <c:dispBlanksAs val="gap"/>
    <c:showDLblsOverMax val="0"/>
  </c:chart>
  <c:spPr>
    <a:solidFill>
      <a:schemeClr val="accent1">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3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'Spelling - Data'!$A$28</c:f>
          <c:strCache>
            <c:ptCount val="1"/>
          </c:strCache>
        </c:strRef>
      </c:tx>
      <c:overlay val="0"/>
    </c:title>
    <c:autoTitleDeleted val="0"/>
    <c:plotArea>
      <c:layout>
        <c:manualLayout>
          <c:layoutTarget val="inner"/>
          <c:xMode val="edge"/>
          <c:yMode val="edge"/>
          <c:x val="0.13495651278884288"/>
          <c:y val="0.16478915135608121"/>
          <c:w val="0.83628531727652466"/>
          <c:h val="0.51276163777693717"/>
        </c:manualLayout>
      </c:layout>
      <c:lineChart>
        <c:grouping val="standard"/>
        <c:varyColors val="0"/>
        <c:ser>
          <c:idx val="0"/>
          <c:order val="0"/>
          <c:tx>
            <c:strRef>
              <c:f>'Spelling - Data'!$A$28</c:f>
              <c:strCache>
                <c:ptCount val="1"/>
              </c:strCache>
            </c:strRef>
          </c:tx>
          <c:trendline>
            <c:name>Trendline</c:name>
            <c:spPr>
              <a:ln>
                <a:solidFill>
                  <a:srgbClr val="FF0000">
                    <a:alpha val="75000"/>
                  </a:srgbClr>
                </a:solidFill>
              </a:ln>
            </c:spPr>
            <c:trendlineType val="linear"/>
            <c:dispRSqr val="0"/>
            <c:dispEq val="0"/>
          </c:trendline>
          <c:cat>
            <c:strRef>
              <c:f>'Spelling - Data'!$BL$4:$CA$4</c:f>
              <c:strCache>
                <c:ptCount val="1"/>
                <c:pt idx="0">
                  <c:v>Baseline</c:v>
                </c:pt>
              </c:strCache>
            </c:strRef>
          </c:cat>
          <c:val>
            <c:numRef>
              <c:f>'Spelling - Data'!$BL$28:$CA$28</c:f>
              <c:numCache>
                <c:formatCode>General</c:formatCode>
                <c:ptCount val="16"/>
                <c:pt idx="0">
                  <c:v>0</c:v>
                </c:pt>
              </c:numCache>
            </c:numRef>
          </c:val>
          <c:smooth val="0"/>
          <c:extLst>
            <c:ext xmlns:c16="http://schemas.microsoft.com/office/drawing/2014/chart" uri="{C3380CC4-5D6E-409C-BE32-E72D297353CC}">
              <c16:uniqueId val="{00000001-B444-E940-B80F-E47B3B713B1A}"/>
            </c:ext>
          </c:extLst>
        </c:ser>
        <c:ser>
          <c:idx val="1"/>
          <c:order val="1"/>
          <c:tx>
            <c:v>Aimline</c:v>
          </c:tx>
          <c:spPr>
            <a:ln w="9525">
              <a:solidFill>
                <a:schemeClr val="tx1">
                  <a:lumMod val="50000"/>
                  <a:lumOff val="50000"/>
                </a:schemeClr>
              </a:solidFill>
              <a:prstDash val="dash"/>
            </a:ln>
          </c:spPr>
          <c:marker>
            <c:symbol val="none"/>
          </c:marker>
          <c:cat>
            <c:strRef>
              <c:f>'Spelling - Data'!$BL$4:$CA$4</c:f>
              <c:strCache>
                <c:ptCount val="1"/>
                <c:pt idx="0">
                  <c:v>Baseline</c:v>
                </c:pt>
              </c:strCache>
            </c:strRef>
          </c:cat>
          <c:val>
            <c:numRef>
              <c:f>'Spelling - Data'!$BL$109:$CA$109</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B444-E940-B80F-E47B3B713B1A}"/>
            </c:ext>
          </c:extLst>
        </c:ser>
        <c:ser>
          <c:idx val="2"/>
          <c:order val="2"/>
          <c:tx>
            <c:strRef>
              <c:f>'Spelling - Data'!$BK$145</c:f>
              <c:strCache>
                <c:ptCount val="1"/>
                <c:pt idx="0">
                  <c:v>Benchmark 3 Line</c:v>
                </c:pt>
              </c:strCache>
            </c:strRef>
          </c:tx>
          <c:spPr>
            <a:ln>
              <a:solidFill>
                <a:schemeClr val="accent3"/>
              </a:solidFill>
            </a:ln>
          </c:spPr>
          <c:marker>
            <c:symbol val="none"/>
          </c:marker>
          <c:cat>
            <c:strRef>
              <c:f>'Spelling - Data'!$BL$4:$CA$4</c:f>
              <c:strCache>
                <c:ptCount val="1"/>
                <c:pt idx="0">
                  <c:v>Baseline</c:v>
                </c:pt>
              </c:strCache>
            </c:strRef>
          </c:cat>
          <c:val>
            <c:numRef>
              <c:f>'Spelling - Data'!$BL$145:$CA$145</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B444-E940-B80F-E47B3B713B1A}"/>
            </c:ext>
          </c:extLst>
        </c:ser>
        <c:dLbls>
          <c:showLegendKey val="0"/>
          <c:showVal val="0"/>
          <c:showCatName val="0"/>
          <c:showSerName val="0"/>
          <c:showPercent val="0"/>
          <c:showBubbleSize val="0"/>
        </c:dLbls>
        <c:marker val="1"/>
        <c:smooth val="0"/>
        <c:axId val="99956608"/>
        <c:axId val="99999744"/>
      </c:lineChart>
      <c:catAx>
        <c:axId val="99956608"/>
        <c:scaling>
          <c:orientation val="minMax"/>
        </c:scaling>
        <c:delete val="0"/>
        <c:axPos val="b"/>
        <c:title>
          <c:tx>
            <c:strRef>
              <c:f>'Spelling - Data'!$BG$28</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99999744"/>
        <c:crosses val="autoZero"/>
        <c:auto val="1"/>
        <c:lblAlgn val="ctr"/>
        <c:lblOffset val="100"/>
        <c:noMultiLvlLbl val="0"/>
      </c:catAx>
      <c:valAx>
        <c:axId val="99999744"/>
        <c:scaling>
          <c:orientation val="minMax"/>
          <c:min val="0"/>
        </c:scaling>
        <c:delete val="0"/>
        <c:axPos val="l"/>
        <c:majorGridlines/>
        <c:title>
          <c:tx>
            <c:strRef>
              <c:f>'Spelling - Data'!$BJ$109</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99956608"/>
        <c:crosses val="autoZero"/>
        <c:crossBetween val="between"/>
      </c:valAx>
    </c:plotArea>
    <c:legend>
      <c:legendPos val="b"/>
      <c:layout>
        <c:manualLayout>
          <c:xMode val="edge"/>
          <c:yMode val="edge"/>
          <c:x val="4.6699473230596414E-3"/>
          <c:y val="0.8963413270213495"/>
          <c:w val="0.99325633766883703"/>
          <c:h val="0.10365867297865135"/>
        </c:manualLayout>
      </c:layout>
      <c:overlay val="0"/>
      <c:txPr>
        <a:bodyPr/>
        <a:lstStyle/>
        <a:p>
          <a:pPr>
            <a:defRPr sz="900"/>
          </a:pPr>
          <a:endParaRPr lang="en-US"/>
        </a:p>
      </c:txPr>
    </c:legend>
    <c:plotVisOnly val="1"/>
    <c:dispBlanksAs val="gap"/>
    <c:showDLblsOverMax val="0"/>
  </c:chart>
  <c:spPr>
    <a:solidFill>
      <a:schemeClr val="accent1">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3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'Spelling - Data'!$A$29</c:f>
          <c:strCache>
            <c:ptCount val="1"/>
          </c:strCache>
        </c:strRef>
      </c:tx>
      <c:overlay val="0"/>
    </c:title>
    <c:autoTitleDeleted val="0"/>
    <c:plotArea>
      <c:layout>
        <c:manualLayout>
          <c:layoutTarget val="inner"/>
          <c:xMode val="edge"/>
          <c:yMode val="edge"/>
          <c:x val="0.13495651278884288"/>
          <c:y val="0.16478915135608121"/>
          <c:w val="0.83628531727652466"/>
          <c:h val="0.50837061096124758"/>
        </c:manualLayout>
      </c:layout>
      <c:lineChart>
        <c:grouping val="standard"/>
        <c:varyColors val="0"/>
        <c:ser>
          <c:idx val="0"/>
          <c:order val="0"/>
          <c:tx>
            <c:strRef>
              <c:f>'Spelling - Data'!$A$29</c:f>
              <c:strCache>
                <c:ptCount val="1"/>
              </c:strCache>
            </c:strRef>
          </c:tx>
          <c:trendline>
            <c:name>Trendline</c:name>
            <c:spPr>
              <a:ln>
                <a:solidFill>
                  <a:srgbClr val="FF0000">
                    <a:alpha val="75000"/>
                  </a:srgbClr>
                </a:solidFill>
              </a:ln>
            </c:spPr>
            <c:trendlineType val="linear"/>
            <c:dispRSqr val="0"/>
            <c:dispEq val="0"/>
          </c:trendline>
          <c:cat>
            <c:strRef>
              <c:f>'Spelling - Data'!$BL$4:$CA$4</c:f>
              <c:strCache>
                <c:ptCount val="1"/>
                <c:pt idx="0">
                  <c:v>Baseline</c:v>
                </c:pt>
              </c:strCache>
            </c:strRef>
          </c:cat>
          <c:val>
            <c:numRef>
              <c:f>'Spelling - Data'!$BL$29:$CA$29</c:f>
              <c:numCache>
                <c:formatCode>General</c:formatCode>
                <c:ptCount val="16"/>
                <c:pt idx="0">
                  <c:v>0</c:v>
                </c:pt>
              </c:numCache>
            </c:numRef>
          </c:val>
          <c:smooth val="0"/>
          <c:extLst>
            <c:ext xmlns:c16="http://schemas.microsoft.com/office/drawing/2014/chart" uri="{C3380CC4-5D6E-409C-BE32-E72D297353CC}">
              <c16:uniqueId val="{00000001-4E71-6541-A4DA-A4D62629A78B}"/>
            </c:ext>
          </c:extLst>
        </c:ser>
        <c:ser>
          <c:idx val="1"/>
          <c:order val="1"/>
          <c:tx>
            <c:v>Aimline</c:v>
          </c:tx>
          <c:spPr>
            <a:ln w="9525">
              <a:solidFill>
                <a:schemeClr val="tx1">
                  <a:lumMod val="50000"/>
                  <a:lumOff val="50000"/>
                </a:schemeClr>
              </a:solidFill>
              <a:prstDash val="dash"/>
            </a:ln>
          </c:spPr>
          <c:marker>
            <c:symbol val="none"/>
          </c:marker>
          <c:cat>
            <c:strRef>
              <c:f>'Spelling - Data'!$BL$4:$CA$4</c:f>
              <c:strCache>
                <c:ptCount val="1"/>
                <c:pt idx="0">
                  <c:v>Baseline</c:v>
                </c:pt>
              </c:strCache>
            </c:strRef>
          </c:cat>
          <c:val>
            <c:numRef>
              <c:f>'Spelling - Data'!$BL$110:$CA$110</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4E71-6541-A4DA-A4D62629A78B}"/>
            </c:ext>
          </c:extLst>
        </c:ser>
        <c:ser>
          <c:idx val="2"/>
          <c:order val="2"/>
          <c:tx>
            <c:strRef>
              <c:f>'Spelling - Data'!$BK$146</c:f>
              <c:strCache>
                <c:ptCount val="1"/>
                <c:pt idx="0">
                  <c:v>Benchmark 3 Line</c:v>
                </c:pt>
              </c:strCache>
            </c:strRef>
          </c:tx>
          <c:spPr>
            <a:ln>
              <a:solidFill>
                <a:schemeClr val="accent3"/>
              </a:solidFill>
            </a:ln>
          </c:spPr>
          <c:marker>
            <c:symbol val="none"/>
          </c:marker>
          <c:cat>
            <c:strRef>
              <c:f>'Spelling - Data'!$BL$4:$CA$4</c:f>
              <c:strCache>
                <c:ptCount val="1"/>
                <c:pt idx="0">
                  <c:v>Baseline</c:v>
                </c:pt>
              </c:strCache>
            </c:strRef>
          </c:cat>
          <c:val>
            <c:numRef>
              <c:f>'Spelling - Data'!$BL$146:$CA$146</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4E71-6541-A4DA-A4D62629A78B}"/>
            </c:ext>
          </c:extLst>
        </c:ser>
        <c:dLbls>
          <c:showLegendKey val="0"/>
          <c:showVal val="0"/>
          <c:showCatName val="0"/>
          <c:showSerName val="0"/>
          <c:showPercent val="0"/>
          <c:showBubbleSize val="0"/>
        </c:dLbls>
        <c:marker val="1"/>
        <c:smooth val="0"/>
        <c:axId val="101206272"/>
        <c:axId val="101237120"/>
      </c:lineChart>
      <c:catAx>
        <c:axId val="101206272"/>
        <c:scaling>
          <c:orientation val="minMax"/>
        </c:scaling>
        <c:delete val="0"/>
        <c:axPos val="b"/>
        <c:title>
          <c:tx>
            <c:strRef>
              <c:f>'Spelling - Data'!$BG$29</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101237120"/>
        <c:crosses val="autoZero"/>
        <c:auto val="1"/>
        <c:lblAlgn val="ctr"/>
        <c:lblOffset val="100"/>
        <c:noMultiLvlLbl val="0"/>
      </c:catAx>
      <c:valAx>
        <c:axId val="101237120"/>
        <c:scaling>
          <c:orientation val="minMax"/>
          <c:min val="0"/>
        </c:scaling>
        <c:delete val="0"/>
        <c:axPos val="l"/>
        <c:majorGridlines/>
        <c:title>
          <c:tx>
            <c:strRef>
              <c:f>'Spelling - Data'!$BJ$110</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101206272"/>
        <c:crosses val="autoZero"/>
        <c:crossBetween val="between"/>
      </c:valAx>
    </c:plotArea>
    <c:legend>
      <c:legendPos val="b"/>
      <c:layout>
        <c:manualLayout>
          <c:xMode val="edge"/>
          <c:yMode val="edge"/>
          <c:x val="0"/>
          <c:y val="0.8963413270213495"/>
          <c:w val="0.99585256998379257"/>
          <c:h val="9.9354431572390767E-2"/>
        </c:manualLayout>
      </c:layout>
      <c:overlay val="0"/>
      <c:txPr>
        <a:bodyPr/>
        <a:lstStyle/>
        <a:p>
          <a:pPr>
            <a:defRPr sz="900"/>
          </a:pPr>
          <a:endParaRPr lang="en-US"/>
        </a:p>
      </c:txPr>
    </c:legend>
    <c:plotVisOnly val="1"/>
    <c:dispBlanksAs val="gap"/>
    <c:showDLblsOverMax val="0"/>
  </c:chart>
  <c:spPr>
    <a:solidFill>
      <a:schemeClr val="accent1">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3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'Spelling - Data'!$A$30</c:f>
          <c:strCache>
            <c:ptCount val="1"/>
          </c:strCache>
        </c:strRef>
      </c:tx>
      <c:overlay val="0"/>
    </c:title>
    <c:autoTitleDeleted val="0"/>
    <c:plotArea>
      <c:layout>
        <c:manualLayout>
          <c:layoutTarget val="inner"/>
          <c:xMode val="edge"/>
          <c:yMode val="edge"/>
          <c:x val="0.13495651278884288"/>
          <c:y val="0.16478915135608121"/>
          <c:w val="0.83628531727652466"/>
          <c:h val="0.50841389583031849"/>
        </c:manualLayout>
      </c:layout>
      <c:lineChart>
        <c:grouping val="standard"/>
        <c:varyColors val="0"/>
        <c:ser>
          <c:idx val="0"/>
          <c:order val="0"/>
          <c:tx>
            <c:strRef>
              <c:f>'Spelling - Data'!$A$30</c:f>
              <c:strCache>
                <c:ptCount val="1"/>
              </c:strCache>
            </c:strRef>
          </c:tx>
          <c:trendline>
            <c:name>Trendline</c:name>
            <c:spPr>
              <a:ln>
                <a:solidFill>
                  <a:srgbClr val="FF0000">
                    <a:alpha val="75000"/>
                  </a:srgbClr>
                </a:solidFill>
              </a:ln>
            </c:spPr>
            <c:trendlineType val="linear"/>
            <c:dispRSqr val="0"/>
            <c:dispEq val="0"/>
          </c:trendline>
          <c:cat>
            <c:strRef>
              <c:f>'Spelling - Data'!$BL$4:$CA$4</c:f>
              <c:strCache>
                <c:ptCount val="1"/>
                <c:pt idx="0">
                  <c:v>Baseline</c:v>
                </c:pt>
              </c:strCache>
            </c:strRef>
          </c:cat>
          <c:val>
            <c:numRef>
              <c:f>'Spelling - Data'!$BL$30:$CA$30</c:f>
              <c:numCache>
                <c:formatCode>General</c:formatCode>
                <c:ptCount val="16"/>
                <c:pt idx="0">
                  <c:v>0</c:v>
                </c:pt>
              </c:numCache>
            </c:numRef>
          </c:val>
          <c:smooth val="0"/>
          <c:extLst>
            <c:ext xmlns:c16="http://schemas.microsoft.com/office/drawing/2014/chart" uri="{C3380CC4-5D6E-409C-BE32-E72D297353CC}">
              <c16:uniqueId val="{00000001-2E03-764F-8786-2B2B11DB019F}"/>
            </c:ext>
          </c:extLst>
        </c:ser>
        <c:ser>
          <c:idx val="1"/>
          <c:order val="1"/>
          <c:tx>
            <c:v>Aimline</c:v>
          </c:tx>
          <c:spPr>
            <a:ln w="9525">
              <a:solidFill>
                <a:schemeClr val="tx1">
                  <a:lumMod val="50000"/>
                  <a:lumOff val="50000"/>
                </a:schemeClr>
              </a:solidFill>
              <a:prstDash val="dash"/>
            </a:ln>
          </c:spPr>
          <c:marker>
            <c:symbol val="none"/>
          </c:marker>
          <c:cat>
            <c:strRef>
              <c:f>'Spelling - Data'!$BL$4:$CA$4</c:f>
              <c:strCache>
                <c:ptCount val="1"/>
                <c:pt idx="0">
                  <c:v>Baseline</c:v>
                </c:pt>
              </c:strCache>
            </c:strRef>
          </c:cat>
          <c:val>
            <c:numRef>
              <c:f>'Spelling - Data'!$BL$111:$CA$111</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2E03-764F-8786-2B2B11DB019F}"/>
            </c:ext>
          </c:extLst>
        </c:ser>
        <c:ser>
          <c:idx val="2"/>
          <c:order val="2"/>
          <c:tx>
            <c:strRef>
              <c:f>'Spelling - Data'!$BK$147</c:f>
              <c:strCache>
                <c:ptCount val="1"/>
                <c:pt idx="0">
                  <c:v>Benchmark 3 Line</c:v>
                </c:pt>
              </c:strCache>
            </c:strRef>
          </c:tx>
          <c:spPr>
            <a:ln>
              <a:solidFill>
                <a:schemeClr val="accent3"/>
              </a:solidFill>
            </a:ln>
          </c:spPr>
          <c:marker>
            <c:symbol val="none"/>
          </c:marker>
          <c:cat>
            <c:strRef>
              <c:f>'Spelling - Data'!$BL$4:$CA$4</c:f>
              <c:strCache>
                <c:ptCount val="1"/>
                <c:pt idx="0">
                  <c:v>Baseline</c:v>
                </c:pt>
              </c:strCache>
            </c:strRef>
          </c:cat>
          <c:val>
            <c:numRef>
              <c:f>'Spelling - Data'!$BL$147:$CA$147</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2E03-764F-8786-2B2B11DB019F}"/>
            </c:ext>
          </c:extLst>
        </c:ser>
        <c:dLbls>
          <c:showLegendKey val="0"/>
          <c:showVal val="0"/>
          <c:showCatName val="0"/>
          <c:showSerName val="0"/>
          <c:showPercent val="0"/>
          <c:showBubbleSize val="0"/>
        </c:dLbls>
        <c:marker val="1"/>
        <c:smooth val="0"/>
        <c:axId val="100035968"/>
        <c:axId val="100045568"/>
      </c:lineChart>
      <c:catAx>
        <c:axId val="100035968"/>
        <c:scaling>
          <c:orientation val="minMax"/>
        </c:scaling>
        <c:delete val="0"/>
        <c:axPos val="b"/>
        <c:title>
          <c:tx>
            <c:strRef>
              <c:f>'Spelling - Data'!$BG$30</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100045568"/>
        <c:crosses val="autoZero"/>
        <c:auto val="1"/>
        <c:lblAlgn val="ctr"/>
        <c:lblOffset val="100"/>
        <c:noMultiLvlLbl val="0"/>
      </c:catAx>
      <c:valAx>
        <c:axId val="100045568"/>
        <c:scaling>
          <c:orientation val="minMax"/>
          <c:min val="0"/>
        </c:scaling>
        <c:delete val="0"/>
        <c:axPos val="l"/>
        <c:majorGridlines/>
        <c:title>
          <c:tx>
            <c:strRef>
              <c:f>'Spelling - Data'!$BJ$111</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100035968"/>
        <c:crosses val="autoZero"/>
        <c:crossBetween val="between"/>
      </c:valAx>
    </c:plotArea>
    <c:legend>
      <c:legendPos val="b"/>
      <c:layout>
        <c:manualLayout>
          <c:xMode val="edge"/>
          <c:yMode val="edge"/>
          <c:x val="4.6699473230596414E-3"/>
          <c:y val="0.8965684812404755"/>
          <c:w val="0.99325633766883703"/>
          <c:h val="0.103431518759524"/>
        </c:manualLayout>
      </c:layout>
      <c:overlay val="0"/>
      <c:txPr>
        <a:bodyPr/>
        <a:lstStyle/>
        <a:p>
          <a:pPr>
            <a:defRPr sz="900"/>
          </a:pPr>
          <a:endParaRPr lang="en-US"/>
        </a:p>
      </c:txPr>
    </c:legend>
    <c:plotVisOnly val="1"/>
    <c:dispBlanksAs val="gap"/>
    <c:showDLblsOverMax val="0"/>
  </c:chart>
  <c:spPr>
    <a:solidFill>
      <a:schemeClr val="accent1">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'Reading - Data'!$A$34</c:f>
          <c:strCache>
            <c:ptCount val="1"/>
          </c:strCache>
        </c:strRef>
      </c:tx>
      <c:overlay val="0"/>
    </c:title>
    <c:autoTitleDeleted val="0"/>
    <c:plotArea>
      <c:layout>
        <c:manualLayout>
          <c:layoutTarget val="inner"/>
          <c:xMode val="edge"/>
          <c:yMode val="edge"/>
          <c:x val="0.13495651278884288"/>
          <c:y val="0.16478915135608121"/>
          <c:w val="0.83628531727652422"/>
          <c:h val="0.50837061096124758"/>
        </c:manualLayout>
      </c:layout>
      <c:lineChart>
        <c:grouping val="standard"/>
        <c:varyColors val="0"/>
        <c:ser>
          <c:idx val="0"/>
          <c:order val="0"/>
          <c:tx>
            <c:strRef>
              <c:f>'Reading - Data'!$A$34</c:f>
              <c:strCache>
                <c:ptCount val="1"/>
              </c:strCache>
            </c:strRef>
          </c:tx>
          <c:trendline>
            <c:name>Trendline</c:name>
            <c:spPr>
              <a:ln>
                <a:solidFill>
                  <a:srgbClr val="FF0000">
                    <a:alpha val="75000"/>
                  </a:srgbClr>
                </a:solidFill>
              </a:ln>
            </c:spPr>
            <c:trendlineType val="linear"/>
            <c:dispRSqr val="0"/>
            <c:dispEq val="0"/>
          </c:trendline>
          <c:cat>
            <c:strRef>
              <c:f>'Reading - Data'!$BL$4:$CA$4</c:f>
              <c:strCache>
                <c:ptCount val="1"/>
                <c:pt idx="0">
                  <c:v>Baseline</c:v>
                </c:pt>
              </c:strCache>
            </c:strRef>
          </c:cat>
          <c:val>
            <c:numRef>
              <c:f>'Reading - Data'!$BL$34:$CA$34</c:f>
              <c:numCache>
                <c:formatCode>General</c:formatCode>
                <c:ptCount val="16"/>
                <c:pt idx="0">
                  <c:v>0</c:v>
                </c:pt>
              </c:numCache>
            </c:numRef>
          </c:val>
          <c:smooth val="0"/>
          <c:extLst>
            <c:ext xmlns:c16="http://schemas.microsoft.com/office/drawing/2014/chart" uri="{C3380CC4-5D6E-409C-BE32-E72D297353CC}">
              <c16:uniqueId val="{00000001-4D4E-FB43-9F93-E1ACDAAAF386}"/>
            </c:ext>
          </c:extLst>
        </c:ser>
        <c:ser>
          <c:idx val="1"/>
          <c:order val="1"/>
          <c:tx>
            <c:v>Aimline</c:v>
          </c:tx>
          <c:spPr>
            <a:ln w="9525">
              <a:solidFill>
                <a:schemeClr val="tx1">
                  <a:lumMod val="50000"/>
                  <a:lumOff val="50000"/>
                </a:schemeClr>
              </a:solidFill>
              <a:prstDash val="dash"/>
            </a:ln>
          </c:spPr>
          <c:marker>
            <c:symbol val="none"/>
          </c:marker>
          <c:cat>
            <c:strRef>
              <c:f>'Reading - Data'!$BL$4:$CA$4</c:f>
              <c:strCache>
                <c:ptCount val="1"/>
                <c:pt idx="0">
                  <c:v>Baseline</c:v>
                </c:pt>
              </c:strCache>
            </c:strRef>
          </c:cat>
          <c:val>
            <c:numRef>
              <c:f>'Reading - Data'!$BL$115:$CA$115</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4D4E-FB43-9F93-E1ACDAAAF386}"/>
            </c:ext>
          </c:extLst>
        </c:ser>
        <c:ser>
          <c:idx val="2"/>
          <c:order val="2"/>
          <c:tx>
            <c:strRef>
              <c:f>'Reading - Data'!$BK$151</c:f>
              <c:strCache>
                <c:ptCount val="1"/>
                <c:pt idx="0">
                  <c:v>Benchmark 3 Line</c:v>
                </c:pt>
              </c:strCache>
            </c:strRef>
          </c:tx>
          <c:spPr>
            <a:ln>
              <a:solidFill>
                <a:schemeClr val="accent3"/>
              </a:solidFill>
            </a:ln>
          </c:spPr>
          <c:marker>
            <c:symbol val="none"/>
          </c:marker>
          <c:cat>
            <c:strRef>
              <c:f>'Reading - Data'!$BL$4:$CA$4</c:f>
              <c:strCache>
                <c:ptCount val="1"/>
                <c:pt idx="0">
                  <c:v>Baseline</c:v>
                </c:pt>
              </c:strCache>
            </c:strRef>
          </c:cat>
          <c:val>
            <c:numRef>
              <c:f>'Reading - Data'!$BL$151:$CA$151</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4D4E-FB43-9F93-E1ACDAAAF386}"/>
            </c:ext>
          </c:extLst>
        </c:ser>
        <c:dLbls>
          <c:showLegendKey val="0"/>
          <c:showVal val="0"/>
          <c:showCatName val="0"/>
          <c:showSerName val="0"/>
          <c:showPercent val="0"/>
          <c:showBubbleSize val="0"/>
        </c:dLbls>
        <c:marker val="1"/>
        <c:smooth val="0"/>
        <c:axId val="91616384"/>
        <c:axId val="91618304"/>
      </c:lineChart>
      <c:catAx>
        <c:axId val="91616384"/>
        <c:scaling>
          <c:orientation val="minMax"/>
        </c:scaling>
        <c:delete val="0"/>
        <c:axPos val="b"/>
        <c:title>
          <c:tx>
            <c:strRef>
              <c:f>'Reading - Data'!$BG$34</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91618304"/>
        <c:crosses val="autoZero"/>
        <c:auto val="1"/>
        <c:lblAlgn val="ctr"/>
        <c:lblOffset val="100"/>
        <c:noMultiLvlLbl val="0"/>
      </c:catAx>
      <c:valAx>
        <c:axId val="91618304"/>
        <c:scaling>
          <c:orientation val="minMax"/>
          <c:min val="0"/>
        </c:scaling>
        <c:delete val="0"/>
        <c:axPos val="l"/>
        <c:majorGridlines/>
        <c:title>
          <c:tx>
            <c:strRef>
              <c:f>'Reading - Data'!$BJ$115</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91616384"/>
        <c:crosses val="autoZero"/>
        <c:crossBetween val="between"/>
      </c:valAx>
    </c:plotArea>
    <c:legend>
      <c:legendPos val="b"/>
      <c:layout>
        <c:manualLayout>
          <c:xMode val="edge"/>
          <c:yMode val="edge"/>
          <c:x val="2.0737150081035212E-3"/>
          <c:y val="0.8963413270213495"/>
          <c:w val="0.99585256998379257"/>
          <c:h val="0.10365867297865124"/>
        </c:manualLayout>
      </c:layout>
      <c:overlay val="0"/>
      <c:txPr>
        <a:bodyPr/>
        <a:lstStyle/>
        <a:p>
          <a:pPr>
            <a:defRPr sz="900"/>
          </a:pPr>
          <a:endParaRPr lang="en-US"/>
        </a:p>
      </c:txPr>
    </c:legend>
    <c:plotVisOnly val="1"/>
    <c:dispBlanksAs val="gap"/>
    <c:showDLblsOverMax val="0"/>
  </c:chart>
  <c:spPr>
    <a:solidFill>
      <a:schemeClr val="accent1">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3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'Spelling - Data'!$A$31</c:f>
          <c:strCache>
            <c:ptCount val="1"/>
          </c:strCache>
        </c:strRef>
      </c:tx>
      <c:overlay val="0"/>
    </c:title>
    <c:autoTitleDeleted val="0"/>
    <c:plotArea>
      <c:layout>
        <c:manualLayout>
          <c:layoutTarget val="inner"/>
          <c:xMode val="edge"/>
          <c:yMode val="edge"/>
          <c:x val="0.13495651278884288"/>
          <c:y val="0.16478915135608121"/>
          <c:w val="0.83628531727652466"/>
          <c:h val="0.50837061096124758"/>
        </c:manualLayout>
      </c:layout>
      <c:lineChart>
        <c:grouping val="standard"/>
        <c:varyColors val="0"/>
        <c:ser>
          <c:idx val="0"/>
          <c:order val="0"/>
          <c:tx>
            <c:strRef>
              <c:f>'Spelling - Data'!$A$31</c:f>
              <c:strCache>
                <c:ptCount val="1"/>
              </c:strCache>
            </c:strRef>
          </c:tx>
          <c:trendline>
            <c:name>Trendline</c:name>
            <c:spPr>
              <a:ln>
                <a:solidFill>
                  <a:srgbClr val="FF0000">
                    <a:alpha val="75000"/>
                  </a:srgbClr>
                </a:solidFill>
              </a:ln>
            </c:spPr>
            <c:trendlineType val="linear"/>
            <c:dispRSqr val="0"/>
            <c:dispEq val="0"/>
          </c:trendline>
          <c:cat>
            <c:strRef>
              <c:f>'Spelling - Data'!$BL$4:$CA$4</c:f>
              <c:strCache>
                <c:ptCount val="1"/>
                <c:pt idx="0">
                  <c:v>Baseline</c:v>
                </c:pt>
              </c:strCache>
            </c:strRef>
          </c:cat>
          <c:val>
            <c:numRef>
              <c:f>'Spelling - Data'!$BL$31:$CA$31</c:f>
              <c:numCache>
                <c:formatCode>General</c:formatCode>
                <c:ptCount val="16"/>
                <c:pt idx="0">
                  <c:v>0</c:v>
                </c:pt>
              </c:numCache>
            </c:numRef>
          </c:val>
          <c:smooth val="0"/>
          <c:extLst>
            <c:ext xmlns:c16="http://schemas.microsoft.com/office/drawing/2014/chart" uri="{C3380CC4-5D6E-409C-BE32-E72D297353CC}">
              <c16:uniqueId val="{00000001-CA4C-8B4C-93D6-D6BA5A82027D}"/>
            </c:ext>
          </c:extLst>
        </c:ser>
        <c:ser>
          <c:idx val="1"/>
          <c:order val="1"/>
          <c:tx>
            <c:v>Aimline</c:v>
          </c:tx>
          <c:spPr>
            <a:ln w="9525">
              <a:solidFill>
                <a:schemeClr val="tx1">
                  <a:lumMod val="50000"/>
                  <a:lumOff val="50000"/>
                </a:schemeClr>
              </a:solidFill>
              <a:prstDash val="dash"/>
            </a:ln>
          </c:spPr>
          <c:marker>
            <c:symbol val="none"/>
          </c:marker>
          <c:cat>
            <c:strRef>
              <c:f>'Spelling - Data'!$BL$4:$CA$4</c:f>
              <c:strCache>
                <c:ptCount val="1"/>
                <c:pt idx="0">
                  <c:v>Baseline</c:v>
                </c:pt>
              </c:strCache>
            </c:strRef>
          </c:cat>
          <c:val>
            <c:numRef>
              <c:f>'Spelling - Data'!$BL$112:$CA$112</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CA4C-8B4C-93D6-D6BA5A82027D}"/>
            </c:ext>
          </c:extLst>
        </c:ser>
        <c:ser>
          <c:idx val="2"/>
          <c:order val="2"/>
          <c:tx>
            <c:strRef>
              <c:f>'Spelling - Data'!$BK$148</c:f>
              <c:strCache>
                <c:ptCount val="1"/>
                <c:pt idx="0">
                  <c:v>Benchmark 3 Line</c:v>
                </c:pt>
              </c:strCache>
            </c:strRef>
          </c:tx>
          <c:spPr>
            <a:ln>
              <a:solidFill>
                <a:schemeClr val="accent3"/>
              </a:solidFill>
            </a:ln>
          </c:spPr>
          <c:marker>
            <c:symbol val="none"/>
          </c:marker>
          <c:cat>
            <c:strRef>
              <c:f>'Spelling - Data'!$BL$4:$CA$4</c:f>
              <c:strCache>
                <c:ptCount val="1"/>
                <c:pt idx="0">
                  <c:v>Baseline</c:v>
                </c:pt>
              </c:strCache>
            </c:strRef>
          </c:cat>
          <c:val>
            <c:numRef>
              <c:f>'Spelling - Data'!$BL$148:$CA$148</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CA4C-8B4C-93D6-D6BA5A82027D}"/>
            </c:ext>
          </c:extLst>
        </c:ser>
        <c:dLbls>
          <c:showLegendKey val="0"/>
          <c:showVal val="0"/>
          <c:showCatName val="0"/>
          <c:showSerName val="0"/>
          <c:showPercent val="0"/>
          <c:showBubbleSize val="0"/>
        </c:dLbls>
        <c:marker val="1"/>
        <c:smooth val="0"/>
        <c:axId val="101346304"/>
        <c:axId val="101364864"/>
      </c:lineChart>
      <c:catAx>
        <c:axId val="101346304"/>
        <c:scaling>
          <c:orientation val="minMax"/>
        </c:scaling>
        <c:delete val="0"/>
        <c:axPos val="b"/>
        <c:title>
          <c:tx>
            <c:strRef>
              <c:f>'Spelling - Data'!$BG$31</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101364864"/>
        <c:crosses val="autoZero"/>
        <c:auto val="1"/>
        <c:lblAlgn val="ctr"/>
        <c:lblOffset val="100"/>
        <c:noMultiLvlLbl val="0"/>
      </c:catAx>
      <c:valAx>
        <c:axId val="101364864"/>
        <c:scaling>
          <c:orientation val="minMax"/>
          <c:min val="0"/>
        </c:scaling>
        <c:delete val="0"/>
        <c:axPos val="l"/>
        <c:majorGridlines/>
        <c:title>
          <c:tx>
            <c:strRef>
              <c:f>'Spelling - Data'!$BJ$112</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101346304"/>
        <c:crosses val="autoZero"/>
        <c:crossBetween val="between"/>
      </c:valAx>
    </c:plotArea>
    <c:legend>
      <c:legendPos val="b"/>
      <c:layout>
        <c:manualLayout>
          <c:xMode val="edge"/>
          <c:yMode val="edge"/>
          <c:x val="4.6024861684190056E-3"/>
          <c:y val="0.89634136215298799"/>
          <c:w val="0.99339125997811961"/>
          <c:h val="0.103658637847012"/>
        </c:manualLayout>
      </c:layout>
      <c:overlay val="0"/>
      <c:txPr>
        <a:bodyPr/>
        <a:lstStyle/>
        <a:p>
          <a:pPr>
            <a:defRPr sz="900"/>
          </a:pPr>
          <a:endParaRPr lang="en-US"/>
        </a:p>
      </c:txPr>
    </c:legend>
    <c:plotVisOnly val="1"/>
    <c:dispBlanksAs val="gap"/>
    <c:showDLblsOverMax val="0"/>
  </c:chart>
  <c:spPr>
    <a:solidFill>
      <a:schemeClr val="accent1">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3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'Spelling - Data'!$A$32</c:f>
          <c:strCache>
            <c:ptCount val="1"/>
          </c:strCache>
        </c:strRef>
      </c:tx>
      <c:overlay val="0"/>
    </c:title>
    <c:autoTitleDeleted val="0"/>
    <c:plotArea>
      <c:layout>
        <c:manualLayout>
          <c:layoutTarget val="inner"/>
          <c:xMode val="edge"/>
          <c:yMode val="edge"/>
          <c:x val="0.13495651278884288"/>
          <c:y val="0.16478915135608121"/>
          <c:w val="0.83628531727652466"/>
          <c:h val="0.50837061096124758"/>
        </c:manualLayout>
      </c:layout>
      <c:lineChart>
        <c:grouping val="standard"/>
        <c:varyColors val="0"/>
        <c:ser>
          <c:idx val="0"/>
          <c:order val="0"/>
          <c:tx>
            <c:strRef>
              <c:f>'Spelling - Data'!$A$32</c:f>
              <c:strCache>
                <c:ptCount val="1"/>
              </c:strCache>
            </c:strRef>
          </c:tx>
          <c:trendline>
            <c:name>Trendline</c:name>
            <c:spPr>
              <a:ln>
                <a:solidFill>
                  <a:srgbClr val="FF0000">
                    <a:alpha val="75000"/>
                  </a:srgbClr>
                </a:solidFill>
              </a:ln>
            </c:spPr>
            <c:trendlineType val="linear"/>
            <c:dispRSqr val="0"/>
            <c:dispEq val="0"/>
          </c:trendline>
          <c:cat>
            <c:strRef>
              <c:f>'Spelling - Data'!$BL$4:$CA$4</c:f>
              <c:strCache>
                <c:ptCount val="1"/>
                <c:pt idx="0">
                  <c:v>Baseline</c:v>
                </c:pt>
              </c:strCache>
            </c:strRef>
          </c:cat>
          <c:val>
            <c:numRef>
              <c:f>'Spelling - Data'!$BL$32:$CA$32</c:f>
              <c:numCache>
                <c:formatCode>General</c:formatCode>
                <c:ptCount val="16"/>
                <c:pt idx="0">
                  <c:v>0</c:v>
                </c:pt>
              </c:numCache>
            </c:numRef>
          </c:val>
          <c:smooth val="0"/>
          <c:extLst>
            <c:ext xmlns:c16="http://schemas.microsoft.com/office/drawing/2014/chart" uri="{C3380CC4-5D6E-409C-BE32-E72D297353CC}">
              <c16:uniqueId val="{00000001-B5B9-234D-9FD3-DBCEE4387689}"/>
            </c:ext>
          </c:extLst>
        </c:ser>
        <c:ser>
          <c:idx val="1"/>
          <c:order val="1"/>
          <c:tx>
            <c:v>Aimline</c:v>
          </c:tx>
          <c:spPr>
            <a:ln w="9525">
              <a:solidFill>
                <a:schemeClr val="tx1">
                  <a:lumMod val="50000"/>
                  <a:lumOff val="50000"/>
                </a:schemeClr>
              </a:solidFill>
              <a:prstDash val="dash"/>
            </a:ln>
          </c:spPr>
          <c:marker>
            <c:symbol val="none"/>
          </c:marker>
          <c:cat>
            <c:strRef>
              <c:f>'Spelling - Data'!$BL$4:$CA$4</c:f>
              <c:strCache>
                <c:ptCount val="1"/>
                <c:pt idx="0">
                  <c:v>Baseline</c:v>
                </c:pt>
              </c:strCache>
            </c:strRef>
          </c:cat>
          <c:val>
            <c:numRef>
              <c:f>'Spelling - Data'!$BL$113:$CA$113</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B5B9-234D-9FD3-DBCEE4387689}"/>
            </c:ext>
          </c:extLst>
        </c:ser>
        <c:ser>
          <c:idx val="2"/>
          <c:order val="2"/>
          <c:tx>
            <c:strRef>
              <c:f>'Spelling - Data'!$BK$149</c:f>
              <c:strCache>
                <c:ptCount val="1"/>
                <c:pt idx="0">
                  <c:v>Benchmark 3 Line</c:v>
                </c:pt>
              </c:strCache>
            </c:strRef>
          </c:tx>
          <c:spPr>
            <a:ln>
              <a:solidFill>
                <a:schemeClr val="accent3"/>
              </a:solidFill>
            </a:ln>
          </c:spPr>
          <c:marker>
            <c:symbol val="none"/>
          </c:marker>
          <c:cat>
            <c:strRef>
              <c:f>'Spelling - Data'!$BL$4:$CA$4</c:f>
              <c:strCache>
                <c:ptCount val="1"/>
                <c:pt idx="0">
                  <c:v>Baseline</c:v>
                </c:pt>
              </c:strCache>
            </c:strRef>
          </c:cat>
          <c:val>
            <c:numRef>
              <c:f>'Spelling - Data'!$BL$149:$CA$149</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B5B9-234D-9FD3-DBCEE4387689}"/>
            </c:ext>
          </c:extLst>
        </c:ser>
        <c:dLbls>
          <c:showLegendKey val="0"/>
          <c:showVal val="0"/>
          <c:showCatName val="0"/>
          <c:showSerName val="0"/>
          <c:showPercent val="0"/>
          <c:showBubbleSize val="0"/>
        </c:dLbls>
        <c:marker val="1"/>
        <c:smooth val="0"/>
        <c:axId val="101379456"/>
        <c:axId val="101545472"/>
      </c:lineChart>
      <c:catAx>
        <c:axId val="101379456"/>
        <c:scaling>
          <c:orientation val="minMax"/>
        </c:scaling>
        <c:delete val="0"/>
        <c:axPos val="b"/>
        <c:title>
          <c:tx>
            <c:strRef>
              <c:f>'Spelling - Data'!$BG$32</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101545472"/>
        <c:crosses val="autoZero"/>
        <c:auto val="1"/>
        <c:lblAlgn val="ctr"/>
        <c:lblOffset val="100"/>
        <c:noMultiLvlLbl val="0"/>
      </c:catAx>
      <c:valAx>
        <c:axId val="101545472"/>
        <c:scaling>
          <c:orientation val="minMax"/>
          <c:min val="0"/>
        </c:scaling>
        <c:delete val="0"/>
        <c:axPos val="l"/>
        <c:majorGridlines/>
        <c:title>
          <c:tx>
            <c:strRef>
              <c:f>'Spelling - Data'!$BJ$113</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101379456"/>
        <c:crosses val="autoZero"/>
        <c:crossBetween val="between"/>
      </c:valAx>
    </c:plotArea>
    <c:legend>
      <c:legendPos val="b"/>
      <c:layout>
        <c:manualLayout>
          <c:xMode val="edge"/>
          <c:yMode val="edge"/>
          <c:x val="2.0737150081035212E-3"/>
          <c:y val="0.89634136215298799"/>
          <c:w val="0.99585256998379257"/>
          <c:h val="0.103658637847012"/>
        </c:manualLayout>
      </c:layout>
      <c:overlay val="0"/>
      <c:txPr>
        <a:bodyPr/>
        <a:lstStyle/>
        <a:p>
          <a:pPr>
            <a:defRPr sz="900"/>
          </a:pPr>
          <a:endParaRPr lang="en-US"/>
        </a:p>
      </c:txPr>
    </c:legend>
    <c:plotVisOnly val="1"/>
    <c:dispBlanksAs val="gap"/>
    <c:showDLblsOverMax val="0"/>
  </c:chart>
  <c:spPr>
    <a:solidFill>
      <a:schemeClr val="accent1">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3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'Spelling - Data'!$A$33</c:f>
          <c:strCache>
            <c:ptCount val="1"/>
          </c:strCache>
        </c:strRef>
      </c:tx>
      <c:overlay val="0"/>
    </c:title>
    <c:autoTitleDeleted val="0"/>
    <c:plotArea>
      <c:layout>
        <c:manualLayout>
          <c:layoutTarget val="inner"/>
          <c:xMode val="edge"/>
          <c:yMode val="edge"/>
          <c:x val="0.13495651278884288"/>
          <c:y val="0.16478915135608121"/>
          <c:w val="0.83628531727652466"/>
          <c:h val="0.50841389583031849"/>
        </c:manualLayout>
      </c:layout>
      <c:lineChart>
        <c:grouping val="standard"/>
        <c:varyColors val="0"/>
        <c:ser>
          <c:idx val="0"/>
          <c:order val="0"/>
          <c:tx>
            <c:strRef>
              <c:f>'Spelling - Data'!$A$33</c:f>
              <c:strCache>
                <c:ptCount val="1"/>
              </c:strCache>
            </c:strRef>
          </c:tx>
          <c:trendline>
            <c:name>Trendline</c:name>
            <c:spPr>
              <a:ln>
                <a:solidFill>
                  <a:srgbClr val="FF0000">
                    <a:alpha val="75000"/>
                  </a:srgbClr>
                </a:solidFill>
              </a:ln>
            </c:spPr>
            <c:trendlineType val="linear"/>
            <c:dispRSqr val="0"/>
            <c:dispEq val="0"/>
          </c:trendline>
          <c:cat>
            <c:strRef>
              <c:f>'Spelling - Data'!$BL$4:$CA$4</c:f>
              <c:strCache>
                <c:ptCount val="1"/>
                <c:pt idx="0">
                  <c:v>Baseline</c:v>
                </c:pt>
              </c:strCache>
            </c:strRef>
          </c:cat>
          <c:val>
            <c:numRef>
              <c:f>'Spelling - Data'!$BL$33:$CA$33</c:f>
              <c:numCache>
                <c:formatCode>General</c:formatCode>
                <c:ptCount val="16"/>
                <c:pt idx="0">
                  <c:v>0</c:v>
                </c:pt>
              </c:numCache>
            </c:numRef>
          </c:val>
          <c:smooth val="0"/>
          <c:extLst>
            <c:ext xmlns:c16="http://schemas.microsoft.com/office/drawing/2014/chart" uri="{C3380CC4-5D6E-409C-BE32-E72D297353CC}">
              <c16:uniqueId val="{00000001-5F72-E14F-9F60-15C67C628C52}"/>
            </c:ext>
          </c:extLst>
        </c:ser>
        <c:ser>
          <c:idx val="1"/>
          <c:order val="1"/>
          <c:tx>
            <c:v>Aimline</c:v>
          </c:tx>
          <c:spPr>
            <a:ln w="9525">
              <a:solidFill>
                <a:schemeClr val="tx1">
                  <a:lumMod val="50000"/>
                  <a:lumOff val="50000"/>
                </a:schemeClr>
              </a:solidFill>
              <a:prstDash val="dash"/>
            </a:ln>
          </c:spPr>
          <c:marker>
            <c:symbol val="none"/>
          </c:marker>
          <c:cat>
            <c:strRef>
              <c:f>'Spelling - Data'!$BL$4:$CA$4</c:f>
              <c:strCache>
                <c:ptCount val="1"/>
                <c:pt idx="0">
                  <c:v>Baseline</c:v>
                </c:pt>
              </c:strCache>
            </c:strRef>
          </c:cat>
          <c:val>
            <c:numRef>
              <c:f>'Spelling - Data'!$BL$116:$CA$116</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5F72-E14F-9F60-15C67C628C52}"/>
            </c:ext>
          </c:extLst>
        </c:ser>
        <c:ser>
          <c:idx val="2"/>
          <c:order val="2"/>
          <c:tx>
            <c:strRef>
              <c:f>'Spelling - Data'!$BK$150</c:f>
              <c:strCache>
                <c:ptCount val="1"/>
                <c:pt idx="0">
                  <c:v>Benchmark 3 Line</c:v>
                </c:pt>
              </c:strCache>
            </c:strRef>
          </c:tx>
          <c:spPr>
            <a:ln>
              <a:solidFill>
                <a:schemeClr val="accent3"/>
              </a:solidFill>
            </a:ln>
          </c:spPr>
          <c:marker>
            <c:symbol val="none"/>
          </c:marker>
          <c:cat>
            <c:strRef>
              <c:f>'Spelling - Data'!$BL$4:$CA$4</c:f>
              <c:strCache>
                <c:ptCount val="1"/>
                <c:pt idx="0">
                  <c:v>Baseline</c:v>
                </c:pt>
              </c:strCache>
            </c:strRef>
          </c:cat>
          <c:val>
            <c:numRef>
              <c:f>'Spelling - Data'!$BL$150:$CA$150</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5F72-E14F-9F60-15C67C628C52}"/>
            </c:ext>
          </c:extLst>
        </c:ser>
        <c:dLbls>
          <c:showLegendKey val="0"/>
          <c:showVal val="0"/>
          <c:showCatName val="0"/>
          <c:showSerName val="0"/>
          <c:showPercent val="0"/>
          <c:showBubbleSize val="0"/>
        </c:dLbls>
        <c:marker val="1"/>
        <c:smooth val="0"/>
        <c:axId val="101593088"/>
        <c:axId val="101595008"/>
      </c:lineChart>
      <c:catAx>
        <c:axId val="101593088"/>
        <c:scaling>
          <c:orientation val="minMax"/>
        </c:scaling>
        <c:delete val="0"/>
        <c:axPos val="b"/>
        <c:title>
          <c:tx>
            <c:strRef>
              <c:f>'Spelling - Data'!$BG$33</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101595008"/>
        <c:crosses val="autoZero"/>
        <c:auto val="1"/>
        <c:lblAlgn val="ctr"/>
        <c:lblOffset val="100"/>
        <c:noMultiLvlLbl val="0"/>
      </c:catAx>
      <c:valAx>
        <c:axId val="101595008"/>
        <c:scaling>
          <c:orientation val="minMax"/>
          <c:min val="0"/>
        </c:scaling>
        <c:delete val="0"/>
        <c:axPos val="l"/>
        <c:majorGridlines/>
        <c:title>
          <c:tx>
            <c:strRef>
              <c:f>'Spelling - Data'!$BJ$114</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101593088"/>
        <c:crosses val="autoZero"/>
        <c:crossBetween val="between"/>
      </c:valAx>
    </c:plotArea>
    <c:legend>
      <c:legendPos val="b"/>
      <c:layout>
        <c:manualLayout>
          <c:xMode val="edge"/>
          <c:yMode val="edge"/>
          <c:x val="4.6699473230596414E-3"/>
          <c:y val="0.8965684812404755"/>
          <c:w val="0.99325633766883703"/>
          <c:h val="0.103431518759524"/>
        </c:manualLayout>
      </c:layout>
      <c:overlay val="0"/>
      <c:txPr>
        <a:bodyPr/>
        <a:lstStyle/>
        <a:p>
          <a:pPr>
            <a:defRPr sz="900"/>
          </a:pPr>
          <a:endParaRPr lang="en-US"/>
        </a:p>
      </c:txPr>
    </c:legend>
    <c:plotVisOnly val="1"/>
    <c:dispBlanksAs val="gap"/>
    <c:showDLblsOverMax val="0"/>
  </c:chart>
  <c:spPr>
    <a:solidFill>
      <a:schemeClr val="accent1">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3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'Spelling - Data'!$A$34</c:f>
          <c:strCache>
            <c:ptCount val="1"/>
          </c:strCache>
        </c:strRef>
      </c:tx>
      <c:overlay val="0"/>
    </c:title>
    <c:autoTitleDeleted val="0"/>
    <c:plotArea>
      <c:layout>
        <c:manualLayout>
          <c:layoutTarget val="inner"/>
          <c:xMode val="edge"/>
          <c:yMode val="edge"/>
          <c:x val="0.13495651278884288"/>
          <c:y val="0.16478915135608121"/>
          <c:w val="0.83628531727652466"/>
          <c:h val="0.50837061096124758"/>
        </c:manualLayout>
      </c:layout>
      <c:lineChart>
        <c:grouping val="standard"/>
        <c:varyColors val="0"/>
        <c:ser>
          <c:idx val="0"/>
          <c:order val="0"/>
          <c:tx>
            <c:strRef>
              <c:f>'Spelling - Data'!$A$34</c:f>
              <c:strCache>
                <c:ptCount val="1"/>
              </c:strCache>
            </c:strRef>
          </c:tx>
          <c:trendline>
            <c:name>Trendline</c:name>
            <c:spPr>
              <a:ln>
                <a:solidFill>
                  <a:srgbClr val="FF0000">
                    <a:alpha val="75000"/>
                  </a:srgbClr>
                </a:solidFill>
              </a:ln>
            </c:spPr>
            <c:trendlineType val="linear"/>
            <c:dispRSqr val="0"/>
            <c:dispEq val="0"/>
          </c:trendline>
          <c:cat>
            <c:strRef>
              <c:f>'Spelling - Data'!$BL$4:$CA$4</c:f>
              <c:strCache>
                <c:ptCount val="1"/>
                <c:pt idx="0">
                  <c:v>Baseline</c:v>
                </c:pt>
              </c:strCache>
            </c:strRef>
          </c:cat>
          <c:val>
            <c:numRef>
              <c:f>'Spelling - Data'!$BL$34:$CA$34</c:f>
              <c:numCache>
                <c:formatCode>General</c:formatCode>
                <c:ptCount val="16"/>
                <c:pt idx="0">
                  <c:v>0</c:v>
                </c:pt>
              </c:numCache>
            </c:numRef>
          </c:val>
          <c:smooth val="0"/>
          <c:extLst>
            <c:ext xmlns:c16="http://schemas.microsoft.com/office/drawing/2014/chart" uri="{C3380CC4-5D6E-409C-BE32-E72D297353CC}">
              <c16:uniqueId val="{00000001-2830-8E4B-8172-17BC43A2CC5B}"/>
            </c:ext>
          </c:extLst>
        </c:ser>
        <c:ser>
          <c:idx val="1"/>
          <c:order val="1"/>
          <c:tx>
            <c:v>Aimline</c:v>
          </c:tx>
          <c:spPr>
            <a:ln w="9525">
              <a:solidFill>
                <a:schemeClr val="tx1">
                  <a:lumMod val="50000"/>
                  <a:lumOff val="50000"/>
                </a:schemeClr>
              </a:solidFill>
              <a:prstDash val="dash"/>
            </a:ln>
          </c:spPr>
          <c:marker>
            <c:symbol val="none"/>
          </c:marker>
          <c:cat>
            <c:strRef>
              <c:f>'Spelling - Data'!$BL$4:$CA$4</c:f>
              <c:strCache>
                <c:ptCount val="1"/>
                <c:pt idx="0">
                  <c:v>Baseline</c:v>
                </c:pt>
              </c:strCache>
            </c:strRef>
          </c:cat>
          <c:val>
            <c:numRef>
              <c:f>'Spelling - Data'!$BL$115:$CA$115</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2830-8E4B-8172-17BC43A2CC5B}"/>
            </c:ext>
          </c:extLst>
        </c:ser>
        <c:ser>
          <c:idx val="2"/>
          <c:order val="2"/>
          <c:tx>
            <c:strRef>
              <c:f>'Spelling - Data'!$BK$151</c:f>
              <c:strCache>
                <c:ptCount val="1"/>
                <c:pt idx="0">
                  <c:v>Benchmark 3 Line</c:v>
                </c:pt>
              </c:strCache>
            </c:strRef>
          </c:tx>
          <c:spPr>
            <a:ln>
              <a:solidFill>
                <a:schemeClr val="accent3"/>
              </a:solidFill>
            </a:ln>
          </c:spPr>
          <c:marker>
            <c:symbol val="none"/>
          </c:marker>
          <c:cat>
            <c:strRef>
              <c:f>'Spelling - Data'!$BL$4:$CA$4</c:f>
              <c:strCache>
                <c:ptCount val="1"/>
                <c:pt idx="0">
                  <c:v>Baseline</c:v>
                </c:pt>
              </c:strCache>
            </c:strRef>
          </c:cat>
          <c:val>
            <c:numRef>
              <c:f>'Spelling - Data'!$BL$151:$CA$151</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2830-8E4B-8172-17BC43A2CC5B}"/>
            </c:ext>
          </c:extLst>
        </c:ser>
        <c:dLbls>
          <c:showLegendKey val="0"/>
          <c:showVal val="0"/>
          <c:showCatName val="0"/>
          <c:showSerName val="0"/>
          <c:showPercent val="0"/>
          <c:showBubbleSize val="0"/>
        </c:dLbls>
        <c:marker val="1"/>
        <c:smooth val="0"/>
        <c:axId val="101667200"/>
        <c:axId val="101669120"/>
      </c:lineChart>
      <c:catAx>
        <c:axId val="101667200"/>
        <c:scaling>
          <c:orientation val="minMax"/>
        </c:scaling>
        <c:delete val="0"/>
        <c:axPos val="b"/>
        <c:title>
          <c:tx>
            <c:strRef>
              <c:f>'Spelling - Data'!$BG$34</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101669120"/>
        <c:crosses val="autoZero"/>
        <c:auto val="1"/>
        <c:lblAlgn val="ctr"/>
        <c:lblOffset val="100"/>
        <c:noMultiLvlLbl val="0"/>
      </c:catAx>
      <c:valAx>
        <c:axId val="101669120"/>
        <c:scaling>
          <c:orientation val="minMax"/>
          <c:min val="0"/>
        </c:scaling>
        <c:delete val="0"/>
        <c:axPos val="l"/>
        <c:majorGridlines/>
        <c:title>
          <c:tx>
            <c:strRef>
              <c:f>'Spelling - Data'!$BJ$115</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101667200"/>
        <c:crosses val="autoZero"/>
        <c:crossBetween val="between"/>
      </c:valAx>
    </c:plotArea>
    <c:legend>
      <c:legendPos val="b"/>
      <c:layout>
        <c:manualLayout>
          <c:xMode val="edge"/>
          <c:yMode val="edge"/>
          <c:x val="2.0737150081035212E-3"/>
          <c:y val="0.8963413270213495"/>
          <c:w val="0.99585256998379257"/>
          <c:h val="0.10365867297865135"/>
        </c:manualLayout>
      </c:layout>
      <c:overlay val="0"/>
      <c:txPr>
        <a:bodyPr/>
        <a:lstStyle/>
        <a:p>
          <a:pPr>
            <a:defRPr sz="900"/>
          </a:pPr>
          <a:endParaRPr lang="en-US"/>
        </a:p>
      </c:txPr>
    </c:legend>
    <c:plotVisOnly val="1"/>
    <c:dispBlanksAs val="gap"/>
    <c:showDLblsOverMax val="0"/>
  </c:chart>
  <c:spPr>
    <a:solidFill>
      <a:schemeClr val="accent1">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3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'Spelling - Data'!$A$35</c:f>
          <c:strCache>
            <c:ptCount val="1"/>
          </c:strCache>
        </c:strRef>
      </c:tx>
      <c:overlay val="0"/>
    </c:title>
    <c:autoTitleDeleted val="0"/>
    <c:plotArea>
      <c:layout>
        <c:manualLayout>
          <c:layoutTarget val="inner"/>
          <c:xMode val="edge"/>
          <c:yMode val="edge"/>
          <c:x val="0.13495651278884288"/>
          <c:y val="0.16478915135608121"/>
          <c:w val="0.83628531727652466"/>
          <c:h val="0.50837061096124758"/>
        </c:manualLayout>
      </c:layout>
      <c:lineChart>
        <c:grouping val="standard"/>
        <c:varyColors val="0"/>
        <c:ser>
          <c:idx val="0"/>
          <c:order val="0"/>
          <c:tx>
            <c:strRef>
              <c:f>'Spelling - Data'!$A$35</c:f>
              <c:strCache>
                <c:ptCount val="1"/>
              </c:strCache>
            </c:strRef>
          </c:tx>
          <c:trendline>
            <c:name>Trendline</c:name>
            <c:spPr>
              <a:ln>
                <a:solidFill>
                  <a:srgbClr val="FF0000">
                    <a:alpha val="75000"/>
                  </a:srgbClr>
                </a:solidFill>
              </a:ln>
            </c:spPr>
            <c:trendlineType val="linear"/>
            <c:dispRSqr val="0"/>
            <c:dispEq val="0"/>
          </c:trendline>
          <c:cat>
            <c:strRef>
              <c:f>'Spelling - Data'!$BL$4:$CA$4</c:f>
              <c:strCache>
                <c:ptCount val="1"/>
                <c:pt idx="0">
                  <c:v>Baseline</c:v>
                </c:pt>
              </c:strCache>
            </c:strRef>
          </c:cat>
          <c:val>
            <c:numRef>
              <c:f>'Spelling - Data'!$BL$35:$CA$35</c:f>
              <c:numCache>
                <c:formatCode>General</c:formatCode>
                <c:ptCount val="16"/>
                <c:pt idx="0">
                  <c:v>0</c:v>
                </c:pt>
              </c:numCache>
            </c:numRef>
          </c:val>
          <c:smooth val="0"/>
          <c:extLst>
            <c:ext xmlns:c16="http://schemas.microsoft.com/office/drawing/2014/chart" uri="{C3380CC4-5D6E-409C-BE32-E72D297353CC}">
              <c16:uniqueId val="{00000001-6D62-C94F-A55D-395D897F22BA}"/>
            </c:ext>
          </c:extLst>
        </c:ser>
        <c:ser>
          <c:idx val="1"/>
          <c:order val="1"/>
          <c:tx>
            <c:v>Aimline</c:v>
          </c:tx>
          <c:spPr>
            <a:ln w="9525">
              <a:solidFill>
                <a:schemeClr val="tx1">
                  <a:lumMod val="50000"/>
                  <a:lumOff val="50000"/>
                </a:schemeClr>
              </a:solidFill>
              <a:prstDash val="dash"/>
            </a:ln>
          </c:spPr>
          <c:marker>
            <c:symbol val="none"/>
          </c:marker>
          <c:cat>
            <c:strRef>
              <c:f>'Spelling - Data'!$BL$4:$CA$4</c:f>
              <c:strCache>
                <c:ptCount val="1"/>
                <c:pt idx="0">
                  <c:v>Baseline</c:v>
                </c:pt>
              </c:strCache>
            </c:strRef>
          </c:cat>
          <c:val>
            <c:numRef>
              <c:f>'Spelling - Data'!$BL$116:$CA$116</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6D62-C94F-A55D-395D897F22BA}"/>
            </c:ext>
          </c:extLst>
        </c:ser>
        <c:ser>
          <c:idx val="2"/>
          <c:order val="2"/>
          <c:tx>
            <c:strRef>
              <c:f>'Spelling - Data'!$BK$152</c:f>
              <c:strCache>
                <c:ptCount val="1"/>
                <c:pt idx="0">
                  <c:v>Benchmark 3 Line</c:v>
                </c:pt>
              </c:strCache>
            </c:strRef>
          </c:tx>
          <c:spPr>
            <a:ln>
              <a:solidFill>
                <a:schemeClr val="accent3"/>
              </a:solidFill>
            </a:ln>
          </c:spPr>
          <c:marker>
            <c:symbol val="none"/>
          </c:marker>
          <c:cat>
            <c:strRef>
              <c:f>'Spelling - Data'!$BL$4:$CA$4</c:f>
              <c:strCache>
                <c:ptCount val="1"/>
                <c:pt idx="0">
                  <c:v>Baseline</c:v>
                </c:pt>
              </c:strCache>
            </c:strRef>
          </c:cat>
          <c:val>
            <c:numRef>
              <c:f>'Spelling - Data'!$BL$152:$CA$152</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6D62-C94F-A55D-395D897F22BA}"/>
            </c:ext>
          </c:extLst>
        </c:ser>
        <c:dLbls>
          <c:showLegendKey val="0"/>
          <c:showVal val="0"/>
          <c:showCatName val="0"/>
          <c:showSerName val="0"/>
          <c:showPercent val="0"/>
          <c:showBubbleSize val="0"/>
        </c:dLbls>
        <c:marker val="1"/>
        <c:smooth val="0"/>
        <c:axId val="101712640"/>
        <c:axId val="101714560"/>
      </c:lineChart>
      <c:catAx>
        <c:axId val="101712640"/>
        <c:scaling>
          <c:orientation val="minMax"/>
        </c:scaling>
        <c:delete val="0"/>
        <c:axPos val="b"/>
        <c:title>
          <c:tx>
            <c:strRef>
              <c:f>'Spelling - Data'!$BG$35</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101714560"/>
        <c:crosses val="autoZero"/>
        <c:auto val="1"/>
        <c:lblAlgn val="ctr"/>
        <c:lblOffset val="100"/>
        <c:noMultiLvlLbl val="0"/>
      </c:catAx>
      <c:valAx>
        <c:axId val="101714560"/>
        <c:scaling>
          <c:orientation val="minMax"/>
          <c:min val="0"/>
        </c:scaling>
        <c:delete val="0"/>
        <c:axPos val="l"/>
        <c:majorGridlines/>
        <c:title>
          <c:tx>
            <c:strRef>
              <c:f>'Spelling - Data'!$BJ$116</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101712640"/>
        <c:crosses val="autoZero"/>
        <c:crossBetween val="between"/>
      </c:valAx>
    </c:plotArea>
    <c:legend>
      <c:legendPos val="b"/>
      <c:layout>
        <c:manualLayout>
          <c:xMode val="edge"/>
          <c:yMode val="edge"/>
          <c:x val="4.6699473230596414E-3"/>
          <c:y val="0.8963413270213495"/>
          <c:w val="0.99325633766883703"/>
          <c:h val="0.10365867297865135"/>
        </c:manualLayout>
      </c:layout>
      <c:overlay val="0"/>
      <c:txPr>
        <a:bodyPr/>
        <a:lstStyle/>
        <a:p>
          <a:pPr>
            <a:defRPr sz="900"/>
          </a:pPr>
          <a:endParaRPr lang="en-US"/>
        </a:p>
      </c:txPr>
    </c:legend>
    <c:plotVisOnly val="1"/>
    <c:dispBlanksAs val="gap"/>
    <c:showDLblsOverMax val="0"/>
  </c:chart>
  <c:spPr>
    <a:solidFill>
      <a:schemeClr val="accent1">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3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'Spelling - Data'!$A$36</c:f>
          <c:strCache>
            <c:ptCount val="1"/>
          </c:strCache>
        </c:strRef>
      </c:tx>
      <c:overlay val="0"/>
    </c:title>
    <c:autoTitleDeleted val="0"/>
    <c:plotArea>
      <c:layout>
        <c:manualLayout>
          <c:layoutTarget val="inner"/>
          <c:xMode val="edge"/>
          <c:yMode val="edge"/>
          <c:x val="0.13495651278884288"/>
          <c:y val="0.16478915135608121"/>
          <c:w val="0.83628531727652466"/>
          <c:h val="0.51280099099989163"/>
        </c:manualLayout>
      </c:layout>
      <c:lineChart>
        <c:grouping val="standard"/>
        <c:varyColors val="0"/>
        <c:ser>
          <c:idx val="0"/>
          <c:order val="0"/>
          <c:tx>
            <c:strRef>
              <c:f>'Spelling - Data'!$A$36</c:f>
              <c:strCache>
                <c:ptCount val="1"/>
              </c:strCache>
            </c:strRef>
          </c:tx>
          <c:trendline>
            <c:name>Trendline</c:name>
            <c:spPr>
              <a:ln>
                <a:solidFill>
                  <a:srgbClr val="FF0000">
                    <a:alpha val="75000"/>
                  </a:srgbClr>
                </a:solidFill>
              </a:ln>
            </c:spPr>
            <c:trendlineType val="linear"/>
            <c:dispRSqr val="0"/>
            <c:dispEq val="0"/>
          </c:trendline>
          <c:cat>
            <c:strRef>
              <c:f>'Spelling - Data'!$BL$4:$CA$4</c:f>
              <c:strCache>
                <c:ptCount val="1"/>
                <c:pt idx="0">
                  <c:v>Baseline</c:v>
                </c:pt>
              </c:strCache>
            </c:strRef>
          </c:cat>
          <c:val>
            <c:numRef>
              <c:f>'Spelling - Data'!$BL$36:$CA$36</c:f>
              <c:numCache>
                <c:formatCode>General</c:formatCode>
                <c:ptCount val="16"/>
                <c:pt idx="0">
                  <c:v>0</c:v>
                </c:pt>
              </c:numCache>
            </c:numRef>
          </c:val>
          <c:smooth val="0"/>
          <c:extLst>
            <c:ext xmlns:c16="http://schemas.microsoft.com/office/drawing/2014/chart" uri="{C3380CC4-5D6E-409C-BE32-E72D297353CC}">
              <c16:uniqueId val="{00000001-E355-254D-B0C1-3BE5F453B034}"/>
            </c:ext>
          </c:extLst>
        </c:ser>
        <c:ser>
          <c:idx val="1"/>
          <c:order val="1"/>
          <c:tx>
            <c:v>Aimline</c:v>
          </c:tx>
          <c:spPr>
            <a:ln w="9525">
              <a:solidFill>
                <a:schemeClr val="tx1">
                  <a:lumMod val="50000"/>
                  <a:lumOff val="50000"/>
                </a:schemeClr>
              </a:solidFill>
              <a:prstDash val="dash"/>
            </a:ln>
          </c:spPr>
          <c:marker>
            <c:symbol val="none"/>
          </c:marker>
          <c:cat>
            <c:strRef>
              <c:f>'Spelling - Data'!$BL$4:$CA$4</c:f>
              <c:strCache>
                <c:ptCount val="1"/>
                <c:pt idx="0">
                  <c:v>Baseline</c:v>
                </c:pt>
              </c:strCache>
            </c:strRef>
          </c:cat>
          <c:val>
            <c:numRef>
              <c:f>'Spelling - Data'!$BL$117:$CA$117</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E355-254D-B0C1-3BE5F453B034}"/>
            </c:ext>
          </c:extLst>
        </c:ser>
        <c:ser>
          <c:idx val="2"/>
          <c:order val="2"/>
          <c:tx>
            <c:strRef>
              <c:f>'Spelling - Data'!$BK$153</c:f>
              <c:strCache>
                <c:ptCount val="1"/>
                <c:pt idx="0">
                  <c:v>Benchmark 3 Line</c:v>
                </c:pt>
              </c:strCache>
            </c:strRef>
          </c:tx>
          <c:spPr>
            <a:ln>
              <a:solidFill>
                <a:schemeClr val="accent3"/>
              </a:solidFill>
            </a:ln>
          </c:spPr>
          <c:marker>
            <c:symbol val="none"/>
          </c:marker>
          <c:cat>
            <c:strRef>
              <c:f>'Spelling - Data'!$BL$4:$CA$4</c:f>
              <c:strCache>
                <c:ptCount val="1"/>
                <c:pt idx="0">
                  <c:v>Baseline</c:v>
                </c:pt>
              </c:strCache>
            </c:strRef>
          </c:cat>
          <c:val>
            <c:numRef>
              <c:f>'Spelling - Data'!$BL$153:$CA$153</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E355-254D-B0C1-3BE5F453B034}"/>
            </c:ext>
          </c:extLst>
        </c:ser>
        <c:dLbls>
          <c:showLegendKey val="0"/>
          <c:showVal val="0"/>
          <c:showCatName val="0"/>
          <c:showSerName val="0"/>
          <c:showPercent val="0"/>
          <c:showBubbleSize val="0"/>
        </c:dLbls>
        <c:marker val="1"/>
        <c:smooth val="0"/>
        <c:axId val="101790848"/>
        <c:axId val="101792768"/>
      </c:lineChart>
      <c:catAx>
        <c:axId val="101790848"/>
        <c:scaling>
          <c:orientation val="minMax"/>
        </c:scaling>
        <c:delete val="0"/>
        <c:axPos val="b"/>
        <c:title>
          <c:tx>
            <c:strRef>
              <c:f>'Spelling - Data'!$BG$36</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101792768"/>
        <c:crosses val="autoZero"/>
        <c:auto val="1"/>
        <c:lblAlgn val="ctr"/>
        <c:lblOffset val="100"/>
        <c:noMultiLvlLbl val="0"/>
      </c:catAx>
      <c:valAx>
        <c:axId val="101792768"/>
        <c:scaling>
          <c:orientation val="minMax"/>
          <c:min val="0"/>
        </c:scaling>
        <c:delete val="0"/>
        <c:axPos val="l"/>
        <c:majorGridlines/>
        <c:title>
          <c:tx>
            <c:strRef>
              <c:f>'Spelling - Data'!$BJ$117</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101790848"/>
        <c:crosses val="autoZero"/>
        <c:crossBetween val="between"/>
      </c:valAx>
    </c:plotArea>
    <c:legend>
      <c:legendPos val="b"/>
      <c:layout>
        <c:manualLayout>
          <c:xMode val="edge"/>
          <c:yMode val="edge"/>
          <c:x val="2.0737150081035212E-3"/>
          <c:y val="0.8965684812404755"/>
          <c:w val="0.99585256998379257"/>
          <c:h val="0.103431518759524"/>
        </c:manualLayout>
      </c:layout>
      <c:overlay val="0"/>
      <c:txPr>
        <a:bodyPr/>
        <a:lstStyle/>
        <a:p>
          <a:pPr>
            <a:defRPr sz="900"/>
          </a:pPr>
          <a:endParaRPr lang="en-US"/>
        </a:p>
      </c:txPr>
    </c:legend>
    <c:plotVisOnly val="1"/>
    <c:dispBlanksAs val="gap"/>
    <c:showDLblsOverMax val="0"/>
  </c:chart>
  <c:spPr>
    <a:solidFill>
      <a:schemeClr val="accent1">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3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'Spelling - Data'!$A$37</c:f>
          <c:strCache>
            <c:ptCount val="1"/>
          </c:strCache>
        </c:strRef>
      </c:tx>
      <c:overlay val="0"/>
    </c:title>
    <c:autoTitleDeleted val="0"/>
    <c:plotArea>
      <c:layout>
        <c:manualLayout>
          <c:layoutTarget val="inner"/>
          <c:xMode val="edge"/>
          <c:yMode val="edge"/>
          <c:x val="0.13495651278884288"/>
          <c:y val="0.16478915135608121"/>
          <c:w val="0.83628531727652466"/>
          <c:h val="0.50837061096124758"/>
        </c:manualLayout>
      </c:layout>
      <c:lineChart>
        <c:grouping val="standard"/>
        <c:varyColors val="0"/>
        <c:ser>
          <c:idx val="0"/>
          <c:order val="0"/>
          <c:tx>
            <c:strRef>
              <c:f>'Spelling - Data'!$A$37</c:f>
              <c:strCache>
                <c:ptCount val="1"/>
              </c:strCache>
            </c:strRef>
          </c:tx>
          <c:trendline>
            <c:name>Trendline</c:name>
            <c:spPr>
              <a:ln>
                <a:solidFill>
                  <a:srgbClr val="FF0000">
                    <a:alpha val="75000"/>
                  </a:srgbClr>
                </a:solidFill>
              </a:ln>
            </c:spPr>
            <c:trendlineType val="linear"/>
            <c:dispRSqr val="0"/>
            <c:dispEq val="0"/>
          </c:trendline>
          <c:cat>
            <c:strRef>
              <c:f>'Spelling - Data'!$BL$4:$CA$4</c:f>
              <c:strCache>
                <c:ptCount val="1"/>
                <c:pt idx="0">
                  <c:v>Baseline</c:v>
                </c:pt>
              </c:strCache>
            </c:strRef>
          </c:cat>
          <c:val>
            <c:numRef>
              <c:f>'Spelling - Data'!$BL$37:$CA$37</c:f>
              <c:numCache>
                <c:formatCode>General</c:formatCode>
                <c:ptCount val="16"/>
                <c:pt idx="0">
                  <c:v>0</c:v>
                </c:pt>
              </c:numCache>
            </c:numRef>
          </c:val>
          <c:smooth val="0"/>
          <c:extLst>
            <c:ext xmlns:c16="http://schemas.microsoft.com/office/drawing/2014/chart" uri="{C3380CC4-5D6E-409C-BE32-E72D297353CC}">
              <c16:uniqueId val="{00000001-0ABB-B846-9FCD-A7392297DD46}"/>
            </c:ext>
          </c:extLst>
        </c:ser>
        <c:ser>
          <c:idx val="1"/>
          <c:order val="1"/>
          <c:tx>
            <c:v>Aimline</c:v>
          </c:tx>
          <c:spPr>
            <a:ln w="9525">
              <a:solidFill>
                <a:schemeClr val="tx1">
                  <a:lumMod val="50000"/>
                  <a:lumOff val="50000"/>
                </a:schemeClr>
              </a:solidFill>
              <a:prstDash val="dash"/>
            </a:ln>
          </c:spPr>
          <c:marker>
            <c:symbol val="none"/>
          </c:marker>
          <c:cat>
            <c:strRef>
              <c:f>'Spelling - Data'!$BL$4:$CA$4</c:f>
              <c:strCache>
                <c:ptCount val="1"/>
                <c:pt idx="0">
                  <c:v>Baseline</c:v>
                </c:pt>
              </c:strCache>
            </c:strRef>
          </c:cat>
          <c:val>
            <c:numRef>
              <c:f>'Spelling - Data'!$BL$118:$CA$118</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0ABB-B846-9FCD-A7392297DD46}"/>
            </c:ext>
          </c:extLst>
        </c:ser>
        <c:ser>
          <c:idx val="2"/>
          <c:order val="2"/>
          <c:tx>
            <c:strRef>
              <c:f>'Spelling - Data'!$BK$154</c:f>
              <c:strCache>
                <c:ptCount val="1"/>
                <c:pt idx="0">
                  <c:v>Benchmark 3 Line</c:v>
                </c:pt>
              </c:strCache>
            </c:strRef>
          </c:tx>
          <c:spPr>
            <a:ln>
              <a:solidFill>
                <a:schemeClr val="accent3"/>
              </a:solidFill>
            </a:ln>
          </c:spPr>
          <c:marker>
            <c:symbol val="none"/>
          </c:marker>
          <c:cat>
            <c:strRef>
              <c:f>'Spelling - Data'!$BL$4:$CA$4</c:f>
              <c:strCache>
                <c:ptCount val="1"/>
                <c:pt idx="0">
                  <c:v>Baseline</c:v>
                </c:pt>
              </c:strCache>
            </c:strRef>
          </c:cat>
          <c:val>
            <c:numRef>
              <c:f>'Spelling - Data'!$BL$154:$CA$154</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0ABB-B846-9FCD-A7392297DD46}"/>
            </c:ext>
          </c:extLst>
        </c:ser>
        <c:dLbls>
          <c:showLegendKey val="0"/>
          <c:showVal val="0"/>
          <c:showCatName val="0"/>
          <c:showSerName val="0"/>
          <c:showPercent val="0"/>
          <c:showBubbleSize val="0"/>
        </c:dLbls>
        <c:marker val="1"/>
        <c:smooth val="0"/>
        <c:axId val="101828096"/>
        <c:axId val="101830016"/>
      </c:lineChart>
      <c:catAx>
        <c:axId val="101828096"/>
        <c:scaling>
          <c:orientation val="minMax"/>
        </c:scaling>
        <c:delete val="0"/>
        <c:axPos val="b"/>
        <c:title>
          <c:tx>
            <c:strRef>
              <c:f>'Spelling - Data'!$BG$37</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101830016"/>
        <c:crosses val="autoZero"/>
        <c:auto val="1"/>
        <c:lblAlgn val="ctr"/>
        <c:lblOffset val="100"/>
        <c:noMultiLvlLbl val="0"/>
      </c:catAx>
      <c:valAx>
        <c:axId val="101830016"/>
        <c:scaling>
          <c:orientation val="minMax"/>
          <c:min val="0"/>
        </c:scaling>
        <c:delete val="0"/>
        <c:axPos val="l"/>
        <c:majorGridlines/>
        <c:title>
          <c:tx>
            <c:strRef>
              <c:f>'Spelling - Data'!$BJ$118</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101828096"/>
        <c:crosses val="autoZero"/>
        <c:crossBetween val="between"/>
      </c:valAx>
    </c:plotArea>
    <c:legend>
      <c:legendPos val="b"/>
      <c:layout>
        <c:manualLayout>
          <c:xMode val="edge"/>
          <c:yMode val="edge"/>
          <c:x val="2.0737150081035212E-3"/>
          <c:y val="0.89634136215298799"/>
          <c:w val="0.99585256998379257"/>
          <c:h val="0.103658637847012"/>
        </c:manualLayout>
      </c:layout>
      <c:overlay val="0"/>
      <c:txPr>
        <a:bodyPr/>
        <a:lstStyle/>
        <a:p>
          <a:pPr>
            <a:defRPr sz="900"/>
          </a:pPr>
          <a:endParaRPr lang="en-US"/>
        </a:p>
      </c:txPr>
    </c:legend>
    <c:plotVisOnly val="1"/>
    <c:dispBlanksAs val="gap"/>
    <c:showDLblsOverMax val="0"/>
  </c:chart>
  <c:spPr>
    <a:solidFill>
      <a:schemeClr val="accent1">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3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'Spelling - Data'!$A$38</c:f>
          <c:strCache>
            <c:ptCount val="1"/>
          </c:strCache>
        </c:strRef>
      </c:tx>
      <c:overlay val="0"/>
    </c:title>
    <c:autoTitleDeleted val="0"/>
    <c:plotArea>
      <c:layout>
        <c:manualLayout>
          <c:layoutTarget val="inner"/>
          <c:xMode val="edge"/>
          <c:yMode val="edge"/>
          <c:x val="0.13495651278884288"/>
          <c:y val="0.16478915135608121"/>
          <c:w val="0.83628531727652466"/>
          <c:h val="0.50837078094211496"/>
        </c:manualLayout>
      </c:layout>
      <c:lineChart>
        <c:grouping val="standard"/>
        <c:varyColors val="0"/>
        <c:ser>
          <c:idx val="0"/>
          <c:order val="0"/>
          <c:tx>
            <c:strRef>
              <c:f>'Spelling - Data'!$A$38</c:f>
              <c:strCache>
                <c:ptCount val="1"/>
              </c:strCache>
            </c:strRef>
          </c:tx>
          <c:trendline>
            <c:name>Trendline</c:name>
            <c:spPr>
              <a:ln>
                <a:solidFill>
                  <a:srgbClr val="FF0000">
                    <a:alpha val="75000"/>
                  </a:srgbClr>
                </a:solidFill>
              </a:ln>
            </c:spPr>
            <c:trendlineType val="linear"/>
            <c:dispRSqr val="0"/>
            <c:dispEq val="0"/>
          </c:trendline>
          <c:cat>
            <c:strRef>
              <c:f>'Spelling - Data'!$BL$4:$CA$4</c:f>
              <c:strCache>
                <c:ptCount val="1"/>
                <c:pt idx="0">
                  <c:v>Baseline</c:v>
                </c:pt>
              </c:strCache>
            </c:strRef>
          </c:cat>
          <c:val>
            <c:numRef>
              <c:f>'Spelling - Data'!$BL$38:$CA$38</c:f>
              <c:numCache>
                <c:formatCode>General</c:formatCode>
                <c:ptCount val="16"/>
                <c:pt idx="0">
                  <c:v>0</c:v>
                </c:pt>
              </c:numCache>
            </c:numRef>
          </c:val>
          <c:smooth val="0"/>
          <c:extLst>
            <c:ext xmlns:c16="http://schemas.microsoft.com/office/drawing/2014/chart" uri="{C3380CC4-5D6E-409C-BE32-E72D297353CC}">
              <c16:uniqueId val="{00000001-0447-894A-84C0-30B579BDDB3F}"/>
            </c:ext>
          </c:extLst>
        </c:ser>
        <c:ser>
          <c:idx val="1"/>
          <c:order val="1"/>
          <c:tx>
            <c:v>Aimline</c:v>
          </c:tx>
          <c:spPr>
            <a:ln w="9525">
              <a:solidFill>
                <a:schemeClr val="tx1">
                  <a:lumMod val="50000"/>
                  <a:lumOff val="50000"/>
                </a:schemeClr>
              </a:solidFill>
              <a:prstDash val="dash"/>
            </a:ln>
          </c:spPr>
          <c:marker>
            <c:symbol val="none"/>
          </c:marker>
          <c:cat>
            <c:strRef>
              <c:f>'Spelling - Data'!$BL$4:$CA$4</c:f>
              <c:strCache>
                <c:ptCount val="1"/>
                <c:pt idx="0">
                  <c:v>Baseline</c:v>
                </c:pt>
              </c:strCache>
            </c:strRef>
          </c:cat>
          <c:val>
            <c:numRef>
              <c:f>'Spelling - Data'!$BL$119:$CA$119</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0447-894A-84C0-30B579BDDB3F}"/>
            </c:ext>
          </c:extLst>
        </c:ser>
        <c:ser>
          <c:idx val="2"/>
          <c:order val="2"/>
          <c:tx>
            <c:strRef>
              <c:f>'Spelling - Data'!$BK$155</c:f>
              <c:strCache>
                <c:ptCount val="1"/>
                <c:pt idx="0">
                  <c:v>Benchmark 3 Line</c:v>
                </c:pt>
              </c:strCache>
            </c:strRef>
          </c:tx>
          <c:spPr>
            <a:ln>
              <a:solidFill>
                <a:schemeClr val="accent3"/>
              </a:solidFill>
            </a:ln>
          </c:spPr>
          <c:marker>
            <c:symbol val="none"/>
          </c:marker>
          <c:cat>
            <c:strRef>
              <c:f>'Spelling - Data'!$BL$4:$CA$4</c:f>
              <c:strCache>
                <c:ptCount val="1"/>
                <c:pt idx="0">
                  <c:v>Baseline</c:v>
                </c:pt>
              </c:strCache>
            </c:strRef>
          </c:cat>
          <c:val>
            <c:numRef>
              <c:f>'Spelling - Data'!$BL$155:$CA$155</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0447-894A-84C0-30B579BDDB3F}"/>
            </c:ext>
          </c:extLst>
        </c:ser>
        <c:dLbls>
          <c:showLegendKey val="0"/>
          <c:showVal val="0"/>
          <c:showCatName val="0"/>
          <c:showSerName val="0"/>
          <c:showPercent val="0"/>
          <c:showBubbleSize val="0"/>
        </c:dLbls>
        <c:marker val="1"/>
        <c:smooth val="0"/>
        <c:axId val="99889920"/>
        <c:axId val="101858688"/>
      </c:lineChart>
      <c:catAx>
        <c:axId val="99889920"/>
        <c:scaling>
          <c:orientation val="minMax"/>
        </c:scaling>
        <c:delete val="0"/>
        <c:axPos val="b"/>
        <c:title>
          <c:tx>
            <c:strRef>
              <c:f>'Spelling - Data'!$BG$38</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101858688"/>
        <c:crosses val="autoZero"/>
        <c:auto val="1"/>
        <c:lblAlgn val="ctr"/>
        <c:lblOffset val="100"/>
        <c:noMultiLvlLbl val="0"/>
      </c:catAx>
      <c:valAx>
        <c:axId val="101858688"/>
        <c:scaling>
          <c:orientation val="minMax"/>
          <c:min val="0"/>
        </c:scaling>
        <c:delete val="0"/>
        <c:axPos val="l"/>
        <c:majorGridlines/>
        <c:title>
          <c:tx>
            <c:strRef>
              <c:f>'Spelling - Data'!$BJ$119</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99889920"/>
        <c:crosses val="autoZero"/>
        <c:crossBetween val="between"/>
      </c:valAx>
    </c:plotArea>
    <c:legend>
      <c:legendPos val="b"/>
      <c:layout>
        <c:manualLayout>
          <c:xMode val="edge"/>
          <c:yMode val="edge"/>
          <c:x val="2.0737150081035212E-3"/>
          <c:y val="0.89634139728460205"/>
          <c:w val="0.99585256998379257"/>
          <c:h val="0.10365860271539798"/>
        </c:manualLayout>
      </c:layout>
      <c:overlay val="0"/>
      <c:txPr>
        <a:bodyPr/>
        <a:lstStyle/>
        <a:p>
          <a:pPr>
            <a:defRPr sz="900"/>
          </a:pPr>
          <a:endParaRPr lang="en-US"/>
        </a:p>
      </c:txPr>
    </c:legend>
    <c:plotVisOnly val="1"/>
    <c:dispBlanksAs val="gap"/>
    <c:showDLblsOverMax val="0"/>
  </c:chart>
  <c:spPr>
    <a:solidFill>
      <a:schemeClr val="accent1">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3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'Spelling - Data'!$A$39</c:f>
          <c:strCache>
            <c:ptCount val="1"/>
          </c:strCache>
        </c:strRef>
      </c:tx>
      <c:overlay val="0"/>
    </c:title>
    <c:autoTitleDeleted val="0"/>
    <c:plotArea>
      <c:layout>
        <c:manualLayout>
          <c:layoutTarget val="inner"/>
          <c:xMode val="edge"/>
          <c:yMode val="edge"/>
          <c:x val="0.13495651278884288"/>
          <c:y val="0.16478915135608121"/>
          <c:w val="0.83628531727652466"/>
          <c:h val="0.50837081059861955"/>
        </c:manualLayout>
      </c:layout>
      <c:lineChart>
        <c:grouping val="standard"/>
        <c:varyColors val="0"/>
        <c:ser>
          <c:idx val="0"/>
          <c:order val="0"/>
          <c:tx>
            <c:strRef>
              <c:f>'Spelling - Data'!$A$39</c:f>
              <c:strCache>
                <c:ptCount val="1"/>
              </c:strCache>
            </c:strRef>
          </c:tx>
          <c:trendline>
            <c:name>Trendline</c:name>
            <c:spPr>
              <a:ln>
                <a:solidFill>
                  <a:srgbClr val="FF0000">
                    <a:alpha val="75000"/>
                  </a:srgbClr>
                </a:solidFill>
              </a:ln>
            </c:spPr>
            <c:trendlineType val="linear"/>
            <c:dispRSqr val="0"/>
            <c:dispEq val="0"/>
          </c:trendline>
          <c:cat>
            <c:strRef>
              <c:f>'Spelling - Data'!$BL$4:$CA$4</c:f>
              <c:strCache>
                <c:ptCount val="1"/>
                <c:pt idx="0">
                  <c:v>Baseline</c:v>
                </c:pt>
              </c:strCache>
            </c:strRef>
          </c:cat>
          <c:val>
            <c:numRef>
              <c:f>'Spelling - Data'!$BL$39:$CA$39</c:f>
              <c:numCache>
                <c:formatCode>General</c:formatCode>
                <c:ptCount val="16"/>
                <c:pt idx="0">
                  <c:v>0</c:v>
                </c:pt>
              </c:numCache>
            </c:numRef>
          </c:val>
          <c:smooth val="0"/>
          <c:extLst>
            <c:ext xmlns:c16="http://schemas.microsoft.com/office/drawing/2014/chart" uri="{C3380CC4-5D6E-409C-BE32-E72D297353CC}">
              <c16:uniqueId val="{00000001-9AB8-364D-BEA5-069FFCEE814C}"/>
            </c:ext>
          </c:extLst>
        </c:ser>
        <c:ser>
          <c:idx val="1"/>
          <c:order val="1"/>
          <c:tx>
            <c:v>Aimline</c:v>
          </c:tx>
          <c:spPr>
            <a:ln w="9525">
              <a:solidFill>
                <a:schemeClr val="tx1">
                  <a:lumMod val="50000"/>
                  <a:lumOff val="50000"/>
                </a:schemeClr>
              </a:solidFill>
              <a:prstDash val="dash"/>
            </a:ln>
          </c:spPr>
          <c:marker>
            <c:symbol val="none"/>
          </c:marker>
          <c:cat>
            <c:strRef>
              <c:f>'Spelling - Data'!$BL$4:$CA$4</c:f>
              <c:strCache>
                <c:ptCount val="1"/>
                <c:pt idx="0">
                  <c:v>Baseline</c:v>
                </c:pt>
              </c:strCache>
            </c:strRef>
          </c:cat>
          <c:val>
            <c:numRef>
              <c:f>'Spelling - Data'!$BL$120:$CA$120</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9AB8-364D-BEA5-069FFCEE814C}"/>
            </c:ext>
          </c:extLst>
        </c:ser>
        <c:ser>
          <c:idx val="2"/>
          <c:order val="2"/>
          <c:tx>
            <c:strRef>
              <c:f>'Spelling - Data'!$BK$156</c:f>
              <c:strCache>
                <c:ptCount val="1"/>
                <c:pt idx="0">
                  <c:v>Benchmark 3 Line</c:v>
                </c:pt>
              </c:strCache>
            </c:strRef>
          </c:tx>
          <c:spPr>
            <a:ln>
              <a:solidFill>
                <a:schemeClr val="accent3"/>
              </a:solidFill>
            </a:ln>
          </c:spPr>
          <c:marker>
            <c:symbol val="none"/>
          </c:marker>
          <c:cat>
            <c:strRef>
              <c:f>'Spelling - Data'!$BL$4:$CA$4</c:f>
              <c:strCache>
                <c:ptCount val="1"/>
                <c:pt idx="0">
                  <c:v>Baseline</c:v>
                </c:pt>
              </c:strCache>
            </c:strRef>
          </c:cat>
          <c:val>
            <c:numRef>
              <c:f>'Spelling - Data'!$BL$154:$CA$154</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9AB8-364D-BEA5-069FFCEE814C}"/>
            </c:ext>
          </c:extLst>
        </c:ser>
        <c:dLbls>
          <c:showLegendKey val="0"/>
          <c:showVal val="0"/>
          <c:showCatName val="0"/>
          <c:showSerName val="0"/>
          <c:showPercent val="0"/>
          <c:showBubbleSize val="0"/>
        </c:dLbls>
        <c:marker val="1"/>
        <c:smooth val="0"/>
        <c:axId val="101953920"/>
        <c:axId val="101955840"/>
      </c:lineChart>
      <c:catAx>
        <c:axId val="101953920"/>
        <c:scaling>
          <c:orientation val="minMax"/>
        </c:scaling>
        <c:delete val="0"/>
        <c:axPos val="b"/>
        <c:title>
          <c:tx>
            <c:strRef>
              <c:f>'Spelling - Data'!$BG$39</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101955840"/>
        <c:crosses val="autoZero"/>
        <c:auto val="1"/>
        <c:lblAlgn val="ctr"/>
        <c:lblOffset val="100"/>
        <c:noMultiLvlLbl val="0"/>
      </c:catAx>
      <c:valAx>
        <c:axId val="101955840"/>
        <c:scaling>
          <c:orientation val="minMax"/>
          <c:min val="0"/>
        </c:scaling>
        <c:delete val="0"/>
        <c:axPos val="l"/>
        <c:majorGridlines/>
        <c:title>
          <c:tx>
            <c:strRef>
              <c:f>'Spelling - Data'!$BJ$120</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101953920"/>
        <c:crosses val="autoZero"/>
        <c:crossBetween val="between"/>
      </c:valAx>
    </c:plotArea>
    <c:legend>
      <c:legendPos val="b"/>
      <c:layout>
        <c:manualLayout>
          <c:xMode val="edge"/>
          <c:yMode val="edge"/>
          <c:x val="5.5948465337675802E-5"/>
          <c:y val="0.8965684812404755"/>
          <c:w val="0.99470163949422663"/>
          <c:h val="0.103431518759524"/>
        </c:manualLayout>
      </c:layout>
      <c:overlay val="0"/>
      <c:txPr>
        <a:bodyPr/>
        <a:lstStyle/>
        <a:p>
          <a:pPr>
            <a:defRPr sz="900"/>
          </a:pPr>
          <a:endParaRPr lang="en-US"/>
        </a:p>
      </c:txPr>
    </c:legend>
    <c:plotVisOnly val="1"/>
    <c:dispBlanksAs val="gap"/>
    <c:showDLblsOverMax val="0"/>
  </c:chart>
  <c:spPr>
    <a:solidFill>
      <a:schemeClr val="accent1">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3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'Spelling - Data'!$A$6</c:f>
          <c:strCache>
            <c:ptCount val="1"/>
          </c:strCache>
        </c:strRef>
      </c:tx>
      <c:overlay val="0"/>
    </c:title>
    <c:autoTitleDeleted val="0"/>
    <c:plotArea>
      <c:layout>
        <c:manualLayout>
          <c:layoutTarget val="inner"/>
          <c:xMode val="edge"/>
          <c:yMode val="edge"/>
          <c:x val="0.13495651278884288"/>
          <c:y val="0.16478915135608121"/>
          <c:w val="0.83628531727652466"/>
          <c:h val="0.51280082270153271"/>
        </c:manualLayout>
      </c:layout>
      <c:lineChart>
        <c:grouping val="standard"/>
        <c:varyColors val="0"/>
        <c:ser>
          <c:idx val="0"/>
          <c:order val="0"/>
          <c:tx>
            <c:strRef>
              <c:f>'Spelling - Data'!$A$6</c:f>
              <c:strCache>
                <c:ptCount val="1"/>
              </c:strCache>
            </c:strRef>
          </c:tx>
          <c:trendline>
            <c:name>Trendline</c:name>
            <c:spPr>
              <a:ln>
                <a:solidFill>
                  <a:srgbClr val="FF0000">
                    <a:alpha val="75000"/>
                  </a:srgbClr>
                </a:solidFill>
              </a:ln>
            </c:spPr>
            <c:trendlineType val="linear"/>
            <c:dispRSqr val="0"/>
            <c:dispEq val="0"/>
          </c:trendline>
          <c:cat>
            <c:strRef>
              <c:f>'Spelling - Data'!$CX$4:$DM$4</c:f>
              <c:strCache>
                <c:ptCount val="1"/>
                <c:pt idx="0">
                  <c:v>Baseline</c:v>
                </c:pt>
              </c:strCache>
            </c:strRef>
          </c:cat>
          <c:val>
            <c:numRef>
              <c:f>'Spelling - Data'!$CX$6:$DM$6</c:f>
              <c:numCache>
                <c:formatCode>General</c:formatCode>
                <c:ptCount val="16"/>
                <c:pt idx="0">
                  <c:v>0</c:v>
                </c:pt>
              </c:numCache>
            </c:numRef>
          </c:val>
          <c:smooth val="0"/>
          <c:extLst>
            <c:ext xmlns:c16="http://schemas.microsoft.com/office/drawing/2014/chart" uri="{C3380CC4-5D6E-409C-BE32-E72D297353CC}">
              <c16:uniqueId val="{00000001-3599-6B4A-B89F-E9337879EB61}"/>
            </c:ext>
          </c:extLst>
        </c:ser>
        <c:ser>
          <c:idx val="1"/>
          <c:order val="1"/>
          <c:tx>
            <c:v>Aimline</c:v>
          </c:tx>
          <c:spPr>
            <a:ln w="9525">
              <a:solidFill>
                <a:schemeClr val="tx1">
                  <a:lumMod val="50000"/>
                  <a:lumOff val="50000"/>
                </a:schemeClr>
              </a:solidFill>
              <a:prstDash val="dash"/>
            </a:ln>
          </c:spPr>
          <c:marker>
            <c:symbol val="none"/>
          </c:marker>
          <c:cat>
            <c:strRef>
              <c:f>'Spelling - Data'!$CX$4:$DM$4</c:f>
              <c:strCache>
                <c:ptCount val="1"/>
                <c:pt idx="0">
                  <c:v>Baseline</c:v>
                </c:pt>
              </c:strCache>
            </c:strRef>
          </c:cat>
          <c:val>
            <c:numRef>
              <c:f>'Spelling - Data'!$CX$87:$DM$87</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3599-6B4A-B89F-E9337879EB61}"/>
            </c:ext>
          </c:extLst>
        </c:ser>
        <c:ser>
          <c:idx val="2"/>
          <c:order val="2"/>
          <c:tx>
            <c:strRef>
              <c:f>'Spelling - Data'!$CW$123</c:f>
              <c:strCache>
                <c:ptCount val="1"/>
                <c:pt idx="0">
                  <c:v>Benchmark 3 Line</c:v>
                </c:pt>
              </c:strCache>
            </c:strRef>
          </c:tx>
          <c:spPr>
            <a:ln>
              <a:solidFill>
                <a:schemeClr val="accent3"/>
              </a:solidFill>
            </a:ln>
          </c:spPr>
          <c:marker>
            <c:symbol val="none"/>
          </c:marker>
          <c:cat>
            <c:strRef>
              <c:f>'Spelling - Data'!$CX$4:$DM$4</c:f>
              <c:strCache>
                <c:ptCount val="1"/>
                <c:pt idx="0">
                  <c:v>Baseline</c:v>
                </c:pt>
              </c:strCache>
            </c:strRef>
          </c:cat>
          <c:val>
            <c:numRef>
              <c:f>'Spelling - Data'!$CX$123:$DM$123</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3599-6B4A-B89F-E9337879EB61}"/>
            </c:ext>
          </c:extLst>
        </c:ser>
        <c:dLbls>
          <c:showLegendKey val="0"/>
          <c:showVal val="0"/>
          <c:showCatName val="0"/>
          <c:showSerName val="0"/>
          <c:showPercent val="0"/>
          <c:showBubbleSize val="0"/>
        </c:dLbls>
        <c:marker val="1"/>
        <c:smooth val="0"/>
        <c:axId val="102134528"/>
        <c:axId val="102136448"/>
      </c:lineChart>
      <c:catAx>
        <c:axId val="102134528"/>
        <c:scaling>
          <c:orientation val="minMax"/>
        </c:scaling>
        <c:delete val="0"/>
        <c:axPos val="b"/>
        <c:title>
          <c:tx>
            <c:strRef>
              <c:f>'Spelling - Data'!$CS$6</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102136448"/>
        <c:crosses val="autoZero"/>
        <c:auto val="1"/>
        <c:lblAlgn val="ctr"/>
        <c:lblOffset val="100"/>
        <c:noMultiLvlLbl val="0"/>
      </c:catAx>
      <c:valAx>
        <c:axId val="102136448"/>
        <c:scaling>
          <c:orientation val="minMax"/>
          <c:min val="0"/>
        </c:scaling>
        <c:delete val="0"/>
        <c:axPos val="l"/>
        <c:majorGridlines/>
        <c:title>
          <c:tx>
            <c:strRef>
              <c:f>'Spelling - Data'!$CV$87</c:f>
              <c:strCache>
                <c:ptCount val="1"/>
              </c:strCache>
            </c:strRef>
          </c:tx>
          <c:overlay val="0"/>
          <c:spPr>
            <a:noFill/>
            <a:ln w="25400">
              <a:noFill/>
            </a:ln>
          </c:spPr>
          <c:txPr>
            <a:bodyPr/>
            <a:lstStyle/>
            <a:p>
              <a:pPr>
                <a:defRPr b="1"/>
              </a:pPr>
              <a:endParaRPr lang="en-US"/>
            </a:p>
          </c:txPr>
        </c:title>
        <c:numFmt formatCode="General" sourceLinked="0"/>
        <c:majorTickMark val="none"/>
        <c:minorTickMark val="none"/>
        <c:tickLblPos val="nextTo"/>
        <c:crossAx val="102134528"/>
        <c:crosses val="autoZero"/>
        <c:crossBetween val="between"/>
      </c:valAx>
    </c:plotArea>
    <c:legend>
      <c:legendPos val="b"/>
      <c:layout>
        <c:manualLayout>
          <c:xMode val="edge"/>
          <c:yMode val="edge"/>
          <c:x val="4.9599276626187804E-3"/>
          <c:y val="0.89656844626261856"/>
          <c:w val="0.99267216613104159"/>
          <c:h val="0.10343155373738212"/>
        </c:manualLayout>
      </c:layout>
      <c:overlay val="0"/>
      <c:txPr>
        <a:bodyPr/>
        <a:lstStyle/>
        <a:p>
          <a:pPr>
            <a:defRPr sz="900"/>
          </a:pPr>
          <a:endParaRPr lang="en-US"/>
        </a:p>
      </c:txPr>
    </c:legend>
    <c:plotVisOnly val="1"/>
    <c:dispBlanksAs val="gap"/>
    <c:showDLblsOverMax val="0"/>
  </c:chart>
  <c:spPr>
    <a:solidFill>
      <a:schemeClr val="accent3">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'Reading - Data'!$A$35</c:f>
          <c:strCache>
            <c:ptCount val="1"/>
          </c:strCache>
        </c:strRef>
      </c:tx>
      <c:overlay val="0"/>
    </c:title>
    <c:autoTitleDeleted val="0"/>
    <c:plotArea>
      <c:layout>
        <c:manualLayout>
          <c:layoutTarget val="inner"/>
          <c:xMode val="edge"/>
          <c:yMode val="edge"/>
          <c:x val="0.13495651278884288"/>
          <c:y val="0.16478915135608121"/>
          <c:w val="0.83628531727652422"/>
          <c:h val="0.50837061096124758"/>
        </c:manualLayout>
      </c:layout>
      <c:lineChart>
        <c:grouping val="standard"/>
        <c:varyColors val="0"/>
        <c:ser>
          <c:idx val="0"/>
          <c:order val="0"/>
          <c:tx>
            <c:strRef>
              <c:f>'Reading - Data'!$A$35</c:f>
              <c:strCache>
                <c:ptCount val="1"/>
              </c:strCache>
            </c:strRef>
          </c:tx>
          <c:trendline>
            <c:name>Trendline</c:name>
            <c:spPr>
              <a:ln>
                <a:solidFill>
                  <a:srgbClr val="FF0000">
                    <a:alpha val="75000"/>
                  </a:srgbClr>
                </a:solidFill>
              </a:ln>
            </c:spPr>
            <c:trendlineType val="linear"/>
            <c:dispRSqr val="0"/>
            <c:dispEq val="0"/>
          </c:trendline>
          <c:cat>
            <c:strRef>
              <c:f>'Reading - Data'!$BL$4:$CA$4</c:f>
              <c:strCache>
                <c:ptCount val="1"/>
                <c:pt idx="0">
                  <c:v>Baseline</c:v>
                </c:pt>
              </c:strCache>
            </c:strRef>
          </c:cat>
          <c:val>
            <c:numRef>
              <c:f>'Reading - Data'!$BL$35:$CA$35</c:f>
              <c:numCache>
                <c:formatCode>General</c:formatCode>
                <c:ptCount val="16"/>
                <c:pt idx="0">
                  <c:v>0</c:v>
                </c:pt>
              </c:numCache>
            </c:numRef>
          </c:val>
          <c:smooth val="0"/>
          <c:extLst>
            <c:ext xmlns:c16="http://schemas.microsoft.com/office/drawing/2014/chart" uri="{C3380CC4-5D6E-409C-BE32-E72D297353CC}">
              <c16:uniqueId val="{00000001-451B-5F4E-9157-81DEEF7BA8BE}"/>
            </c:ext>
          </c:extLst>
        </c:ser>
        <c:ser>
          <c:idx val="1"/>
          <c:order val="1"/>
          <c:tx>
            <c:v>Aimline</c:v>
          </c:tx>
          <c:spPr>
            <a:ln w="9525">
              <a:solidFill>
                <a:schemeClr val="tx1">
                  <a:lumMod val="50000"/>
                  <a:lumOff val="50000"/>
                </a:schemeClr>
              </a:solidFill>
              <a:prstDash val="dash"/>
            </a:ln>
          </c:spPr>
          <c:marker>
            <c:symbol val="none"/>
          </c:marker>
          <c:cat>
            <c:strRef>
              <c:f>'Reading - Data'!$BL$4:$CA$4</c:f>
              <c:strCache>
                <c:ptCount val="1"/>
                <c:pt idx="0">
                  <c:v>Baseline</c:v>
                </c:pt>
              </c:strCache>
            </c:strRef>
          </c:cat>
          <c:val>
            <c:numRef>
              <c:f>'Reading - Data'!$BL$116:$CA$116</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451B-5F4E-9157-81DEEF7BA8BE}"/>
            </c:ext>
          </c:extLst>
        </c:ser>
        <c:ser>
          <c:idx val="2"/>
          <c:order val="2"/>
          <c:tx>
            <c:strRef>
              <c:f>'Reading - Data'!$BK$152</c:f>
              <c:strCache>
                <c:ptCount val="1"/>
                <c:pt idx="0">
                  <c:v>Benchmark 3 Line</c:v>
                </c:pt>
              </c:strCache>
            </c:strRef>
          </c:tx>
          <c:spPr>
            <a:ln>
              <a:solidFill>
                <a:schemeClr val="accent3"/>
              </a:solidFill>
            </a:ln>
          </c:spPr>
          <c:marker>
            <c:symbol val="none"/>
          </c:marker>
          <c:cat>
            <c:strRef>
              <c:f>'Reading - Data'!$BL$4:$CA$4</c:f>
              <c:strCache>
                <c:ptCount val="1"/>
                <c:pt idx="0">
                  <c:v>Baseline</c:v>
                </c:pt>
              </c:strCache>
            </c:strRef>
          </c:cat>
          <c:val>
            <c:numRef>
              <c:f>'Reading - Data'!$BL$152:$CA$152</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451B-5F4E-9157-81DEEF7BA8BE}"/>
            </c:ext>
          </c:extLst>
        </c:ser>
        <c:dLbls>
          <c:showLegendKey val="0"/>
          <c:showVal val="0"/>
          <c:showCatName val="0"/>
          <c:showSerName val="0"/>
          <c:showPercent val="0"/>
          <c:showBubbleSize val="0"/>
        </c:dLbls>
        <c:marker val="1"/>
        <c:smooth val="0"/>
        <c:axId val="91706880"/>
        <c:axId val="91708800"/>
      </c:lineChart>
      <c:catAx>
        <c:axId val="91706880"/>
        <c:scaling>
          <c:orientation val="minMax"/>
        </c:scaling>
        <c:delete val="0"/>
        <c:axPos val="b"/>
        <c:title>
          <c:tx>
            <c:strRef>
              <c:f>'Reading - Data'!$BG$35</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91708800"/>
        <c:crosses val="autoZero"/>
        <c:auto val="1"/>
        <c:lblAlgn val="ctr"/>
        <c:lblOffset val="100"/>
        <c:noMultiLvlLbl val="0"/>
      </c:catAx>
      <c:valAx>
        <c:axId val="91708800"/>
        <c:scaling>
          <c:orientation val="minMax"/>
          <c:min val="0"/>
        </c:scaling>
        <c:delete val="0"/>
        <c:axPos val="l"/>
        <c:majorGridlines/>
        <c:title>
          <c:tx>
            <c:strRef>
              <c:f>'Reading - Data'!$BJ$116</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91706880"/>
        <c:crosses val="autoZero"/>
        <c:crossBetween val="between"/>
      </c:valAx>
    </c:plotArea>
    <c:legend>
      <c:legendPos val="b"/>
      <c:layout>
        <c:manualLayout>
          <c:xMode val="edge"/>
          <c:yMode val="edge"/>
          <c:x val="4.6699473230596414E-3"/>
          <c:y val="0.8963413270213495"/>
          <c:w val="0.99325633766883703"/>
          <c:h val="0.10365867297865124"/>
        </c:manualLayout>
      </c:layout>
      <c:overlay val="0"/>
      <c:txPr>
        <a:bodyPr/>
        <a:lstStyle/>
        <a:p>
          <a:pPr>
            <a:defRPr sz="900"/>
          </a:pPr>
          <a:endParaRPr lang="en-US"/>
        </a:p>
      </c:txPr>
    </c:legend>
    <c:plotVisOnly val="1"/>
    <c:dispBlanksAs val="gap"/>
    <c:showDLblsOverMax val="0"/>
  </c:chart>
  <c:spPr>
    <a:solidFill>
      <a:schemeClr val="accent1">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3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'Spelling - Data'!$A$7</c:f>
          <c:strCache>
            <c:ptCount val="1"/>
          </c:strCache>
        </c:strRef>
      </c:tx>
      <c:overlay val="0"/>
    </c:title>
    <c:autoTitleDeleted val="0"/>
    <c:plotArea>
      <c:layout>
        <c:manualLayout>
          <c:layoutTarget val="inner"/>
          <c:xMode val="edge"/>
          <c:yMode val="edge"/>
          <c:x val="0.13495651278884288"/>
          <c:y val="0.16478915135608121"/>
          <c:w val="0.83628531727652466"/>
          <c:h val="0.51276163777693717"/>
        </c:manualLayout>
      </c:layout>
      <c:lineChart>
        <c:grouping val="standard"/>
        <c:varyColors val="0"/>
        <c:ser>
          <c:idx val="0"/>
          <c:order val="0"/>
          <c:tx>
            <c:strRef>
              <c:f>'Spelling - Data'!$A$7</c:f>
              <c:strCache>
                <c:ptCount val="1"/>
              </c:strCache>
            </c:strRef>
          </c:tx>
          <c:trendline>
            <c:name>Trendline</c:name>
            <c:spPr>
              <a:ln>
                <a:solidFill>
                  <a:srgbClr val="FF0000">
                    <a:alpha val="75000"/>
                  </a:srgbClr>
                </a:solidFill>
              </a:ln>
            </c:spPr>
            <c:trendlineType val="linear"/>
            <c:dispRSqr val="0"/>
            <c:dispEq val="0"/>
          </c:trendline>
          <c:cat>
            <c:strRef>
              <c:f>'Spelling - Data'!$CX$4:$DM$4</c:f>
              <c:strCache>
                <c:ptCount val="1"/>
                <c:pt idx="0">
                  <c:v>Baseline</c:v>
                </c:pt>
              </c:strCache>
            </c:strRef>
          </c:cat>
          <c:val>
            <c:numRef>
              <c:f>'Spelling - Data'!$CX$7:$DM$7</c:f>
              <c:numCache>
                <c:formatCode>General</c:formatCode>
                <c:ptCount val="16"/>
                <c:pt idx="0">
                  <c:v>0</c:v>
                </c:pt>
              </c:numCache>
            </c:numRef>
          </c:val>
          <c:smooth val="0"/>
          <c:extLst>
            <c:ext xmlns:c16="http://schemas.microsoft.com/office/drawing/2014/chart" uri="{C3380CC4-5D6E-409C-BE32-E72D297353CC}">
              <c16:uniqueId val="{00000001-80C7-A040-8B1A-37CB66E48A78}"/>
            </c:ext>
          </c:extLst>
        </c:ser>
        <c:ser>
          <c:idx val="1"/>
          <c:order val="1"/>
          <c:tx>
            <c:v>Aimline</c:v>
          </c:tx>
          <c:spPr>
            <a:ln w="9525">
              <a:solidFill>
                <a:schemeClr val="tx1">
                  <a:lumMod val="50000"/>
                  <a:lumOff val="50000"/>
                </a:schemeClr>
              </a:solidFill>
              <a:prstDash val="dash"/>
            </a:ln>
          </c:spPr>
          <c:marker>
            <c:symbol val="none"/>
          </c:marker>
          <c:cat>
            <c:strRef>
              <c:f>'Spelling - Data'!$CX$4:$DM$4</c:f>
              <c:strCache>
                <c:ptCount val="1"/>
                <c:pt idx="0">
                  <c:v>Baseline</c:v>
                </c:pt>
              </c:strCache>
            </c:strRef>
          </c:cat>
          <c:val>
            <c:numRef>
              <c:f>'Spelling - Data'!$CX$88:$DM$88</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80C7-A040-8B1A-37CB66E48A78}"/>
            </c:ext>
          </c:extLst>
        </c:ser>
        <c:ser>
          <c:idx val="2"/>
          <c:order val="2"/>
          <c:tx>
            <c:strRef>
              <c:f>'Spelling - Data'!$CW$124</c:f>
              <c:strCache>
                <c:ptCount val="1"/>
                <c:pt idx="0">
                  <c:v>Benchmark 3 Line</c:v>
                </c:pt>
              </c:strCache>
            </c:strRef>
          </c:tx>
          <c:spPr>
            <a:ln>
              <a:solidFill>
                <a:schemeClr val="accent3"/>
              </a:solidFill>
            </a:ln>
          </c:spPr>
          <c:marker>
            <c:symbol val="none"/>
          </c:marker>
          <c:cat>
            <c:strRef>
              <c:f>'Spelling - Data'!$CX$4:$DM$4</c:f>
              <c:strCache>
                <c:ptCount val="1"/>
                <c:pt idx="0">
                  <c:v>Baseline</c:v>
                </c:pt>
              </c:strCache>
            </c:strRef>
          </c:cat>
          <c:val>
            <c:numRef>
              <c:f>'Spelling - Data'!$CX$124:$DM$124</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80C7-A040-8B1A-37CB66E48A78}"/>
            </c:ext>
          </c:extLst>
        </c:ser>
        <c:dLbls>
          <c:showLegendKey val="0"/>
          <c:showVal val="0"/>
          <c:showCatName val="0"/>
          <c:showSerName val="0"/>
          <c:showPercent val="0"/>
          <c:showBubbleSize val="0"/>
        </c:dLbls>
        <c:marker val="1"/>
        <c:smooth val="0"/>
        <c:axId val="102261888"/>
        <c:axId val="102263808"/>
      </c:lineChart>
      <c:catAx>
        <c:axId val="102261888"/>
        <c:scaling>
          <c:orientation val="minMax"/>
        </c:scaling>
        <c:delete val="0"/>
        <c:axPos val="b"/>
        <c:title>
          <c:tx>
            <c:strRef>
              <c:f>'Spelling - Data'!$CS$7</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102263808"/>
        <c:crosses val="autoZero"/>
        <c:auto val="1"/>
        <c:lblAlgn val="ctr"/>
        <c:lblOffset val="100"/>
        <c:noMultiLvlLbl val="0"/>
      </c:catAx>
      <c:valAx>
        <c:axId val="102263808"/>
        <c:scaling>
          <c:orientation val="minMax"/>
          <c:min val="0"/>
        </c:scaling>
        <c:delete val="0"/>
        <c:axPos val="l"/>
        <c:majorGridlines/>
        <c:title>
          <c:tx>
            <c:strRef>
              <c:f>'Spelling - Data'!$CV$88</c:f>
              <c:strCache>
                <c:ptCount val="1"/>
              </c:strCache>
            </c:strRef>
          </c:tx>
          <c:overlay val="0"/>
          <c:spPr>
            <a:noFill/>
            <a:ln w="25400">
              <a:noFill/>
            </a:ln>
          </c:spPr>
          <c:txPr>
            <a:bodyPr/>
            <a:lstStyle/>
            <a:p>
              <a:pPr>
                <a:defRPr b="1"/>
              </a:pPr>
              <a:endParaRPr lang="en-US"/>
            </a:p>
          </c:txPr>
        </c:title>
        <c:numFmt formatCode="General" sourceLinked="0"/>
        <c:majorTickMark val="none"/>
        <c:minorTickMark val="none"/>
        <c:tickLblPos val="nextTo"/>
        <c:crossAx val="102261888"/>
        <c:crosses val="autoZero"/>
        <c:crossBetween val="between"/>
      </c:valAx>
    </c:plotArea>
    <c:legend>
      <c:legendPos val="b"/>
      <c:layout>
        <c:manualLayout>
          <c:xMode val="edge"/>
          <c:yMode val="edge"/>
          <c:x val="4.9599276626187804E-3"/>
          <c:y val="0.89634136215298799"/>
          <c:w val="0.99007994056251303"/>
          <c:h val="0.103658637847012"/>
        </c:manualLayout>
      </c:layout>
      <c:overlay val="0"/>
      <c:txPr>
        <a:bodyPr/>
        <a:lstStyle/>
        <a:p>
          <a:pPr>
            <a:defRPr sz="900"/>
          </a:pPr>
          <a:endParaRPr lang="en-US"/>
        </a:p>
      </c:txPr>
    </c:legend>
    <c:plotVisOnly val="1"/>
    <c:dispBlanksAs val="gap"/>
    <c:showDLblsOverMax val="0"/>
  </c:chart>
  <c:spPr>
    <a:solidFill>
      <a:schemeClr val="accent3">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3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'Spelling - Data'!$A$8</c:f>
          <c:strCache>
            <c:ptCount val="1"/>
          </c:strCache>
        </c:strRef>
      </c:tx>
      <c:overlay val="0"/>
    </c:title>
    <c:autoTitleDeleted val="0"/>
    <c:plotArea>
      <c:layout>
        <c:manualLayout>
          <c:layoutTarget val="inner"/>
          <c:xMode val="edge"/>
          <c:yMode val="edge"/>
          <c:x val="0.13495651278884288"/>
          <c:y val="0.16478915135608121"/>
          <c:w val="0.83628531727652466"/>
          <c:h val="0.50837061096124758"/>
        </c:manualLayout>
      </c:layout>
      <c:lineChart>
        <c:grouping val="standard"/>
        <c:varyColors val="0"/>
        <c:ser>
          <c:idx val="0"/>
          <c:order val="0"/>
          <c:tx>
            <c:strRef>
              <c:f>'Spelling - Data'!$A$8</c:f>
              <c:strCache>
                <c:ptCount val="1"/>
              </c:strCache>
            </c:strRef>
          </c:tx>
          <c:trendline>
            <c:name>Trendline</c:name>
            <c:spPr>
              <a:ln>
                <a:solidFill>
                  <a:srgbClr val="FF0000">
                    <a:alpha val="75000"/>
                  </a:srgbClr>
                </a:solidFill>
              </a:ln>
            </c:spPr>
            <c:trendlineType val="linear"/>
            <c:dispRSqr val="0"/>
            <c:dispEq val="0"/>
          </c:trendline>
          <c:cat>
            <c:strRef>
              <c:f>'Spelling - Data'!$CX$4:$DM$4</c:f>
              <c:strCache>
                <c:ptCount val="1"/>
                <c:pt idx="0">
                  <c:v>Baseline</c:v>
                </c:pt>
              </c:strCache>
            </c:strRef>
          </c:cat>
          <c:val>
            <c:numRef>
              <c:f>'Spelling - Data'!$CX$8:$DM$8</c:f>
              <c:numCache>
                <c:formatCode>General</c:formatCode>
                <c:ptCount val="16"/>
                <c:pt idx="0">
                  <c:v>0</c:v>
                </c:pt>
              </c:numCache>
            </c:numRef>
          </c:val>
          <c:smooth val="0"/>
          <c:extLst>
            <c:ext xmlns:c16="http://schemas.microsoft.com/office/drawing/2014/chart" uri="{C3380CC4-5D6E-409C-BE32-E72D297353CC}">
              <c16:uniqueId val="{00000001-9D3B-6546-A94B-D47FCA090E4E}"/>
            </c:ext>
          </c:extLst>
        </c:ser>
        <c:ser>
          <c:idx val="1"/>
          <c:order val="1"/>
          <c:tx>
            <c:v>Aimline</c:v>
          </c:tx>
          <c:spPr>
            <a:ln w="9525">
              <a:solidFill>
                <a:schemeClr val="tx1">
                  <a:lumMod val="50000"/>
                  <a:lumOff val="50000"/>
                </a:schemeClr>
              </a:solidFill>
              <a:prstDash val="dash"/>
            </a:ln>
          </c:spPr>
          <c:marker>
            <c:symbol val="none"/>
          </c:marker>
          <c:cat>
            <c:strRef>
              <c:f>'Spelling - Data'!$CX$4:$DM$4</c:f>
              <c:strCache>
                <c:ptCount val="1"/>
                <c:pt idx="0">
                  <c:v>Baseline</c:v>
                </c:pt>
              </c:strCache>
            </c:strRef>
          </c:cat>
          <c:val>
            <c:numRef>
              <c:f>'Spelling - Data'!$CX$89:$DM$89</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9D3B-6546-A94B-D47FCA090E4E}"/>
            </c:ext>
          </c:extLst>
        </c:ser>
        <c:ser>
          <c:idx val="2"/>
          <c:order val="2"/>
          <c:tx>
            <c:strRef>
              <c:f>'Spelling - Data'!$CW$125</c:f>
              <c:strCache>
                <c:ptCount val="1"/>
                <c:pt idx="0">
                  <c:v>Benchmark 3 Line</c:v>
                </c:pt>
              </c:strCache>
            </c:strRef>
          </c:tx>
          <c:spPr>
            <a:ln>
              <a:solidFill>
                <a:schemeClr val="accent3"/>
              </a:solidFill>
            </a:ln>
          </c:spPr>
          <c:marker>
            <c:symbol val="none"/>
          </c:marker>
          <c:cat>
            <c:strRef>
              <c:f>'Spelling - Data'!$CX$4:$DM$4</c:f>
              <c:strCache>
                <c:ptCount val="1"/>
                <c:pt idx="0">
                  <c:v>Baseline</c:v>
                </c:pt>
              </c:strCache>
            </c:strRef>
          </c:cat>
          <c:val>
            <c:numRef>
              <c:f>'Spelling - Data'!$CX$125:$DM$125</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9D3B-6546-A94B-D47FCA090E4E}"/>
            </c:ext>
          </c:extLst>
        </c:ser>
        <c:dLbls>
          <c:showLegendKey val="0"/>
          <c:showVal val="0"/>
          <c:showCatName val="0"/>
          <c:showSerName val="0"/>
          <c:showPercent val="0"/>
          <c:showBubbleSize val="0"/>
        </c:dLbls>
        <c:marker val="1"/>
        <c:smooth val="0"/>
        <c:axId val="102336000"/>
        <c:axId val="102337920"/>
      </c:lineChart>
      <c:catAx>
        <c:axId val="102336000"/>
        <c:scaling>
          <c:orientation val="minMax"/>
        </c:scaling>
        <c:delete val="0"/>
        <c:axPos val="b"/>
        <c:title>
          <c:tx>
            <c:strRef>
              <c:f>'Spelling - Data'!$CS$8</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102337920"/>
        <c:crosses val="autoZero"/>
        <c:auto val="1"/>
        <c:lblAlgn val="ctr"/>
        <c:lblOffset val="100"/>
        <c:noMultiLvlLbl val="0"/>
      </c:catAx>
      <c:valAx>
        <c:axId val="102337920"/>
        <c:scaling>
          <c:orientation val="minMax"/>
          <c:min val="0"/>
        </c:scaling>
        <c:delete val="0"/>
        <c:axPos val="l"/>
        <c:majorGridlines/>
        <c:title>
          <c:tx>
            <c:strRef>
              <c:f>'Spelling - Data'!$CV$89</c:f>
              <c:strCache>
                <c:ptCount val="1"/>
              </c:strCache>
            </c:strRef>
          </c:tx>
          <c:overlay val="0"/>
          <c:spPr>
            <a:noFill/>
            <a:ln w="25400">
              <a:noFill/>
            </a:ln>
          </c:spPr>
          <c:txPr>
            <a:bodyPr/>
            <a:lstStyle/>
            <a:p>
              <a:pPr>
                <a:defRPr b="1"/>
              </a:pPr>
              <a:endParaRPr lang="en-US"/>
            </a:p>
          </c:txPr>
        </c:title>
        <c:numFmt formatCode="General" sourceLinked="0"/>
        <c:majorTickMark val="none"/>
        <c:minorTickMark val="none"/>
        <c:tickLblPos val="nextTo"/>
        <c:crossAx val="102336000"/>
        <c:crosses val="autoZero"/>
        <c:crossBetween val="between"/>
      </c:valAx>
    </c:plotArea>
    <c:legend>
      <c:legendPos val="b"/>
      <c:layout>
        <c:manualLayout>
          <c:xMode val="edge"/>
          <c:yMode val="edge"/>
          <c:x val="4.9599276626187804E-3"/>
          <c:y val="0.89634136215298799"/>
          <c:w val="0.99267216613104159"/>
          <c:h val="0.103658637847012"/>
        </c:manualLayout>
      </c:layout>
      <c:overlay val="0"/>
      <c:txPr>
        <a:bodyPr/>
        <a:lstStyle/>
        <a:p>
          <a:pPr>
            <a:defRPr sz="900"/>
          </a:pPr>
          <a:endParaRPr lang="en-US"/>
        </a:p>
      </c:txPr>
    </c:legend>
    <c:plotVisOnly val="1"/>
    <c:dispBlanksAs val="gap"/>
    <c:showDLblsOverMax val="0"/>
  </c:chart>
  <c:spPr>
    <a:solidFill>
      <a:schemeClr val="accent3">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3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'Spelling - Data'!$A$9</c:f>
          <c:strCache>
            <c:ptCount val="1"/>
          </c:strCache>
        </c:strRef>
      </c:tx>
      <c:overlay val="0"/>
    </c:title>
    <c:autoTitleDeleted val="0"/>
    <c:plotArea>
      <c:layout>
        <c:manualLayout>
          <c:layoutTarget val="inner"/>
          <c:xMode val="edge"/>
          <c:yMode val="edge"/>
          <c:x val="0.13495651278884288"/>
          <c:y val="0.16478915135608121"/>
          <c:w val="0.83628531727652466"/>
          <c:h val="0.51280081385768894"/>
        </c:manualLayout>
      </c:layout>
      <c:lineChart>
        <c:grouping val="standard"/>
        <c:varyColors val="0"/>
        <c:ser>
          <c:idx val="0"/>
          <c:order val="0"/>
          <c:tx>
            <c:strRef>
              <c:f>'Spelling - Data'!$A$9</c:f>
              <c:strCache>
                <c:ptCount val="1"/>
              </c:strCache>
            </c:strRef>
          </c:tx>
          <c:trendline>
            <c:name>Trendline</c:name>
            <c:spPr>
              <a:ln>
                <a:solidFill>
                  <a:srgbClr val="FF0000">
                    <a:alpha val="75000"/>
                  </a:srgbClr>
                </a:solidFill>
              </a:ln>
            </c:spPr>
            <c:trendlineType val="linear"/>
            <c:dispRSqr val="0"/>
            <c:dispEq val="0"/>
          </c:trendline>
          <c:cat>
            <c:strRef>
              <c:f>'Spelling - Data'!$CX$4:$DM$4</c:f>
              <c:strCache>
                <c:ptCount val="1"/>
                <c:pt idx="0">
                  <c:v>Baseline</c:v>
                </c:pt>
              </c:strCache>
            </c:strRef>
          </c:cat>
          <c:val>
            <c:numRef>
              <c:f>'Spelling - Data'!$CX$9:$DM$9</c:f>
              <c:numCache>
                <c:formatCode>General</c:formatCode>
                <c:ptCount val="16"/>
                <c:pt idx="0">
                  <c:v>0</c:v>
                </c:pt>
              </c:numCache>
            </c:numRef>
          </c:val>
          <c:smooth val="0"/>
          <c:extLst>
            <c:ext xmlns:c16="http://schemas.microsoft.com/office/drawing/2014/chart" uri="{C3380CC4-5D6E-409C-BE32-E72D297353CC}">
              <c16:uniqueId val="{00000001-29DD-1742-94BA-55C57BF2605B}"/>
            </c:ext>
          </c:extLst>
        </c:ser>
        <c:ser>
          <c:idx val="1"/>
          <c:order val="1"/>
          <c:tx>
            <c:v>Aimline</c:v>
          </c:tx>
          <c:spPr>
            <a:ln w="9525">
              <a:solidFill>
                <a:schemeClr val="tx1">
                  <a:lumMod val="50000"/>
                  <a:lumOff val="50000"/>
                </a:schemeClr>
              </a:solidFill>
              <a:prstDash val="dash"/>
            </a:ln>
          </c:spPr>
          <c:marker>
            <c:symbol val="none"/>
          </c:marker>
          <c:cat>
            <c:strRef>
              <c:f>'Spelling - Data'!$CX$4:$DM$4</c:f>
              <c:strCache>
                <c:ptCount val="1"/>
                <c:pt idx="0">
                  <c:v>Baseline</c:v>
                </c:pt>
              </c:strCache>
            </c:strRef>
          </c:cat>
          <c:val>
            <c:numRef>
              <c:f>'Spelling - Data'!$CX$90:$DM$90</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29DD-1742-94BA-55C57BF2605B}"/>
            </c:ext>
          </c:extLst>
        </c:ser>
        <c:ser>
          <c:idx val="2"/>
          <c:order val="2"/>
          <c:tx>
            <c:strRef>
              <c:f>'Spelling - Data'!$CW$126</c:f>
              <c:strCache>
                <c:ptCount val="1"/>
                <c:pt idx="0">
                  <c:v>Benchmark 3 Line</c:v>
                </c:pt>
              </c:strCache>
            </c:strRef>
          </c:tx>
          <c:spPr>
            <a:ln>
              <a:solidFill>
                <a:schemeClr val="accent3"/>
              </a:solidFill>
            </a:ln>
          </c:spPr>
          <c:marker>
            <c:symbol val="none"/>
          </c:marker>
          <c:cat>
            <c:strRef>
              <c:f>'Spelling - Data'!$CX$4:$DM$4</c:f>
              <c:strCache>
                <c:ptCount val="1"/>
                <c:pt idx="0">
                  <c:v>Baseline</c:v>
                </c:pt>
              </c:strCache>
            </c:strRef>
          </c:cat>
          <c:val>
            <c:numRef>
              <c:f>'Spelling - Data'!$CX$126:$DM$126</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29DD-1742-94BA-55C57BF2605B}"/>
            </c:ext>
          </c:extLst>
        </c:ser>
        <c:dLbls>
          <c:showLegendKey val="0"/>
          <c:showVal val="0"/>
          <c:showCatName val="0"/>
          <c:showSerName val="0"/>
          <c:showPercent val="0"/>
          <c:showBubbleSize val="0"/>
        </c:dLbls>
        <c:marker val="1"/>
        <c:smooth val="0"/>
        <c:axId val="102586240"/>
        <c:axId val="102592512"/>
      </c:lineChart>
      <c:catAx>
        <c:axId val="102586240"/>
        <c:scaling>
          <c:orientation val="minMax"/>
        </c:scaling>
        <c:delete val="0"/>
        <c:axPos val="b"/>
        <c:title>
          <c:tx>
            <c:strRef>
              <c:f>'Spelling - Data'!$CS$9</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102592512"/>
        <c:crosses val="autoZero"/>
        <c:auto val="1"/>
        <c:lblAlgn val="ctr"/>
        <c:lblOffset val="100"/>
        <c:noMultiLvlLbl val="0"/>
      </c:catAx>
      <c:valAx>
        <c:axId val="102592512"/>
        <c:scaling>
          <c:orientation val="minMax"/>
          <c:min val="0"/>
        </c:scaling>
        <c:delete val="0"/>
        <c:axPos val="l"/>
        <c:majorGridlines/>
        <c:title>
          <c:tx>
            <c:strRef>
              <c:f>'Spelling - Data'!$CV$90</c:f>
              <c:strCache>
                <c:ptCount val="1"/>
              </c:strCache>
            </c:strRef>
          </c:tx>
          <c:overlay val="0"/>
          <c:spPr>
            <a:noFill/>
            <a:ln w="25400">
              <a:noFill/>
            </a:ln>
          </c:spPr>
          <c:txPr>
            <a:bodyPr/>
            <a:lstStyle/>
            <a:p>
              <a:pPr>
                <a:defRPr b="1"/>
              </a:pPr>
              <a:endParaRPr lang="en-US"/>
            </a:p>
          </c:txPr>
        </c:title>
        <c:numFmt formatCode="General" sourceLinked="0"/>
        <c:majorTickMark val="none"/>
        <c:minorTickMark val="none"/>
        <c:tickLblPos val="nextTo"/>
        <c:crossAx val="102586240"/>
        <c:crosses val="autoZero"/>
        <c:crossBetween val="between"/>
      </c:valAx>
    </c:plotArea>
    <c:legend>
      <c:legendPos val="b"/>
      <c:layout>
        <c:manualLayout>
          <c:xMode val="edge"/>
          <c:yMode val="edge"/>
          <c:x val="4.9599276626187804E-3"/>
          <c:y val="0.89656851621831002"/>
          <c:w val="0.99267216613104159"/>
          <c:h val="9.9136676001391963E-2"/>
        </c:manualLayout>
      </c:layout>
      <c:overlay val="0"/>
      <c:txPr>
        <a:bodyPr/>
        <a:lstStyle/>
        <a:p>
          <a:pPr>
            <a:defRPr sz="900"/>
          </a:pPr>
          <a:endParaRPr lang="en-US"/>
        </a:p>
      </c:txPr>
    </c:legend>
    <c:plotVisOnly val="1"/>
    <c:dispBlanksAs val="gap"/>
    <c:showDLblsOverMax val="0"/>
  </c:chart>
  <c:spPr>
    <a:solidFill>
      <a:schemeClr val="accent3">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3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'Spelling - Data'!$A$10</c:f>
          <c:strCache>
            <c:ptCount val="1"/>
          </c:strCache>
        </c:strRef>
      </c:tx>
      <c:overlay val="0"/>
    </c:title>
    <c:autoTitleDeleted val="0"/>
    <c:plotArea>
      <c:layout>
        <c:manualLayout>
          <c:layoutTarget val="inner"/>
          <c:xMode val="edge"/>
          <c:yMode val="edge"/>
          <c:x val="0.13495651278884288"/>
          <c:y val="0.16478915135608121"/>
          <c:w val="0.83628531727652466"/>
          <c:h val="0.50837061096124758"/>
        </c:manualLayout>
      </c:layout>
      <c:lineChart>
        <c:grouping val="standard"/>
        <c:varyColors val="0"/>
        <c:ser>
          <c:idx val="0"/>
          <c:order val="0"/>
          <c:tx>
            <c:strRef>
              <c:f>'Spelling - Data'!$A$10</c:f>
              <c:strCache>
                <c:ptCount val="1"/>
              </c:strCache>
            </c:strRef>
          </c:tx>
          <c:trendline>
            <c:name>Trendline</c:name>
            <c:spPr>
              <a:ln>
                <a:solidFill>
                  <a:srgbClr val="FF0000">
                    <a:alpha val="75000"/>
                  </a:srgbClr>
                </a:solidFill>
              </a:ln>
            </c:spPr>
            <c:trendlineType val="linear"/>
            <c:dispRSqr val="0"/>
            <c:dispEq val="0"/>
          </c:trendline>
          <c:cat>
            <c:strRef>
              <c:f>'Spelling - Data'!$CX$4:$DM$4</c:f>
              <c:strCache>
                <c:ptCount val="1"/>
                <c:pt idx="0">
                  <c:v>Baseline</c:v>
                </c:pt>
              </c:strCache>
            </c:strRef>
          </c:cat>
          <c:val>
            <c:numRef>
              <c:f>'Spelling - Data'!$CX$10:$DM$10</c:f>
              <c:numCache>
                <c:formatCode>General</c:formatCode>
                <c:ptCount val="16"/>
                <c:pt idx="0">
                  <c:v>0</c:v>
                </c:pt>
              </c:numCache>
            </c:numRef>
          </c:val>
          <c:smooth val="0"/>
          <c:extLst>
            <c:ext xmlns:c16="http://schemas.microsoft.com/office/drawing/2014/chart" uri="{C3380CC4-5D6E-409C-BE32-E72D297353CC}">
              <c16:uniqueId val="{00000001-9262-2847-BD02-B7A084BFA3EA}"/>
            </c:ext>
          </c:extLst>
        </c:ser>
        <c:ser>
          <c:idx val="1"/>
          <c:order val="1"/>
          <c:tx>
            <c:v>Aimline</c:v>
          </c:tx>
          <c:spPr>
            <a:ln w="9525">
              <a:solidFill>
                <a:schemeClr val="tx1">
                  <a:lumMod val="50000"/>
                  <a:lumOff val="50000"/>
                </a:schemeClr>
              </a:solidFill>
              <a:prstDash val="dash"/>
            </a:ln>
          </c:spPr>
          <c:marker>
            <c:symbol val="none"/>
          </c:marker>
          <c:cat>
            <c:strRef>
              <c:f>'Spelling - Data'!$CX$4:$DM$4</c:f>
              <c:strCache>
                <c:ptCount val="1"/>
                <c:pt idx="0">
                  <c:v>Baseline</c:v>
                </c:pt>
              </c:strCache>
            </c:strRef>
          </c:cat>
          <c:val>
            <c:numRef>
              <c:f>'Spelling - Data'!$CX$91:$DM$91</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9262-2847-BD02-B7A084BFA3EA}"/>
            </c:ext>
          </c:extLst>
        </c:ser>
        <c:ser>
          <c:idx val="2"/>
          <c:order val="2"/>
          <c:tx>
            <c:strRef>
              <c:f>'Spelling - Data'!$CW$127</c:f>
              <c:strCache>
                <c:ptCount val="1"/>
                <c:pt idx="0">
                  <c:v>Benchmark 3 Line</c:v>
                </c:pt>
              </c:strCache>
            </c:strRef>
          </c:tx>
          <c:spPr>
            <a:ln>
              <a:solidFill>
                <a:schemeClr val="accent3"/>
              </a:solidFill>
            </a:ln>
          </c:spPr>
          <c:marker>
            <c:symbol val="none"/>
          </c:marker>
          <c:cat>
            <c:strRef>
              <c:f>'Spelling - Data'!$CX$4:$DM$4</c:f>
              <c:strCache>
                <c:ptCount val="1"/>
                <c:pt idx="0">
                  <c:v>Baseline</c:v>
                </c:pt>
              </c:strCache>
            </c:strRef>
          </c:cat>
          <c:val>
            <c:numRef>
              <c:f>'Spelling - Data'!$CX$127:$DM$127</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9262-2847-BD02-B7A084BFA3EA}"/>
            </c:ext>
          </c:extLst>
        </c:ser>
        <c:dLbls>
          <c:showLegendKey val="0"/>
          <c:showVal val="0"/>
          <c:showCatName val="0"/>
          <c:showSerName val="0"/>
          <c:showPercent val="0"/>
          <c:showBubbleSize val="0"/>
        </c:dLbls>
        <c:marker val="1"/>
        <c:smooth val="0"/>
        <c:axId val="102627968"/>
        <c:axId val="102523648"/>
      </c:lineChart>
      <c:catAx>
        <c:axId val="102627968"/>
        <c:scaling>
          <c:orientation val="minMax"/>
        </c:scaling>
        <c:delete val="0"/>
        <c:axPos val="b"/>
        <c:title>
          <c:tx>
            <c:strRef>
              <c:f>'Spelling - Data'!$CS$10</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102523648"/>
        <c:crosses val="autoZero"/>
        <c:auto val="1"/>
        <c:lblAlgn val="ctr"/>
        <c:lblOffset val="100"/>
        <c:noMultiLvlLbl val="0"/>
      </c:catAx>
      <c:valAx>
        <c:axId val="102523648"/>
        <c:scaling>
          <c:orientation val="minMax"/>
          <c:min val="0"/>
        </c:scaling>
        <c:delete val="0"/>
        <c:axPos val="l"/>
        <c:majorGridlines/>
        <c:title>
          <c:tx>
            <c:strRef>
              <c:f>'Spelling - Data'!$CV$91</c:f>
              <c:strCache>
                <c:ptCount val="1"/>
              </c:strCache>
            </c:strRef>
          </c:tx>
          <c:overlay val="0"/>
          <c:spPr>
            <a:noFill/>
            <a:ln w="25400">
              <a:noFill/>
            </a:ln>
          </c:spPr>
          <c:txPr>
            <a:bodyPr/>
            <a:lstStyle/>
            <a:p>
              <a:pPr>
                <a:defRPr b="1"/>
              </a:pPr>
              <a:endParaRPr lang="en-US"/>
            </a:p>
          </c:txPr>
        </c:title>
        <c:numFmt formatCode="General" sourceLinked="0"/>
        <c:majorTickMark val="none"/>
        <c:minorTickMark val="none"/>
        <c:tickLblPos val="nextTo"/>
        <c:crossAx val="102627968"/>
        <c:crosses val="autoZero"/>
        <c:crossBetween val="between"/>
      </c:valAx>
    </c:plotArea>
    <c:legend>
      <c:legendPos val="b"/>
      <c:layout>
        <c:manualLayout>
          <c:xMode val="edge"/>
          <c:yMode val="edge"/>
          <c:x val="1.3921712108871391E-3"/>
          <c:y val="0.89425128152290456"/>
          <c:w val="0.9945349470643523"/>
          <c:h val="0.10574871847709509"/>
        </c:manualLayout>
      </c:layout>
      <c:overlay val="0"/>
      <c:txPr>
        <a:bodyPr/>
        <a:lstStyle/>
        <a:p>
          <a:pPr>
            <a:defRPr sz="900"/>
          </a:pPr>
          <a:endParaRPr lang="en-US"/>
        </a:p>
      </c:txPr>
    </c:legend>
    <c:plotVisOnly val="1"/>
    <c:dispBlanksAs val="gap"/>
    <c:showDLblsOverMax val="0"/>
  </c:chart>
  <c:spPr>
    <a:solidFill>
      <a:schemeClr val="accent3">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3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'Spelling - Data'!$A$11</c:f>
          <c:strCache>
            <c:ptCount val="1"/>
          </c:strCache>
        </c:strRef>
      </c:tx>
      <c:overlay val="0"/>
    </c:title>
    <c:autoTitleDeleted val="0"/>
    <c:plotArea>
      <c:layout>
        <c:manualLayout>
          <c:layoutTarget val="inner"/>
          <c:xMode val="edge"/>
          <c:yMode val="edge"/>
          <c:x val="0.13495651278884288"/>
          <c:y val="0.16478915135608121"/>
          <c:w val="0.83628531727652466"/>
          <c:h val="0.51276163777693717"/>
        </c:manualLayout>
      </c:layout>
      <c:lineChart>
        <c:grouping val="standard"/>
        <c:varyColors val="0"/>
        <c:ser>
          <c:idx val="0"/>
          <c:order val="0"/>
          <c:tx>
            <c:strRef>
              <c:f>'Spelling - Data'!$A$11</c:f>
              <c:strCache>
                <c:ptCount val="1"/>
              </c:strCache>
            </c:strRef>
          </c:tx>
          <c:trendline>
            <c:name>Trendline</c:name>
            <c:spPr>
              <a:ln>
                <a:solidFill>
                  <a:srgbClr val="FF0000">
                    <a:alpha val="75000"/>
                  </a:srgbClr>
                </a:solidFill>
              </a:ln>
            </c:spPr>
            <c:trendlineType val="linear"/>
            <c:dispRSqr val="0"/>
            <c:dispEq val="0"/>
          </c:trendline>
          <c:cat>
            <c:strRef>
              <c:f>'Spelling - Data'!$CX$4:$DM$4</c:f>
              <c:strCache>
                <c:ptCount val="1"/>
                <c:pt idx="0">
                  <c:v>Baseline</c:v>
                </c:pt>
              </c:strCache>
            </c:strRef>
          </c:cat>
          <c:val>
            <c:numRef>
              <c:f>'Spelling - Data'!$CX$11:$DM$11</c:f>
              <c:numCache>
                <c:formatCode>General</c:formatCode>
                <c:ptCount val="16"/>
                <c:pt idx="0">
                  <c:v>0</c:v>
                </c:pt>
              </c:numCache>
            </c:numRef>
          </c:val>
          <c:smooth val="0"/>
          <c:extLst>
            <c:ext xmlns:c16="http://schemas.microsoft.com/office/drawing/2014/chart" uri="{C3380CC4-5D6E-409C-BE32-E72D297353CC}">
              <c16:uniqueId val="{00000001-322C-084D-94FC-A1FEB1478E81}"/>
            </c:ext>
          </c:extLst>
        </c:ser>
        <c:ser>
          <c:idx val="1"/>
          <c:order val="1"/>
          <c:tx>
            <c:v>Aimline</c:v>
          </c:tx>
          <c:spPr>
            <a:ln w="9525">
              <a:solidFill>
                <a:schemeClr val="tx1">
                  <a:lumMod val="50000"/>
                  <a:lumOff val="50000"/>
                </a:schemeClr>
              </a:solidFill>
              <a:prstDash val="dash"/>
            </a:ln>
          </c:spPr>
          <c:marker>
            <c:symbol val="none"/>
          </c:marker>
          <c:cat>
            <c:strRef>
              <c:f>'Spelling - Data'!$CX$4:$DM$4</c:f>
              <c:strCache>
                <c:ptCount val="1"/>
                <c:pt idx="0">
                  <c:v>Baseline</c:v>
                </c:pt>
              </c:strCache>
            </c:strRef>
          </c:cat>
          <c:val>
            <c:numRef>
              <c:f>'Spelling - Data'!$CX$92:$DM$92</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322C-084D-94FC-A1FEB1478E81}"/>
            </c:ext>
          </c:extLst>
        </c:ser>
        <c:ser>
          <c:idx val="2"/>
          <c:order val="2"/>
          <c:tx>
            <c:strRef>
              <c:f>'Spelling - Data'!$CW$128</c:f>
              <c:strCache>
                <c:ptCount val="1"/>
                <c:pt idx="0">
                  <c:v>Benchmark 3 Line</c:v>
                </c:pt>
              </c:strCache>
            </c:strRef>
          </c:tx>
          <c:spPr>
            <a:ln>
              <a:solidFill>
                <a:schemeClr val="accent3"/>
              </a:solidFill>
            </a:ln>
          </c:spPr>
          <c:marker>
            <c:symbol val="none"/>
          </c:marker>
          <c:cat>
            <c:strRef>
              <c:f>'Spelling - Data'!$CX$4:$DM$4</c:f>
              <c:strCache>
                <c:ptCount val="1"/>
                <c:pt idx="0">
                  <c:v>Baseline</c:v>
                </c:pt>
              </c:strCache>
            </c:strRef>
          </c:cat>
          <c:val>
            <c:numRef>
              <c:f>'Spelling - Data'!$CX$128:$DM$128</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322C-084D-94FC-A1FEB1478E81}"/>
            </c:ext>
          </c:extLst>
        </c:ser>
        <c:dLbls>
          <c:showLegendKey val="0"/>
          <c:showVal val="0"/>
          <c:showCatName val="0"/>
          <c:showSerName val="0"/>
          <c:showPercent val="0"/>
          <c:showBubbleSize val="0"/>
        </c:dLbls>
        <c:marker val="1"/>
        <c:smooth val="0"/>
        <c:axId val="102595200"/>
        <c:axId val="102638720"/>
      </c:lineChart>
      <c:catAx>
        <c:axId val="102595200"/>
        <c:scaling>
          <c:orientation val="minMax"/>
        </c:scaling>
        <c:delete val="0"/>
        <c:axPos val="b"/>
        <c:title>
          <c:tx>
            <c:strRef>
              <c:f>'Spelling - Data'!$CS$11</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102638720"/>
        <c:crosses val="autoZero"/>
        <c:auto val="1"/>
        <c:lblAlgn val="ctr"/>
        <c:lblOffset val="100"/>
        <c:noMultiLvlLbl val="0"/>
      </c:catAx>
      <c:valAx>
        <c:axId val="102638720"/>
        <c:scaling>
          <c:orientation val="minMax"/>
          <c:min val="0"/>
        </c:scaling>
        <c:delete val="0"/>
        <c:axPos val="l"/>
        <c:majorGridlines/>
        <c:title>
          <c:tx>
            <c:strRef>
              <c:f>'Spelling - Data'!$CV$92</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102595200"/>
        <c:crosses val="autoZero"/>
        <c:crossBetween val="between"/>
      </c:valAx>
    </c:plotArea>
    <c:legend>
      <c:legendPos val="b"/>
      <c:layout>
        <c:manualLayout>
          <c:xMode val="edge"/>
          <c:yMode val="edge"/>
          <c:x val="0"/>
          <c:y val="0.89425128152290456"/>
          <c:w val="0.99989594596619669"/>
          <c:h val="0.10574871847709509"/>
        </c:manualLayout>
      </c:layout>
      <c:overlay val="0"/>
      <c:txPr>
        <a:bodyPr/>
        <a:lstStyle/>
        <a:p>
          <a:pPr>
            <a:defRPr sz="900"/>
          </a:pPr>
          <a:endParaRPr lang="en-US"/>
        </a:p>
      </c:txPr>
    </c:legend>
    <c:plotVisOnly val="1"/>
    <c:dispBlanksAs val="gap"/>
    <c:showDLblsOverMax val="0"/>
  </c:chart>
  <c:spPr>
    <a:solidFill>
      <a:schemeClr val="accent3">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3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'Spelling - Data'!$A$12</c:f>
          <c:strCache>
            <c:ptCount val="1"/>
          </c:strCache>
        </c:strRef>
      </c:tx>
      <c:overlay val="0"/>
    </c:title>
    <c:autoTitleDeleted val="0"/>
    <c:plotArea>
      <c:layout>
        <c:manualLayout>
          <c:layoutTarget val="inner"/>
          <c:xMode val="edge"/>
          <c:yMode val="edge"/>
          <c:x val="0.13495651278884288"/>
          <c:y val="0.16478915135608121"/>
          <c:w val="0.83628531727652466"/>
          <c:h val="0.50841389583031849"/>
        </c:manualLayout>
      </c:layout>
      <c:lineChart>
        <c:grouping val="standard"/>
        <c:varyColors val="0"/>
        <c:ser>
          <c:idx val="0"/>
          <c:order val="0"/>
          <c:tx>
            <c:strRef>
              <c:f>'Spelling - Data'!$A$12</c:f>
              <c:strCache>
                <c:ptCount val="1"/>
              </c:strCache>
            </c:strRef>
          </c:tx>
          <c:trendline>
            <c:name>Trendline</c:name>
            <c:spPr>
              <a:ln>
                <a:solidFill>
                  <a:srgbClr val="FF0000">
                    <a:alpha val="75000"/>
                  </a:srgbClr>
                </a:solidFill>
              </a:ln>
            </c:spPr>
            <c:trendlineType val="linear"/>
            <c:dispRSqr val="0"/>
            <c:dispEq val="0"/>
          </c:trendline>
          <c:cat>
            <c:strRef>
              <c:f>'Spelling - Data'!$CX$4:$DM$4</c:f>
              <c:strCache>
                <c:ptCount val="1"/>
                <c:pt idx="0">
                  <c:v>Baseline</c:v>
                </c:pt>
              </c:strCache>
            </c:strRef>
          </c:cat>
          <c:val>
            <c:numRef>
              <c:f>'Spelling - Data'!$CX$12:$DM$12</c:f>
              <c:numCache>
                <c:formatCode>General</c:formatCode>
                <c:ptCount val="16"/>
                <c:pt idx="0">
                  <c:v>0</c:v>
                </c:pt>
              </c:numCache>
            </c:numRef>
          </c:val>
          <c:smooth val="0"/>
          <c:extLst>
            <c:ext xmlns:c16="http://schemas.microsoft.com/office/drawing/2014/chart" uri="{C3380CC4-5D6E-409C-BE32-E72D297353CC}">
              <c16:uniqueId val="{00000001-C9D8-C843-9F47-9D665235399E}"/>
            </c:ext>
          </c:extLst>
        </c:ser>
        <c:ser>
          <c:idx val="1"/>
          <c:order val="1"/>
          <c:tx>
            <c:v>Aimline</c:v>
          </c:tx>
          <c:spPr>
            <a:ln w="9525">
              <a:solidFill>
                <a:schemeClr val="tx1">
                  <a:lumMod val="50000"/>
                  <a:lumOff val="50000"/>
                </a:schemeClr>
              </a:solidFill>
              <a:prstDash val="dash"/>
            </a:ln>
          </c:spPr>
          <c:marker>
            <c:symbol val="none"/>
          </c:marker>
          <c:cat>
            <c:strRef>
              <c:f>'Spelling - Data'!$CX$4:$DM$4</c:f>
              <c:strCache>
                <c:ptCount val="1"/>
                <c:pt idx="0">
                  <c:v>Baseline</c:v>
                </c:pt>
              </c:strCache>
            </c:strRef>
          </c:cat>
          <c:val>
            <c:numRef>
              <c:f>'Spelling - Data'!$CX$93:$DM$93</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C9D8-C843-9F47-9D665235399E}"/>
            </c:ext>
          </c:extLst>
        </c:ser>
        <c:ser>
          <c:idx val="2"/>
          <c:order val="2"/>
          <c:tx>
            <c:strRef>
              <c:f>'Spelling - Data'!$CW$129</c:f>
              <c:strCache>
                <c:ptCount val="1"/>
                <c:pt idx="0">
                  <c:v>Benchmark 3 Line</c:v>
                </c:pt>
              </c:strCache>
            </c:strRef>
          </c:tx>
          <c:spPr>
            <a:ln>
              <a:solidFill>
                <a:schemeClr val="accent3"/>
              </a:solidFill>
            </a:ln>
          </c:spPr>
          <c:marker>
            <c:symbol val="none"/>
          </c:marker>
          <c:cat>
            <c:strRef>
              <c:f>'Spelling - Data'!$CX$4:$DM$4</c:f>
              <c:strCache>
                <c:ptCount val="1"/>
                <c:pt idx="0">
                  <c:v>Baseline</c:v>
                </c:pt>
              </c:strCache>
            </c:strRef>
          </c:cat>
          <c:val>
            <c:numRef>
              <c:f>'Spelling - Data'!$CX$129:$DM$129</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C9D8-C843-9F47-9D665235399E}"/>
            </c:ext>
          </c:extLst>
        </c:ser>
        <c:dLbls>
          <c:showLegendKey val="0"/>
          <c:showVal val="0"/>
          <c:showCatName val="0"/>
          <c:showSerName val="0"/>
          <c:showPercent val="0"/>
          <c:showBubbleSize val="0"/>
        </c:dLbls>
        <c:marker val="1"/>
        <c:smooth val="0"/>
        <c:axId val="102681600"/>
        <c:axId val="102696064"/>
      </c:lineChart>
      <c:catAx>
        <c:axId val="102681600"/>
        <c:scaling>
          <c:orientation val="minMax"/>
        </c:scaling>
        <c:delete val="0"/>
        <c:axPos val="b"/>
        <c:title>
          <c:tx>
            <c:strRef>
              <c:f>'Spelling - Data'!$CS$12</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102696064"/>
        <c:crosses val="autoZero"/>
        <c:auto val="1"/>
        <c:lblAlgn val="ctr"/>
        <c:lblOffset val="100"/>
        <c:noMultiLvlLbl val="0"/>
      </c:catAx>
      <c:valAx>
        <c:axId val="102696064"/>
        <c:scaling>
          <c:orientation val="minMax"/>
          <c:min val="0"/>
        </c:scaling>
        <c:delete val="0"/>
        <c:axPos val="l"/>
        <c:majorGridlines/>
        <c:title>
          <c:tx>
            <c:strRef>
              <c:f>'Spelling - Data'!$CV$93</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102681600"/>
        <c:crosses val="autoZero"/>
        <c:crossBetween val="between"/>
      </c:valAx>
    </c:plotArea>
    <c:legend>
      <c:legendPos val="b"/>
      <c:layout>
        <c:manualLayout>
          <c:xMode val="edge"/>
          <c:yMode val="edge"/>
          <c:x val="4.9599276626187804E-3"/>
          <c:y val="0.8965684812404755"/>
          <c:w val="0.99267216613104159"/>
          <c:h val="0.103431518759524"/>
        </c:manualLayout>
      </c:layout>
      <c:overlay val="0"/>
      <c:txPr>
        <a:bodyPr/>
        <a:lstStyle/>
        <a:p>
          <a:pPr>
            <a:defRPr sz="900"/>
          </a:pPr>
          <a:endParaRPr lang="en-US"/>
        </a:p>
      </c:txPr>
    </c:legend>
    <c:plotVisOnly val="1"/>
    <c:dispBlanksAs val="gap"/>
    <c:showDLblsOverMax val="0"/>
  </c:chart>
  <c:spPr>
    <a:solidFill>
      <a:schemeClr val="accent3">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3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'Spelling - Data'!$A$13</c:f>
          <c:strCache>
            <c:ptCount val="1"/>
          </c:strCache>
        </c:strRef>
      </c:tx>
      <c:overlay val="0"/>
    </c:title>
    <c:autoTitleDeleted val="0"/>
    <c:plotArea>
      <c:layout>
        <c:manualLayout>
          <c:layoutTarget val="inner"/>
          <c:xMode val="edge"/>
          <c:yMode val="edge"/>
          <c:x val="0.13495651278884288"/>
          <c:y val="0.16478915135608121"/>
          <c:w val="0.83628531727652466"/>
          <c:h val="0.51276163777693717"/>
        </c:manualLayout>
      </c:layout>
      <c:lineChart>
        <c:grouping val="standard"/>
        <c:varyColors val="0"/>
        <c:ser>
          <c:idx val="0"/>
          <c:order val="0"/>
          <c:tx>
            <c:strRef>
              <c:f>'Spelling - Data'!$A$13</c:f>
              <c:strCache>
                <c:ptCount val="1"/>
              </c:strCache>
            </c:strRef>
          </c:tx>
          <c:trendline>
            <c:name>Trendline</c:name>
            <c:spPr>
              <a:ln>
                <a:solidFill>
                  <a:srgbClr val="FF0000">
                    <a:alpha val="75000"/>
                  </a:srgbClr>
                </a:solidFill>
              </a:ln>
            </c:spPr>
            <c:trendlineType val="linear"/>
            <c:dispRSqr val="0"/>
            <c:dispEq val="0"/>
          </c:trendline>
          <c:cat>
            <c:strRef>
              <c:f>'Spelling - Data'!$CX$4:$DM$4</c:f>
              <c:strCache>
                <c:ptCount val="1"/>
                <c:pt idx="0">
                  <c:v>Baseline</c:v>
                </c:pt>
              </c:strCache>
            </c:strRef>
          </c:cat>
          <c:val>
            <c:numRef>
              <c:f>'Spelling - Data'!$CX$13:$DM$13</c:f>
              <c:numCache>
                <c:formatCode>General</c:formatCode>
                <c:ptCount val="16"/>
                <c:pt idx="0">
                  <c:v>0</c:v>
                </c:pt>
              </c:numCache>
            </c:numRef>
          </c:val>
          <c:smooth val="0"/>
          <c:extLst>
            <c:ext xmlns:c16="http://schemas.microsoft.com/office/drawing/2014/chart" uri="{C3380CC4-5D6E-409C-BE32-E72D297353CC}">
              <c16:uniqueId val="{00000001-1E9E-7D40-894D-EB094078638E}"/>
            </c:ext>
          </c:extLst>
        </c:ser>
        <c:ser>
          <c:idx val="1"/>
          <c:order val="1"/>
          <c:tx>
            <c:v>Aimline</c:v>
          </c:tx>
          <c:spPr>
            <a:ln w="9525">
              <a:solidFill>
                <a:schemeClr val="tx1">
                  <a:lumMod val="50000"/>
                  <a:lumOff val="50000"/>
                </a:schemeClr>
              </a:solidFill>
              <a:prstDash val="dash"/>
            </a:ln>
          </c:spPr>
          <c:marker>
            <c:symbol val="none"/>
          </c:marker>
          <c:cat>
            <c:strRef>
              <c:f>'Spelling - Data'!$CX$4:$DM$4</c:f>
              <c:strCache>
                <c:ptCount val="1"/>
                <c:pt idx="0">
                  <c:v>Baseline</c:v>
                </c:pt>
              </c:strCache>
            </c:strRef>
          </c:cat>
          <c:val>
            <c:numRef>
              <c:f>'Spelling - Data'!$CX$94:$DM$94</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1E9E-7D40-894D-EB094078638E}"/>
            </c:ext>
          </c:extLst>
        </c:ser>
        <c:ser>
          <c:idx val="2"/>
          <c:order val="2"/>
          <c:tx>
            <c:strRef>
              <c:f>'Spelling - Data'!$CW$130</c:f>
              <c:strCache>
                <c:ptCount val="1"/>
                <c:pt idx="0">
                  <c:v>Benchmark 3 Line</c:v>
                </c:pt>
              </c:strCache>
            </c:strRef>
          </c:tx>
          <c:spPr>
            <a:ln>
              <a:solidFill>
                <a:schemeClr val="accent3"/>
              </a:solidFill>
            </a:ln>
          </c:spPr>
          <c:marker>
            <c:symbol val="none"/>
          </c:marker>
          <c:cat>
            <c:strRef>
              <c:f>'Spelling - Data'!$CX$4:$DM$4</c:f>
              <c:strCache>
                <c:ptCount val="1"/>
                <c:pt idx="0">
                  <c:v>Baseline</c:v>
                </c:pt>
              </c:strCache>
            </c:strRef>
          </c:cat>
          <c:val>
            <c:numRef>
              <c:f>'Spelling - Data'!$CX$130:$DM$130</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1E9E-7D40-894D-EB094078638E}"/>
            </c:ext>
          </c:extLst>
        </c:ser>
        <c:dLbls>
          <c:showLegendKey val="0"/>
          <c:showVal val="0"/>
          <c:showCatName val="0"/>
          <c:showSerName val="0"/>
          <c:showPercent val="0"/>
          <c:showBubbleSize val="0"/>
        </c:dLbls>
        <c:marker val="1"/>
        <c:smooth val="0"/>
        <c:axId val="102731136"/>
        <c:axId val="102839808"/>
      </c:lineChart>
      <c:catAx>
        <c:axId val="102731136"/>
        <c:scaling>
          <c:orientation val="minMax"/>
        </c:scaling>
        <c:delete val="0"/>
        <c:axPos val="b"/>
        <c:title>
          <c:tx>
            <c:strRef>
              <c:f>'Spelling - Data'!$CS$13</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102839808"/>
        <c:crosses val="autoZero"/>
        <c:auto val="1"/>
        <c:lblAlgn val="ctr"/>
        <c:lblOffset val="100"/>
        <c:noMultiLvlLbl val="0"/>
      </c:catAx>
      <c:valAx>
        <c:axId val="102839808"/>
        <c:scaling>
          <c:orientation val="minMax"/>
          <c:min val="0"/>
        </c:scaling>
        <c:delete val="0"/>
        <c:axPos val="l"/>
        <c:majorGridlines/>
        <c:title>
          <c:tx>
            <c:strRef>
              <c:f>'Spelling - Data'!$CV$94</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102731136"/>
        <c:crosses val="autoZero"/>
        <c:crossBetween val="between"/>
      </c:valAx>
    </c:plotArea>
    <c:legend>
      <c:legendPos val="b"/>
      <c:layout>
        <c:manualLayout>
          <c:xMode val="edge"/>
          <c:yMode val="edge"/>
          <c:x val="4.9599276626187804E-3"/>
          <c:y val="0.89634136215298799"/>
          <c:w val="0.99007994056251303"/>
          <c:h val="9.9354397899531266E-2"/>
        </c:manualLayout>
      </c:layout>
      <c:overlay val="0"/>
      <c:txPr>
        <a:bodyPr/>
        <a:lstStyle/>
        <a:p>
          <a:pPr>
            <a:defRPr sz="900"/>
          </a:pPr>
          <a:endParaRPr lang="en-US"/>
        </a:p>
      </c:txPr>
    </c:legend>
    <c:plotVisOnly val="1"/>
    <c:dispBlanksAs val="gap"/>
    <c:showDLblsOverMax val="0"/>
  </c:chart>
  <c:spPr>
    <a:solidFill>
      <a:schemeClr val="accent3">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3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'Spelling - Data'!$A$14</c:f>
          <c:strCache>
            <c:ptCount val="1"/>
          </c:strCache>
        </c:strRef>
      </c:tx>
      <c:overlay val="0"/>
    </c:title>
    <c:autoTitleDeleted val="0"/>
    <c:plotArea>
      <c:layout>
        <c:manualLayout>
          <c:layoutTarget val="inner"/>
          <c:xMode val="edge"/>
          <c:yMode val="edge"/>
          <c:x val="0.13495651278884288"/>
          <c:y val="0.16478915135608121"/>
          <c:w val="0.83628531727652466"/>
          <c:h val="0.51276163777693717"/>
        </c:manualLayout>
      </c:layout>
      <c:lineChart>
        <c:grouping val="standard"/>
        <c:varyColors val="0"/>
        <c:ser>
          <c:idx val="0"/>
          <c:order val="0"/>
          <c:tx>
            <c:strRef>
              <c:f>'Spelling - Data'!$A$14</c:f>
              <c:strCache>
                <c:ptCount val="1"/>
              </c:strCache>
            </c:strRef>
          </c:tx>
          <c:trendline>
            <c:name>Trendline</c:name>
            <c:spPr>
              <a:ln>
                <a:solidFill>
                  <a:srgbClr val="FF0000">
                    <a:alpha val="75000"/>
                  </a:srgbClr>
                </a:solidFill>
              </a:ln>
            </c:spPr>
            <c:trendlineType val="linear"/>
            <c:dispRSqr val="0"/>
            <c:dispEq val="0"/>
          </c:trendline>
          <c:cat>
            <c:strRef>
              <c:f>'Spelling - Data'!$CX$4:$DM$4</c:f>
              <c:strCache>
                <c:ptCount val="1"/>
                <c:pt idx="0">
                  <c:v>Baseline</c:v>
                </c:pt>
              </c:strCache>
            </c:strRef>
          </c:cat>
          <c:val>
            <c:numRef>
              <c:f>'Spelling - Data'!$CX$14:$DM$14</c:f>
              <c:numCache>
                <c:formatCode>General</c:formatCode>
                <c:ptCount val="16"/>
                <c:pt idx="0">
                  <c:v>0</c:v>
                </c:pt>
              </c:numCache>
            </c:numRef>
          </c:val>
          <c:smooth val="0"/>
          <c:extLst>
            <c:ext xmlns:c16="http://schemas.microsoft.com/office/drawing/2014/chart" uri="{C3380CC4-5D6E-409C-BE32-E72D297353CC}">
              <c16:uniqueId val="{00000001-C458-414D-9822-30FCE7E4014E}"/>
            </c:ext>
          </c:extLst>
        </c:ser>
        <c:ser>
          <c:idx val="1"/>
          <c:order val="1"/>
          <c:tx>
            <c:v>Aimline</c:v>
          </c:tx>
          <c:spPr>
            <a:ln w="9525">
              <a:solidFill>
                <a:schemeClr val="tx1">
                  <a:lumMod val="50000"/>
                  <a:lumOff val="50000"/>
                </a:schemeClr>
              </a:solidFill>
              <a:prstDash val="dash"/>
            </a:ln>
          </c:spPr>
          <c:marker>
            <c:symbol val="none"/>
          </c:marker>
          <c:cat>
            <c:strRef>
              <c:f>'Spelling - Data'!$CX$4:$DM$4</c:f>
              <c:strCache>
                <c:ptCount val="1"/>
                <c:pt idx="0">
                  <c:v>Baseline</c:v>
                </c:pt>
              </c:strCache>
            </c:strRef>
          </c:cat>
          <c:val>
            <c:numRef>
              <c:f>'Spelling - Data'!$CX$95:$DM$95</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C458-414D-9822-30FCE7E4014E}"/>
            </c:ext>
          </c:extLst>
        </c:ser>
        <c:ser>
          <c:idx val="2"/>
          <c:order val="2"/>
          <c:tx>
            <c:strRef>
              <c:f>'Spelling - Data'!$CW$131</c:f>
              <c:strCache>
                <c:ptCount val="1"/>
                <c:pt idx="0">
                  <c:v>Benchmark 3 Line</c:v>
                </c:pt>
              </c:strCache>
            </c:strRef>
          </c:tx>
          <c:spPr>
            <a:ln>
              <a:solidFill>
                <a:schemeClr val="accent3"/>
              </a:solidFill>
            </a:ln>
          </c:spPr>
          <c:marker>
            <c:symbol val="none"/>
          </c:marker>
          <c:cat>
            <c:strRef>
              <c:f>'Spelling - Data'!$CX$4:$DM$4</c:f>
              <c:strCache>
                <c:ptCount val="1"/>
                <c:pt idx="0">
                  <c:v>Baseline</c:v>
                </c:pt>
              </c:strCache>
            </c:strRef>
          </c:cat>
          <c:val>
            <c:numRef>
              <c:f>'Spelling - Data'!$CX$131:$DM$131</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C458-414D-9822-30FCE7E4014E}"/>
            </c:ext>
          </c:extLst>
        </c:ser>
        <c:dLbls>
          <c:showLegendKey val="0"/>
          <c:showVal val="0"/>
          <c:showCatName val="0"/>
          <c:showSerName val="0"/>
          <c:showPercent val="0"/>
          <c:showBubbleSize val="0"/>
        </c:dLbls>
        <c:marker val="1"/>
        <c:smooth val="0"/>
        <c:axId val="102858112"/>
        <c:axId val="102888960"/>
      </c:lineChart>
      <c:catAx>
        <c:axId val="102858112"/>
        <c:scaling>
          <c:orientation val="minMax"/>
        </c:scaling>
        <c:delete val="0"/>
        <c:axPos val="b"/>
        <c:title>
          <c:tx>
            <c:strRef>
              <c:f>'Spelling - Data'!$CS$14</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102888960"/>
        <c:crosses val="autoZero"/>
        <c:auto val="1"/>
        <c:lblAlgn val="ctr"/>
        <c:lblOffset val="100"/>
        <c:noMultiLvlLbl val="0"/>
      </c:catAx>
      <c:valAx>
        <c:axId val="102888960"/>
        <c:scaling>
          <c:orientation val="minMax"/>
          <c:min val="0"/>
        </c:scaling>
        <c:delete val="0"/>
        <c:axPos val="l"/>
        <c:majorGridlines/>
        <c:title>
          <c:tx>
            <c:strRef>
              <c:f>'Spelling - Data'!$CV$95</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102858112"/>
        <c:crosses val="autoZero"/>
        <c:crossBetween val="between"/>
      </c:valAx>
    </c:plotArea>
    <c:legend>
      <c:legendPos val="b"/>
      <c:layout>
        <c:manualLayout>
          <c:xMode val="edge"/>
          <c:yMode val="edge"/>
          <c:x val="2.3677020940896208E-3"/>
          <c:y val="0.89634136215298799"/>
          <c:w val="0.99526439169957204"/>
          <c:h val="0.103658637847012"/>
        </c:manualLayout>
      </c:layout>
      <c:overlay val="0"/>
      <c:txPr>
        <a:bodyPr/>
        <a:lstStyle/>
        <a:p>
          <a:pPr>
            <a:defRPr sz="900"/>
          </a:pPr>
          <a:endParaRPr lang="en-US"/>
        </a:p>
      </c:txPr>
    </c:legend>
    <c:plotVisOnly val="1"/>
    <c:dispBlanksAs val="gap"/>
    <c:showDLblsOverMax val="0"/>
  </c:chart>
  <c:spPr>
    <a:solidFill>
      <a:schemeClr val="accent3">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3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'Spelling - Data'!$A$15</c:f>
          <c:strCache>
            <c:ptCount val="1"/>
          </c:strCache>
        </c:strRef>
      </c:tx>
      <c:overlay val="0"/>
    </c:title>
    <c:autoTitleDeleted val="0"/>
    <c:plotArea>
      <c:layout>
        <c:manualLayout>
          <c:layoutTarget val="inner"/>
          <c:xMode val="edge"/>
          <c:yMode val="edge"/>
          <c:x val="0.13495651278884288"/>
          <c:y val="0.16478915135608121"/>
          <c:w val="0.83628531727652466"/>
          <c:h val="0.50402662933143749"/>
        </c:manualLayout>
      </c:layout>
      <c:lineChart>
        <c:grouping val="standard"/>
        <c:varyColors val="0"/>
        <c:ser>
          <c:idx val="0"/>
          <c:order val="0"/>
          <c:tx>
            <c:strRef>
              <c:f>'Spelling - Data'!$A$15</c:f>
              <c:strCache>
                <c:ptCount val="1"/>
              </c:strCache>
            </c:strRef>
          </c:tx>
          <c:trendline>
            <c:name>Trendline</c:name>
            <c:spPr>
              <a:ln>
                <a:solidFill>
                  <a:srgbClr val="FF0000">
                    <a:alpha val="75000"/>
                  </a:srgbClr>
                </a:solidFill>
              </a:ln>
            </c:spPr>
            <c:trendlineType val="linear"/>
            <c:dispRSqr val="0"/>
            <c:dispEq val="0"/>
          </c:trendline>
          <c:cat>
            <c:strRef>
              <c:f>'Spelling - Data'!$CX$4:$DM$4</c:f>
              <c:strCache>
                <c:ptCount val="1"/>
                <c:pt idx="0">
                  <c:v>Baseline</c:v>
                </c:pt>
              </c:strCache>
            </c:strRef>
          </c:cat>
          <c:val>
            <c:numRef>
              <c:f>'Spelling - Data'!$CX$15:$DM$15</c:f>
              <c:numCache>
                <c:formatCode>General</c:formatCode>
                <c:ptCount val="16"/>
                <c:pt idx="0">
                  <c:v>0</c:v>
                </c:pt>
              </c:numCache>
            </c:numRef>
          </c:val>
          <c:smooth val="0"/>
          <c:extLst>
            <c:ext xmlns:c16="http://schemas.microsoft.com/office/drawing/2014/chart" uri="{C3380CC4-5D6E-409C-BE32-E72D297353CC}">
              <c16:uniqueId val="{00000001-49F3-624B-A8FF-4DD809A4E9F1}"/>
            </c:ext>
          </c:extLst>
        </c:ser>
        <c:ser>
          <c:idx val="1"/>
          <c:order val="1"/>
          <c:tx>
            <c:v>Aimline</c:v>
          </c:tx>
          <c:spPr>
            <a:ln w="9525">
              <a:solidFill>
                <a:schemeClr val="tx1">
                  <a:lumMod val="50000"/>
                  <a:lumOff val="50000"/>
                </a:schemeClr>
              </a:solidFill>
              <a:prstDash val="dash"/>
            </a:ln>
          </c:spPr>
          <c:marker>
            <c:symbol val="none"/>
          </c:marker>
          <c:cat>
            <c:strRef>
              <c:f>'Spelling - Data'!$CX$4:$DM$4</c:f>
              <c:strCache>
                <c:ptCount val="1"/>
                <c:pt idx="0">
                  <c:v>Baseline</c:v>
                </c:pt>
              </c:strCache>
            </c:strRef>
          </c:cat>
          <c:val>
            <c:numRef>
              <c:f>'Spelling - Data'!$CX$96:$DM$96</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49F3-624B-A8FF-4DD809A4E9F1}"/>
            </c:ext>
          </c:extLst>
        </c:ser>
        <c:ser>
          <c:idx val="2"/>
          <c:order val="2"/>
          <c:tx>
            <c:strRef>
              <c:f>'Spelling - Data'!$CW$132</c:f>
              <c:strCache>
                <c:ptCount val="1"/>
                <c:pt idx="0">
                  <c:v>Benchmark 3 Line</c:v>
                </c:pt>
              </c:strCache>
            </c:strRef>
          </c:tx>
          <c:spPr>
            <a:ln>
              <a:solidFill>
                <a:schemeClr val="accent3"/>
              </a:solidFill>
            </a:ln>
          </c:spPr>
          <c:marker>
            <c:symbol val="none"/>
          </c:marker>
          <c:cat>
            <c:strRef>
              <c:f>'Spelling - Data'!$CX$4:$DM$4</c:f>
              <c:strCache>
                <c:ptCount val="1"/>
                <c:pt idx="0">
                  <c:v>Baseline</c:v>
                </c:pt>
              </c:strCache>
            </c:strRef>
          </c:cat>
          <c:val>
            <c:numRef>
              <c:f>'Spelling - Data'!$CX$132:$DM$132</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49F3-624B-A8FF-4DD809A4E9F1}"/>
            </c:ext>
          </c:extLst>
        </c:ser>
        <c:dLbls>
          <c:showLegendKey val="0"/>
          <c:showVal val="0"/>
          <c:showCatName val="0"/>
          <c:showSerName val="0"/>
          <c:showPercent val="0"/>
          <c:showBubbleSize val="0"/>
        </c:dLbls>
        <c:marker val="1"/>
        <c:smooth val="0"/>
        <c:axId val="102952960"/>
        <c:axId val="102954880"/>
      </c:lineChart>
      <c:catAx>
        <c:axId val="102952960"/>
        <c:scaling>
          <c:orientation val="minMax"/>
        </c:scaling>
        <c:delete val="0"/>
        <c:axPos val="b"/>
        <c:title>
          <c:tx>
            <c:strRef>
              <c:f>'Spelling - Data'!$CS$15</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102954880"/>
        <c:crosses val="autoZero"/>
        <c:auto val="1"/>
        <c:lblAlgn val="ctr"/>
        <c:lblOffset val="100"/>
        <c:noMultiLvlLbl val="0"/>
      </c:catAx>
      <c:valAx>
        <c:axId val="102954880"/>
        <c:scaling>
          <c:orientation val="minMax"/>
          <c:min val="0"/>
        </c:scaling>
        <c:delete val="0"/>
        <c:axPos val="l"/>
        <c:majorGridlines/>
        <c:title>
          <c:tx>
            <c:strRef>
              <c:f>'Spelling - Data'!$CV$96</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102952960"/>
        <c:crosses val="autoZero"/>
        <c:crossBetween val="between"/>
      </c:valAx>
    </c:plotArea>
    <c:legend>
      <c:legendPos val="b"/>
      <c:layout>
        <c:manualLayout>
          <c:xMode val="edge"/>
          <c:yMode val="edge"/>
          <c:x val="7.0349668296103614E-3"/>
          <c:y val="0.89656844626261856"/>
          <c:w val="0.99111996345004649"/>
          <c:h val="0.10343155373738212"/>
        </c:manualLayout>
      </c:layout>
      <c:overlay val="0"/>
      <c:txPr>
        <a:bodyPr/>
        <a:lstStyle/>
        <a:p>
          <a:pPr>
            <a:defRPr sz="900"/>
          </a:pPr>
          <a:endParaRPr lang="en-US"/>
        </a:p>
      </c:txPr>
    </c:legend>
    <c:plotVisOnly val="1"/>
    <c:dispBlanksAs val="gap"/>
    <c:showDLblsOverMax val="0"/>
  </c:chart>
  <c:spPr>
    <a:solidFill>
      <a:schemeClr val="accent3">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3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'Spelling - Data'!$A$16</c:f>
          <c:strCache>
            <c:ptCount val="1"/>
          </c:strCache>
        </c:strRef>
      </c:tx>
      <c:overlay val="0"/>
    </c:title>
    <c:autoTitleDeleted val="0"/>
    <c:plotArea>
      <c:layout>
        <c:manualLayout>
          <c:layoutTarget val="inner"/>
          <c:xMode val="edge"/>
          <c:yMode val="edge"/>
          <c:x val="0.13495651278884288"/>
          <c:y val="0.16478915135608121"/>
          <c:w val="0.83628531727652466"/>
          <c:h val="0.51276163777693717"/>
        </c:manualLayout>
      </c:layout>
      <c:lineChart>
        <c:grouping val="standard"/>
        <c:varyColors val="0"/>
        <c:ser>
          <c:idx val="0"/>
          <c:order val="0"/>
          <c:tx>
            <c:strRef>
              <c:f>'Spelling - Data'!$A$16</c:f>
              <c:strCache>
                <c:ptCount val="1"/>
              </c:strCache>
            </c:strRef>
          </c:tx>
          <c:trendline>
            <c:name>Trendline</c:name>
            <c:spPr>
              <a:ln>
                <a:solidFill>
                  <a:srgbClr val="FF0000">
                    <a:alpha val="75000"/>
                  </a:srgbClr>
                </a:solidFill>
              </a:ln>
            </c:spPr>
            <c:trendlineType val="linear"/>
            <c:dispRSqr val="0"/>
            <c:dispEq val="0"/>
          </c:trendline>
          <c:cat>
            <c:strRef>
              <c:f>'Spelling - Data'!$CX$4:$DM$4</c:f>
              <c:strCache>
                <c:ptCount val="1"/>
                <c:pt idx="0">
                  <c:v>Baseline</c:v>
                </c:pt>
              </c:strCache>
            </c:strRef>
          </c:cat>
          <c:val>
            <c:numRef>
              <c:f>'Spelling - Data'!$CX$16:$DM$16</c:f>
              <c:numCache>
                <c:formatCode>General</c:formatCode>
                <c:ptCount val="16"/>
                <c:pt idx="0">
                  <c:v>0</c:v>
                </c:pt>
              </c:numCache>
            </c:numRef>
          </c:val>
          <c:smooth val="0"/>
          <c:extLst>
            <c:ext xmlns:c16="http://schemas.microsoft.com/office/drawing/2014/chart" uri="{C3380CC4-5D6E-409C-BE32-E72D297353CC}">
              <c16:uniqueId val="{00000001-DED5-2F49-ACE4-1AEAB5B5E320}"/>
            </c:ext>
          </c:extLst>
        </c:ser>
        <c:ser>
          <c:idx val="1"/>
          <c:order val="1"/>
          <c:tx>
            <c:v>Aimline</c:v>
          </c:tx>
          <c:spPr>
            <a:ln w="9525">
              <a:solidFill>
                <a:schemeClr val="tx1">
                  <a:lumMod val="50000"/>
                  <a:lumOff val="50000"/>
                </a:schemeClr>
              </a:solidFill>
              <a:prstDash val="dash"/>
            </a:ln>
          </c:spPr>
          <c:marker>
            <c:symbol val="none"/>
          </c:marker>
          <c:cat>
            <c:strRef>
              <c:f>'Spelling - Data'!$CX$4:$DM$4</c:f>
              <c:strCache>
                <c:ptCount val="1"/>
                <c:pt idx="0">
                  <c:v>Baseline</c:v>
                </c:pt>
              </c:strCache>
            </c:strRef>
          </c:cat>
          <c:val>
            <c:numRef>
              <c:f>'Spelling - Data'!$CX$97:$DM$97</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DED5-2F49-ACE4-1AEAB5B5E320}"/>
            </c:ext>
          </c:extLst>
        </c:ser>
        <c:ser>
          <c:idx val="2"/>
          <c:order val="2"/>
          <c:tx>
            <c:strRef>
              <c:f>'Spelling - Data'!$CW$133</c:f>
              <c:strCache>
                <c:ptCount val="1"/>
                <c:pt idx="0">
                  <c:v>Benchmark 3 Line</c:v>
                </c:pt>
              </c:strCache>
            </c:strRef>
          </c:tx>
          <c:spPr>
            <a:ln>
              <a:solidFill>
                <a:schemeClr val="accent3"/>
              </a:solidFill>
            </a:ln>
          </c:spPr>
          <c:marker>
            <c:symbol val="none"/>
          </c:marker>
          <c:cat>
            <c:strRef>
              <c:f>'Spelling - Data'!$CX$4:$DM$4</c:f>
              <c:strCache>
                <c:ptCount val="1"/>
                <c:pt idx="0">
                  <c:v>Baseline</c:v>
                </c:pt>
              </c:strCache>
            </c:strRef>
          </c:cat>
          <c:val>
            <c:numRef>
              <c:f>'Spelling - Data'!$CX$133:$DM$133</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DED5-2F49-ACE4-1AEAB5B5E320}"/>
            </c:ext>
          </c:extLst>
        </c:ser>
        <c:dLbls>
          <c:showLegendKey val="0"/>
          <c:showVal val="0"/>
          <c:showCatName val="0"/>
          <c:showSerName val="0"/>
          <c:showPercent val="0"/>
          <c:showBubbleSize val="0"/>
        </c:dLbls>
        <c:marker val="1"/>
        <c:smooth val="0"/>
        <c:axId val="103006592"/>
        <c:axId val="103008512"/>
      </c:lineChart>
      <c:catAx>
        <c:axId val="103006592"/>
        <c:scaling>
          <c:orientation val="minMax"/>
        </c:scaling>
        <c:delete val="0"/>
        <c:axPos val="b"/>
        <c:title>
          <c:tx>
            <c:strRef>
              <c:f>'Spelling - Data'!$CS$16</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103008512"/>
        <c:crosses val="autoZero"/>
        <c:auto val="1"/>
        <c:lblAlgn val="ctr"/>
        <c:lblOffset val="100"/>
        <c:noMultiLvlLbl val="0"/>
      </c:catAx>
      <c:valAx>
        <c:axId val="103008512"/>
        <c:scaling>
          <c:orientation val="minMax"/>
          <c:min val="0"/>
        </c:scaling>
        <c:delete val="0"/>
        <c:axPos val="l"/>
        <c:majorGridlines/>
        <c:title>
          <c:tx>
            <c:strRef>
              <c:f>'Spelling - Data'!$CV$97</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103006592"/>
        <c:crosses val="autoZero"/>
        <c:crossBetween val="between"/>
      </c:valAx>
    </c:plotArea>
    <c:legend>
      <c:legendPos val="b"/>
      <c:layout>
        <c:manualLayout>
          <c:xMode val="edge"/>
          <c:yMode val="edge"/>
          <c:x val="1.6513968499385471E-3"/>
          <c:y val="0.8963413270213495"/>
          <c:w val="0.99410124888036056"/>
          <c:h val="0.10365867297865135"/>
        </c:manualLayout>
      </c:layout>
      <c:overlay val="0"/>
      <c:txPr>
        <a:bodyPr/>
        <a:lstStyle/>
        <a:p>
          <a:pPr>
            <a:defRPr sz="900"/>
          </a:pPr>
          <a:endParaRPr lang="en-US"/>
        </a:p>
      </c:txPr>
    </c:legend>
    <c:plotVisOnly val="1"/>
    <c:dispBlanksAs val="gap"/>
    <c:showDLblsOverMax val="0"/>
  </c:chart>
  <c:spPr>
    <a:solidFill>
      <a:schemeClr val="accent3">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'Reading - Benchmark Graphs'!$A$69</c:f>
          <c:strCache>
            <c:ptCount val="1"/>
          </c:strCache>
        </c:strRef>
      </c:tx>
      <c:overlay val="0"/>
      <c:spPr>
        <a:noFill/>
        <a:ln w="25400">
          <a:noFill/>
        </a:ln>
      </c:spPr>
      <c:txPr>
        <a:bodyPr/>
        <a:lstStyle/>
        <a:p>
          <a:pPr>
            <a:defRPr sz="2000" b="1" i="0" u="none" strike="noStrike" baseline="0">
              <a:solidFill>
                <a:srgbClr val="000000"/>
              </a:solidFill>
              <a:latin typeface="Arial"/>
              <a:ea typeface="Arial"/>
              <a:cs typeface="Arial"/>
            </a:defRPr>
          </a:pPr>
          <a:endParaRPr lang="en-US"/>
        </a:p>
      </c:txPr>
    </c:title>
    <c:autoTitleDeleted val="0"/>
    <c:plotArea>
      <c:layout/>
      <c:areaChart>
        <c:grouping val="standard"/>
        <c:varyColors val="0"/>
        <c:ser>
          <c:idx val="1"/>
          <c:order val="3"/>
          <c:tx>
            <c:strRef>
              <c:f>'Reading - Data'!$CD$2:$CD$3</c:f>
              <c:strCache>
                <c:ptCount val="2"/>
                <c:pt idx="0">
                  <c:v>Benchmark 3 Line</c:v>
                </c:pt>
              </c:strCache>
            </c:strRef>
          </c:tx>
          <c:spPr>
            <a:solidFill>
              <a:srgbClr val="FFFF00"/>
            </a:solidFill>
            <a:ln w="6350">
              <a:solidFill>
                <a:schemeClr val="tx1"/>
              </a:solidFill>
              <a:miter lim="800000"/>
            </a:ln>
          </c:spPr>
          <c:cat>
            <c:numRef>
              <c:f>'Reading - Data'!$A$5:$A$39</c:f>
              <c:numCache>
                <c:formatCode>General</c:formatCode>
                <c:ptCount val="35"/>
              </c:numCache>
            </c:numRef>
          </c:cat>
          <c:val>
            <c:numRef>
              <c:f>'Reading - Data'!$CD$5:$CD$39</c:f>
              <c:numCache>
                <c:formatCode>General</c:formatCode>
                <c:ptCount val="3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numCache>
            </c:numRef>
          </c:val>
          <c:extLst>
            <c:ext xmlns:c16="http://schemas.microsoft.com/office/drawing/2014/chart" uri="{C3380CC4-5D6E-409C-BE32-E72D297353CC}">
              <c16:uniqueId val="{00000000-215E-094E-96D0-333363C07DAC}"/>
            </c:ext>
          </c:extLst>
        </c:ser>
        <c:ser>
          <c:idx val="4"/>
          <c:order val="4"/>
          <c:tx>
            <c:strRef>
              <c:f>'Reading - Data'!$CJ$2:$CJ$3</c:f>
              <c:strCache>
                <c:ptCount val="2"/>
                <c:pt idx="0">
                  <c:v>Benchmark 3 Risk Line</c:v>
                </c:pt>
              </c:strCache>
            </c:strRef>
          </c:tx>
          <c:spPr>
            <a:solidFill>
              <a:srgbClr val="FF0000"/>
            </a:solidFill>
            <a:ln w="6350">
              <a:solidFill>
                <a:schemeClr val="tx1"/>
              </a:solidFill>
              <a:miter lim="800000"/>
            </a:ln>
          </c:spPr>
          <c:cat>
            <c:numRef>
              <c:f>'Reading - Data'!$A$5:$A$39</c:f>
              <c:numCache>
                <c:formatCode>General</c:formatCode>
                <c:ptCount val="35"/>
              </c:numCache>
            </c:numRef>
          </c:cat>
          <c:val>
            <c:numRef>
              <c:f>'Reading - Data'!$CJ$5:$CJ$39</c:f>
              <c:numCache>
                <c:formatCode>General</c:formatCode>
                <c:ptCount val="3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numCache>
            </c:numRef>
          </c:val>
          <c:extLst>
            <c:ext xmlns:c16="http://schemas.microsoft.com/office/drawing/2014/chart" uri="{C3380CC4-5D6E-409C-BE32-E72D297353CC}">
              <c16:uniqueId val="{00000001-215E-094E-96D0-333363C07DAC}"/>
            </c:ext>
          </c:extLst>
        </c:ser>
        <c:dLbls>
          <c:showLegendKey val="0"/>
          <c:showVal val="0"/>
          <c:showCatName val="0"/>
          <c:showSerName val="0"/>
          <c:showPercent val="0"/>
          <c:showBubbleSize val="0"/>
        </c:dLbls>
        <c:axId val="57592064"/>
        <c:axId val="57597952"/>
      </c:areaChart>
      <c:barChart>
        <c:barDir val="col"/>
        <c:grouping val="clustered"/>
        <c:varyColors val="0"/>
        <c:ser>
          <c:idx val="3"/>
          <c:order val="0"/>
          <c:tx>
            <c:strRef>
              <c:f>'Reading - Benchmark Graphs'!$B$1</c:f>
              <c:strCache>
                <c:ptCount val="1"/>
                <c:pt idx="0">
                  <c:v>Benchmark 1 Scores</c:v>
                </c:pt>
              </c:strCache>
            </c:strRef>
          </c:tx>
          <c:spPr>
            <a:solidFill>
              <a:schemeClr val="accent6">
                <a:lumMod val="40000"/>
                <a:lumOff val="60000"/>
              </a:schemeClr>
            </a:solidFill>
            <a:ln w="6350">
              <a:solidFill>
                <a:srgbClr val="000000"/>
              </a:solidFill>
            </a:ln>
          </c:spPr>
          <c:invertIfNegative val="0"/>
          <c:cat>
            <c:numRef>
              <c:f>'Reading - Data'!$A$5:$A$39</c:f>
              <c:numCache>
                <c:formatCode>General</c:formatCode>
                <c:ptCount val="35"/>
              </c:numCache>
            </c:numRef>
          </c:cat>
          <c:val>
            <c:numRef>
              <c:f>'Reading - Data'!$D$5:$D$39</c:f>
              <c:numCache>
                <c:formatCode>General</c:formatCode>
                <c:ptCount val="35"/>
              </c:numCache>
            </c:numRef>
          </c:val>
          <c:extLst>
            <c:ext xmlns:c16="http://schemas.microsoft.com/office/drawing/2014/chart" uri="{C3380CC4-5D6E-409C-BE32-E72D297353CC}">
              <c16:uniqueId val="{00000002-215E-094E-96D0-333363C07DAC}"/>
            </c:ext>
          </c:extLst>
        </c:ser>
        <c:ser>
          <c:idx val="2"/>
          <c:order val="1"/>
          <c:tx>
            <c:strRef>
              <c:f>'Reading - Benchmark Graphs'!$B$35</c:f>
              <c:strCache>
                <c:ptCount val="1"/>
                <c:pt idx="0">
                  <c:v>Benchmark 2 Scores</c:v>
                </c:pt>
              </c:strCache>
            </c:strRef>
          </c:tx>
          <c:spPr>
            <a:solidFill>
              <a:schemeClr val="accent1">
                <a:lumMod val="40000"/>
                <a:lumOff val="60000"/>
              </a:schemeClr>
            </a:solidFill>
            <a:ln w="6350">
              <a:solidFill>
                <a:schemeClr val="tx1"/>
              </a:solidFill>
            </a:ln>
          </c:spPr>
          <c:invertIfNegative val="0"/>
          <c:cat>
            <c:numRef>
              <c:f>'Reading - Data'!$A$5:$A$39</c:f>
              <c:numCache>
                <c:formatCode>General</c:formatCode>
                <c:ptCount val="35"/>
              </c:numCache>
            </c:numRef>
          </c:cat>
          <c:val>
            <c:numRef>
              <c:f>'Reading - Data'!$AP$5:$AP$39</c:f>
              <c:numCache>
                <c:formatCode>General</c:formatCode>
                <c:ptCount val="35"/>
              </c:numCache>
            </c:numRef>
          </c:val>
          <c:extLst>
            <c:ext xmlns:c16="http://schemas.microsoft.com/office/drawing/2014/chart" uri="{C3380CC4-5D6E-409C-BE32-E72D297353CC}">
              <c16:uniqueId val="{00000003-215E-094E-96D0-333363C07DAC}"/>
            </c:ext>
          </c:extLst>
        </c:ser>
        <c:ser>
          <c:idx val="0"/>
          <c:order val="2"/>
          <c:tx>
            <c:strRef>
              <c:f>'Reading - Benchmark Graphs'!$B$69</c:f>
              <c:strCache>
                <c:ptCount val="1"/>
                <c:pt idx="0">
                  <c:v>Benchmark 3 Scores</c:v>
                </c:pt>
              </c:strCache>
            </c:strRef>
          </c:tx>
          <c:spPr>
            <a:solidFill>
              <a:schemeClr val="accent3">
                <a:lumMod val="40000"/>
                <a:lumOff val="60000"/>
              </a:schemeClr>
            </a:solidFill>
            <a:ln w="6350">
              <a:solidFill>
                <a:srgbClr val="000000"/>
              </a:solidFill>
              <a:prstDash val="solid"/>
            </a:ln>
          </c:spPr>
          <c:invertIfNegative val="0"/>
          <c:cat>
            <c:numRef>
              <c:f>'Reading - Data'!$A$5:$A$39</c:f>
              <c:numCache>
                <c:formatCode>General</c:formatCode>
                <c:ptCount val="35"/>
              </c:numCache>
            </c:numRef>
          </c:cat>
          <c:val>
            <c:numRef>
              <c:f>'Reading - Data'!$CB$5:$CB$39</c:f>
              <c:numCache>
                <c:formatCode>General</c:formatCode>
                <c:ptCount val="35"/>
              </c:numCache>
            </c:numRef>
          </c:val>
          <c:extLst>
            <c:ext xmlns:c16="http://schemas.microsoft.com/office/drawing/2014/chart" uri="{C3380CC4-5D6E-409C-BE32-E72D297353CC}">
              <c16:uniqueId val="{00000004-215E-094E-96D0-333363C07DAC}"/>
            </c:ext>
          </c:extLst>
        </c:ser>
        <c:dLbls>
          <c:showLegendKey val="0"/>
          <c:showVal val="0"/>
          <c:showCatName val="0"/>
          <c:showSerName val="0"/>
          <c:showPercent val="0"/>
          <c:showBubbleSize val="0"/>
        </c:dLbls>
        <c:gapWidth val="75"/>
        <c:axId val="57592064"/>
        <c:axId val="57597952"/>
      </c:barChart>
      <c:catAx>
        <c:axId val="57592064"/>
        <c:scaling>
          <c:orientation val="minMax"/>
        </c:scaling>
        <c:delete val="0"/>
        <c:axPos val="b"/>
        <c:numFmt formatCode="General" sourceLinked="1"/>
        <c:majorTickMark val="none"/>
        <c:minorTickMark val="none"/>
        <c:tickLblPos val="nextTo"/>
        <c:spPr>
          <a:ln w="3175">
            <a:solidFill>
              <a:srgbClr val="000000"/>
            </a:solidFill>
            <a:prstDash val="solid"/>
          </a:ln>
        </c:spPr>
        <c:txPr>
          <a:bodyPr rot="-2700000" vert="horz"/>
          <a:lstStyle/>
          <a:p>
            <a:pPr>
              <a:defRPr sz="750" b="0" i="0" u="none" strike="noStrike" baseline="0">
                <a:solidFill>
                  <a:srgbClr val="000000"/>
                </a:solidFill>
                <a:latin typeface="Arial"/>
                <a:ea typeface="Arial"/>
                <a:cs typeface="Arial"/>
              </a:defRPr>
            </a:pPr>
            <a:endParaRPr lang="en-US"/>
          </a:p>
        </c:txPr>
        <c:crossAx val="57597952"/>
        <c:crosses val="autoZero"/>
        <c:auto val="1"/>
        <c:lblAlgn val="ctr"/>
        <c:lblOffset val="100"/>
        <c:tickLblSkip val="1"/>
        <c:tickMarkSkip val="1"/>
        <c:noMultiLvlLbl val="0"/>
      </c:catAx>
      <c:valAx>
        <c:axId val="57597952"/>
        <c:scaling>
          <c:orientation val="minMax"/>
          <c:min val="0"/>
        </c:scaling>
        <c:delete val="0"/>
        <c:axPos val="l"/>
        <c:majorGridlines>
          <c:spPr>
            <a:ln w="3175">
              <a:solidFill>
                <a:srgbClr val="000000">
                  <a:alpha val="0"/>
                </a:srgbClr>
              </a:solidFill>
              <a:prstDash val="solid"/>
            </a:ln>
          </c:spPr>
        </c:majorGridlines>
        <c:numFmt formatCode="General" sourceLinked="1"/>
        <c:majorTickMark val="none"/>
        <c:minorTickMark val="none"/>
        <c:tickLblPos val="nextTo"/>
        <c:spPr>
          <a:ln w="25400">
            <a:noFill/>
          </a:ln>
        </c:spPr>
        <c:txPr>
          <a:bodyPr rot="0" vert="horz"/>
          <a:lstStyle/>
          <a:p>
            <a:pPr>
              <a:defRPr sz="1725" b="0" i="0" u="none" strike="noStrike" baseline="0">
                <a:solidFill>
                  <a:srgbClr val="000000"/>
                </a:solidFill>
                <a:latin typeface="Arial"/>
                <a:ea typeface="Arial"/>
                <a:cs typeface="Arial"/>
              </a:defRPr>
            </a:pPr>
            <a:endParaRPr lang="en-US"/>
          </a:p>
        </c:txPr>
        <c:crossAx val="57592064"/>
        <c:crosses val="autoZero"/>
        <c:crossBetween val="between"/>
      </c:valAx>
      <c:spPr>
        <a:solidFill>
          <a:srgbClr val="00B050"/>
        </a:solidFill>
        <a:ln w="6350">
          <a:solidFill>
            <a:schemeClr val="tx1"/>
          </a:solidFill>
          <a:prstDash val="solid"/>
        </a:ln>
      </c:spPr>
    </c:plotArea>
    <c:legend>
      <c:legendPos val="b"/>
      <c:overlay val="0"/>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legend>
    <c:plotVisOnly val="1"/>
    <c:dispBlanksAs val="gap"/>
    <c:showDLblsOverMax val="0"/>
  </c:chart>
  <c:spPr>
    <a:solidFill>
      <a:schemeClr val="accent3">
        <a:lumMod val="40000"/>
        <a:lumOff val="60000"/>
      </a:schemeClr>
    </a:solidFill>
    <a:ln w="6350">
      <a:solidFill>
        <a:srgbClr val="000000"/>
      </a:solidFill>
      <a:prstDash val="solid"/>
    </a:ln>
  </c:spPr>
  <c:txPr>
    <a:bodyPr/>
    <a:lstStyle/>
    <a:p>
      <a:pPr>
        <a:defRPr sz="1725" b="0" i="0" u="none" strike="noStrike" baseline="0">
          <a:solidFill>
            <a:srgbClr val="000000"/>
          </a:solidFill>
          <a:latin typeface="Arial"/>
          <a:ea typeface="Arial"/>
          <a:cs typeface="Arial"/>
        </a:defRPr>
      </a:pPr>
      <a:endParaRPr lang="en-US"/>
    </a:p>
  </c:txPr>
  <c:printSettings>
    <c:headerFooter alignWithMargins="0"/>
    <c:pageMargins b="1" l="0.75000000000001565" r="0.75000000000001565" t="1" header="0.5" footer="0.5"/>
    <c:pageSetup orientation="landscape"/>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'Reading - Data'!$A$36</c:f>
          <c:strCache>
            <c:ptCount val="1"/>
          </c:strCache>
        </c:strRef>
      </c:tx>
      <c:overlay val="0"/>
    </c:title>
    <c:autoTitleDeleted val="0"/>
    <c:plotArea>
      <c:layout>
        <c:manualLayout>
          <c:layoutTarget val="inner"/>
          <c:xMode val="edge"/>
          <c:yMode val="edge"/>
          <c:x val="0.13495651278884288"/>
          <c:y val="0.16478915135608121"/>
          <c:w val="0.83628531727652422"/>
          <c:h val="0.51280099099989163"/>
        </c:manualLayout>
      </c:layout>
      <c:lineChart>
        <c:grouping val="standard"/>
        <c:varyColors val="0"/>
        <c:ser>
          <c:idx val="0"/>
          <c:order val="0"/>
          <c:tx>
            <c:strRef>
              <c:f>'Reading - Data'!$A$36</c:f>
              <c:strCache>
                <c:ptCount val="1"/>
              </c:strCache>
            </c:strRef>
          </c:tx>
          <c:trendline>
            <c:name>Trendline</c:name>
            <c:spPr>
              <a:ln>
                <a:solidFill>
                  <a:srgbClr val="FF0000">
                    <a:alpha val="75000"/>
                  </a:srgbClr>
                </a:solidFill>
              </a:ln>
            </c:spPr>
            <c:trendlineType val="linear"/>
            <c:dispRSqr val="0"/>
            <c:dispEq val="0"/>
          </c:trendline>
          <c:cat>
            <c:strRef>
              <c:f>'Reading - Data'!$BL$4:$CA$4</c:f>
              <c:strCache>
                <c:ptCount val="1"/>
                <c:pt idx="0">
                  <c:v>Baseline</c:v>
                </c:pt>
              </c:strCache>
            </c:strRef>
          </c:cat>
          <c:val>
            <c:numRef>
              <c:f>'Reading - Data'!$BL$36:$CA$36</c:f>
              <c:numCache>
                <c:formatCode>General</c:formatCode>
                <c:ptCount val="16"/>
                <c:pt idx="0">
                  <c:v>0</c:v>
                </c:pt>
              </c:numCache>
            </c:numRef>
          </c:val>
          <c:smooth val="0"/>
          <c:extLst>
            <c:ext xmlns:c16="http://schemas.microsoft.com/office/drawing/2014/chart" uri="{C3380CC4-5D6E-409C-BE32-E72D297353CC}">
              <c16:uniqueId val="{00000001-744E-344C-AA4D-9C8764623653}"/>
            </c:ext>
          </c:extLst>
        </c:ser>
        <c:ser>
          <c:idx val="1"/>
          <c:order val="1"/>
          <c:tx>
            <c:v>Aimline</c:v>
          </c:tx>
          <c:spPr>
            <a:ln w="9525">
              <a:solidFill>
                <a:schemeClr val="tx1">
                  <a:lumMod val="50000"/>
                  <a:lumOff val="50000"/>
                </a:schemeClr>
              </a:solidFill>
              <a:prstDash val="dash"/>
            </a:ln>
          </c:spPr>
          <c:marker>
            <c:symbol val="none"/>
          </c:marker>
          <c:cat>
            <c:strRef>
              <c:f>'Reading - Data'!$BL$4:$CA$4</c:f>
              <c:strCache>
                <c:ptCount val="1"/>
                <c:pt idx="0">
                  <c:v>Baseline</c:v>
                </c:pt>
              </c:strCache>
            </c:strRef>
          </c:cat>
          <c:val>
            <c:numRef>
              <c:f>'Reading - Data'!$BL$117:$CA$117</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744E-344C-AA4D-9C8764623653}"/>
            </c:ext>
          </c:extLst>
        </c:ser>
        <c:ser>
          <c:idx val="2"/>
          <c:order val="2"/>
          <c:tx>
            <c:strRef>
              <c:f>'Reading - Data'!$BK$153</c:f>
              <c:strCache>
                <c:ptCount val="1"/>
                <c:pt idx="0">
                  <c:v>Benchmark 3 Line</c:v>
                </c:pt>
              </c:strCache>
            </c:strRef>
          </c:tx>
          <c:spPr>
            <a:ln>
              <a:solidFill>
                <a:schemeClr val="accent3"/>
              </a:solidFill>
            </a:ln>
          </c:spPr>
          <c:marker>
            <c:symbol val="none"/>
          </c:marker>
          <c:cat>
            <c:strRef>
              <c:f>'Reading - Data'!$BL$4:$CA$4</c:f>
              <c:strCache>
                <c:ptCount val="1"/>
                <c:pt idx="0">
                  <c:v>Baseline</c:v>
                </c:pt>
              </c:strCache>
            </c:strRef>
          </c:cat>
          <c:val>
            <c:numRef>
              <c:f>'Reading - Data'!$BL$153:$CA$153</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744E-344C-AA4D-9C8764623653}"/>
            </c:ext>
          </c:extLst>
        </c:ser>
        <c:dLbls>
          <c:showLegendKey val="0"/>
          <c:showVal val="0"/>
          <c:showCatName val="0"/>
          <c:showSerName val="0"/>
          <c:showPercent val="0"/>
          <c:showBubbleSize val="0"/>
        </c:dLbls>
        <c:marker val="1"/>
        <c:smooth val="0"/>
        <c:axId val="91985792"/>
        <c:axId val="92000256"/>
      </c:lineChart>
      <c:catAx>
        <c:axId val="91985792"/>
        <c:scaling>
          <c:orientation val="minMax"/>
        </c:scaling>
        <c:delete val="0"/>
        <c:axPos val="b"/>
        <c:title>
          <c:tx>
            <c:strRef>
              <c:f>'Reading - Data'!$BG$36</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92000256"/>
        <c:crosses val="autoZero"/>
        <c:auto val="1"/>
        <c:lblAlgn val="ctr"/>
        <c:lblOffset val="100"/>
        <c:noMultiLvlLbl val="0"/>
      </c:catAx>
      <c:valAx>
        <c:axId val="92000256"/>
        <c:scaling>
          <c:orientation val="minMax"/>
          <c:min val="0"/>
        </c:scaling>
        <c:delete val="0"/>
        <c:axPos val="l"/>
        <c:majorGridlines/>
        <c:title>
          <c:tx>
            <c:strRef>
              <c:f>'Reading - Data'!$BJ$117</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91985792"/>
        <c:crosses val="autoZero"/>
        <c:crossBetween val="between"/>
      </c:valAx>
    </c:plotArea>
    <c:legend>
      <c:legendPos val="b"/>
      <c:layout>
        <c:manualLayout>
          <c:xMode val="edge"/>
          <c:yMode val="edge"/>
          <c:x val="2.0737150081035212E-3"/>
          <c:y val="0.8965684812404755"/>
          <c:w val="0.99585256998379257"/>
          <c:h val="0.103431518759524"/>
        </c:manualLayout>
      </c:layout>
      <c:overlay val="0"/>
      <c:txPr>
        <a:bodyPr/>
        <a:lstStyle/>
        <a:p>
          <a:pPr>
            <a:defRPr sz="900"/>
          </a:pPr>
          <a:endParaRPr lang="en-US"/>
        </a:p>
      </c:txPr>
    </c:legend>
    <c:plotVisOnly val="1"/>
    <c:dispBlanksAs val="gap"/>
    <c:showDLblsOverMax val="0"/>
  </c:chart>
  <c:spPr>
    <a:solidFill>
      <a:schemeClr val="accent1">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4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'Spelling - Data'!$A$17</c:f>
          <c:strCache>
            <c:ptCount val="1"/>
          </c:strCache>
        </c:strRef>
      </c:tx>
      <c:overlay val="0"/>
    </c:title>
    <c:autoTitleDeleted val="0"/>
    <c:plotArea>
      <c:layout>
        <c:manualLayout>
          <c:layoutTarget val="inner"/>
          <c:xMode val="edge"/>
          <c:yMode val="edge"/>
          <c:x val="0.13495651278884288"/>
          <c:y val="0.16478915135608121"/>
          <c:w val="0.83628531727652466"/>
          <c:h val="0.51276163777693717"/>
        </c:manualLayout>
      </c:layout>
      <c:lineChart>
        <c:grouping val="standard"/>
        <c:varyColors val="0"/>
        <c:ser>
          <c:idx val="0"/>
          <c:order val="0"/>
          <c:tx>
            <c:strRef>
              <c:f>'Spelling - Data'!$A$17</c:f>
              <c:strCache>
                <c:ptCount val="1"/>
              </c:strCache>
            </c:strRef>
          </c:tx>
          <c:trendline>
            <c:name>Trendline</c:name>
            <c:spPr>
              <a:ln>
                <a:solidFill>
                  <a:srgbClr val="FF0000">
                    <a:alpha val="75000"/>
                  </a:srgbClr>
                </a:solidFill>
              </a:ln>
            </c:spPr>
            <c:trendlineType val="linear"/>
            <c:dispRSqr val="0"/>
            <c:dispEq val="0"/>
          </c:trendline>
          <c:cat>
            <c:strRef>
              <c:f>'Spelling - Data'!$CX$4:$DM$4</c:f>
              <c:strCache>
                <c:ptCount val="1"/>
                <c:pt idx="0">
                  <c:v>Baseline</c:v>
                </c:pt>
              </c:strCache>
            </c:strRef>
          </c:cat>
          <c:val>
            <c:numRef>
              <c:f>'Spelling - Data'!$CX$17:$DM$17</c:f>
              <c:numCache>
                <c:formatCode>General</c:formatCode>
                <c:ptCount val="16"/>
                <c:pt idx="0">
                  <c:v>0</c:v>
                </c:pt>
              </c:numCache>
            </c:numRef>
          </c:val>
          <c:smooth val="0"/>
          <c:extLst>
            <c:ext xmlns:c16="http://schemas.microsoft.com/office/drawing/2014/chart" uri="{C3380CC4-5D6E-409C-BE32-E72D297353CC}">
              <c16:uniqueId val="{00000001-8E8D-5D40-AFEF-578DF21F10E2}"/>
            </c:ext>
          </c:extLst>
        </c:ser>
        <c:ser>
          <c:idx val="1"/>
          <c:order val="1"/>
          <c:tx>
            <c:v>Aimline</c:v>
          </c:tx>
          <c:spPr>
            <a:ln w="9525">
              <a:solidFill>
                <a:schemeClr val="tx1">
                  <a:lumMod val="50000"/>
                  <a:lumOff val="50000"/>
                </a:schemeClr>
              </a:solidFill>
              <a:prstDash val="dash"/>
            </a:ln>
          </c:spPr>
          <c:marker>
            <c:symbol val="none"/>
          </c:marker>
          <c:cat>
            <c:strRef>
              <c:f>'Spelling - Data'!$CX$4:$DM$4</c:f>
              <c:strCache>
                <c:ptCount val="1"/>
                <c:pt idx="0">
                  <c:v>Baseline</c:v>
                </c:pt>
              </c:strCache>
            </c:strRef>
          </c:cat>
          <c:val>
            <c:numRef>
              <c:f>'Spelling - Data'!$CX$98:$DM$98</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8E8D-5D40-AFEF-578DF21F10E2}"/>
            </c:ext>
          </c:extLst>
        </c:ser>
        <c:ser>
          <c:idx val="2"/>
          <c:order val="2"/>
          <c:tx>
            <c:strRef>
              <c:f>'Spelling - Data'!$CW$134</c:f>
              <c:strCache>
                <c:ptCount val="1"/>
                <c:pt idx="0">
                  <c:v>Benchmark 3 Line</c:v>
                </c:pt>
              </c:strCache>
            </c:strRef>
          </c:tx>
          <c:spPr>
            <a:ln>
              <a:solidFill>
                <a:schemeClr val="accent3"/>
              </a:solidFill>
            </a:ln>
          </c:spPr>
          <c:marker>
            <c:symbol val="none"/>
          </c:marker>
          <c:cat>
            <c:strRef>
              <c:f>'Spelling - Data'!$CX$4:$DM$4</c:f>
              <c:strCache>
                <c:ptCount val="1"/>
                <c:pt idx="0">
                  <c:v>Baseline</c:v>
                </c:pt>
              </c:strCache>
            </c:strRef>
          </c:cat>
          <c:val>
            <c:numRef>
              <c:f>'Spelling - Data'!$CX$134:$DM$134</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8E8D-5D40-AFEF-578DF21F10E2}"/>
            </c:ext>
          </c:extLst>
        </c:ser>
        <c:dLbls>
          <c:showLegendKey val="0"/>
          <c:showVal val="0"/>
          <c:showCatName val="0"/>
          <c:showSerName val="0"/>
          <c:showPercent val="0"/>
          <c:showBubbleSize val="0"/>
        </c:dLbls>
        <c:marker val="1"/>
        <c:smooth val="0"/>
        <c:axId val="103080704"/>
        <c:axId val="103082624"/>
      </c:lineChart>
      <c:catAx>
        <c:axId val="103080704"/>
        <c:scaling>
          <c:orientation val="minMax"/>
        </c:scaling>
        <c:delete val="0"/>
        <c:axPos val="b"/>
        <c:title>
          <c:tx>
            <c:strRef>
              <c:f>'Spelling - Data'!$CS$17</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103082624"/>
        <c:crosses val="autoZero"/>
        <c:auto val="1"/>
        <c:lblAlgn val="ctr"/>
        <c:lblOffset val="100"/>
        <c:noMultiLvlLbl val="0"/>
      </c:catAx>
      <c:valAx>
        <c:axId val="103082624"/>
        <c:scaling>
          <c:orientation val="minMax"/>
          <c:min val="0"/>
        </c:scaling>
        <c:delete val="0"/>
        <c:axPos val="l"/>
        <c:majorGridlines/>
        <c:title>
          <c:tx>
            <c:strRef>
              <c:f>'Spelling - Data'!$CV$98</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103080704"/>
        <c:crosses val="autoZero"/>
        <c:crossBetween val="between"/>
      </c:valAx>
    </c:plotArea>
    <c:legend>
      <c:legendPos val="b"/>
      <c:layout>
        <c:manualLayout>
          <c:xMode val="edge"/>
          <c:yMode val="edge"/>
          <c:x val="4.9599276626187804E-3"/>
          <c:y val="0.8963413270213495"/>
          <c:w val="0.99267216613104159"/>
          <c:h val="0.10365867297865135"/>
        </c:manualLayout>
      </c:layout>
      <c:overlay val="0"/>
      <c:txPr>
        <a:bodyPr/>
        <a:lstStyle/>
        <a:p>
          <a:pPr>
            <a:defRPr sz="900"/>
          </a:pPr>
          <a:endParaRPr lang="en-US"/>
        </a:p>
      </c:txPr>
    </c:legend>
    <c:plotVisOnly val="1"/>
    <c:dispBlanksAs val="gap"/>
    <c:showDLblsOverMax val="0"/>
  </c:chart>
  <c:spPr>
    <a:solidFill>
      <a:schemeClr val="accent3">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4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'Spelling - Data'!$A$18</c:f>
          <c:strCache>
            <c:ptCount val="1"/>
          </c:strCache>
        </c:strRef>
      </c:tx>
      <c:overlay val="0"/>
    </c:title>
    <c:autoTitleDeleted val="0"/>
    <c:plotArea>
      <c:layout>
        <c:manualLayout>
          <c:layoutTarget val="inner"/>
          <c:xMode val="edge"/>
          <c:yMode val="edge"/>
          <c:x val="0.13495651278884288"/>
          <c:y val="0.16478915135608121"/>
          <c:w val="0.83628531727652466"/>
          <c:h val="0.51280081385768894"/>
        </c:manualLayout>
      </c:layout>
      <c:lineChart>
        <c:grouping val="standard"/>
        <c:varyColors val="0"/>
        <c:ser>
          <c:idx val="0"/>
          <c:order val="0"/>
          <c:tx>
            <c:strRef>
              <c:f>'Spelling - Data'!$A$18</c:f>
              <c:strCache>
                <c:ptCount val="1"/>
              </c:strCache>
            </c:strRef>
          </c:tx>
          <c:trendline>
            <c:name>Trendline</c:name>
            <c:spPr>
              <a:ln>
                <a:solidFill>
                  <a:srgbClr val="FF0000">
                    <a:alpha val="75000"/>
                  </a:srgbClr>
                </a:solidFill>
              </a:ln>
            </c:spPr>
            <c:trendlineType val="linear"/>
            <c:dispRSqr val="0"/>
            <c:dispEq val="0"/>
          </c:trendline>
          <c:cat>
            <c:strRef>
              <c:f>'Spelling - Data'!$CX$4:$DM$4</c:f>
              <c:strCache>
                <c:ptCount val="1"/>
                <c:pt idx="0">
                  <c:v>Baseline</c:v>
                </c:pt>
              </c:strCache>
            </c:strRef>
          </c:cat>
          <c:val>
            <c:numRef>
              <c:f>'Spelling - Data'!$CX$18:$DM$18</c:f>
              <c:numCache>
                <c:formatCode>General</c:formatCode>
                <c:ptCount val="16"/>
                <c:pt idx="0">
                  <c:v>0</c:v>
                </c:pt>
              </c:numCache>
            </c:numRef>
          </c:val>
          <c:smooth val="0"/>
          <c:extLst>
            <c:ext xmlns:c16="http://schemas.microsoft.com/office/drawing/2014/chart" uri="{C3380CC4-5D6E-409C-BE32-E72D297353CC}">
              <c16:uniqueId val="{00000001-014F-4B46-9A42-D9C6EA9A58E4}"/>
            </c:ext>
          </c:extLst>
        </c:ser>
        <c:ser>
          <c:idx val="1"/>
          <c:order val="1"/>
          <c:tx>
            <c:v>Aimline</c:v>
          </c:tx>
          <c:spPr>
            <a:ln w="9525">
              <a:solidFill>
                <a:schemeClr val="tx1">
                  <a:lumMod val="50000"/>
                  <a:lumOff val="50000"/>
                </a:schemeClr>
              </a:solidFill>
              <a:prstDash val="dash"/>
            </a:ln>
          </c:spPr>
          <c:marker>
            <c:symbol val="none"/>
          </c:marker>
          <c:cat>
            <c:strRef>
              <c:f>'Spelling - Data'!$CX$4:$DM$4</c:f>
              <c:strCache>
                <c:ptCount val="1"/>
                <c:pt idx="0">
                  <c:v>Baseline</c:v>
                </c:pt>
              </c:strCache>
            </c:strRef>
          </c:cat>
          <c:val>
            <c:numRef>
              <c:f>'Spelling - Data'!$CX$99:$DM$99</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014F-4B46-9A42-D9C6EA9A58E4}"/>
            </c:ext>
          </c:extLst>
        </c:ser>
        <c:ser>
          <c:idx val="2"/>
          <c:order val="2"/>
          <c:tx>
            <c:strRef>
              <c:f>'Spelling - Data'!$CW$135</c:f>
              <c:strCache>
                <c:ptCount val="1"/>
                <c:pt idx="0">
                  <c:v>Benchmark 3 Line</c:v>
                </c:pt>
              </c:strCache>
            </c:strRef>
          </c:tx>
          <c:spPr>
            <a:ln>
              <a:solidFill>
                <a:schemeClr val="accent3"/>
              </a:solidFill>
            </a:ln>
          </c:spPr>
          <c:marker>
            <c:symbol val="none"/>
          </c:marker>
          <c:cat>
            <c:strRef>
              <c:f>'Spelling - Data'!$CX$4:$DM$4</c:f>
              <c:strCache>
                <c:ptCount val="1"/>
                <c:pt idx="0">
                  <c:v>Baseline</c:v>
                </c:pt>
              </c:strCache>
            </c:strRef>
          </c:cat>
          <c:val>
            <c:numRef>
              <c:f>'Spelling - Data'!$CX$135:$DM$135</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014F-4B46-9A42-D9C6EA9A58E4}"/>
            </c:ext>
          </c:extLst>
        </c:ser>
        <c:dLbls>
          <c:showLegendKey val="0"/>
          <c:showVal val="0"/>
          <c:showCatName val="0"/>
          <c:showSerName val="0"/>
          <c:showPercent val="0"/>
          <c:showBubbleSize val="0"/>
        </c:dLbls>
        <c:marker val="1"/>
        <c:smooth val="0"/>
        <c:axId val="103150720"/>
        <c:axId val="103152640"/>
      </c:lineChart>
      <c:catAx>
        <c:axId val="103150720"/>
        <c:scaling>
          <c:orientation val="minMax"/>
        </c:scaling>
        <c:delete val="0"/>
        <c:axPos val="b"/>
        <c:title>
          <c:tx>
            <c:strRef>
              <c:f>'Spelling - Data'!$CS$18</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103152640"/>
        <c:crosses val="autoZero"/>
        <c:auto val="1"/>
        <c:lblAlgn val="ctr"/>
        <c:lblOffset val="100"/>
        <c:noMultiLvlLbl val="0"/>
      </c:catAx>
      <c:valAx>
        <c:axId val="103152640"/>
        <c:scaling>
          <c:orientation val="minMax"/>
          <c:min val="0"/>
        </c:scaling>
        <c:delete val="0"/>
        <c:axPos val="l"/>
        <c:majorGridlines/>
        <c:title>
          <c:tx>
            <c:strRef>
              <c:f>'Spelling - Data'!$CV$99</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103150720"/>
        <c:crosses val="autoZero"/>
        <c:crossBetween val="between"/>
      </c:valAx>
    </c:plotArea>
    <c:legend>
      <c:legendPos val="b"/>
      <c:layout>
        <c:manualLayout>
          <c:xMode val="edge"/>
          <c:yMode val="edge"/>
          <c:x val="4.9599276626187804E-3"/>
          <c:y val="0.89656851621831002"/>
          <c:w val="0.99007994056251303"/>
          <c:h val="0.10343148378169101"/>
        </c:manualLayout>
      </c:layout>
      <c:overlay val="0"/>
      <c:txPr>
        <a:bodyPr/>
        <a:lstStyle/>
        <a:p>
          <a:pPr>
            <a:defRPr sz="900"/>
          </a:pPr>
          <a:endParaRPr lang="en-US"/>
        </a:p>
      </c:txPr>
    </c:legend>
    <c:plotVisOnly val="1"/>
    <c:dispBlanksAs val="gap"/>
    <c:showDLblsOverMax val="0"/>
  </c:chart>
  <c:spPr>
    <a:solidFill>
      <a:schemeClr val="accent3">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4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'Spelling - Data'!$A$19</c:f>
          <c:strCache>
            <c:ptCount val="1"/>
          </c:strCache>
        </c:strRef>
      </c:tx>
      <c:overlay val="0"/>
    </c:title>
    <c:autoTitleDeleted val="0"/>
    <c:plotArea>
      <c:layout>
        <c:manualLayout>
          <c:layoutTarget val="inner"/>
          <c:xMode val="edge"/>
          <c:yMode val="edge"/>
          <c:x val="0.13495651278884288"/>
          <c:y val="0.16478915135608121"/>
          <c:w val="0.83628531727652466"/>
          <c:h val="0.51276163777693717"/>
        </c:manualLayout>
      </c:layout>
      <c:lineChart>
        <c:grouping val="standard"/>
        <c:varyColors val="0"/>
        <c:ser>
          <c:idx val="0"/>
          <c:order val="0"/>
          <c:tx>
            <c:strRef>
              <c:f>'Spelling - Data'!$A$19</c:f>
              <c:strCache>
                <c:ptCount val="1"/>
              </c:strCache>
            </c:strRef>
          </c:tx>
          <c:trendline>
            <c:name>Trendline</c:name>
            <c:spPr>
              <a:ln>
                <a:solidFill>
                  <a:srgbClr val="FF0000">
                    <a:alpha val="75000"/>
                  </a:srgbClr>
                </a:solidFill>
              </a:ln>
            </c:spPr>
            <c:trendlineType val="linear"/>
            <c:dispRSqr val="0"/>
            <c:dispEq val="0"/>
          </c:trendline>
          <c:cat>
            <c:strRef>
              <c:f>'Spelling - Data'!$CX$4:$DM$4</c:f>
              <c:strCache>
                <c:ptCount val="1"/>
                <c:pt idx="0">
                  <c:v>Baseline</c:v>
                </c:pt>
              </c:strCache>
            </c:strRef>
          </c:cat>
          <c:val>
            <c:numRef>
              <c:f>'Spelling - Data'!$CX$19:$DM$19</c:f>
              <c:numCache>
                <c:formatCode>General</c:formatCode>
                <c:ptCount val="16"/>
                <c:pt idx="0">
                  <c:v>0</c:v>
                </c:pt>
              </c:numCache>
            </c:numRef>
          </c:val>
          <c:smooth val="0"/>
          <c:extLst>
            <c:ext xmlns:c16="http://schemas.microsoft.com/office/drawing/2014/chart" uri="{C3380CC4-5D6E-409C-BE32-E72D297353CC}">
              <c16:uniqueId val="{00000001-C820-AA48-9055-6C4D333BE6E7}"/>
            </c:ext>
          </c:extLst>
        </c:ser>
        <c:ser>
          <c:idx val="1"/>
          <c:order val="1"/>
          <c:tx>
            <c:v>Aimline</c:v>
          </c:tx>
          <c:spPr>
            <a:ln w="9525">
              <a:solidFill>
                <a:schemeClr val="tx1">
                  <a:lumMod val="50000"/>
                  <a:lumOff val="50000"/>
                </a:schemeClr>
              </a:solidFill>
              <a:prstDash val="dash"/>
            </a:ln>
          </c:spPr>
          <c:marker>
            <c:symbol val="none"/>
          </c:marker>
          <c:cat>
            <c:strRef>
              <c:f>'Spelling - Data'!$CX$4:$DM$4</c:f>
              <c:strCache>
                <c:ptCount val="1"/>
                <c:pt idx="0">
                  <c:v>Baseline</c:v>
                </c:pt>
              </c:strCache>
            </c:strRef>
          </c:cat>
          <c:val>
            <c:numRef>
              <c:f>'Spelling - Data'!$CX$100:$DM$100</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C820-AA48-9055-6C4D333BE6E7}"/>
            </c:ext>
          </c:extLst>
        </c:ser>
        <c:ser>
          <c:idx val="2"/>
          <c:order val="2"/>
          <c:tx>
            <c:strRef>
              <c:f>'Spelling - Data'!$CW$136</c:f>
              <c:strCache>
                <c:ptCount val="1"/>
                <c:pt idx="0">
                  <c:v>Benchmark 3 Line</c:v>
                </c:pt>
              </c:strCache>
            </c:strRef>
          </c:tx>
          <c:spPr>
            <a:ln>
              <a:solidFill>
                <a:schemeClr val="accent3"/>
              </a:solidFill>
            </a:ln>
          </c:spPr>
          <c:marker>
            <c:symbol val="none"/>
          </c:marker>
          <c:cat>
            <c:strRef>
              <c:f>'Spelling - Data'!$CX$4:$DM$4</c:f>
              <c:strCache>
                <c:ptCount val="1"/>
                <c:pt idx="0">
                  <c:v>Baseline</c:v>
                </c:pt>
              </c:strCache>
            </c:strRef>
          </c:cat>
          <c:val>
            <c:numRef>
              <c:f>'Spelling - Data'!$CX$136:$DM$136</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C820-AA48-9055-6C4D333BE6E7}"/>
            </c:ext>
          </c:extLst>
        </c:ser>
        <c:dLbls>
          <c:showLegendKey val="0"/>
          <c:showVal val="0"/>
          <c:showCatName val="0"/>
          <c:showSerName val="0"/>
          <c:showPercent val="0"/>
          <c:showBubbleSize val="0"/>
        </c:dLbls>
        <c:marker val="1"/>
        <c:smooth val="0"/>
        <c:axId val="103179776"/>
        <c:axId val="103181696"/>
      </c:lineChart>
      <c:catAx>
        <c:axId val="103179776"/>
        <c:scaling>
          <c:orientation val="minMax"/>
        </c:scaling>
        <c:delete val="0"/>
        <c:axPos val="b"/>
        <c:title>
          <c:tx>
            <c:strRef>
              <c:f>'Spelling - Data'!$CS$19</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103181696"/>
        <c:crosses val="autoZero"/>
        <c:auto val="1"/>
        <c:lblAlgn val="ctr"/>
        <c:lblOffset val="100"/>
        <c:noMultiLvlLbl val="0"/>
      </c:catAx>
      <c:valAx>
        <c:axId val="103181696"/>
        <c:scaling>
          <c:orientation val="minMax"/>
          <c:min val="0"/>
        </c:scaling>
        <c:delete val="0"/>
        <c:axPos val="l"/>
        <c:majorGridlines/>
        <c:title>
          <c:tx>
            <c:strRef>
              <c:f>'Spelling - Data'!$CV$100</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103179776"/>
        <c:crosses val="autoZero"/>
        <c:crossBetween val="between"/>
      </c:valAx>
    </c:plotArea>
    <c:legend>
      <c:legendPos val="b"/>
      <c:layout>
        <c:manualLayout>
          <c:xMode val="edge"/>
          <c:yMode val="edge"/>
          <c:x val="2.3677020940896208E-3"/>
          <c:y val="0.89634136215298799"/>
          <c:w val="0.99267216613104159"/>
          <c:h val="0.103658637847012"/>
        </c:manualLayout>
      </c:layout>
      <c:overlay val="0"/>
      <c:txPr>
        <a:bodyPr/>
        <a:lstStyle/>
        <a:p>
          <a:pPr>
            <a:defRPr sz="900"/>
          </a:pPr>
          <a:endParaRPr lang="en-US"/>
        </a:p>
      </c:txPr>
    </c:legend>
    <c:plotVisOnly val="1"/>
    <c:dispBlanksAs val="gap"/>
    <c:showDLblsOverMax val="0"/>
  </c:chart>
  <c:spPr>
    <a:solidFill>
      <a:schemeClr val="accent3">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4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'Spelling - Data'!$A$20</c:f>
          <c:strCache>
            <c:ptCount val="1"/>
          </c:strCache>
        </c:strRef>
      </c:tx>
      <c:overlay val="0"/>
    </c:title>
    <c:autoTitleDeleted val="0"/>
    <c:plotArea>
      <c:layout>
        <c:manualLayout>
          <c:layoutTarget val="inner"/>
          <c:xMode val="edge"/>
          <c:yMode val="edge"/>
          <c:x val="0.13495651278884288"/>
          <c:y val="0.16478915135608121"/>
          <c:w val="0.83628531727652466"/>
          <c:h val="0.51276163777693717"/>
        </c:manualLayout>
      </c:layout>
      <c:lineChart>
        <c:grouping val="standard"/>
        <c:varyColors val="0"/>
        <c:ser>
          <c:idx val="0"/>
          <c:order val="0"/>
          <c:tx>
            <c:strRef>
              <c:f>'Spelling - Data'!$A$20</c:f>
              <c:strCache>
                <c:ptCount val="1"/>
              </c:strCache>
            </c:strRef>
          </c:tx>
          <c:trendline>
            <c:name>Trendline</c:name>
            <c:spPr>
              <a:ln>
                <a:solidFill>
                  <a:srgbClr val="FF0000">
                    <a:alpha val="75000"/>
                  </a:srgbClr>
                </a:solidFill>
              </a:ln>
            </c:spPr>
            <c:trendlineType val="linear"/>
            <c:dispRSqr val="0"/>
            <c:dispEq val="0"/>
          </c:trendline>
          <c:cat>
            <c:strRef>
              <c:f>'Spelling - Data'!$CX$4:$DM$4</c:f>
              <c:strCache>
                <c:ptCount val="1"/>
                <c:pt idx="0">
                  <c:v>Baseline</c:v>
                </c:pt>
              </c:strCache>
            </c:strRef>
          </c:cat>
          <c:val>
            <c:numRef>
              <c:f>'Spelling - Data'!$CX$20:$DM$20</c:f>
              <c:numCache>
                <c:formatCode>General</c:formatCode>
                <c:ptCount val="16"/>
                <c:pt idx="0">
                  <c:v>0</c:v>
                </c:pt>
              </c:numCache>
            </c:numRef>
          </c:val>
          <c:smooth val="0"/>
          <c:extLst>
            <c:ext xmlns:c16="http://schemas.microsoft.com/office/drawing/2014/chart" uri="{C3380CC4-5D6E-409C-BE32-E72D297353CC}">
              <c16:uniqueId val="{00000001-4768-3140-BA5D-01A151DE82BD}"/>
            </c:ext>
          </c:extLst>
        </c:ser>
        <c:ser>
          <c:idx val="1"/>
          <c:order val="1"/>
          <c:tx>
            <c:v>Aimline</c:v>
          </c:tx>
          <c:spPr>
            <a:ln w="9525">
              <a:solidFill>
                <a:schemeClr val="tx1">
                  <a:lumMod val="50000"/>
                  <a:lumOff val="50000"/>
                </a:schemeClr>
              </a:solidFill>
              <a:prstDash val="dash"/>
            </a:ln>
          </c:spPr>
          <c:marker>
            <c:symbol val="none"/>
          </c:marker>
          <c:cat>
            <c:strRef>
              <c:f>'Spelling - Data'!$CX$4:$DM$4</c:f>
              <c:strCache>
                <c:ptCount val="1"/>
                <c:pt idx="0">
                  <c:v>Baseline</c:v>
                </c:pt>
              </c:strCache>
            </c:strRef>
          </c:cat>
          <c:val>
            <c:numRef>
              <c:f>'Spelling - Data'!$CX$101:$DM$101</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4768-3140-BA5D-01A151DE82BD}"/>
            </c:ext>
          </c:extLst>
        </c:ser>
        <c:ser>
          <c:idx val="2"/>
          <c:order val="2"/>
          <c:tx>
            <c:strRef>
              <c:f>'Spelling - Data'!$CW$137</c:f>
              <c:strCache>
                <c:ptCount val="1"/>
                <c:pt idx="0">
                  <c:v>Benchmark 3 Line</c:v>
                </c:pt>
              </c:strCache>
            </c:strRef>
          </c:tx>
          <c:spPr>
            <a:ln>
              <a:solidFill>
                <a:schemeClr val="accent3"/>
              </a:solidFill>
            </a:ln>
          </c:spPr>
          <c:marker>
            <c:symbol val="none"/>
          </c:marker>
          <c:cat>
            <c:strRef>
              <c:f>'Spelling - Data'!$CX$4:$DM$4</c:f>
              <c:strCache>
                <c:ptCount val="1"/>
                <c:pt idx="0">
                  <c:v>Baseline</c:v>
                </c:pt>
              </c:strCache>
            </c:strRef>
          </c:cat>
          <c:val>
            <c:numRef>
              <c:f>'Spelling - Data'!$CX$137:$DM$137</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4768-3140-BA5D-01A151DE82BD}"/>
            </c:ext>
          </c:extLst>
        </c:ser>
        <c:dLbls>
          <c:showLegendKey val="0"/>
          <c:showVal val="0"/>
          <c:showCatName val="0"/>
          <c:showSerName val="0"/>
          <c:showPercent val="0"/>
          <c:showBubbleSize val="0"/>
        </c:dLbls>
        <c:marker val="1"/>
        <c:smooth val="0"/>
        <c:axId val="103221120"/>
        <c:axId val="103256064"/>
      </c:lineChart>
      <c:catAx>
        <c:axId val="103221120"/>
        <c:scaling>
          <c:orientation val="minMax"/>
        </c:scaling>
        <c:delete val="0"/>
        <c:axPos val="b"/>
        <c:title>
          <c:tx>
            <c:strRef>
              <c:f>'Spelling - Data'!$CS$20</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103256064"/>
        <c:crosses val="autoZero"/>
        <c:auto val="1"/>
        <c:lblAlgn val="ctr"/>
        <c:lblOffset val="100"/>
        <c:noMultiLvlLbl val="0"/>
      </c:catAx>
      <c:valAx>
        <c:axId val="103256064"/>
        <c:scaling>
          <c:orientation val="minMax"/>
          <c:min val="0"/>
        </c:scaling>
        <c:delete val="0"/>
        <c:axPos val="l"/>
        <c:majorGridlines/>
        <c:title>
          <c:tx>
            <c:strRef>
              <c:f>'Spelling - Data'!$CV$101</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103221120"/>
        <c:crosses val="autoZero"/>
        <c:crossBetween val="between"/>
      </c:valAx>
    </c:plotArea>
    <c:legend>
      <c:legendPos val="b"/>
      <c:layout>
        <c:manualLayout>
          <c:xMode val="edge"/>
          <c:yMode val="edge"/>
          <c:x val="4.9599276626187804E-3"/>
          <c:y val="0.89634136215298799"/>
          <c:w val="0.99267216613104159"/>
          <c:h val="0.103658637847012"/>
        </c:manualLayout>
      </c:layout>
      <c:overlay val="0"/>
      <c:txPr>
        <a:bodyPr/>
        <a:lstStyle/>
        <a:p>
          <a:pPr>
            <a:defRPr sz="900"/>
          </a:pPr>
          <a:endParaRPr lang="en-US"/>
        </a:p>
      </c:txPr>
    </c:legend>
    <c:plotVisOnly val="1"/>
    <c:dispBlanksAs val="gap"/>
    <c:showDLblsOverMax val="0"/>
  </c:chart>
  <c:spPr>
    <a:solidFill>
      <a:schemeClr val="accent3">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4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'Spelling - Data'!$A$21</c:f>
          <c:strCache>
            <c:ptCount val="1"/>
          </c:strCache>
        </c:strRef>
      </c:tx>
      <c:overlay val="0"/>
    </c:title>
    <c:autoTitleDeleted val="0"/>
    <c:plotArea>
      <c:layout>
        <c:manualLayout>
          <c:layoutTarget val="inner"/>
          <c:xMode val="edge"/>
          <c:yMode val="edge"/>
          <c:x val="0.13495651278884288"/>
          <c:y val="0.16478915135608121"/>
          <c:w val="0.83628531727652466"/>
          <c:h val="0.51280099099989163"/>
        </c:manualLayout>
      </c:layout>
      <c:lineChart>
        <c:grouping val="standard"/>
        <c:varyColors val="0"/>
        <c:ser>
          <c:idx val="0"/>
          <c:order val="0"/>
          <c:tx>
            <c:strRef>
              <c:f>'Spelling - Data'!$A$21</c:f>
              <c:strCache>
                <c:ptCount val="1"/>
              </c:strCache>
            </c:strRef>
          </c:tx>
          <c:trendline>
            <c:name>Trendline</c:name>
            <c:spPr>
              <a:ln>
                <a:solidFill>
                  <a:srgbClr val="FF0000">
                    <a:alpha val="75000"/>
                  </a:srgbClr>
                </a:solidFill>
              </a:ln>
            </c:spPr>
            <c:trendlineType val="linear"/>
            <c:dispRSqr val="0"/>
            <c:dispEq val="0"/>
          </c:trendline>
          <c:cat>
            <c:strRef>
              <c:f>'Spelling - Data'!$CX$4:$DM$4</c:f>
              <c:strCache>
                <c:ptCount val="1"/>
                <c:pt idx="0">
                  <c:v>Baseline</c:v>
                </c:pt>
              </c:strCache>
            </c:strRef>
          </c:cat>
          <c:val>
            <c:numRef>
              <c:f>'Spelling - Data'!$CX$21:$DM$21</c:f>
              <c:numCache>
                <c:formatCode>General</c:formatCode>
                <c:ptCount val="16"/>
                <c:pt idx="0">
                  <c:v>0</c:v>
                </c:pt>
              </c:numCache>
            </c:numRef>
          </c:val>
          <c:smooth val="0"/>
          <c:extLst>
            <c:ext xmlns:c16="http://schemas.microsoft.com/office/drawing/2014/chart" uri="{C3380CC4-5D6E-409C-BE32-E72D297353CC}">
              <c16:uniqueId val="{00000001-B9B8-554A-AA08-CB8A1C7B2456}"/>
            </c:ext>
          </c:extLst>
        </c:ser>
        <c:ser>
          <c:idx val="1"/>
          <c:order val="1"/>
          <c:tx>
            <c:v>Aimline</c:v>
          </c:tx>
          <c:spPr>
            <a:ln w="9525">
              <a:solidFill>
                <a:schemeClr val="tx1">
                  <a:lumMod val="50000"/>
                  <a:lumOff val="50000"/>
                </a:schemeClr>
              </a:solidFill>
              <a:prstDash val="dash"/>
            </a:ln>
          </c:spPr>
          <c:marker>
            <c:symbol val="none"/>
          </c:marker>
          <c:cat>
            <c:strRef>
              <c:f>'Spelling - Data'!$CX$4:$DM$4</c:f>
              <c:strCache>
                <c:ptCount val="1"/>
                <c:pt idx="0">
                  <c:v>Baseline</c:v>
                </c:pt>
              </c:strCache>
            </c:strRef>
          </c:cat>
          <c:val>
            <c:numRef>
              <c:f>'Spelling - Data'!$CX$102:$DM$102</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B9B8-554A-AA08-CB8A1C7B2456}"/>
            </c:ext>
          </c:extLst>
        </c:ser>
        <c:ser>
          <c:idx val="2"/>
          <c:order val="2"/>
          <c:tx>
            <c:strRef>
              <c:f>'Spelling - Data'!$CW$138</c:f>
              <c:strCache>
                <c:ptCount val="1"/>
                <c:pt idx="0">
                  <c:v>Benchmark 3 Line</c:v>
                </c:pt>
              </c:strCache>
            </c:strRef>
          </c:tx>
          <c:spPr>
            <a:ln>
              <a:solidFill>
                <a:schemeClr val="accent3"/>
              </a:solidFill>
            </a:ln>
          </c:spPr>
          <c:marker>
            <c:symbol val="none"/>
          </c:marker>
          <c:cat>
            <c:strRef>
              <c:f>'Spelling - Data'!$CX$4:$DM$4</c:f>
              <c:strCache>
                <c:ptCount val="1"/>
                <c:pt idx="0">
                  <c:v>Baseline</c:v>
                </c:pt>
              </c:strCache>
            </c:strRef>
          </c:cat>
          <c:val>
            <c:numRef>
              <c:f>'Spelling - Data'!$CX$138:$DM$138</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B9B8-554A-AA08-CB8A1C7B2456}"/>
            </c:ext>
          </c:extLst>
        </c:ser>
        <c:dLbls>
          <c:showLegendKey val="0"/>
          <c:showVal val="0"/>
          <c:showCatName val="0"/>
          <c:showSerName val="0"/>
          <c:showPercent val="0"/>
          <c:showBubbleSize val="0"/>
        </c:dLbls>
        <c:marker val="1"/>
        <c:smooth val="0"/>
        <c:axId val="103356672"/>
        <c:axId val="103371136"/>
      </c:lineChart>
      <c:catAx>
        <c:axId val="103356672"/>
        <c:scaling>
          <c:orientation val="minMax"/>
        </c:scaling>
        <c:delete val="0"/>
        <c:axPos val="b"/>
        <c:title>
          <c:tx>
            <c:strRef>
              <c:f>'Spelling - Data'!$CS$21</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103371136"/>
        <c:crosses val="autoZero"/>
        <c:auto val="1"/>
        <c:lblAlgn val="ctr"/>
        <c:lblOffset val="100"/>
        <c:noMultiLvlLbl val="0"/>
      </c:catAx>
      <c:valAx>
        <c:axId val="103371136"/>
        <c:scaling>
          <c:orientation val="minMax"/>
          <c:min val="0"/>
        </c:scaling>
        <c:delete val="0"/>
        <c:axPos val="l"/>
        <c:majorGridlines/>
        <c:title>
          <c:tx>
            <c:strRef>
              <c:f>'Spelling - Data'!$CV$102</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103356672"/>
        <c:crosses val="autoZero"/>
        <c:crossBetween val="between"/>
      </c:valAx>
    </c:plotArea>
    <c:legend>
      <c:legendPos val="b"/>
      <c:layout>
        <c:manualLayout>
          <c:xMode val="edge"/>
          <c:yMode val="edge"/>
          <c:x val="2.3677020940896208E-3"/>
          <c:y val="0.8965684812404755"/>
          <c:w val="0.99763229790590957"/>
          <c:h val="0.103431518759524"/>
        </c:manualLayout>
      </c:layout>
      <c:overlay val="0"/>
      <c:txPr>
        <a:bodyPr/>
        <a:lstStyle/>
        <a:p>
          <a:pPr>
            <a:defRPr sz="900"/>
          </a:pPr>
          <a:endParaRPr lang="en-US"/>
        </a:p>
      </c:txPr>
    </c:legend>
    <c:plotVisOnly val="1"/>
    <c:dispBlanksAs val="gap"/>
    <c:showDLblsOverMax val="0"/>
  </c:chart>
  <c:spPr>
    <a:solidFill>
      <a:schemeClr val="accent3">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4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'Spelling - Data'!$A$22</c:f>
          <c:strCache>
            <c:ptCount val="1"/>
          </c:strCache>
        </c:strRef>
      </c:tx>
      <c:overlay val="0"/>
    </c:title>
    <c:autoTitleDeleted val="0"/>
    <c:plotArea>
      <c:layout>
        <c:manualLayout>
          <c:layoutTarget val="inner"/>
          <c:xMode val="edge"/>
          <c:yMode val="edge"/>
          <c:x val="0.13495651278884288"/>
          <c:y val="0.16478915135608121"/>
          <c:w val="0.83628531727652466"/>
          <c:h val="0.51276163777693717"/>
        </c:manualLayout>
      </c:layout>
      <c:lineChart>
        <c:grouping val="standard"/>
        <c:varyColors val="0"/>
        <c:ser>
          <c:idx val="0"/>
          <c:order val="0"/>
          <c:tx>
            <c:strRef>
              <c:f>'Spelling - Data'!$A$22</c:f>
              <c:strCache>
                <c:ptCount val="1"/>
              </c:strCache>
            </c:strRef>
          </c:tx>
          <c:trendline>
            <c:name>Trendline</c:name>
            <c:spPr>
              <a:ln>
                <a:solidFill>
                  <a:srgbClr val="FF0000">
                    <a:alpha val="75000"/>
                  </a:srgbClr>
                </a:solidFill>
              </a:ln>
            </c:spPr>
            <c:trendlineType val="linear"/>
            <c:dispRSqr val="0"/>
            <c:dispEq val="0"/>
          </c:trendline>
          <c:cat>
            <c:strRef>
              <c:f>'Spelling - Data'!$CX$4:$DM$4</c:f>
              <c:strCache>
                <c:ptCount val="1"/>
                <c:pt idx="0">
                  <c:v>Baseline</c:v>
                </c:pt>
              </c:strCache>
            </c:strRef>
          </c:cat>
          <c:val>
            <c:numRef>
              <c:f>'Spelling - Data'!$CX$22:$DM$22</c:f>
              <c:numCache>
                <c:formatCode>General</c:formatCode>
                <c:ptCount val="16"/>
                <c:pt idx="0">
                  <c:v>0</c:v>
                </c:pt>
              </c:numCache>
            </c:numRef>
          </c:val>
          <c:smooth val="0"/>
          <c:extLst>
            <c:ext xmlns:c16="http://schemas.microsoft.com/office/drawing/2014/chart" uri="{C3380CC4-5D6E-409C-BE32-E72D297353CC}">
              <c16:uniqueId val="{00000001-F66E-FA4A-9996-D27DA58AD2A9}"/>
            </c:ext>
          </c:extLst>
        </c:ser>
        <c:ser>
          <c:idx val="1"/>
          <c:order val="1"/>
          <c:tx>
            <c:v>Aimline</c:v>
          </c:tx>
          <c:spPr>
            <a:ln w="9525">
              <a:solidFill>
                <a:schemeClr val="tx1">
                  <a:lumMod val="50000"/>
                  <a:lumOff val="50000"/>
                </a:schemeClr>
              </a:solidFill>
              <a:prstDash val="dash"/>
            </a:ln>
          </c:spPr>
          <c:marker>
            <c:symbol val="none"/>
          </c:marker>
          <c:cat>
            <c:strRef>
              <c:f>'Spelling - Data'!$CX$4:$DM$4</c:f>
              <c:strCache>
                <c:ptCount val="1"/>
                <c:pt idx="0">
                  <c:v>Baseline</c:v>
                </c:pt>
              </c:strCache>
            </c:strRef>
          </c:cat>
          <c:val>
            <c:numRef>
              <c:f>'Spelling - Data'!$CX$103:$DM$103</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F66E-FA4A-9996-D27DA58AD2A9}"/>
            </c:ext>
          </c:extLst>
        </c:ser>
        <c:ser>
          <c:idx val="2"/>
          <c:order val="2"/>
          <c:tx>
            <c:strRef>
              <c:f>'Spelling - Data'!$CW$139</c:f>
              <c:strCache>
                <c:ptCount val="1"/>
                <c:pt idx="0">
                  <c:v>Benchmark 3 Line</c:v>
                </c:pt>
              </c:strCache>
            </c:strRef>
          </c:tx>
          <c:spPr>
            <a:ln>
              <a:solidFill>
                <a:schemeClr val="accent3"/>
              </a:solidFill>
            </a:ln>
          </c:spPr>
          <c:marker>
            <c:symbol val="none"/>
          </c:marker>
          <c:cat>
            <c:strRef>
              <c:f>'Spelling - Data'!$CX$4:$DM$4</c:f>
              <c:strCache>
                <c:ptCount val="1"/>
                <c:pt idx="0">
                  <c:v>Baseline</c:v>
                </c:pt>
              </c:strCache>
            </c:strRef>
          </c:cat>
          <c:val>
            <c:numRef>
              <c:f>'Spelling - Data'!$CX$139:$DM$139</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F66E-FA4A-9996-D27DA58AD2A9}"/>
            </c:ext>
          </c:extLst>
        </c:ser>
        <c:dLbls>
          <c:showLegendKey val="0"/>
          <c:showVal val="0"/>
          <c:showCatName val="0"/>
          <c:showSerName val="0"/>
          <c:showPercent val="0"/>
          <c:showBubbleSize val="0"/>
        </c:dLbls>
        <c:marker val="1"/>
        <c:smooth val="0"/>
        <c:axId val="103488128"/>
        <c:axId val="103490304"/>
      </c:lineChart>
      <c:catAx>
        <c:axId val="103488128"/>
        <c:scaling>
          <c:orientation val="minMax"/>
        </c:scaling>
        <c:delete val="0"/>
        <c:axPos val="b"/>
        <c:title>
          <c:tx>
            <c:strRef>
              <c:f>'Spelling - Data'!$CS$22</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103490304"/>
        <c:crosses val="autoZero"/>
        <c:auto val="1"/>
        <c:lblAlgn val="ctr"/>
        <c:lblOffset val="100"/>
        <c:noMultiLvlLbl val="0"/>
      </c:catAx>
      <c:valAx>
        <c:axId val="103490304"/>
        <c:scaling>
          <c:orientation val="minMax"/>
          <c:min val="0"/>
        </c:scaling>
        <c:delete val="0"/>
        <c:axPos val="l"/>
        <c:majorGridlines/>
        <c:title>
          <c:tx>
            <c:strRef>
              <c:f>'Spelling - Data'!$CV$103</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103488128"/>
        <c:crosses val="autoZero"/>
        <c:crossBetween val="between"/>
      </c:valAx>
    </c:plotArea>
    <c:legend>
      <c:legendPos val="b"/>
      <c:layout>
        <c:manualLayout>
          <c:xMode val="edge"/>
          <c:yMode val="edge"/>
          <c:x val="2.174435507435366E-3"/>
          <c:y val="0.8963413270213495"/>
          <c:w val="0.99046446015947698"/>
          <c:h val="0.10365867297865135"/>
        </c:manualLayout>
      </c:layout>
      <c:overlay val="0"/>
      <c:txPr>
        <a:bodyPr/>
        <a:lstStyle/>
        <a:p>
          <a:pPr>
            <a:defRPr sz="900"/>
          </a:pPr>
          <a:endParaRPr lang="en-US"/>
        </a:p>
      </c:txPr>
    </c:legend>
    <c:plotVisOnly val="1"/>
    <c:dispBlanksAs val="gap"/>
    <c:showDLblsOverMax val="0"/>
  </c:chart>
  <c:spPr>
    <a:solidFill>
      <a:schemeClr val="accent3">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4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'Spelling - Data'!$A$23</c:f>
          <c:strCache>
            <c:ptCount val="1"/>
          </c:strCache>
        </c:strRef>
      </c:tx>
      <c:overlay val="0"/>
    </c:title>
    <c:autoTitleDeleted val="0"/>
    <c:plotArea>
      <c:layout>
        <c:manualLayout>
          <c:layoutTarget val="inner"/>
          <c:xMode val="edge"/>
          <c:yMode val="edge"/>
          <c:x val="0.13495651278884288"/>
          <c:y val="0.16478915135608121"/>
          <c:w val="0.83628531727652466"/>
          <c:h val="0.51276163777693717"/>
        </c:manualLayout>
      </c:layout>
      <c:lineChart>
        <c:grouping val="standard"/>
        <c:varyColors val="0"/>
        <c:ser>
          <c:idx val="0"/>
          <c:order val="0"/>
          <c:tx>
            <c:strRef>
              <c:f>'Spelling - Data'!$A$23</c:f>
              <c:strCache>
                <c:ptCount val="1"/>
              </c:strCache>
            </c:strRef>
          </c:tx>
          <c:trendline>
            <c:name>Trendline</c:name>
            <c:spPr>
              <a:ln>
                <a:solidFill>
                  <a:srgbClr val="FF0000">
                    <a:alpha val="75000"/>
                  </a:srgbClr>
                </a:solidFill>
              </a:ln>
            </c:spPr>
            <c:trendlineType val="linear"/>
            <c:dispRSqr val="0"/>
            <c:dispEq val="0"/>
          </c:trendline>
          <c:cat>
            <c:strRef>
              <c:f>'Spelling - Data'!$CX$4:$DM$4</c:f>
              <c:strCache>
                <c:ptCount val="1"/>
                <c:pt idx="0">
                  <c:v>Baseline</c:v>
                </c:pt>
              </c:strCache>
            </c:strRef>
          </c:cat>
          <c:val>
            <c:numRef>
              <c:f>'Spelling - Data'!$CX$23:$DM$23</c:f>
              <c:numCache>
                <c:formatCode>General</c:formatCode>
                <c:ptCount val="16"/>
                <c:pt idx="0">
                  <c:v>0</c:v>
                </c:pt>
              </c:numCache>
            </c:numRef>
          </c:val>
          <c:smooth val="0"/>
          <c:extLst>
            <c:ext xmlns:c16="http://schemas.microsoft.com/office/drawing/2014/chart" uri="{C3380CC4-5D6E-409C-BE32-E72D297353CC}">
              <c16:uniqueId val="{00000001-5664-524F-B52B-2A99B02D1F15}"/>
            </c:ext>
          </c:extLst>
        </c:ser>
        <c:ser>
          <c:idx val="1"/>
          <c:order val="1"/>
          <c:tx>
            <c:v>Aimline</c:v>
          </c:tx>
          <c:spPr>
            <a:ln w="9525">
              <a:solidFill>
                <a:schemeClr val="tx1">
                  <a:lumMod val="50000"/>
                  <a:lumOff val="50000"/>
                </a:schemeClr>
              </a:solidFill>
              <a:prstDash val="dash"/>
            </a:ln>
          </c:spPr>
          <c:marker>
            <c:symbol val="none"/>
          </c:marker>
          <c:cat>
            <c:strRef>
              <c:f>'Spelling - Data'!$CX$4:$DM$4</c:f>
              <c:strCache>
                <c:ptCount val="1"/>
                <c:pt idx="0">
                  <c:v>Baseline</c:v>
                </c:pt>
              </c:strCache>
            </c:strRef>
          </c:cat>
          <c:val>
            <c:numRef>
              <c:f>'Spelling - Data'!$CX$104:$DM$104</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5664-524F-B52B-2A99B02D1F15}"/>
            </c:ext>
          </c:extLst>
        </c:ser>
        <c:ser>
          <c:idx val="2"/>
          <c:order val="2"/>
          <c:tx>
            <c:strRef>
              <c:f>'Spelling - Data'!$CW$140</c:f>
              <c:strCache>
                <c:ptCount val="1"/>
                <c:pt idx="0">
                  <c:v>Benchmark 3 Line</c:v>
                </c:pt>
              </c:strCache>
            </c:strRef>
          </c:tx>
          <c:spPr>
            <a:ln>
              <a:solidFill>
                <a:schemeClr val="accent3"/>
              </a:solidFill>
            </a:ln>
          </c:spPr>
          <c:marker>
            <c:symbol val="none"/>
          </c:marker>
          <c:cat>
            <c:strRef>
              <c:f>'Spelling - Data'!$CX$4:$DM$4</c:f>
              <c:strCache>
                <c:ptCount val="1"/>
                <c:pt idx="0">
                  <c:v>Baseline</c:v>
                </c:pt>
              </c:strCache>
            </c:strRef>
          </c:cat>
          <c:val>
            <c:numRef>
              <c:f>'Spelling - Data'!$CX$140:$DM$140</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5664-524F-B52B-2A99B02D1F15}"/>
            </c:ext>
          </c:extLst>
        </c:ser>
        <c:dLbls>
          <c:showLegendKey val="0"/>
          <c:showVal val="0"/>
          <c:showCatName val="0"/>
          <c:showSerName val="0"/>
          <c:showPercent val="0"/>
          <c:showBubbleSize val="0"/>
        </c:dLbls>
        <c:marker val="1"/>
        <c:smooth val="0"/>
        <c:axId val="103504896"/>
        <c:axId val="103416960"/>
      </c:lineChart>
      <c:catAx>
        <c:axId val="103504896"/>
        <c:scaling>
          <c:orientation val="minMax"/>
        </c:scaling>
        <c:delete val="0"/>
        <c:axPos val="b"/>
        <c:title>
          <c:tx>
            <c:strRef>
              <c:f>'Spelling - Data'!$CS$23</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103416960"/>
        <c:crosses val="autoZero"/>
        <c:auto val="1"/>
        <c:lblAlgn val="ctr"/>
        <c:lblOffset val="100"/>
        <c:noMultiLvlLbl val="0"/>
      </c:catAx>
      <c:valAx>
        <c:axId val="103416960"/>
        <c:scaling>
          <c:orientation val="minMax"/>
          <c:min val="0"/>
        </c:scaling>
        <c:delete val="0"/>
        <c:axPos val="l"/>
        <c:majorGridlines/>
        <c:title>
          <c:tx>
            <c:strRef>
              <c:f>'Spelling - Data'!$CV$104</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103504896"/>
        <c:crosses val="autoZero"/>
        <c:crossBetween val="between"/>
      </c:valAx>
    </c:plotArea>
    <c:legend>
      <c:legendPos val="b"/>
      <c:layout>
        <c:manualLayout>
          <c:xMode val="edge"/>
          <c:yMode val="edge"/>
          <c:x val="1.5984208362609241E-3"/>
          <c:y val="0.8963413270213495"/>
          <c:w val="0.99680295389969498"/>
          <c:h val="0.10365867297865135"/>
        </c:manualLayout>
      </c:layout>
      <c:overlay val="0"/>
      <c:txPr>
        <a:bodyPr/>
        <a:lstStyle/>
        <a:p>
          <a:pPr>
            <a:defRPr sz="900"/>
          </a:pPr>
          <a:endParaRPr lang="en-US"/>
        </a:p>
      </c:txPr>
    </c:legend>
    <c:plotVisOnly val="1"/>
    <c:dispBlanksAs val="gap"/>
    <c:showDLblsOverMax val="0"/>
  </c:chart>
  <c:spPr>
    <a:solidFill>
      <a:schemeClr val="accent3">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4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'Spelling - Data'!$A$24</c:f>
          <c:strCache>
            <c:ptCount val="1"/>
          </c:strCache>
        </c:strRef>
      </c:tx>
      <c:overlay val="0"/>
    </c:title>
    <c:autoTitleDeleted val="0"/>
    <c:plotArea>
      <c:layout>
        <c:manualLayout>
          <c:layoutTarget val="inner"/>
          <c:xMode val="edge"/>
          <c:yMode val="edge"/>
          <c:x val="0.13495651278884288"/>
          <c:y val="0.16478915135608121"/>
          <c:w val="0.83628531727652466"/>
          <c:h val="0.50841372601648516"/>
        </c:manualLayout>
      </c:layout>
      <c:lineChart>
        <c:grouping val="standard"/>
        <c:varyColors val="0"/>
        <c:ser>
          <c:idx val="0"/>
          <c:order val="0"/>
          <c:tx>
            <c:strRef>
              <c:f>'Spelling - Data'!$A$24</c:f>
              <c:strCache>
                <c:ptCount val="1"/>
              </c:strCache>
            </c:strRef>
          </c:tx>
          <c:trendline>
            <c:name>Trendline</c:name>
            <c:spPr>
              <a:ln>
                <a:solidFill>
                  <a:srgbClr val="FF0000">
                    <a:alpha val="75000"/>
                  </a:srgbClr>
                </a:solidFill>
              </a:ln>
            </c:spPr>
            <c:trendlineType val="linear"/>
            <c:dispRSqr val="0"/>
            <c:dispEq val="0"/>
          </c:trendline>
          <c:cat>
            <c:strRef>
              <c:f>'Spelling - Data'!$CX$4:$DM$4</c:f>
              <c:strCache>
                <c:ptCount val="1"/>
                <c:pt idx="0">
                  <c:v>Baseline</c:v>
                </c:pt>
              </c:strCache>
            </c:strRef>
          </c:cat>
          <c:val>
            <c:numRef>
              <c:f>'Spelling - Data'!$CX$24:$DM$24</c:f>
              <c:numCache>
                <c:formatCode>General</c:formatCode>
                <c:ptCount val="16"/>
                <c:pt idx="0">
                  <c:v>0</c:v>
                </c:pt>
              </c:numCache>
            </c:numRef>
          </c:val>
          <c:smooth val="0"/>
          <c:extLst>
            <c:ext xmlns:c16="http://schemas.microsoft.com/office/drawing/2014/chart" uri="{C3380CC4-5D6E-409C-BE32-E72D297353CC}">
              <c16:uniqueId val="{00000001-2A6D-2845-95EB-42055A7BC9C7}"/>
            </c:ext>
          </c:extLst>
        </c:ser>
        <c:ser>
          <c:idx val="1"/>
          <c:order val="1"/>
          <c:tx>
            <c:v>Aimline</c:v>
          </c:tx>
          <c:spPr>
            <a:ln w="9525">
              <a:solidFill>
                <a:schemeClr val="tx1">
                  <a:lumMod val="50000"/>
                  <a:lumOff val="50000"/>
                </a:schemeClr>
              </a:solidFill>
              <a:prstDash val="dash"/>
            </a:ln>
          </c:spPr>
          <c:marker>
            <c:symbol val="none"/>
          </c:marker>
          <c:cat>
            <c:strRef>
              <c:f>'Spelling - Data'!$CX$4:$DM$4</c:f>
              <c:strCache>
                <c:ptCount val="1"/>
                <c:pt idx="0">
                  <c:v>Baseline</c:v>
                </c:pt>
              </c:strCache>
            </c:strRef>
          </c:cat>
          <c:val>
            <c:numRef>
              <c:f>'Spelling - Data'!$CX$105:$DM$105</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2A6D-2845-95EB-42055A7BC9C7}"/>
            </c:ext>
          </c:extLst>
        </c:ser>
        <c:ser>
          <c:idx val="2"/>
          <c:order val="2"/>
          <c:tx>
            <c:strRef>
              <c:f>'Spelling - Data'!$CW$141</c:f>
              <c:strCache>
                <c:ptCount val="1"/>
                <c:pt idx="0">
                  <c:v>Benchmark 3 Line</c:v>
                </c:pt>
              </c:strCache>
            </c:strRef>
          </c:tx>
          <c:spPr>
            <a:ln>
              <a:solidFill>
                <a:schemeClr val="accent3"/>
              </a:solidFill>
            </a:ln>
          </c:spPr>
          <c:marker>
            <c:symbol val="none"/>
          </c:marker>
          <c:cat>
            <c:strRef>
              <c:f>'Spelling - Data'!$CX$4:$DM$4</c:f>
              <c:strCache>
                <c:ptCount val="1"/>
                <c:pt idx="0">
                  <c:v>Baseline</c:v>
                </c:pt>
              </c:strCache>
            </c:strRef>
          </c:cat>
          <c:val>
            <c:numRef>
              <c:f>'Spelling - Data'!$CX$141:$DM$141</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2A6D-2845-95EB-42055A7BC9C7}"/>
            </c:ext>
          </c:extLst>
        </c:ser>
        <c:dLbls>
          <c:showLegendKey val="0"/>
          <c:showVal val="0"/>
          <c:showCatName val="0"/>
          <c:showSerName val="0"/>
          <c:showPercent val="0"/>
          <c:showBubbleSize val="0"/>
        </c:dLbls>
        <c:marker val="1"/>
        <c:smooth val="0"/>
        <c:axId val="103498496"/>
        <c:axId val="103523840"/>
      </c:lineChart>
      <c:catAx>
        <c:axId val="103498496"/>
        <c:scaling>
          <c:orientation val="minMax"/>
        </c:scaling>
        <c:delete val="0"/>
        <c:axPos val="b"/>
        <c:title>
          <c:tx>
            <c:strRef>
              <c:f>'Spelling - Data'!$CS$24</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103523840"/>
        <c:crosses val="autoZero"/>
        <c:auto val="1"/>
        <c:lblAlgn val="ctr"/>
        <c:lblOffset val="100"/>
        <c:noMultiLvlLbl val="0"/>
      </c:catAx>
      <c:valAx>
        <c:axId val="103523840"/>
        <c:scaling>
          <c:orientation val="minMax"/>
          <c:min val="0"/>
        </c:scaling>
        <c:delete val="0"/>
        <c:axPos val="l"/>
        <c:majorGridlines/>
        <c:title>
          <c:tx>
            <c:strRef>
              <c:f>'Spelling - Data'!$CV$105</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103498496"/>
        <c:crosses val="autoZero"/>
        <c:crossBetween val="between"/>
      </c:valAx>
    </c:plotArea>
    <c:legend>
      <c:legendPos val="b"/>
      <c:layout>
        <c:manualLayout>
          <c:xMode val="edge"/>
          <c:yMode val="edge"/>
          <c:x val="1.5984208362609241E-3"/>
          <c:y val="0.89656844626261856"/>
          <c:w val="0.99840157916373851"/>
          <c:h val="0.10343155373738212"/>
        </c:manualLayout>
      </c:layout>
      <c:overlay val="0"/>
      <c:txPr>
        <a:bodyPr/>
        <a:lstStyle/>
        <a:p>
          <a:pPr>
            <a:defRPr sz="900"/>
          </a:pPr>
          <a:endParaRPr lang="en-US"/>
        </a:p>
      </c:txPr>
    </c:legend>
    <c:plotVisOnly val="1"/>
    <c:dispBlanksAs val="gap"/>
    <c:showDLblsOverMax val="0"/>
  </c:chart>
  <c:spPr>
    <a:solidFill>
      <a:schemeClr val="accent3">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4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'Spelling - Data'!$A$25</c:f>
          <c:strCache>
            <c:ptCount val="1"/>
          </c:strCache>
        </c:strRef>
      </c:tx>
      <c:overlay val="0"/>
    </c:title>
    <c:autoTitleDeleted val="0"/>
    <c:plotArea>
      <c:layout>
        <c:manualLayout>
          <c:layoutTarget val="inner"/>
          <c:xMode val="edge"/>
          <c:yMode val="edge"/>
          <c:x val="0.13495651278884288"/>
          <c:y val="0.16478915135608121"/>
          <c:w val="0.83628531727652466"/>
          <c:h val="0.51276163777693717"/>
        </c:manualLayout>
      </c:layout>
      <c:lineChart>
        <c:grouping val="standard"/>
        <c:varyColors val="0"/>
        <c:ser>
          <c:idx val="0"/>
          <c:order val="0"/>
          <c:tx>
            <c:strRef>
              <c:f>'Spelling - Data'!$A$25</c:f>
              <c:strCache>
                <c:ptCount val="1"/>
              </c:strCache>
            </c:strRef>
          </c:tx>
          <c:trendline>
            <c:name>Trendline</c:name>
            <c:spPr>
              <a:ln>
                <a:solidFill>
                  <a:srgbClr val="FF0000">
                    <a:alpha val="75000"/>
                  </a:srgbClr>
                </a:solidFill>
              </a:ln>
            </c:spPr>
            <c:trendlineType val="linear"/>
            <c:dispRSqr val="0"/>
            <c:dispEq val="0"/>
          </c:trendline>
          <c:cat>
            <c:strRef>
              <c:f>'Spelling - Data'!$CX$4:$DM$4</c:f>
              <c:strCache>
                <c:ptCount val="1"/>
                <c:pt idx="0">
                  <c:v>Baseline</c:v>
                </c:pt>
              </c:strCache>
            </c:strRef>
          </c:cat>
          <c:val>
            <c:numRef>
              <c:f>'Spelling - Data'!$CX$25:$DM$25</c:f>
              <c:numCache>
                <c:formatCode>General</c:formatCode>
                <c:ptCount val="16"/>
                <c:pt idx="0">
                  <c:v>0</c:v>
                </c:pt>
              </c:numCache>
            </c:numRef>
          </c:val>
          <c:smooth val="0"/>
          <c:extLst>
            <c:ext xmlns:c16="http://schemas.microsoft.com/office/drawing/2014/chart" uri="{C3380CC4-5D6E-409C-BE32-E72D297353CC}">
              <c16:uniqueId val="{00000001-0BCD-B140-870F-13D723FE35A3}"/>
            </c:ext>
          </c:extLst>
        </c:ser>
        <c:ser>
          <c:idx val="1"/>
          <c:order val="1"/>
          <c:tx>
            <c:v>Aimline</c:v>
          </c:tx>
          <c:spPr>
            <a:ln w="9525">
              <a:solidFill>
                <a:schemeClr val="tx1">
                  <a:lumMod val="50000"/>
                  <a:lumOff val="50000"/>
                </a:schemeClr>
              </a:solidFill>
              <a:prstDash val="dash"/>
            </a:ln>
          </c:spPr>
          <c:marker>
            <c:symbol val="none"/>
          </c:marker>
          <c:cat>
            <c:strRef>
              <c:f>'Spelling - Data'!$CX$4:$DM$4</c:f>
              <c:strCache>
                <c:ptCount val="1"/>
                <c:pt idx="0">
                  <c:v>Baseline</c:v>
                </c:pt>
              </c:strCache>
            </c:strRef>
          </c:cat>
          <c:val>
            <c:numRef>
              <c:f>'Spelling - Data'!$CX$106:$DM$106</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0BCD-B140-870F-13D723FE35A3}"/>
            </c:ext>
          </c:extLst>
        </c:ser>
        <c:ser>
          <c:idx val="2"/>
          <c:order val="2"/>
          <c:tx>
            <c:strRef>
              <c:f>'Spelling - Data'!$CW$142</c:f>
              <c:strCache>
                <c:ptCount val="1"/>
                <c:pt idx="0">
                  <c:v>Benchmark 3 Line</c:v>
                </c:pt>
              </c:strCache>
            </c:strRef>
          </c:tx>
          <c:spPr>
            <a:ln>
              <a:solidFill>
                <a:schemeClr val="accent3"/>
              </a:solidFill>
            </a:ln>
          </c:spPr>
          <c:marker>
            <c:symbol val="none"/>
          </c:marker>
          <c:cat>
            <c:strRef>
              <c:f>'Spelling - Data'!$CX$4:$DM$4</c:f>
              <c:strCache>
                <c:ptCount val="1"/>
                <c:pt idx="0">
                  <c:v>Baseline</c:v>
                </c:pt>
              </c:strCache>
            </c:strRef>
          </c:cat>
          <c:val>
            <c:numRef>
              <c:f>'Spelling - Data'!$CX$142:$DM$142</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0BCD-B140-870F-13D723FE35A3}"/>
            </c:ext>
          </c:extLst>
        </c:ser>
        <c:dLbls>
          <c:showLegendKey val="0"/>
          <c:showVal val="0"/>
          <c:showCatName val="0"/>
          <c:showSerName val="0"/>
          <c:showPercent val="0"/>
          <c:showBubbleSize val="0"/>
        </c:dLbls>
        <c:marker val="1"/>
        <c:smooth val="0"/>
        <c:axId val="103604224"/>
        <c:axId val="103606144"/>
      </c:lineChart>
      <c:catAx>
        <c:axId val="103604224"/>
        <c:scaling>
          <c:orientation val="minMax"/>
        </c:scaling>
        <c:delete val="0"/>
        <c:axPos val="b"/>
        <c:title>
          <c:tx>
            <c:strRef>
              <c:f>'Spelling - Data'!$CS$25</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103606144"/>
        <c:crosses val="autoZero"/>
        <c:auto val="1"/>
        <c:lblAlgn val="ctr"/>
        <c:lblOffset val="100"/>
        <c:noMultiLvlLbl val="0"/>
      </c:catAx>
      <c:valAx>
        <c:axId val="103606144"/>
        <c:scaling>
          <c:orientation val="minMax"/>
          <c:min val="0"/>
        </c:scaling>
        <c:delete val="0"/>
        <c:axPos val="l"/>
        <c:majorGridlines/>
        <c:title>
          <c:tx>
            <c:strRef>
              <c:f>'Spelling - Data'!$CV$106</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103604224"/>
        <c:crosses val="autoZero"/>
        <c:crossBetween val="between"/>
      </c:valAx>
    </c:plotArea>
    <c:legend>
      <c:legendPos val="b"/>
      <c:layout>
        <c:manualLayout>
          <c:xMode val="edge"/>
          <c:yMode val="edge"/>
          <c:x val="2.174435507435366E-3"/>
          <c:y val="0.89634136215298799"/>
          <c:w val="0.99565092479360751"/>
          <c:h val="0.103658637847012"/>
        </c:manualLayout>
      </c:layout>
      <c:overlay val="0"/>
      <c:txPr>
        <a:bodyPr/>
        <a:lstStyle/>
        <a:p>
          <a:pPr>
            <a:defRPr sz="900"/>
          </a:pPr>
          <a:endParaRPr lang="en-US"/>
        </a:p>
      </c:txPr>
    </c:legend>
    <c:plotVisOnly val="1"/>
    <c:dispBlanksAs val="gap"/>
    <c:showDLblsOverMax val="0"/>
  </c:chart>
  <c:spPr>
    <a:solidFill>
      <a:schemeClr val="accent3">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4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'Spelling - Data'!$A$26</c:f>
          <c:strCache>
            <c:ptCount val="1"/>
          </c:strCache>
        </c:strRef>
      </c:tx>
      <c:overlay val="0"/>
    </c:title>
    <c:autoTitleDeleted val="0"/>
    <c:plotArea>
      <c:layout>
        <c:manualLayout>
          <c:layoutTarget val="inner"/>
          <c:xMode val="edge"/>
          <c:yMode val="edge"/>
          <c:x val="0.13495651278884288"/>
          <c:y val="0.16478915135608121"/>
          <c:w val="0.83628531727652466"/>
          <c:h val="0.50837061096124758"/>
        </c:manualLayout>
      </c:layout>
      <c:lineChart>
        <c:grouping val="standard"/>
        <c:varyColors val="0"/>
        <c:ser>
          <c:idx val="0"/>
          <c:order val="0"/>
          <c:tx>
            <c:strRef>
              <c:f>'Spelling - Data'!$A$26</c:f>
              <c:strCache>
                <c:ptCount val="1"/>
              </c:strCache>
            </c:strRef>
          </c:tx>
          <c:trendline>
            <c:name>Trendline</c:name>
            <c:spPr>
              <a:ln>
                <a:solidFill>
                  <a:srgbClr val="FF0000">
                    <a:alpha val="75000"/>
                  </a:srgbClr>
                </a:solidFill>
              </a:ln>
            </c:spPr>
            <c:trendlineType val="linear"/>
            <c:dispRSqr val="0"/>
            <c:dispEq val="0"/>
          </c:trendline>
          <c:cat>
            <c:strRef>
              <c:f>'Spelling - Data'!$CX$4:$DM$4</c:f>
              <c:strCache>
                <c:ptCount val="1"/>
                <c:pt idx="0">
                  <c:v>Baseline</c:v>
                </c:pt>
              </c:strCache>
            </c:strRef>
          </c:cat>
          <c:val>
            <c:numRef>
              <c:f>'Spelling - Data'!$CX$26:$DM$26</c:f>
              <c:numCache>
                <c:formatCode>General</c:formatCode>
                <c:ptCount val="16"/>
                <c:pt idx="0">
                  <c:v>0</c:v>
                </c:pt>
              </c:numCache>
            </c:numRef>
          </c:val>
          <c:smooth val="0"/>
          <c:extLst>
            <c:ext xmlns:c16="http://schemas.microsoft.com/office/drawing/2014/chart" uri="{C3380CC4-5D6E-409C-BE32-E72D297353CC}">
              <c16:uniqueId val="{00000001-0BD1-F44F-924F-8F986E128ED3}"/>
            </c:ext>
          </c:extLst>
        </c:ser>
        <c:ser>
          <c:idx val="1"/>
          <c:order val="1"/>
          <c:tx>
            <c:v>Aimline</c:v>
          </c:tx>
          <c:spPr>
            <a:ln w="9525">
              <a:solidFill>
                <a:schemeClr val="tx1">
                  <a:lumMod val="50000"/>
                  <a:lumOff val="50000"/>
                </a:schemeClr>
              </a:solidFill>
              <a:prstDash val="dash"/>
            </a:ln>
          </c:spPr>
          <c:marker>
            <c:symbol val="none"/>
          </c:marker>
          <c:cat>
            <c:strRef>
              <c:f>'Spelling - Data'!$CX$4:$DM$4</c:f>
              <c:strCache>
                <c:ptCount val="1"/>
                <c:pt idx="0">
                  <c:v>Baseline</c:v>
                </c:pt>
              </c:strCache>
            </c:strRef>
          </c:cat>
          <c:val>
            <c:numRef>
              <c:f>'Spelling - Data'!$CX$107:$DM$107</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0BD1-F44F-924F-8F986E128ED3}"/>
            </c:ext>
          </c:extLst>
        </c:ser>
        <c:ser>
          <c:idx val="2"/>
          <c:order val="2"/>
          <c:tx>
            <c:strRef>
              <c:f>'Spelling - Data'!$CW$143</c:f>
              <c:strCache>
                <c:ptCount val="1"/>
                <c:pt idx="0">
                  <c:v>Benchmark 3 Line</c:v>
                </c:pt>
              </c:strCache>
            </c:strRef>
          </c:tx>
          <c:spPr>
            <a:ln>
              <a:solidFill>
                <a:schemeClr val="accent3"/>
              </a:solidFill>
            </a:ln>
          </c:spPr>
          <c:marker>
            <c:symbol val="none"/>
          </c:marker>
          <c:cat>
            <c:strRef>
              <c:f>'Spelling - Data'!$CX$4:$DM$4</c:f>
              <c:strCache>
                <c:ptCount val="1"/>
                <c:pt idx="0">
                  <c:v>Baseline</c:v>
                </c:pt>
              </c:strCache>
            </c:strRef>
          </c:cat>
          <c:val>
            <c:numRef>
              <c:f>'Spelling - Data'!$CX$143:$DM$143</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0BD1-F44F-924F-8F986E128ED3}"/>
            </c:ext>
          </c:extLst>
        </c:ser>
        <c:dLbls>
          <c:showLegendKey val="0"/>
          <c:showVal val="0"/>
          <c:showCatName val="0"/>
          <c:showSerName val="0"/>
          <c:showPercent val="0"/>
          <c:showBubbleSize val="0"/>
        </c:dLbls>
        <c:marker val="1"/>
        <c:smooth val="0"/>
        <c:axId val="103670144"/>
        <c:axId val="103672064"/>
      </c:lineChart>
      <c:catAx>
        <c:axId val="103670144"/>
        <c:scaling>
          <c:orientation val="minMax"/>
        </c:scaling>
        <c:delete val="0"/>
        <c:axPos val="b"/>
        <c:title>
          <c:tx>
            <c:strRef>
              <c:f>'Spelling - Data'!$CS$26</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103672064"/>
        <c:crosses val="autoZero"/>
        <c:auto val="1"/>
        <c:lblAlgn val="ctr"/>
        <c:lblOffset val="100"/>
        <c:noMultiLvlLbl val="0"/>
      </c:catAx>
      <c:valAx>
        <c:axId val="103672064"/>
        <c:scaling>
          <c:orientation val="minMax"/>
          <c:min val="0"/>
        </c:scaling>
        <c:delete val="0"/>
        <c:axPos val="l"/>
        <c:majorGridlines/>
        <c:title>
          <c:tx>
            <c:strRef>
              <c:f>'Spelling - Data'!$CV$107</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103670144"/>
        <c:crosses val="autoZero"/>
        <c:crossBetween val="between"/>
      </c:valAx>
    </c:plotArea>
    <c:legend>
      <c:legendPos val="b"/>
      <c:layout>
        <c:manualLayout>
          <c:xMode val="edge"/>
          <c:yMode val="edge"/>
          <c:x val="1.5984208362609241E-3"/>
          <c:y val="0.89634136215298799"/>
          <c:w val="0.99680295389969498"/>
          <c:h val="0.103658637847012"/>
        </c:manualLayout>
      </c:layout>
      <c:overlay val="0"/>
      <c:txPr>
        <a:bodyPr/>
        <a:lstStyle/>
        <a:p>
          <a:pPr>
            <a:defRPr sz="900"/>
          </a:pPr>
          <a:endParaRPr lang="en-US"/>
        </a:p>
      </c:txPr>
    </c:legend>
    <c:plotVisOnly val="1"/>
    <c:dispBlanksAs val="gap"/>
    <c:showDLblsOverMax val="0"/>
  </c:chart>
  <c:spPr>
    <a:solidFill>
      <a:schemeClr val="accent3">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'Reading - Data'!$A$37</c:f>
          <c:strCache>
            <c:ptCount val="1"/>
          </c:strCache>
        </c:strRef>
      </c:tx>
      <c:overlay val="0"/>
    </c:title>
    <c:autoTitleDeleted val="0"/>
    <c:plotArea>
      <c:layout>
        <c:manualLayout>
          <c:layoutTarget val="inner"/>
          <c:xMode val="edge"/>
          <c:yMode val="edge"/>
          <c:x val="0.13495651278884288"/>
          <c:y val="0.16478915135608121"/>
          <c:w val="0.83628531727652422"/>
          <c:h val="0.50837061096124758"/>
        </c:manualLayout>
      </c:layout>
      <c:lineChart>
        <c:grouping val="standard"/>
        <c:varyColors val="0"/>
        <c:ser>
          <c:idx val="0"/>
          <c:order val="0"/>
          <c:tx>
            <c:strRef>
              <c:f>'Reading - Data'!$A$37</c:f>
              <c:strCache>
                <c:ptCount val="1"/>
              </c:strCache>
            </c:strRef>
          </c:tx>
          <c:trendline>
            <c:name>Trendline</c:name>
            <c:spPr>
              <a:ln>
                <a:solidFill>
                  <a:srgbClr val="FF0000">
                    <a:alpha val="75000"/>
                  </a:srgbClr>
                </a:solidFill>
              </a:ln>
            </c:spPr>
            <c:trendlineType val="linear"/>
            <c:dispRSqr val="0"/>
            <c:dispEq val="0"/>
          </c:trendline>
          <c:cat>
            <c:strRef>
              <c:f>'Reading - Data'!$BL$4:$CA$4</c:f>
              <c:strCache>
                <c:ptCount val="1"/>
                <c:pt idx="0">
                  <c:v>Baseline</c:v>
                </c:pt>
              </c:strCache>
            </c:strRef>
          </c:cat>
          <c:val>
            <c:numRef>
              <c:f>'Reading - Data'!$BL$37:$CA$37</c:f>
              <c:numCache>
                <c:formatCode>General</c:formatCode>
                <c:ptCount val="16"/>
                <c:pt idx="0">
                  <c:v>0</c:v>
                </c:pt>
              </c:numCache>
            </c:numRef>
          </c:val>
          <c:smooth val="0"/>
          <c:extLst>
            <c:ext xmlns:c16="http://schemas.microsoft.com/office/drawing/2014/chart" uri="{C3380CC4-5D6E-409C-BE32-E72D297353CC}">
              <c16:uniqueId val="{00000001-07C6-874A-BCDE-BC7F1F28E997}"/>
            </c:ext>
          </c:extLst>
        </c:ser>
        <c:ser>
          <c:idx val="1"/>
          <c:order val="1"/>
          <c:tx>
            <c:v>Aimline</c:v>
          </c:tx>
          <c:spPr>
            <a:ln w="9525">
              <a:solidFill>
                <a:schemeClr val="tx1">
                  <a:lumMod val="50000"/>
                  <a:lumOff val="50000"/>
                </a:schemeClr>
              </a:solidFill>
              <a:prstDash val="dash"/>
            </a:ln>
          </c:spPr>
          <c:marker>
            <c:symbol val="none"/>
          </c:marker>
          <c:cat>
            <c:strRef>
              <c:f>'Reading - Data'!$BL$4:$CA$4</c:f>
              <c:strCache>
                <c:ptCount val="1"/>
                <c:pt idx="0">
                  <c:v>Baseline</c:v>
                </c:pt>
              </c:strCache>
            </c:strRef>
          </c:cat>
          <c:val>
            <c:numRef>
              <c:f>'Reading - Data'!$BL$118:$CA$118</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07C6-874A-BCDE-BC7F1F28E997}"/>
            </c:ext>
          </c:extLst>
        </c:ser>
        <c:ser>
          <c:idx val="2"/>
          <c:order val="2"/>
          <c:tx>
            <c:strRef>
              <c:f>'Reading - Data'!$BK$154</c:f>
              <c:strCache>
                <c:ptCount val="1"/>
                <c:pt idx="0">
                  <c:v>Benchmark 3 Line</c:v>
                </c:pt>
              </c:strCache>
            </c:strRef>
          </c:tx>
          <c:spPr>
            <a:ln>
              <a:solidFill>
                <a:schemeClr val="accent3"/>
              </a:solidFill>
            </a:ln>
          </c:spPr>
          <c:marker>
            <c:symbol val="none"/>
          </c:marker>
          <c:cat>
            <c:strRef>
              <c:f>'Reading - Data'!$BL$4:$CA$4</c:f>
              <c:strCache>
                <c:ptCount val="1"/>
                <c:pt idx="0">
                  <c:v>Baseline</c:v>
                </c:pt>
              </c:strCache>
            </c:strRef>
          </c:cat>
          <c:val>
            <c:numRef>
              <c:f>'Reading - Data'!$BL$154:$CA$154</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07C6-874A-BCDE-BC7F1F28E997}"/>
            </c:ext>
          </c:extLst>
        </c:ser>
        <c:dLbls>
          <c:showLegendKey val="0"/>
          <c:showVal val="0"/>
          <c:showCatName val="0"/>
          <c:showSerName val="0"/>
          <c:showPercent val="0"/>
          <c:showBubbleSize val="0"/>
        </c:dLbls>
        <c:marker val="1"/>
        <c:smooth val="0"/>
        <c:axId val="93288704"/>
        <c:axId val="93303168"/>
      </c:lineChart>
      <c:catAx>
        <c:axId val="93288704"/>
        <c:scaling>
          <c:orientation val="minMax"/>
        </c:scaling>
        <c:delete val="0"/>
        <c:axPos val="b"/>
        <c:title>
          <c:tx>
            <c:strRef>
              <c:f>'Reading - Data'!$BG$37</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93303168"/>
        <c:crosses val="autoZero"/>
        <c:auto val="1"/>
        <c:lblAlgn val="ctr"/>
        <c:lblOffset val="100"/>
        <c:noMultiLvlLbl val="0"/>
      </c:catAx>
      <c:valAx>
        <c:axId val="93303168"/>
        <c:scaling>
          <c:orientation val="minMax"/>
          <c:min val="0"/>
        </c:scaling>
        <c:delete val="0"/>
        <c:axPos val="l"/>
        <c:majorGridlines/>
        <c:title>
          <c:tx>
            <c:strRef>
              <c:f>'Reading - Data'!$BJ$118</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93288704"/>
        <c:crosses val="autoZero"/>
        <c:crossBetween val="between"/>
      </c:valAx>
    </c:plotArea>
    <c:legend>
      <c:legendPos val="b"/>
      <c:layout>
        <c:manualLayout>
          <c:xMode val="edge"/>
          <c:yMode val="edge"/>
          <c:x val="2.0737150081035212E-3"/>
          <c:y val="0.89634136215298799"/>
          <c:w val="0.99585256998379257"/>
          <c:h val="0.103658637847012"/>
        </c:manualLayout>
      </c:layout>
      <c:overlay val="0"/>
      <c:txPr>
        <a:bodyPr/>
        <a:lstStyle/>
        <a:p>
          <a:pPr>
            <a:defRPr sz="900"/>
          </a:pPr>
          <a:endParaRPr lang="en-US"/>
        </a:p>
      </c:txPr>
    </c:legend>
    <c:plotVisOnly val="1"/>
    <c:dispBlanksAs val="gap"/>
    <c:showDLblsOverMax val="0"/>
  </c:chart>
  <c:spPr>
    <a:solidFill>
      <a:schemeClr val="accent1">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4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'Spelling - Data'!$A$27</c:f>
          <c:strCache>
            <c:ptCount val="1"/>
          </c:strCache>
        </c:strRef>
      </c:tx>
      <c:overlay val="0"/>
    </c:title>
    <c:autoTitleDeleted val="0"/>
    <c:plotArea>
      <c:layout>
        <c:manualLayout>
          <c:layoutTarget val="inner"/>
          <c:xMode val="edge"/>
          <c:yMode val="edge"/>
          <c:x val="0.13495651278884288"/>
          <c:y val="0.16478915135608121"/>
          <c:w val="0.83628531727652466"/>
          <c:h val="0.51280081385768894"/>
        </c:manualLayout>
      </c:layout>
      <c:lineChart>
        <c:grouping val="standard"/>
        <c:varyColors val="0"/>
        <c:ser>
          <c:idx val="0"/>
          <c:order val="0"/>
          <c:tx>
            <c:strRef>
              <c:f>'Spelling - Data'!$A$27</c:f>
              <c:strCache>
                <c:ptCount val="1"/>
              </c:strCache>
            </c:strRef>
          </c:tx>
          <c:trendline>
            <c:name>Trendline</c:name>
            <c:spPr>
              <a:ln>
                <a:solidFill>
                  <a:srgbClr val="FF0000">
                    <a:alpha val="75000"/>
                  </a:srgbClr>
                </a:solidFill>
              </a:ln>
            </c:spPr>
            <c:trendlineType val="linear"/>
            <c:dispRSqr val="0"/>
            <c:dispEq val="0"/>
          </c:trendline>
          <c:cat>
            <c:strRef>
              <c:f>'Spelling - Data'!$CX$4:$DM$4</c:f>
              <c:strCache>
                <c:ptCount val="1"/>
                <c:pt idx="0">
                  <c:v>Baseline</c:v>
                </c:pt>
              </c:strCache>
            </c:strRef>
          </c:cat>
          <c:val>
            <c:numRef>
              <c:f>'Spelling - Data'!$CX$27:$DM$27</c:f>
              <c:numCache>
                <c:formatCode>General</c:formatCode>
                <c:ptCount val="16"/>
                <c:pt idx="0">
                  <c:v>0</c:v>
                </c:pt>
              </c:numCache>
            </c:numRef>
          </c:val>
          <c:smooth val="0"/>
          <c:extLst>
            <c:ext xmlns:c16="http://schemas.microsoft.com/office/drawing/2014/chart" uri="{C3380CC4-5D6E-409C-BE32-E72D297353CC}">
              <c16:uniqueId val="{00000001-6849-7545-A275-56761A133B15}"/>
            </c:ext>
          </c:extLst>
        </c:ser>
        <c:ser>
          <c:idx val="1"/>
          <c:order val="1"/>
          <c:tx>
            <c:v>Aimline</c:v>
          </c:tx>
          <c:spPr>
            <a:ln w="9525">
              <a:solidFill>
                <a:schemeClr val="tx1">
                  <a:lumMod val="50000"/>
                  <a:lumOff val="50000"/>
                </a:schemeClr>
              </a:solidFill>
              <a:prstDash val="dash"/>
            </a:ln>
          </c:spPr>
          <c:marker>
            <c:symbol val="none"/>
          </c:marker>
          <c:cat>
            <c:strRef>
              <c:f>'Spelling - Data'!$CX$4:$DM$4</c:f>
              <c:strCache>
                <c:ptCount val="1"/>
                <c:pt idx="0">
                  <c:v>Baseline</c:v>
                </c:pt>
              </c:strCache>
            </c:strRef>
          </c:cat>
          <c:val>
            <c:numRef>
              <c:f>'Spelling - Data'!$CX$108:$DM$108</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6849-7545-A275-56761A133B15}"/>
            </c:ext>
          </c:extLst>
        </c:ser>
        <c:ser>
          <c:idx val="2"/>
          <c:order val="2"/>
          <c:tx>
            <c:strRef>
              <c:f>'Spelling - Data'!$CW$144</c:f>
              <c:strCache>
                <c:ptCount val="1"/>
                <c:pt idx="0">
                  <c:v>Benchmark 3 Line</c:v>
                </c:pt>
              </c:strCache>
            </c:strRef>
          </c:tx>
          <c:spPr>
            <a:ln>
              <a:solidFill>
                <a:schemeClr val="accent3"/>
              </a:solidFill>
            </a:ln>
          </c:spPr>
          <c:marker>
            <c:symbol val="none"/>
          </c:marker>
          <c:cat>
            <c:strRef>
              <c:f>'Spelling - Data'!$CX$4:$DM$4</c:f>
              <c:strCache>
                <c:ptCount val="1"/>
                <c:pt idx="0">
                  <c:v>Baseline</c:v>
                </c:pt>
              </c:strCache>
            </c:strRef>
          </c:cat>
          <c:val>
            <c:numRef>
              <c:f>'Spelling - Data'!$CX$144:$DM$144</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6849-7545-A275-56761A133B15}"/>
            </c:ext>
          </c:extLst>
        </c:ser>
        <c:dLbls>
          <c:showLegendKey val="0"/>
          <c:showVal val="0"/>
          <c:showCatName val="0"/>
          <c:showSerName val="0"/>
          <c:showPercent val="0"/>
          <c:showBubbleSize val="0"/>
        </c:dLbls>
        <c:marker val="1"/>
        <c:smooth val="0"/>
        <c:axId val="103734272"/>
        <c:axId val="103740544"/>
      </c:lineChart>
      <c:catAx>
        <c:axId val="103734272"/>
        <c:scaling>
          <c:orientation val="minMax"/>
        </c:scaling>
        <c:delete val="0"/>
        <c:axPos val="b"/>
        <c:title>
          <c:tx>
            <c:strRef>
              <c:f>'Spelling - Data'!$CS$27</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103740544"/>
        <c:crosses val="autoZero"/>
        <c:auto val="1"/>
        <c:lblAlgn val="ctr"/>
        <c:lblOffset val="100"/>
        <c:noMultiLvlLbl val="0"/>
      </c:catAx>
      <c:valAx>
        <c:axId val="103740544"/>
        <c:scaling>
          <c:orientation val="minMax"/>
          <c:min val="0"/>
        </c:scaling>
        <c:delete val="0"/>
        <c:axPos val="l"/>
        <c:majorGridlines/>
        <c:title>
          <c:tx>
            <c:strRef>
              <c:f>'Spelling - Data'!$CV$108</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103734272"/>
        <c:crosses val="autoZero"/>
        <c:crossBetween val="between"/>
      </c:valAx>
    </c:plotArea>
    <c:legend>
      <c:legendPos val="b"/>
      <c:layout>
        <c:manualLayout>
          <c:xMode val="edge"/>
          <c:yMode val="edge"/>
          <c:x val="4.1946536819590504E-3"/>
          <c:y val="0.89656851621831002"/>
          <c:w val="0.99420672105399077"/>
          <c:h val="0.10343148378169101"/>
        </c:manualLayout>
      </c:layout>
      <c:overlay val="0"/>
      <c:txPr>
        <a:bodyPr/>
        <a:lstStyle/>
        <a:p>
          <a:pPr>
            <a:defRPr sz="900"/>
          </a:pPr>
          <a:endParaRPr lang="en-US"/>
        </a:p>
      </c:txPr>
    </c:legend>
    <c:plotVisOnly val="1"/>
    <c:dispBlanksAs val="gap"/>
    <c:showDLblsOverMax val="0"/>
  </c:chart>
  <c:spPr>
    <a:solidFill>
      <a:schemeClr val="accent3">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4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'Spelling - Data'!$A$28</c:f>
          <c:strCache>
            <c:ptCount val="1"/>
          </c:strCache>
        </c:strRef>
      </c:tx>
      <c:overlay val="0"/>
    </c:title>
    <c:autoTitleDeleted val="0"/>
    <c:plotArea>
      <c:layout>
        <c:manualLayout>
          <c:layoutTarget val="inner"/>
          <c:xMode val="edge"/>
          <c:yMode val="edge"/>
          <c:x val="0.13495651278884288"/>
          <c:y val="0.16478915135608121"/>
          <c:w val="0.83628531727652466"/>
          <c:h val="0.50837061096124758"/>
        </c:manualLayout>
      </c:layout>
      <c:lineChart>
        <c:grouping val="standard"/>
        <c:varyColors val="0"/>
        <c:ser>
          <c:idx val="0"/>
          <c:order val="0"/>
          <c:tx>
            <c:strRef>
              <c:f>'Spelling - Data'!$A$28</c:f>
              <c:strCache>
                <c:ptCount val="1"/>
              </c:strCache>
            </c:strRef>
          </c:tx>
          <c:trendline>
            <c:name>Trendline</c:name>
            <c:spPr>
              <a:ln>
                <a:solidFill>
                  <a:srgbClr val="FF0000">
                    <a:alpha val="75000"/>
                  </a:srgbClr>
                </a:solidFill>
              </a:ln>
            </c:spPr>
            <c:trendlineType val="linear"/>
            <c:dispRSqr val="0"/>
            <c:dispEq val="0"/>
          </c:trendline>
          <c:cat>
            <c:strRef>
              <c:f>'Spelling - Data'!$CX$4:$DM$4</c:f>
              <c:strCache>
                <c:ptCount val="1"/>
                <c:pt idx="0">
                  <c:v>Baseline</c:v>
                </c:pt>
              </c:strCache>
            </c:strRef>
          </c:cat>
          <c:val>
            <c:numRef>
              <c:f>'Spelling - Data'!$CX$28:$DM$28</c:f>
              <c:numCache>
                <c:formatCode>General</c:formatCode>
                <c:ptCount val="16"/>
                <c:pt idx="0">
                  <c:v>0</c:v>
                </c:pt>
              </c:numCache>
            </c:numRef>
          </c:val>
          <c:smooth val="0"/>
          <c:extLst>
            <c:ext xmlns:c16="http://schemas.microsoft.com/office/drawing/2014/chart" uri="{C3380CC4-5D6E-409C-BE32-E72D297353CC}">
              <c16:uniqueId val="{00000001-3DD7-0048-BCAA-E18D67C0453D}"/>
            </c:ext>
          </c:extLst>
        </c:ser>
        <c:ser>
          <c:idx val="1"/>
          <c:order val="1"/>
          <c:tx>
            <c:v>Aimline</c:v>
          </c:tx>
          <c:spPr>
            <a:ln w="9525">
              <a:solidFill>
                <a:schemeClr val="tx1">
                  <a:lumMod val="50000"/>
                  <a:lumOff val="50000"/>
                </a:schemeClr>
              </a:solidFill>
              <a:prstDash val="dash"/>
            </a:ln>
          </c:spPr>
          <c:marker>
            <c:symbol val="none"/>
          </c:marker>
          <c:cat>
            <c:strRef>
              <c:f>'Spelling - Data'!$CX$4:$DM$4</c:f>
              <c:strCache>
                <c:ptCount val="1"/>
                <c:pt idx="0">
                  <c:v>Baseline</c:v>
                </c:pt>
              </c:strCache>
            </c:strRef>
          </c:cat>
          <c:val>
            <c:numRef>
              <c:f>'Spelling - Data'!$CX$109:$DM$109</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3DD7-0048-BCAA-E18D67C0453D}"/>
            </c:ext>
          </c:extLst>
        </c:ser>
        <c:ser>
          <c:idx val="2"/>
          <c:order val="2"/>
          <c:tx>
            <c:strRef>
              <c:f>'Spelling - Data'!$CW$145</c:f>
              <c:strCache>
                <c:ptCount val="1"/>
                <c:pt idx="0">
                  <c:v>Benchmark 3 Line</c:v>
                </c:pt>
              </c:strCache>
            </c:strRef>
          </c:tx>
          <c:spPr>
            <a:ln>
              <a:solidFill>
                <a:schemeClr val="accent3"/>
              </a:solidFill>
            </a:ln>
          </c:spPr>
          <c:marker>
            <c:symbol val="none"/>
          </c:marker>
          <c:cat>
            <c:strRef>
              <c:f>'Spelling - Data'!$CX$4:$DM$4</c:f>
              <c:strCache>
                <c:ptCount val="1"/>
                <c:pt idx="0">
                  <c:v>Baseline</c:v>
                </c:pt>
              </c:strCache>
            </c:strRef>
          </c:cat>
          <c:val>
            <c:numRef>
              <c:f>'Spelling - Data'!$CX$145:$DM$145</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3DD7-0048-BCAA-E18D67C0453D}"/>
            </c:ext>
          </c:extLst>
        </c:ser>
        <c:dLbls>
          <c:showLegendKey val="0"/>
          <c:showVal val="0"/>
          <c:showCatName val="0"/>
          <c:showSerName val="0"/>
          <c:showPercent val="0"/>
          <c:showBubbleSize val="0"/>
        </c:dLbls>
        <c:marker val="1"/>
        <c:smooth val="0"/>
        <c:axId val="103775616"/>
        <c:axId val="103802368"/>
      </c:lineChart>
      <c:catAx>
        <c:axId val="103775616"/>
        <c:scaling>
          <c:orientation val="minMax"/>
        </c:scaling>
        <c:delete val="0"/>
        <c:axPos val="b"/>
        <c:title>
          <c:tx>
            <c:strRef>
              <c:f>'Spelling - Data'!$CS$28</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103802368"/>
        <c:crosses val="autoZero"/>
        <c:auto val="1"/>
        <c:lblAlgn val="ctr"/>
        <c:lblOffset val="100"/>
        <c:noMultiLvlLbl val="0"/>
      </c:catAx>
      <c:valAx>
        <c:axId val="103802368"/>
        <c:scaling>
          <c:orientation val="minMax"/>
          <c:min val="0"/>
        </c:scaling>
        <c:delete val="0"/>
        <c:axPos val="l"/>
        <c:majorGridlines/>
        <c:title>
          <c:tx>
            <c:strRef>
              <c:f>'Spelling - Data'!$CV$109</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103775616"/>
        <c:crosses val="autoZero"/>
        <c:crossBetween val="between"/>
      </c:valAx>
    </c:plotArea>
    <c:legend>
      <c:legendPos val="b"/>
      <c:layout>
        <c:manualLayout>
          <c:xMode val="edge"/>
          <c:yMode val="edge"/>
          <c:x val="1.5984208362609241E-3"/>
          <c:y val="0.8963413270213495"/>
          <c:w val="0.99680295389969498"/>
          <c:h val="0.10365867297865135"/>
        </c:manualLayout>
      </c:layout>
      <c:overlay val="0"/>
      <c:txPr>
        <a:bodyPr/>
        <a:lstStyle/>
        <a:p>
          <a:pPr>
            <a:defRPr sz="900"/>
          </a:pPr>
          <a:endParaRPr lang="en-US"/>
        </a:p>
      </c:txPr>
    </c:legend>
    <c:plotVisOnly val="1"/>
    <c:dispBlanksAs val="gap"/>
    <c:showDLblsOverMax val="0"/>
  </c:chart>
  <c:spPr>
    <a:solidFill>
      <a:schemeClr val="accent3">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4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'Spelling - Data'!$A$29</c:f>
          <c:strCache>
            <c:ptCount val="1"/>
          </c:strCache>
        </c:strRef>
      </c:tx>
      <c:overlay val="0"/>
    </c:title>
    <c:autoTitleDeleted val="0"/>
    <c:plotArea>
      <c:layout>
        <c:manualLayout>
          <c:layoutTarget val="inner"/>
          <c:xMode val="edge"/>
          <c:yMode val="edge"/>
          <c:x val="0.13495651278884288"/>
          <c:y val="0.16478915135608121"/>
          <c:w val="0.83628531727652466"/>
          <c:h val="0.50837061096124758"/>
        </c:manualLayout>
      </c:layout>
      <c:lineChart>
        <c:grouping val="standard"/>
        <c:varyColors val="0"/>
        <c:ser>
          <c:idx val="0"/>
          <c:order val="0"/>
          <c:tx>
            <c:strRef>
              <c:f>'Spelling - Data'!$A$29</c:f>
              <c:strCache>
                <c:ptCount val="1"/>
              </c:strCache>
            </c:strRef>
          </c:tx>
          <c:trendline>
            <c:name>Trendline</c:name>
            <c:spPr>
              <a:ln>
                <a:solidFill>
                  <a:srgbClr val="FF0000">
                    <a:alpha val="75000"/>
                  </a:srgbClr>
                </a:solidFill>
              </a:ln>
            </c:spPr>
            <c:trendlineType val="linear"/>
            <c:dispRSqr val="0"/>
            <c:dispEq val="0"/>
          </c:trendline>
          <c:cat>
            <c:strRef>
              <c:f>'Spelling - Data'!$CX$4:$DM$4</c:f>
              <c:strCache>
                <c:ptCount val="1"/>
                <c:pt idx="0">
                  <c:v>Baseline</c:v>
                </c:pt>
              </c:strCache>
            </c:strRef>
          </c:cat>
          <c:val>
            <c:numRef>
              <c:f>'Spelling - Data'!$CX$29:$DM$29</c:f>
              <c:numCache>
                <c:formatCode>General</c:formatCode>
                <c:ptCount val="16"/>
                <c:pt idx="0">
                  <c:v>0</c:v>
                </c:pt>
              </c:numCache>
            </c:numRef>
          </c:val>
          <c:smooth val="0"/>
          <c:extLst>
            <c:ext xmlns:c16="http://schemas.microsoft.com/office/drawing/2014/chart" uri="{C3380CC4-5D6E-409C-BE32-E72D297353CC}">
              <c16:uniqueId val="{00000001-DA1E-324A-B58A-0170ECB69D48}"/>
            </c:ext>
          </c:extLst>
        </c:ser>
        <c:ser>
          <c:idx val="1"/>
          <c:order val="1"/>
          <c:tx>
            <c:v>Aimline</c:v>
          </c:tx>
          <c:spPr>
            <a:ln w="9525">
              <a:solidFill>
                <a:schemeClr val="tx1">
                  <a:lumMod val="50000"/>
                  <a:lumOff val="50000"/>
                </a:schemeClr>
              </a:solidFill>
              <a:prstDash val="dash"/>
            </a:ln>
          </c:spPr>
          <c:marker>
            <c:symbol val="none"/>
          </c:marker>
          <c:cat>
            <c:strRef>
              <c:f>'Spelling - Data'!$CX$4:$DM$4</c:f>
              <c:strCache>
                <c:ptCount val="1"/>
                <c:pt idx="0">
                  <c:v>Baseline</c:v>
                </c:pt>
              </c:strCache>
            </c:strRef>
          </c:cat>
          <c:val>
            <c:numRef>
              <c:f>'Spelling - Data'!$CX$110:$DM$110</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DA1E-324A-B58A-0170ECB69D48}"/>
            </c:ext>
          </c:extLst>
        </c:ser>
        <c:ser>
          <c:idx val="2"/>
          <c:order val="2"/>
          <c:tx>
            <c:strRef>
              <c:f>'Spelling - Data'!$CW$146</c:f>
              <c:strCache>
                <c:ptCount val="1"/>
                <c:pt idx="0">
                  <c:v>Benchmark 3 Line</c:v>
                </c:pt>
              </c:strCache>
            </c:strRef>
          </c:tx>
          <c:spPr>
            <a:ln>
              <a:solidFill>
                <a:schemeClr val="accent3"/>
              </a:solidFill>
            </a:ln>
          </c:spPr>
          <c:marker>
            <c:symbol val="none"/>
          </c:marker>
          <c:cat>
            <c:strRef>
              <c:f>'Spelling - Data'!$CX$4:$DM$4</c:f>
              <c:strCache>
                <c:ptCount val="1"/>
                <c:pt idx="0">
                  <c:v>Baseline</c:v>
                </c:pt>
              </c:strCache>
            </c:strRef>
          </c:cat>
          <c:val>
            <c:numRef>
              <c:f>'Spelling - Data'!$CX$146:$DM$146</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DA1E-324A-B58A-0170ECB69D48}"/>
            </c:ext>
          </c:extLst>
        </c:ser>
        <c:dLbls>
          <c:showLegendKey val="0"/>
          <c:showVal val="0"/>
          <c:showCatName val="0"/>
          <c:showSerName val="0"/>
          <c:showPercent val="0"/>
          <c:showBubbleSize val="0"/>
        </c:dLbls>
        <c:marker val="1"/>
        <c:smooth val="0"/>
        <c:axId val="103858176"/>
        <c:axId val="103860096"/>
      </c:lineChart>
      <c:catAx>
        <c:axId val="103858176"/>
        <c:scaling>
          <c:orientation val="minMax"/>
        </c:scaling>
        <c:delete val="0"/>
        <c:axPos val="b"/>
        <c:title>
          <c:tx>
            <c:strRef>
              <c:f>'Spelling - Data'!$CS$29</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103860096"/>
        <c:crosses val="autoZero"/>
        <c:auto val="1"/>
        <c:lblAlgn val="ctr"/>
        <c:lblOffset val="100"/>
        <c:noMultiLvlLbl val="0"/>
      </c:catAx>
      <c:valAx>
        <c:axId val="103860096"/>
        <c:scaling>
          <c:orientation val="minMax"/>
          <c:min val="0"/>
        </c:scaling>
        <c:delete val="0"/>
        <c:axPos val="l"/>
        <c:majorGridlines/>
        <c:title>
          <c:tx>
            <c:strRef>
              <c:f>'Spelling - Data'!$CV$110</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103858176"/>
        <c:crosses val="autoZero"/>
        <c:crossBetween val="between"/>
      </c:valAx>
    </c:plotArea>
    <c:legend>
      <c:legendPos val="b"/>
      <c:layout>
        <c:manualLayout>
          <c:xMode val="edge"/>
          <c:yMode val="edge"/>
          <c:x val="2.174435507435366E-3"/>
          <c:y val="0.8963413270213495"/>
          <c:w val="0.99565092479360751"/>
          <c:h val="0.10365867297865135"/>
        </c:manualLayout>
      </c:layout>
      <c:overlay val="0"/>
      <c:txPr>
        <a:bodyPr/>
        <a:lstStyle/>
        <a:p>
          <a:pPr>
            <a:defRPr sz="900"/>
          </a:pPr>
          <a:endParaRPr lang="en-US"/>
        </a:p>
      </c:txPr>
    </c:legend>
    <c:plotVisOnly val="1"/>
    <c:dispBlanksAs val="gap"/>
    <c:showDLblsOverMax val="0"/>
  </c:chart>
  <c:spPr>
    <a:solidFill>
      <a:schemeClr val="accent3">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4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'Spelling - Data'!$A$30</c:f>
          <c:strCache>
            <c:ptCount val="1"/>
          </c:strCache>
        </c:strRef>
      </c:tx>
      <c:overlay val="0"/>
    </c:title>
    <c:autoTitleDeleted val="0"/>
    <c:plotArea>
      <c:layout>
        <c:manualLayout>
          <c:layoutTarget val="inner"/>
          <c:xMode val="edge"/>
          <c:yMode val="edge"/>
          <c:x val="0.13495651278884288"/>
          <c:y val="0.16478915135608121"/>
          <c:w val="0.83628531727652466"/>
          <c:h val="0.51280099099989163"/>
        </c:manualLayout>
      </c:layout>
      <c:lineChart>
        <c:grouping val="standard"/>
        <c:varyColors val="0"/>
        <c:ser>
          <c:idx val="0"/>
          <c:order val="0"/>
          <c:tx>
            <c:strRef>
              <c:f>'Spelling - Data'!$A$30</c:f>
              <c:strCache>
                <c:ptCount val="1"/>
              </c:strCache>
            </c:strRef>
          </c:tx>
          <c:trendline>
            <c:name>Trendline</c:name>
            <c:spPr>
              <a:ln>
                <a:solidFill>
                  <a:srgbClr val="FF0000">
                    <a:alpha val="75000"/>
                  </a:srgbClr>
                </a:solidFill>
              </a:ln>
            </c:spPr>
            <c:trendlineType val="linear"/>
            <c:dispRSqr val="0"/>
            <c:dispEq val="0"/>
          </c:trendline>
          <c:cat>
            <c:strRef>
              <c:f>'Spelling - Data'!$CX$4:$DM$4</c:f>
              <c:strCache>
                <c:ptCount val="1"/>
                <c:pt idx="0">
                  <c:v>Baseline</c:v>
                </c:pt>
              </c:strCache>
            </c:strRef>
          </c:cat>
          <c:val>
            <c:numRef>
              <c:f>'Spelling - Data'!$CX$30:$DM$30</c:f>
              <c:numCache>
                <c:formatCode>General</c:formatCode>
                <c:ptCount val="16"/>
                <c:pt idx="0">
                  <c:v>0</c:v>
                </c:pt>
              </c:numCache>
            </c:numRef>
          </c:val>
          <c:smooth val="0"/>
          <c:extLst>
            <c:ext xmlns:c16="http://schemas.microsoft.com/office/drawing/2014/chart" uri="{C3380CC4-5D6E-409C-BE32-E72D297353CC}">
              <c16:uniqueId val="{00000001-77B1-594B-8507-4942E2D4DAE8}"/>
            </c:ext>
          </c:extLst>
        </c:ser>
        <c:ser>
          <c:idx val="1"/>
          <c:order val="1"/>
          <c:tx>
            <c:v>Aimline</c:v>
          </c:tx>
          <c:spPr>
            <a:ln w="9525">
              <a:solidFill>
                <a:schemeClr val="tx1">
                  <a:lumMod val="50000"/>
                  <a:lumOff val="50000"/>
                </a:schemeClr>
              </a:solidFill>
              <a:prstDash val="dash"/>
            </a:ln>
          </c:spPr>
          <c:marker>
            <c:symbol val="none"/>
          </c:marker>
          <c:cat>
            <c:strRef>
              <c:f>'Spelling - Data'!$CX$4:$DM$4</c:f>
              <c:strCache>
                <c:ptCount val="1"/>
                <c:pt idx="0">
                  <c:v>Baseline</c:v>
                </c:pt>
              </c:strCache>
            </c:strRef>
          </c:cat>
          <c:val>
            <c:numRef>
              <c:f>'Spelling - Data'!$CX$111:$DM$111</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77B1-594B-8507-4942E2D4DAE8}"/>
            </c:ext>
          </c:extLst>
        </c:ser>
        <c:ser>
          <c:idx val="2"/>
          <c:order val="2"/>
          <c:tx>
            <c:strRef>
              <c:f>'Spelling - Data'!$CW$147</c:f>
              <c:strCache>
                <c:ptCount val="1"/>
                <c:pt idx="0">
                  <c:v>Benchmark 3 Line</c:v>
                </c:pt>
              </c:strCache>
            </c:strRef>
          </c:tx>
          <c:spPr>
            <a:ln>
              <a:solidFill>
                <a:schemeClr val="accent3"/>
              </a:solidFill>
            </a:ln>
          </c:spPr>
          <c:marker>
            <c:symbol val="none"/>
          </c:marker>
          <c:cat>
            <c:strRef>
              <c:f>'Spelling - Data'!$CX$4:$DM$4</c:f>
              <c:strCache>
                <c:ptCount val="1"/>
                <c:pt idx="0">
                  <c:v>Baseline</c:v>
                </c:pt>
              </c:strCache>
            </c:strRef>
          </c:cat>
          <c:val>
            <c:numRef>
              <c:f>'Spelling - Data'!$CX$147:$DM$147</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77B1-594B-8507-4942E2D4DAE8}"/>
            </c:ext>
          </c:extLst>
        </c:ser>
        <c:dLbls>
          <c:showLegendKey val="0"/>
          <c:showVal val="0"/>
          <c:showCatName val="0"/>
          <c:showSerName val="0"/>
          <c:showPercent val="0"/>
          <c:showBubbleSize val="0"/>
        </c:dLbls>
        <c:marker val="1"/>
        <c:smooth val="0"/>
        <c:axId val="103895424"/>
        <c:axId val="103897344"/>
      </c:lineChart>
      <c:catAx>
        <c:axId val="103895424"/>
        <c:scaling>
          <c:orientation val="minMax"/>
        </c:scaling>
        <c:delete val="0"/>
        <c:axPos val="b"/>
        <c:title>
          <c:tx>
            <c:strRef>
              <c:f>'Spelling - Data'!$CS$30</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103897344"/>
        <c:crosses val="autoZero"/>
        <c:auto val="1"/>
        <c:lblAlgn val="ctr"/>
        <c:lblOffset val="100"/>
        <c:noMultiLvlLbl val="0"/>
      </c:catAx>
      <c:valAx>
        <c:axId val="103897344"/>
        <c:scaling>
          <c:orientation val="minMax"/>
          <c:min val="0"/>
        </c:scaling>
        <c:delete val="0"/>
        <c:axPos val="l"/>
        <c:majorGridlines/>
        <c:title>
          <c:tx>
            <c:strRef>
              <c:f>'Spelling - Data'!$CV$111</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103895424"/>
        <c:crosses val="autoZero"/>
        <c:crossBetween val="between"/>
      </c:valAx>
    </c:plotArea>
    <c:legend>
      <c:legendPos val="b"/>
      <c:layout>
        <c:manualLayout>
          <c:xMode val="edge"/>
          <c:yMode val="edge"/>
          <c:x val="1.5984208362609241E-3"/>
          <c:y val="0.8965684812404755"/>
          <c:w val="0.99680295389969498"/>
          <c:h val="0.103431518759524"/>
        </c:manualLayout>
      </c:layout>
      <c:overlay val="0"/>
      <c:txPr>
        <a:bodyPr/>
        <a:lstStyle/>
        <a:p>
          <a:pPr>
            <a:defRPr sz="900"/>
          </a:pPr>
          <a:endParaRPr lang="en-US"/>
        </a:p>
      </c:txPr>
    </c:legend>
    <c:plotVisOnly val="1"/>
    <c:dispBlanksAs val="gap"/>
    <c:showDLblsOverMax val="0"/>
  </c:chart>
  <c:spPr>
    <a:solidFill>
      <a:schemeClr val="accent3">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4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'Spelling - Data'!$A$31</c:f>
          <c:strCache>
            <c:ptCount val="1"/>
          </c:strCache>
        </c:strRef>
      </c:tx>
      <c:overlay val="0"/>
    </c:title>
    <c:autoTitleDeleted val="0"/>
    <c:plotArea>
      <c:layout>
        <c:manualLayout>
          <c:layoutTarget val="inner"/>
          <c:xMode val="edge"/>
          <c:yMode val="edge"/>
          <c:x val="0.13495651278884288"/>
          <c:y val="0.16478915135608121"/>
          <c:w val="0.83628531727652466"/>
          <c:h val="0.51276163777693717"/>
        </c:manualLayout>
      </c:layout>
      <c:lineChart>
        <c:grouping val="standard"/>
        <c:varyColors val="0"/>
        <c:ser>
          <c:idx val="0"/>
          <c:order val="0"/>
          <c:tx>
            <c:strRef>
              <c:f>'Spelling - Data'!$A$31</c:f>
              <c:strCache>
                <c:ptCount val="1"/>
              </c:strCache>
            </c:strRef>
          </c:tx>
          <c:trendline>
            <c:name>Trendline</c:name>
            <c:spPr>
              <a:ln>
                <a:solidFill>
                  <a:srgbClr val="FF0000">
                    <a:alpha val="75000"/>
                  </a:srgbClr>
                </a:solidFill>
              </a:ln>
            </c:spPr>
            <c:trendlineType val="linear"/>
            <c:dispRSqr val="0"/>
            <c:dispEq val="0"/>
          </c:trendline>
          <c:cat>
            <c:strRef>
              <c:f>'Spelling - Data'!$CX$4:$DM$4</c:f>
              <c:strCache>
                <c:ptCount val="1"/>
                <c:pt idx="0">
                  <c:v>Baseline</c:v>
                </c:pt>
              </c:strCache>
            </c:strRef>
          </c:cat>
          <c:val>
            <c:numRef>
              <c:f>'Spelling - Data'!$CX$31:$DM$31</c:f>
              <c:numCache>
                <c:formatCode>General</c:formatCode>
                <c:ptCount val="16"/>
                <c:pt idx="0">
                  <c:v>0</c:v>
                </c:pt>
              </c:numCache>
            </c:numRef>
          </c:val>
          <c:smooth val="0"/>
          <c:extLst>
            <c:ext xmlns:c16="http://schemas.microsoft.com/office/drawing/2014/chart" uri="{C3380CC4-5D6E-409C-BE32-E72D297353CC}">
              <c16:uniqueId val="{00000001-AA20-BD4B-9784-EAFDF576B91D}"/>
            </c:ext>
          </c:extLst>
        </c:ser>
        <c:ser>
          <c:idx val="1"/>
          <c:order val="1"/>
          <c:tx>
            <c:v>Aimline</c:v>
          </c:tx>
          <c:spPr>
            <a:ln w="9525">
              <a:solidFill>
                <a:schemeClr val="tx1">
                  <a:lumMod val="50000"/>
                  <a:lumOff val="50000"/>
                </a:schemeClr>
              </a:solidFill>
              <a:prstDash val="dash"/>
            </a:ln>
          </c:spPr>
          <c:marker>
            <c:symbol val="none"/>
          </c:marker>
          <c:cat>
            <c:strRef>
              <c:f>'Spelling - Data'!$CX$4:$DM$4</c:f>
              <c:strCache>
                <c:ptCount val="1"/>
                <c:pt idx="0">
                  <c:v>Baseline</c:v>
                </c:pt>
              </c:strCache>
            </c:strRef>
          </c:cat>
          <c:val>
            <c:numRef>
              <c:f>'Spelling - Data'!$CX$112:$DM$112</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AA20-BD4B-9784-EAFDF576B91D}"/>
            </c:ext>
          </c:extLst>
        </c:ser>
        <c:ser>
          <c:idx val="2"/>
          <c:order val="2"/>
          <c:tx>
            <c:strRef>
              <c:f>'Spelling - Data'!$CW$148</c:f>
              <c:strCache>
                <c:ptCount val="1"/>
                <c:pt idx="0">
                  <c:v>Benchmark 3 Line</c:v>
                </c:pt>
              </c:strCache>
            </c:strRef>
          </c:tx>
          <c:spPr>
            <a:ln>
              <a:solidFill>
                <a:schemeClr val="accent3"/>
              </a:solidFill>
            </a:ln>
          </c:spPr>
          <c:marker>
            <c:symbol val="none"/>
          </c:marker>
          <c:cat>
            <c:strRef>
              <c:f>'Spelling - Data'!$CX$4:$DM$4</c:f>
              <c:strCache>
                <c:ptCount val="1"/>
                <c:pt idx="0">
                  <c:v>Baseline</c:v>
                </c:pt>
              </c:strCache>
            </c:strRef>
          </c:cat>
          <c:val>
            <c:numRef>
              <c:f>'Spelling - Data'!$CX$148:$DM$148</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AA20-BD4B-9784-EAFDF576B91D}"/>
            </c:ext>
          </c:extLst>
        </c:ser>
        <c:dLbls>
          <c:showLegendKey val="0"/>
          <c:showVal val="0"/>
          <c:showCatName val="0"/>
          <c:showSerName val="0"/>
          <c:showPercent val="0"/>
          <c:showBubbleSize val="0"/>
        </c:dLbls>
        <c:marker val="1"/>
        <c:smooth val="0"/>
        <c:axId val="103969536"/>
        <c:axId val="103971456"/>
      </c:lineChart>
      <c:catAx>
        <c:axId val="103969536"/>
        <c:scaling>
          <c:orientation val="minMax"/>
        </c:scaling>
        <c:delete val="0"/>
        <c:axPos val="b"/>
        <c:title>
          <c:tx>
            <c:strRef>
              <c:f>'Spelling - Data'!$CS$31</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103971456"/>
        <c:crosses val="autoZero"/>
        <c:auto val="1"/>
        <c:lblAlgn val="ctr"/>
        <c:lblOffset val="100"/>
        <c:noMultiLvlLbl val="0"/>
      </c:catAx>
      <c:valAx>
        <c:axId val="103971456"/>
        <c:scaling>
          <c:orientation val="minMax"/>
          <c:min val="0"/>
        </c:scaling>
        <c:delete val="0"/>
        <c:axPos val="l"/>
        <c:majorGridlines/>
        <c:title>
          <c:tx>
            <c:strRef>
              <c:f>'Spelling - Data'!$CV$112</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103969536"/>
        <c:crosses val="autoZero"/>
        <c:crossBetween val="between"/>
      </c:valAx>
    </c:plotArea>
    <c:legend>
      <c:legendPos val="b"/>
      <c:layout>
        <c:manualLayout>
          <c:xMode val="edge"/>
          <c:yMode val="edge"/>
          <c:x val="4.1946536819590504E-3"/>
          <c:y val="0.89634136215298799"/>
          <c:w val="0.991610488208299"/>
          <c:h val="0.103658637847012"/>
        </c:manualLayout>
      </c:layout>
      <c:overlay val="0"/>
      <c:txPr>
        <a:bodyPr/>
        <a:lstStyle/>
        <a:p>
          <a:pPr>
            <a:defRPr sz="900"/>
          </a:pPr>
          <a:endParaRPr lang="en-US"/>
        </a:p>
      </c:txPr>
    </c:legend>
    <c:plotVisOnly val="1"/>
    <c:dispBlanksAs val="gap"/>
    <c:showDLblsOverMax val="0"/>
  </c:chart>
  <c:spPr>
    <a:solidFill>
      <a:schemeClr val="accent3">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4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'Spelling - Data'!$A$32</c:f>
          <c:strCache>
            <c:ptCount val="1"/>
          </c:strCache>
        </c:strRef>
      </c:tx>
      <c:overlay val="0"/>
    </c:title>
    <c:autoTitleDeleted val="0"/>
    <c:plotArea>
      <c:layout>
        <c:manualLayout>
          <c:layoutTarget val="inner"/>
          <c:xMode val="edge"/>
          <c:yMode val="edge"/>
          <c:x val="0.13495651278884288"/>
          <c:y val="0.16478915135608121"/>
          <c:w val="0.83628531727652466"/>
          <c:h val="0.51276163777693717"/>
        </c:manualLayout>
      </c:layout>
      <c:lineChart>
        <c:grouping val="standard"/>
        <c:varyColors val="0"/>
        <c:ser>
          <c:idx val="0"/>
          <c:order val="0"/>
          <c:tx>
            <c:strRef>
              <c:f>'Spelling - Data'!$A$32</c:f>
              <c:strCache>
                <c:ptCount val="1"/>
              </c:strCache>
            </c:strRef>
          </c:tx>
          <c:trendline>
            <c:name>Trendline</c:name>
            <c:spPr>
              <a:ln>
                <a:solidFill>
                  <a:srgbClr val="FF0000">
                    <a:alpha val="75000"/>
                  </a:srgbClr>
                </a:solidFill>
              </a:ln>
            </c:spPr>
            <c:trendlineType val="linear"/>
            <c:dispRSqr val="0"/>
            <c:dispEq val="0"/>
          </c:trendline>
          <c:cat>
            <c:strRef>
              <c:f>'Spelling - Data'!$CX$4:$DM$4</c:f>
              <c:strCache>
                <c:ptCount val="1"/>
                <c:pt idx="0">
                  <c:v>Baseline</c:v>
                </c:pt>
              </c:strCache>
            </c:strRef>
          </c:cat>
          <c:val>
            <c:numRef>
              <c:f>'Spelling - Data'!$CX$32:$DM$32</c:f>
              <c:numCache>
                <c:formatCode>General</c:formatCode>
                <c:ptCount val="16"/>
                <c:pt idx="0">
                  <c:v>0</c:v>
                </c:pt>
              </c:numCache>
            </c:numRef>
          </c:val>
          <c:smooth val="0"/>
          <c:extLst>
            <c:ext xmlns:c16="http://schemas.microsoft.com/office/drawing/2014/chart" uri="{C3380CC4-5D6E-409C-BE32-E72D297353CC}">
              <c16:uniqueId val="{00000001-A1DB-5245-AA00-C26D63EFB543}"/>
            </c:ext>
          </c:extLst>
        </c:ser>
        <c:ser>
          <c:idx val="1"/>
          <c:order val="1"/>
          <c:tx>
            <c:v>Aimline</c:v>
          </c:tx>
          <c:spPr>
            <a:ln w="9525">
              <a:solidFill>
                <a:schemeClr val="tx1">
                  <a:lumMod val="50000"/>
                  <a:lumOff val="50000"/>
                </a:schemeClr>
              </a:solidFill>
              <a:prstDash val="dash"/>
            </a:ln>
          </c:spPr>
          <c:marker>
            <c:symbol val="none"/>
          </c:marker>
          <c:cat>
            <c:strRef>
              <c:f>'Spelling - Data'!$CX$4:$DM$4</c:f>
              <c:strCache>
                <c:ptCount val="1"/>
                <c:pt idx="0">
                  <c:v>Baseline</c:v>
                </c:pt>
              </c:strCache>
            </c:strRef>
          </c:cat>
          <c:val>
            <c:numRef>
              <c:f>'Spelling - Data'!$CX$113:$DM$113</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A1DB-5245-AA00-C26D63EFB543}"/>
            </c:ext>
          </c:extLst>
        </c:ser>
        <c:ser>
          <c:idx val="2"/>
          <c:order val="2"/>
          <c:tx>
            <c:strRef>
              <c:f>'Spelling - Data'!$CW$149</c:f>
              <c:strCache>
                <c:ptCount val="1"/>
                <c:pt idx="0">
                  <c:v>Benchmark 3 Line</c:v>
                </c:pt>
              </c:strCache>
            </c:strRef>
          </c:tx>
          <c:spPr>
            <a:ln>
              <a:solidFill>
                <a:schemeClr val="accent3"/>
              </a:solidFill>
            </a:ln>
          </c:spPr>
          <c:marker>
            <c:symbol val="none"/>
          </c:marker>
          <c:cat>
            <c:strRef>
              <c:f>'Spelling - Data'!$CX$4:$DM$4</c:f>
              <c:strCache>
                <c:ptCount val="1"/>
                <c:pt idx="0">
                  <c:v>Baseline</c:v>
                </c:pt>
              </c:strCache>
            </c:strRef>
          </c:cat>
          <c:val>
            <c:numRef>
              <c:f>'Spelling - Data'!$CX$149:$DM$149</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A1DB-5245-AA00-C26D63EFB543}"/>
            </c:ext>
          </c:extLst>
        </c:ser>
        <c:dLbls>
          <c:showLegendKey val="0"/>
          <c:showVal val="0"/>
          <c:showCatName val="0"/>
          <c:showSerName val="0"/>
          <c:showPercent val="0"/>
          <c:showBubbleSize val="0"/>
        </c:dLbls>
        <c:marker val="1"/>
        <c:smooth val="0"/>
        <c:axId val="104019072"/>
        <c:axId val="104020992"/>
      </c:lineChart>
      <c:catAx>
        <c:axId val="104019072"/>
        <c:scaling>
          <c:orientation val="minMax"/>
        </c:scaling>
        <c:delete val="0"/>
        <c:axPos val="b"/>
        <c:title>
          <c:tx>
            <c:strRef>
              <c:f>'Spelling - Data'!$CS$32</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104020992"/>
        <c:crosses val="autoZero"/>
        <c:auto val="1"/>
        <c:lblAlgn val="ctr"/>
        <c:lblOffset val="100"/>
        <c:noMultiLvlLbl val="0"/>
      </c:catAx>
      <c:valAx>
        <c:axId val="104020992"/>
        <c:scaling>
          <c:orientation val="minMax"/>
          <c:min val="0"/>
        </c:scaling>
        <c:delete val="0"/>
        <c:axPos val="l"/>
        <c:majorGridlines/>
        <c:title>
          <c:tx>
            <c:strRef>
              <c:f>'Spelling - Data'!$CV$113</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104019072"/>
        <c:crosses val="autoZero"/>
        <c:crossBetween val="between"/>
      </c:valAx>
    </c:plotArea>
    <c:legend>
      <c:legendPos val="b"/>
      <c:layout>
        <c:manualLayout>
          <c:xMode val="edge"/>
          <c:yMode val="edge"/>
          <c:x val="1.5984208362609241E-3"/>
          <c:y val="0.89634136215298799"/>
          <c:w val="0.99680295389969498"/>
          <c:h val="0.103658637847012"/>
        </c:manualLayout>
      </c:layout>
      <c:overlay val="0"/>
      <c:txPr>
        <a:bodyPr/>
        <a:lstStyle/>
        <a:p>
          <a:pPr>
            <a:defRPr sz="900"/>
          </a:pPr>
          <a:endParaRPr lang="en-US"/>
        </a:p>
      </c:txPr>
    </c:legend>
    <c:plotVisOnly val="1"/>
    <c:dispBlanksAs val="gap"/>
    <c:showDLblsOverMax val="0"/>
  </c:chart>
  <c:spPr>
    <a:solidFill>
      <a:schemeClr val="accent3">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4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'Spelling - Data'!$A$33</c:f>
          <c:strCache>
            <c:ptCount val="1"/>
          </c:strCache>
        </c:strRef>
      </c:tx>
      <c:overlay val="0"/>
    </c:title>
    <c:autoTitleDeleted val="0"/>
    <c:plotArea>
      <c:layout>
        <c:manualLayout>
          <c:layoutTarget val="inner"/>
          <c:xMode val="edge"/>
          <c:yMode val="edge"/>
          <c:x val="0.13495651278884288"/>
          <c:y val="0.16478915135608121"/>
          <c:w val="0.83628531727652466"/>
          <c:h val="0.51280099099989163"/>
        </c:manualLayout>
      </c:layout>
      <c:lineChart>
        <c:grouping val="standard"/>
        <c:varyColors val="0"/>
        <c:ser>
          <c:idx val="0"/>
          <c:order val="0"/>
          <c:tx>
            <c:strRef>
              <c:f>'Spelling - Data'!$A$33</c:f>
              <c:strCache>
                <c:ptCount val="1"/>
              </c:strCache>
            </c:strRef>
          </c:tx>
          <c:trendline>
            <c:name>Trendline</c:name>
            <c:spPr>
              <a:ln>
                <a:solidFill>
                  <a:srgbClr val="FF0000">
                    <a:alpha val="75000"/>
                  </a:srgbClr>
                </a:solidFill>
              </a:ln>
            </c:spPr>
            <c:trendlineType val="linear"/>
            <c:dispRSqr val="0"/>
            <c:dispEq val="0"/>
          </c:trendline>
          <c:cat>
            <c:strRef>
              <c:f>'Spelling - Data'!$CX$4:$DM$4</c:f>
              <c:strCache>
                <c:ptCount val="1"/>
                <c:pt idx="0">
                  <c:v>Baseline</c:v>
                </c:pt>
              </c:strCache>
            </c:strRef>
          </c:cat>
          <c:val>
            <c:numRef>
              <c:f>'Spelling - Data'!$CX$33:$DM$33</c:f>
              <c:numCache>
                <c:formatCode>General</c:formatCode>
                <c:ptCount val="16"/>
                <c:pt idx="0">
                  <c:v>0</c:v>
                </c:pt>
              </c:numCache>
            </c:numRef>
          </c:val>
          <c:smooth val="0"/>
          <c:extLst>
            <c:ext xmlns:c16="http://schemas.microsoft.com/office/drawing/2014/chart" uri="{C3380CC4-5D6E-409C-BE32-E72D297353CC}">
              <c16:uniqueId val="{00000001-28FC-FB43-A55B-73CEFEDE310E}"/>
            </c:ext>
          </c:extLst>
        </c:ser>
        <c:ser>
          <c:idx val="1"/>
          <c:order val="1"/>
          <c:tx>
            <c:v>Aimline</c:v>
          </c:tx>
          <c:spPr>
            <a:ln w="9525">
              <a:solidFill>
                <a:schemeClr val="tx1">
                  <a:lumMod val="50000"/>
                  <a:lumOff val="50000"/>
                </a:schemeClr>
              </a:solidFill>
              <a:prstDash val="dash"/>
            </a:ln>
          </c:spPr>
          <c:marker>
            <c:symbol val="none"/>
          </c:marker>
          <c:cat>
            <c:strRef>
              <c:f>'Spelling - Data'!$CX$4:$DM$4</c:f>
              <c:strCache>
                <c:ptCount val="1"/>
                <c:pt idx="0">
                  <c:v>Baseline</c:v>
                </c:pt>
              </c:strCache>
            </c:strRef>
          </c:cat>
          <c:val>
            <c:numRef>
              <c:f>'Spelling - Data'!$CX$114:$DM$114</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28FC-FB43-A55B-73CEFEDE310E}"/>
            </c:ext>
          </c:extLst>
        </c:ser>
        <c:ser>
          <c:idx val="2"/>
          <c:order val="2"/>
          <c:tx>
            <c:strRef>
              <c:f>'Spelling - Data'!$CW$150</c:f>
              <c:strCache>
                <c:ptCount val="1"/>
                <c:pt idx="0">
                  <c:v>Benchmark 3 Line</c:v>
                </c:pt>
              </c:strCache>
            </c:strRef>
          </c:tx>
          <c:spPr>
            <a:ln>
              <a:solidFill>
                <a:schemeClr val="accent3"/>
              </a:solidFill>
            </a:ln>
          </c:spPr>
          <c:marker>
            <c:symbol val="none"/>
          </c:marker>
          <c:cat>
            <c:strRef>
              <c:f>'Spelling - Data'!$CX$4:$DM$4</c:f>
              <c:strCache>
                <c:ptCount val="1"/>
                <c:pt idx="0">
                  <c:v>Baseline</c:v>
                </c:pt>
              </c:strCache>
            </c:strRef>
          </c:cat>
          <c:val>
            <c:numRef>
              <c:f>'Spelling - Data'!$CX$150:$DM$150</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28FC-FB43-A55B-73CEFEDE310E}"/>
            </c:ext>
          </c:extLst>
        </c:ser>
        <c:dLbls>
          <c:showLegendKey val="0"/>
          <c:showVal val="0"/>
          <c:showCatName val="0"/>
          <c:showSerName val="0"/>
          <c:showPercent val="0"/>
          <c:showBubbleSize val="0"/>
        </c:dLbls>
        <c:marker val="1"/>
        <c:smooth val="0"/>
        <c:axId val="104142336"/>
        <c:axId val="104144256"/>
      </c:lineChart>
      <c:catAx>
        <c:axId val="104142336"/>
        <c:scaling>
          <c:orientation val="minMax"/>
        </c:scaling>
        <c:delete val="0"/>
        <c:axPos val="b"/>
        <c:title>
          <c:tx>
            <c:strRef>
              <c:f>'Spelling - Data'!$CS$33</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104144256"/>
        <c:crosses val="autoZero"/>
        <c:auto val="1"/>
        <c:lblAlgn val="ctr"/>
        <c:lblOffset val="100"/>
        <c:noMultiLvlLbl val="0"/>
      </c:catAx>
      <c:valAx>
        <c:axId val="104144256"/>
        <c:scaling>
          <c:orientation val="minMax"/>
          <c:min val="0"/>
        </c:scaling>
        <c:delete val="0"/>
        <c:axPos val="l"/>
        <c:majorGridlines/>
        <c:title>
          <c:tx>
            <c:strRef>
              <c:f>'Spelling - Data'!$CV$114</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104142336"/>
        <c:crosses val="autoZero"/>
        <c:crossBetween val="between"/>
      </c:valAx>
    </c:plotArea>
    <c:legend>
      <c:legendPos val="b"/>
      <c:layout>
        <c:manualLayout>
          <c:xMode val="edge"/>
          <c:yMode val="edge"/>
          <c:x val="2.174435507435366E-3"/>
          <c:y val="0.8965684812404755"/>
          <c:w val="0.99565092479360751"/>
          <c:h val="0.103431518759524"/>
        </c:manualLayout>
      </c:layout>
      <c:overlay val="0"/>
      <c:txPr>
        <a:bodyPr/>
        <a:lstStyle/>
        <a:p>
          <a:pPr>
            <a:defRPr sz="900"/>
          </a:pPr>
          <a:endParaRPr lang="en-US"/>
        </a:p>
      </c:txPr>
    </c:legend>
    <c:plotVisOnly val="1"/>
    <c:dispBlanksAs val="gap"/>
    <c:showDLblsOverMax val="0"/>
  </c:chart>
  <c:spPr>
    <a:solidFill>
      <a:schemeClr val="accent3">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4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'Spelling - Data'!$A$34</c:f>
          <c:strCache>
            <c:ptCount val="1"/>
          </c:strCache>
        </c:strRef>
      </c:tx>
      <c:overlay val="0"/>
    </c:title>
    <c:autoTitleDeleted val="0"/>
    <c:plotArea>
      <c:layout>
        <c:manualLayout>
          <c:layoutTarget val="inner"/>
          <c:xMode val="edge"/>
          <c:yMode val="edge"/>
          <c:x val="0.13495651278884288"/>
          <c:y val="0.16478915135608121"/>
          <c:w val="0.83628531727652466"/>
          <c:h val="0.50837061096124758"/>
        </c:manualLayout>
      </c:layout>
      <c:lineChart>
        <c:grouping val="standard"/>
        <c:varyColors val="0"/>
        <c:ser>
          <c:idx val="0"/>
          <c:order val="0"/>
          <c:tx>
            <c:strRef>
              <c:f>'Spelling - Data'!$A$34</c:f>
              <c:strCache>
                <c:ptCount val="1"/>
              </c:strCache>
            </c:strRef>
          </c:tx>
          <c:trendline>
            <c:name>Trendline</c:name>
            <c:spPr>
              <a:ln>
                <a:solidFill>
                  <a:srgbClr val="FF0000">
                    <a:alpha val="75000"/>
                  </a:srgbClr>
                </a:solidFill>
              </a:ln>
            </c:spPr>
            <c:trendlineType val="linear"/>
            <c:dispRSqr val="0"/>
            <c:dispEq val="0"/>
          </c:trendline>
          <c:cat>
            <c:strRef>
              <c:f>'Spelling - Data'!$CX$4:$DM$4</c:f>
              <c:strCache>
                <c:ptCount val="1"/>
                <c:pt idx="0">
                  <c:v>Baseline</c:v>
                </c:pt>
              </c:strCache>
            </c:strRef>
          </c:cat>
          <c:val>
            <c:numRef>
              <c:f>'Spelling - Data'!$CX$34:$DM$34</c:f>
              <c:numCache>
                <c:formatCode>General</c:formatCode>
                <c:ptCount val="16"/>
                <c:pt idx="0">
                  <c:v>0</c:v>
                </c:pt>
              </c:numCache>
            </c:numRef>
          </c:val>
          <c:smooth val="0"/>
          <c:extLst>
            <c:ext xmlns:c16="http://schemas.microsoft.com/office/drawing/2014/chart" uri="{C3380CC4-5D6E-409C-BE32-E72D297353CC}">
              <c16:uniqueId val="{00000001-8CBE-8348-8140-9E21D46EDF5D}"/>
            </c:ext>
          </c:extLst>
        </c:ser>
        <c:ser>
          <c:idx val="1"/>
          <c:order val="1"/>
          <c:tx>
            <c:v>Aimline</c:v>
          </c:tx>
          <c:spPr>
            <a:ln w="9525">
              <a:solidFill>
                <a:schemeClr val="tx1">
                  <a:lumMod val="50000"/>
                  <a:lumOff val="50000"/>
                </a:schemeClr>
              </a:solidFill>
              <a:prstDash val="dash"/>
            </a:ln>
          </c:spPr>
          <c:marker>
            <c:symbol val="none"/>
          </c:marker>
          <c:cat>
            <c:strRef>
              <c:f>'Spelling - Data'!$CX$4:$DM$4</c:f>
              <c:strCache>
                <c:ptCount val="1"/>
                <c:pt idx="0">
                  <c:v>Baseline</c:v>
                </c:pt>
              </c:strCache>
            </c:strRef>
          </c:cat>
          <c:val>
            <c:numRef>
              <c:f>'Spelling - Data'!$CX$115:$DM$115</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8CBE-8348-8140-9E21D46EDF5D}"/>
            </c:ext>
          </c:extLst>
        </c:ser>
        <c:ser>
          <c:idx val="2"/>
          <c:order val="2"/>
          <c:tx>
            <c:strRef>
              <c:f>'Spelling - Data'!$CW$151</c:f>
              <c:strCache>
                <c:ptCount val="1"/>
                <c:pt idx="0">
                  <c:v>Benchmark 3 Line</c:v>
                </c:pt>
              </c:strCache>
            </c:strRef>
          </c:tx>
          <c:spPr>
            <a:ln>
              <a:solidFill>
                <a:schemeClr val="accent3"/>
              </a:solidFill>
            </a:ln>
          </c:spPr>
          <c:marker>
            <c:symbol val="none"/>
          </c:marker>
          <c:cat>
            <c:strRef>
              <c:f>'Spelling - Data'!$CX$4:$DM$4</c:f>
              <c:strCache>
                <c:ptCount val="1"/>
                <c:pt idx="0">
                  <c:v>Baseline</c:v>
                </c:pt>
              </c:strCache>
            </c:strRef>
          </c:cat>
          <c:val>
            <c:numRef>
              <c:f>'Spelling - Data'!$CX$151:$DM$151</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8CBE-8348-8140-9E21D46EDF5D}"/>
            </c:ext>
          </c:extLst>
        </c:ser>
        <c:dLbls>
          <c:showLegendKey val="0"/>
          <c:showVal val="0"/>
          <c:showCatName val="0"/>
          <c:showSerName val="0"/>
          <c:showPercent val="0"/>
          <c:showBubbleSize val="0"/>
        </c:dLbls>
        <c:marker val="1"/>
        <c:smooth val="0"/>
        <c:axId val="104187776"/>
        <c:axId val="104284160"/>
      </c:lineChart>
      <c:catAx>
        <c:axId val="104187776"/>
        <c:scaling>
          <c:orientation val="minMax"/>
        </c:scaling>
        <c:delete val="0"/>
        <c:axPos val="b"/>
        <c:title>
          <c:tx>
            <c:strRef>
              <c:f>'Spelling - Data'!$CS$34</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104284160"/>
        <c:crosses val="autoZero"/>
        <c:auto val="1"/>
        <c:lblAlgn val="ctr"/>
        <c:lblOffset val="100"/>
        <c:noMultiLvlLbl val="0"/>
      </c:catAx>
      <c:valAx>
        <c:axId val="104284160"/>
        <c:scaling>
          <c:orientation val="minMax"/>
          <c:min val="0"/>
        </c:scaling>
        <c:delete val="0"/>
        <c:axPos val="l"/>
        <c:majorGridlines/>
        <c:title>
          <c:tx>
            <c:strRef>
              <c:f>'Spelling - Data'!$CV$115</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104187776"/>
        <c:crosses val="autoZero"/>
        <c:crossBetween val="between"/>
      </c:valAx>
    </c:plotArea>
    <c:legend>
      <c:legendPos val="b"/>
      <c:layout>
        <c:manualLayout>
          <c:xMode val="edge"/>
          <c:yMode val="edge"/>
          <c:x val="4.1946536819590504E-3"/>
          <c:y val="0.8963413270213495"/>
          <c:w val="0.98901425536260057"/>
          <c:h val="0.10365867297865135"/>
        </c:manualLayout>
      </c:layout>
      <c:overlay val="0"/>
      <c:txPr>
        <a:bodyPr/>
        <a:lstStyle/>
        <a:p>
          <a:pPr>
            <a:defRPr sz="900"/>
          </a:pPr>
          <a:endParaRPr lang="en-US"/>
        </a:p>
      </c:txPr>
    </c:legend>
    <c:plotVisOnly val="1"/>
    <c:dispBlanksAs val="gap"/>
    <c:showDLblsOverMax val="0"/>
  </c:chart>
  <c:spPr>
    <a:solidFill>
      <a:schemeClr val="accent3">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4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'Spelling - Data'!$A$35</c:f>
          <c:strCache>
            <c:ptCount val="1"/>
          </c:strCache>
        </c:strRef>
      </c:tx>
      <c:overlay val="0"/>
    </c:title>
    <c:autoTitleDeleted val="0"/>
    <c:plotArea>
      <c:layout>
        <c:manualLayout>
          <c:layoutTarget val="inner"/>
          <c:xMode val="edge"/>
          <c:yMode val="edge"/>
          <c:x val="0.13495651278884288"/>
          <c:y val="0.16478915135608121"/>
          <c:w val="0.83628531727652466"/>
          <c:h val="0.51276163777693717"/>
        </c:manualLayout>
      </c:layout>
      <c:lineChart>
        <c:grouping val="standard"/>
        <c:varyColors val="0"/>
        <c:ser>
          <c:idx val="0"/>
          <c:order val="0"/>
          <c:tx>
            <c:strRef>
              <c:f>'Spelling - Data'!$A$35</c:f>
              <c:strCache>
                <c:ptCount val="1"/>
              </c:strCache>
            </c:strRef>
          </c:tx>
          <c:trendline>
            <c:name>Trendline</c:name>
            <c:spPr>
              <a:ln>
                <a:solidFill>
                  <a:srgbClr val="FF0000">
                    <a:alpha val="75000"/>
                  </a:srgbClr>
                </a:solidFill>
              </a:ln>
            </c:spPr>
            <c:trendlineType val="linear"/>
            <c:dispRSqr val="0"/>
            <c:dispEq val="0"/>
          </c:trendline>
          <c:cat>
            <c:strRef>
              <c:f>'Spelling - Data'!$CX$4:$DM$4</c:f>
              <c:strCache>
                <c:ptCount val="1"/>
                <c:pt idx="0">
                  <c:v>Baseline</c:v>
                </c:pt>
              </c:strCache>
            </c:strRef>
          </c:cat>
          <c:val>
            <c:numRef>
              <c:f>'Spelling - Data'!$CX$35:$DM$35</c:f>
              <c:numCache>
                <c:formatCode>General</c:formatCode>
                <c:ptCount val="16"/>
                <c:pt idx="0">
                  <c:v>0</c:v>
                </c:pt>
              </c:numCache>
            </c:numRef>
          </c:val>
          <c:smooth val="0"/>
          <c:extLst>
            <c:ext xmlns:c16="http://schemas.microsoft.com/office/drawing/2014/chart" uri="{C3380CC4-5D6E-409C-BE32-E72D297353CC}">
              <c16:uniqueId val="{00000001-FAA2-5D4F-AE86-339C4A2D4EC6}"/>
            </c:ext>
          </c:extLst>
        </c:ser>
        <c:ser>
          <c:idx val="1"/>
          <c:order val="1"/>
          <c:tx>
            <c:v>Aimline</c:v>
          </c:tx>
          <c:spPr>
            <a:ln w="9525">
              <a:solidFill>
                <a:schemeClr val="tx1">
                  <a:lumMod val="50000"/>
                  <a:lumOff val="50000"/>
                </a:schemeClr>
              </a:solidFill>
              <a:prstDash val="dash"/>
            </a:ln>
          </c:spPr>
          <c:marker>
            <c:symbol val="none"/>
          </c:marker>
          <c:cat>
            <c:strRef>
              <c:f>'Spelling - Data'!$CX$4:$DM$4</c:f>
              <c:strCache>
                <c:ptCount val="1"/>
                <c:pt idx="0">
                  <c:v>Baseline</c:v>
                </c:pt>
              </c:strCache>
            </c:strRef>
          </c:cat>
          <c:val>
            <c:numRef>
              <c:f>'Spelling - Data'!$CX$116:$DM$116</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FAA2-5D4F-AE86-339C4A2D4EC6}"/>
            </c:ext>
          </c:extLst>
        </c:ser>
        <c:ser>
          <c:idx val="2"/>
          <c:order val="2"/>
          <c:tx>
            <c:strRef>
              <c:f>'Spelling - Data'!$CW$152</c:f>
              <c:strCache>
                <c:ptCount val="1"/>
                <c:pt idx="0">
                  <c:v>Benchmark 3 Line</c:v>
                </c:pt>
              </c:strCache>
            </c:strRef>
          </c:tx>
          <c:spPr>
            <a:ln>
              <a:solidFill>
                <a:schemeClr val="accent3"/>
              </a:solidFill>
            </a:ln>
          </c:spPr>
          <c:marker>
            <c:symbol val="none"/>
          </c:marker>
          <c:cat>
            <c:strRef>
              <c:f>'Spelling - Data'!$CX$4:$DM$4</c:f>
              <c:strCache>
                <c:ptCount val="1"/>
                <c:pt idx="0">
                  <c:v>Baseline</c:v>
                </c:pt>
              </c:strCache>
            </c:strRef>
          </c:cat>
          <c:val>
            <c:numRef>
              <c:f>'Spelling - Data'!$CX$152:$DM$152</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FAA2-5D4F-AE86-339C4A2D4EC6}"/>
            </c:ext>
          </c:extLst>
        </c:ser>
        <c:dLbls>
          <c:showLegendKey val="0"/>
          <c:showVal val="0"/>
          <c:showCatName val="0"/>
          <c:showSerName val="0"/>
          <c:showPercent val="0"/>
          <c:showBubbleSize val="0"/>
        </c:dLbls>
        <c:marker val="1"/>
        <c:smooth val="0"/>
        <c:axId val="104315136"/>
        <c:axId val="104206720"/>
      </c:lineChart>
      <c:catAx>
        <c:axId val="104315136"/>
        <c:scaling>
          <c:orientation val="minMax"/>
        </c:scaling>
        <c:delete val="0"/>
        <c:axPos val="b"/>
        <c:title>
          <c:tx>
            <c:strRef>
              <c:f>'Spelling - Data'!$CS$35</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104206720"/>
        <c:crosses val="autoZero"/>
        <c:auto val="1"/>
        <c:lblAlgn val="ctr"/>
        <c:lblOffset val="100"/>
        <c:noMultiLvlLbl val="0"/>
      </c:catAx>
      <c:valAx>
        <c:axId val="104206720"/>
        <c:scaling>
          <c:orientation val="minMax"/>
          <c:min val="0"/>
        </c:scaling>
        <c:delete val="0"/>
        <c:axPos val="l"/>
        <c:majorGridlines/>
        <c:title>
          <c:tx>
            <c:strRef>
              <c:f>'Spelling - Data'!$CV$116</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104315136"/>
        <c:crosses val="autoZero"/>
        <c:crossBetween val="between"/>
      </c:valAx>
    </c:plotArea>
    <c:legend>
      <c:legendPos val="b"/>
      <c:layout>
        <c:manualLayout>
          <c:xMode val="edge"/>
          <c:yMode val="edge"/>
          <c:x val="1.5984208362609241E-3"/>
          <c:y val="0.8963413270213495"/>
          <c:w val="0.99420672105399077"/>
          <c:h val="0.10365867297865135"/>
        </c:manualLayout>
      </c:layout>
      <c:overlay val="0"/>
      <c:txPr>
        <a:bodyPr/>
        <a:lstStyle/>
        <a:p>
          <a:pPr>
            <a:defRPr sz="900"/>
          </a:pPr>
          <a:endParaRPr lang="en-US"/>
        </a:p>
      </c:txPr>
    </c:legend>
    <c:plotVisOnly val="1"/>
    <c:dispBlanksAs val="gap"/>
    <c:showDLblsOverMax val="0"/>
  </c:chart>
  <c:spPr>
    <a:solidFill>
      <a:schemeClr val="accent3">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4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'Spelling - Data'!$A$36</c:f>
          <c:strCache>
            <c:ptCount val="1"/>
          </c:strCache>
        </c:strRef>
      </c:tx>
      <c:overlay val="0"/>
    </c:title>
    <c:autoTitleDeleted val="0"/>
    <c:plotArea>
      <c:layout>
        <c:manualLayout>
          <c:layoutTarget val="inner"/>
          <c:xMode val="edge"/>
          <c:yMode val="edge"/>
          <c:x val="0.13495651278884288"/>
          <c:y val="0.16478915135608121"/>
          <c:w val="0.83628531727652466"/>
          <c:h val="0.50841389583031849"/>
        </c:manualLayout>
      </c:layout>
      <c:lineChart>
        <c:grouping val="standard"/>
        <c:varyColors val="0"/>
        <c:ser>
          <c:idx val="0"/>
          <c:order val="0"/>
          <c:tx>
            <c:strRef>
              <c:f>'Spelling - Data'!$A$36</c:f>
              <c:strCache>
                <c:ptCount val="1"/>
              </c:strCache>
            </c:strRef>
          </c:tx>
          <c:trendline>
            <c:name>Trendline</c:name>
            <c:spPr>
              <a:ln>
                <a:solidFill>
                  <a:srgbClr val="FF0000">
                    <a:alpha val="75000"/>
                  </a:srgbClr>
                </a:solidFill>
              </a:ln>
            </c:spPr>
            <c:trendlineType val="linear"/>
            <c:dispRSqr val="0"/>
            <c:dispEq val="0"/>
          </c:trendline>
          <c:cat>
            <c:strRef>
              <c:f>'Spelling - Data'!$CX$4:$DM$4</c:f>
              <c:strCache>
                <c:ptCount val="1"/>
                <c:pt idx="0">
                  <c:v>Baseline</c:v>
                </c:pt>
              </c:strCache>
            </c:strRef>
          </c:cat>
          <c:val>
            <c:numRef>
              <c:f>'Spelling - Data'!$CX$36:$DM$36</c:f>
              <c:numCache>
                <c:formatCode>General</c:formatCode>
                <c:ptCount val="16"/>
                <c:pt idx="0">
                  <c:v>0</c:v>
                </c:pt>
              </c:numCache>
            </c:numRef>
          </c:val>
          <c:smooth val="0"/>
          <c:extLst>
            <c:ext xmlns:c16="http://schemas.microsoft.com/office/drawing/2014/chart" uri="{C3380CC4-5D6E-409C-BE32-E72D297353CC}">
              <c16:uniqueId val="{00000001-ACB0-6942-A69E-67CB965576FC}"/>
            </c:ext>
          </c:extLst>
        </c:ser>
        <c:ser>
          <c:idx val="1"/>
          <c:order val="1"/>
          <c:tx>
            <c:v>Aimline</c:v>
          </c:tx>
          <c:spPr>
            <a:ln w="9525">
              <a:solidFill>
                <a:schemeClr val="tx1">
                  <a:lumMod val="50000"/>
                  <a:lumOff val="50000"/>
                </a:schemeClr>
              </a:solidFill>
              <a:prstDash val="dash"/>
            </a:ln>
          </c:spPr>
          <c:marker>
            <c:symbol val="none"/>
          </c:marker>
          <c:cat>
            <c:strRef>
              <c:f>'Spelling - Data'!$CX$4:$DM$4</c:f>
              <c:strCache>
                <c:ptCount val="1"/>
                <c:pt idx="0">
                  <c:v>Baseline</c:v>
                </c:pt>
              </c:strCache>
            </c:strRef>
          </c:cat>
          <c:val>
            <c:numRef>
              <c:f>'Spelling - Data'!$CX$117:$DM$117</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ACB0-6942-A69E-67CB965576FC}"/>
            </c:ext>
          </c:extLst>
        </c:ser>
        <c:ser>
          <c:idx val="2"/>
          <c:order val="2"/>
          <c:tx>
            <c:strRef>
              <c:f>'Spelling - Data'!$CW$153</c:f>
              <c:strCache>
                <c:ptCount val="1"/>
                <c:pt idx="0">
                  <c:v>Benchmark 3 Line</c:v>
                </c:pt>
              </c:strCache>
            </c:strRef>
          </c:tx>
          <c:spPr>
            <a:ln>
              <a:solidFill>
                <a:schemeClr val="accent3"/>
              </a:solidFill>
            </a:ln>
          </c:spPr>
          <c:marker>
            <c:symbol val="none"/>
          </c:marker>
          <c:cat>
            <c:strRef>
              <c:f>'Spelling - Data'!$CX$4:$DM$4</c:f>
              <c:strCache>
                <c:ptCount val="1"/>
                <c:pt idx="0">
                  <c:v>Baseline</c:v>
                </c:pt>
              </c:strCache>
            </c:strRef>
          </c:cat>
          <c:val>
            <c:numRef>
              <c:f>'Spelling - Data'!$CX$153:$DM$153</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ACB0-6942-A69E-67CB965576FC}"/>
            </c:ext>
          </c:extLst>
        </c:ser>
        <c:dLbls>
          <c:showLegendKey val="0"/>
          <c:showVal val="0"/>
          <c:showCatName val="0"/>
          <c:showSerName val="0"/>
          <c:showPercent val="0"/>
          <c:showBubbleSize val="0"/>
        </c:dLbls>
        <c:marker val="1"/>
        <c:smooth val="0"/>
        <c:axId val="104233600"/>
        <c:axId val="104342272"/>
      </c:lineChart>
      <c:catAx>
        <c:axId val="104233600"/>
        <c:scaling>
          <c:orientation val="minMax"/>
        </c:scaling>
        <c:delete val="0"/>
        <c:axPos val="b"/>
        <c:title>
          <c:tx>
            <c:strRef>
              <c:f>'Spelling - Data'!$CS$36</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104342272"/>
        <c:crosses val="autoZero"/>
        <c:auto val="1"/>
        <c:lblAlgn val="ctr"/>
        <c:lblOffset val="100"/>
        <c:noMultiLvlLbl val="0"/>
      </c:catAx>
      <c:valAx>
        <c:axId val="104342272"/>
        <c:scaling>
          <c:orientation val="minMax"/>
          <c:min val="0"/>
        </c:scaling>
        <c:delete val="0"/>
        <c:axPos val="l"/>
        <c:majorGridlines/>
        <c:title>
          <c:tx>
            <c:strRef>
              <c:f>'Spelling - Data'!$CV$117</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104233600"/>
        <c:crosses val="autoZero"/>
        <c:crossBetween val="between"/>
      </c:valAx>
    </c:plotArea>
    <c:legend>
      <c:legendPos val="b"/>
      <c:layout>
        <c:manualLayout>
          <c:xMode val="edge"/>
          <c:yMode val="edge"/>
          <c:x val="1.5984208362609241E-3"/>
          <c:y val="0.8965684812404755"/>
          <c:w val="0.99420672105399077"/>
          <c:h val="0.103431518759524"/>
        </c:manualLayout>
      </c:layout>
      <c:overlay val="0"/>
      <c:txPr>
        <a:bodyPr/>
        <a:lstStyle/>
        <a:p>
          <a:pPr>
            <a:defRPr sz="900"/>
          </a:pPr>
          <a:endParaRPr lang="en-US"/>
        </a:p>
      </c:txPr>
    </c:legend>
    <c:plotVisOnly val="1"/>
    <c:dispBlanksAs val="gap"/>
    <c:showDLblsOverMax val="0"/>
  </c:chart>
  <c:spPr>
    <a:solidFill>
      <a:schemeClr val="accent3">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'Reading - Data'!$A$38</c:f>
          <c:strCache>
            <c:ptCount val="1"/>
          </c:strCache>
        </c:strRef>
      </c:tx>
      <c:overlay val="0"/>
    </c:title>
    <c:autoTitleDeleted val="0"/>
    <c:plotArea>
      <c:layout>
        <c:manualLayout>
          <c:layoutTarget val="inner"/>
          <c:xMode val="edge"/>
          <c:yMode val="edge"/>
          <c:x val="0.13495651278884288"/>
          <c:y val="0.16478915135608121"/>
          <c:w val="0.83628531727652422"/>
          <c:h val="0.50837078094211541"/>
        </c:manualLayout>
      </c:layout>
      <c:lineChart>
        <c:grouping val="standard"/>
        <c:varyColors val="0"/>
        <c:ser>
          <c:idx val="0"/>
          <c:order val="0"/>
          <c:tx>
            <c:strRef>
              <c:f>'Reading - Data'!$A$38</c:f>
              <c:strCache>
                <c:ptCount val="1"/>
              </c:strCache>
            </c:strRef>
          </c:tx>
          <c:trendline>
            <c:name>Trendline</c:name>
            <c:spPr>
              <a:ln>
                <a:solidFill>
                  <a:srgbClr val="FF0000">
                    <a:alpha val="75000"/>
                  </a:srgbClr>
                </a:solidFill>
              </a:ln>
            </c:spPr>
            <c:trendlineType val="linear"/>
            <c:dispRSqr val="0"/>
            <c:dispEq val="0"/>
          </c:trendline>
          <c:cat>
            <c:strRef>
              <c:f>'Reading - Data'!$BL$4:$CA$4</c:f>
              <c:strCache>
                <c:ptCount val="1"/>
                <c:pt idx="0">
                  <c:v>Baseline</c:v>
                </c:pt>
              </c:strCache>
            </c:strRef>
          </c:cat>
          <c:val>
            <c:numRef>
              <c:f>'Reading - Data'!$BL$38:$CA$38</c:f>
              <c:numCache>
                <c:formatCode>General</c:formatCode>
                <c:ptCount val="16"/>
                <c:pt idx="0">
                  <c:v>0</c:v>
                </c:pt>
              </c:numCache>
            </c:numRef>
          </c:val>
          <c:smooth val="0"/>
          <c:extLst>
            <c:ext xmlns:c16="http://schemas.microsoft.com/office/drawing/2014/chart" uri="{C3380CC4-5D6E-409C-BE32-E72D297353CC}">
              <c16:uniqueId val="{00000001-61CF-324B-A64D-230218B8F170}"/>
            </c:ext>
          </c:extLst>
        </c:ser>
        <c:ser>
          <c:idx val="1"/>
          <c:order val="1"/>
          <c:tx>
            <c:v>Aimline</c:v>
          </c:tx>
          <c:spPr>
            <a:ln w="9525">
              <a:solidFill>
                <a:schemeClr val="tx1">
                  <a:lumMod val="50000"/>
                  <a:lumOff val="50000"/>
                </a:schemeClr>
              </a:solidFill>
              <a:prstDash val="dash"/>
            </a:ln>
          </c:spPr>
          <c:marker>
            <c:symbol val="none"/>
          </c:marker>
          <c:cat>
            <c:strRef>
              <c:f>'Reading - Data'!$BL$4:$CA$4</c:f>
              <c:strCache>
                <c:ptCount val="1"/>
                <c:pt idx="0">
                  <c:v>Baseline</c:v>
                </c:pt>
              </c:strCache>
            </c:strRef>
          </c:cat>
          <c:val>
            <c:numRef>
              <c:f>'Reading - Data'!$BL$119:$CA$119</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61CF-324B-A64D-230218B8F170}"/>
            </c:ext>
          </c:extLst>
        </c:ser>
        <c:ser>
          <c:idx val="2"/>
          <c:order val="2"/>
          <c:tx>
            <c:strRef>
              <c:f>'Reading - Data'!$BK$155</c:f>
              <c:strCache>
                <c:ptCount val="1"/>
                <c:pt idx="0">
                  <c:v>Benchmark 3 Line</c:v>
                </c:pt>
              </c:strCache>
            </c:strRef>
          </c:tx>
          <c:spPr>
            <a:ln>
              <a:solidFill>
                <a:schemeClr val="accent3"/>
              </a:solidFill>
            </a:ln>
          </c:spPr>
          <c:marker>
            <c:symbol val="none"/>
          </c:marker>
          <c:cat>
            <c:strRef>
              <c:f>'Reading - Data'!$BL$4:$CA$4</c:f>
              <c:strCache>
                <c:ptCount val="1"/>
                <c:pt idx="0">
                  <c:v>Baseline</c:v>
                </c:pt>
              </c:strCache>
            </c:strRef>
          </c:cat>
          <c:val>
            <c:numRef>
              <c:f>'Reading - Data'!$BL$155:$CA$155</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61CF-324B-A64D-230218B8F170}"/>
            </c:ext>
          </c:extLst>
        </c:ser>
        <c:dLbls>
          <c:showLegendKey val="0"/>
          <c:showVal val="0"/>
          <c:showCatName val="0"/>
          <c:showSerName val="0"/>
          <c:showPercent val="0"/>
          <c:showBubbleSize val="0"/>
        </c:dLbls>
        <c:marker val="1"/>
        <c:smooth val="0"/>
        <c:axId val="85040128"/>
        <c:axId val="93308800"/>
      </c:lineChart>
      <c:catAx>
        <c:axId val="85040128"/>
        <c:scaling>
          <c:orientation val="minMax"/>
        </c:scaling>
        <c:delete val="0"/>
        <c:axPos val="b"/>
        <c:title>
          <c:tx>
            <c:strRef>
              <c:f>'Reading - Data'!$BG$38</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93308800"/>
        <c:crosses val="autoZero"/>
        <c:auto val="1"/>
        <c:lblAlgn val="ctr"/>
        <c:lblOffset val="100"/>
        <c:noMultiLvlLbl val="0"/>
      </c:catAx>
      <c:valAx>
        <c:axId val="93308800"/>
        <c:scaling>
          <c:orientation val="minMax"/>
          <c:min val="0"/>
        </c:scaling>
        <c:delete val="0"/>
        <c:axPos val="l"/>
        <c:majorGridlines/>
        <c:title>
          <c:tx>
            <c:strRef>
              <c:f>'Reading - Data'!$BJ$119</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85040128"/>
        <c:crosses val="autoZero"/>
        <c:crossBetween val="between"/>
      </c:valAx>
    </c:plotArea>
    <c:legend>
      <c:legendPos val="b"/>
      <c:layout>
        <c:manualLayout>
          <c:xMode val="edge"/>
          <c:yMode val="edge"/>
          <c:x val="2.0737150081035212E-3"/>
          <c:y val="0.89634139728460205"/>
          <c:w val="0.99585256998379257"/>
          <c:h val="0.10365860271539798"/>
        </c:manualLayout>
      </c:layout>
      <c:overlay val="0"/>
      <c:txPr>
        <a:bodyPr/>
        <a:lstStyle/>
        <a:p>
          <a:pPr>
            <a:defRPr sz="900"/>
          </a:pPr>
          <a:endParaRPr lang="en-US"/>
        </a:p>
      </c:txPr>
    </c:legend>
    <c:plotVisOnly val="1"/>
    <c:dispBlanksAs val="gap"/>
    <c:showDLblsOverMax val="0"/>
  </c:chart>
  <c:spPr>
    <a:solidFill>
      <a:schemeClr val="accent1">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4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'Spelling - Data'!$A$37</c:f>
          <c:strCache>
            <c:ptCount val="1"/>
          </c:strCache>
        </c:strRef>
      </c:tx>
      <c:overlay val="0"/>
    </c:title>
    <c:autoTitleDeleted val="0"/>
    <c:plotArea>
      <c:layout>
        <c:manualLayout>
          <c:layoutTarget val="inner"/>
          <c:xMode val="edge"/>
          <c:yMode val="edge"/>
          <c:x val="0.13495651278884288"/>
          <c:y val="0.16478915135608121"/>
          <c:w val="0.83628531727652466"/>
          <c:h val="0.50837061096124758"/>
        </c:manualLayout>
      </c:layout>
      <c:lineChart>
        <c:grouping val="standard"/>
        <c:varyColors val="0"/>
        <c:ser>
          <c:idx val="0"/>
          <c:order val="0"/>
          <c:tx>
            <c:strRef>
              <c:f>'Spelling - Data'!$A$37</c:f>
              <c:strCache>
                <c:ptCount val="1"/>
              </c:strCache>
            </c:strRef>
          </c:tx>
          <c:trendline>
            <c:name>Trendline</c:name>
            <c:spPr>
              <a:ln>
                <a:solidFill>
                  <a:srgbClr val="FF0000">
                    <a:alpha val="75000"/>
                  </a:srgbClr>
                </a:solidFill>
              </a:ln>
            </c:spPr>
            <c:trendlineType val="linear"/>
            <c:dispRSqr val="0"/>
            <c:dispEq val="0"/>
          </c:trendline>
          <c:cat>
            <c:strRef>
              <c:f>'Spelling - Data'!$CX$4:$DM$4</c:f>
              <c:strCache>
                <c:ptCount val="1"/>
                <c:pt idx="0">
                  <c:v>Baseline</c:v>
                </c:pt>
              </c:strCache>
            </c:strRef>
          </c:cat>
          <c:val>
            <c:numRef>
              <c:f>'Spelling - Data'!$CX$37:$DM$37</c:f>
              <c:numCache>
                <c:formatCode>General</c:formatCode>
                <c:ptCount val="16"/>
                <c:pt idx="0">
                  <c:v>0</c:v>
                </c:pt>
              </c:numCache>
            </c:numRef>
          </c:val>
          <c:smooth val="0"/>
          <c:extLst>
            <c:ext xmlns:c16="http://schemas.microsoft.com/office/drawing/2014/chart" uri="{C3380CC4-5D6E-409C-BE32-E72D297353CC}">
              <c16:uniqueId val="{00000001-0266-1D4F-B8A2-36A9736E9C5F}"/>
            </c:ext>
          </c:extLst>
        </c:ser>
        <c:ser>
          <c:idx val="1"/>
          <c:order val="1"/>
          <c:tx>
            <c:v>Aimline</c:v>
          </c:tx>
          <c:spPr>
            <a:ln w="9525">
              <a:solidFill>
                <a:schemeClr val="tx1">
                  <a:lumMod val="50000"/>
                  <a:lumOff val="50000"/>
                </a:schemeClr>
              </a:solidFill>
              <a:prstDash val="dash"/>
            </a:ln>
          </c:spPr>
          <c:marker>
            <c:symbol val="none"/>
          </c:marker>
          <c:cat>
            <c:strRef>
              <c:f>'Spelling - Data'!$CX$4:$DM$4</c:f>
              <c:strCache>
                <c:ptCount val="1"/>
                <c:pt idx="0">
                  <c:v>Baseline</c:v>
                </c:pt>
              </c:strCache>
            </c:strRef>
          </c:cat>
          <c:val>
            <c:numRef>
              <c:f>'Spelling - Data'!$CX$118:$DM$118</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0266-1D4F-B8A2-36A9736E9C5F}"/>
            </c:ext>
          </c:extLst>
        </c:ser>
        <c:ser>
          <c:idx val="2"/>
          <c:order val="2"/>
          <c:tx>
            <c:strRef>
              <c:f>'Spelling - Data'!$CW$154</c:f>
              <c:strCache>
                <c:ptCount val="1"/>
                <c:pt idx="0">
                  <c:v>Benchmark 3 Line</c:v>
                </c:pt>
              </c:strCache>
            </c:strRef>
          </c:tx>
          <c:spPr>
            <a:ln>
              <a:solidFill>
                <a:schemeClr val="accent3"/>
              </a:solidFill>
            </a:ln>
          </c:spPr>
          <c:marker>
            <c:symbol val="none"/>
          </c:marker>
          <c:cat>
            <c:strRef>
              <c:f>'Spelling - Data'!$CX$4:$DM$4</c:f>
              <c:strCache>
                <c:ptCount val="1"/>
                <c:pt idx="0">
                  <c:v>Baseline</c:v>
                </c:pt>
              </c:strCache>
            </c:strRef>
          </c:cat>
          <c:val>
            <c:numRef>
              <c:f>'Spelling - Data'!$CX$154:$DM$154</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0266-1D4F-B8A2-36A9736E9C5F}"/>
            </c:ext>
          </c:extLst>
        </c:ser>
        <c:dLbls>
          <c:showLegendKey val="0"/>
          <c:showVal val="0"/>
          <c:showCatName val="0"/>
          <c:showSerName val="0"/>
          <c:showPercent val="0"/>
          <c:showBubbleSize val="0"/>
        </c:dLbls>
        <c:marker val="1"/>
        <c:smooth val="0"/>
        <c:axId val="103697024"/>
        <c:axId val="104372864"/>
      </c:lineChart>
      <c:catAx>
        <c:axId val="103697024"/>
        <c:scaling>
          <c:orientation val="minMax"/>
        </c:scaling>
        <c:delete val="0"/>
        <c:axPos val="b"/>
        <c:title>
          <c:tx>
            <c:strRef>
              <c:f>'Spelling - Data'!$CS$37</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104372864"/>
        <c:crosses val="autoZero"/>
        <c:auto val="1"/>
        <c:lblAlgn val="ctr"/>
        <c:lblOffset val="100"/>
        <c:noMultiLvlLbl val="0"/>
      </c:catAx>
      <c:valAx>
        <c:axId val="104372864"/>
        <c:scaling>
          <c:orientation val="minMax"/>
          <c:min val="0"/>
        </c:scaling>
        <c:delete val="0"/>
        <c:axPos val="l"/>
        <c:majorGridlines/>
        <c:title>
          <c:tx>
            <c:strRef>
              <c:f>'Spelling - Data'!$CV$118</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103697024"/>
        <c:crosses val="autoZero"/>
        <c:crossBetween val="between"/>
      </c:valAx>
    </c:plotArea>
    <c:legend>
      <c:legendPos val="b"/>
      <c:layout>
        <c:manualLayout>
          <c:xMode val="edge"/>
          <c:yMode val="edge"/>
          <c:x val="7.3609001415659717E-3"/>
          <c:y val="0.89634136215298799"/>
          <c:w val="0.98787122784241199"/>
          <c:h val="0.103658637847012"/>
        </c:manualLayout>
      </c:layout>
      <c:overlay val="0"/>
      <c:txPr>
        <a:bodyPr/>
        <a:lstStyle/>
        <a:p>
          <a:pPr>
            <a:defRPr sz="900"/>
          </a:pPr>
          <a:endParaRPr lang="en-US"/>
        </a:p>
      </c:txPr>
    </c:legend>
    <c:plotVisOnly val="1"/>
    <c:dispBlanksAs val="gap"/>
    <c:showDLblsOverMax val="0"/>
  </c:chart>
  <c:spPr>
    <a:solidFill>
      <a:schemeClr val="accent3">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4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'Spelling - Data'!$A$38</c:f>
          <c:strCache>
            <c:ptCount val="1"/>
          </c:strCache>
        </c:strRef>
      </c:tx>
      <c:overlay val="0"/>
    </c:title>
    <c:autoTitleDeleted val="0"/>
    <c:plotArea>
      <c:layout>
        <c:manualLayout>
          <c:layoutTarget val="inner"/>
          <c:xMode val="edge"/>
          <c:yMode val="edge"/>
          <c:x val="0.13495651278884288"/>
          <c:y val="0.16478915135608121"/>
          <c:w val="0.83628531727652466"/>
          <c:h val="0.51276180623961265"/>
        </c:manualLayout>
      </c:layout>
      <c:lineChart>
        <c:grouping val="standard"/>
        <c:varyColors val="0"/>
        <c:ser>
          <c:idx val="0"/>
          <c:order val="0"/>
          <c:tx>
            <c:strRef>
              <c:f>'Spelling - Data'!$A$38</c:f>
              <c:strCache>
                <c:ptCount val="1"/>
              </c:strCache>
            </c:strRef>
          </c:tx>
          <c:trendline>
            <c:name>Trendline</c:name>
            <c:spPr>
              <a:ln>
                <a:solidFill>
                  <a:srgbClr val="FF0000">
                    <a:alpha val="75000"/>
                  </a:srgbClr>
                </a:solidFill>
              </a:ln>
            </c:spPr>
            <c:trendlineType val="linear"/>
            <c:dispRSqr val="0"/>
            <c:dispEq val="0"/>
          </c:trendline>
          <c:cat>
            <c:strRef>
              <c:f>'Spelling - Data'!$CX$4:$DM$4</c:f>
              <c:strCache>
                <c:ptCount val="1"/>
                <c:pt idx="0">
                  <c:v>Baseline</c:v>
                </c:pt>
              </c:strCache>
            </c:strRef>
          </c:cat>
          <c:val>
            <c:numRef>
              <c:f>'Spelling - Data'!$CX$38:$DM$38</c:f>
              <c:numCache>
                <c:formatCode>General</c:formatCode>
                <c:ptCount val="16"/>
                <c:pt idx="0">
                  <c:v>0</c:v>
                </c:pt>
              </c:numCache>
            </c:numRef>
          </c:val>
          <c:smooth val="0"/>
          <c:extLst>
            <c:ext xmlns:c16="http://schemas.microsoft.com/office/drawing/2014/chart" uri="{C3380CC4-5D6E-409C-BE32-E72D297353CC}">
              <c16:uniqueId val="{00000001-5D15-B240-9363-B1D3C4AD4071}"/>
            </c:ext>
          </c:extLst>
        </c:ser>
        <c:ser>
          <c:idx val="1"/>
          <c:order val="1"/>
          <c:tx>
            <c:v>Aimline</c:v>
          </c:tx>
          <c:spPr>
            <a:ln w="9525">
              <a:solidFill>
                <a:schemeClr val="tx1">
                  <a:lumMod val="50000"/>
                  <a:lumOff val="50000"/>
                </a:schemeClr>
              </a:solidFill>
              <a:prstDash val="dash"/>
            </a:ln>
          </c:spPr>
          <c:marker>
            <c:symbol val="none"/>
          </c:marker>
          <c:cat>
            <c:strRef>
              <c:f>'Spelling - Data'!$CX$4:$DM$4</c:f>
              <c:strCache>
                <c:ptCount val="1"/>
                <c:pt idx="0">
                  <c:v>Baseline</c:v>
                </c:pt>
              </c:strCache>
            </c:strRef>
          </c:cat>
          <c:val>
            <c:numRef>
              <c:f>'Spelling - Data'!$CX$119:$DM$119</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5D15-B240-9363-B1D3C4AD4071}"/>
            </c:ext>
          </c:extLst>
        </c:ser>
        <c:ser>
          <c:idx val="2"/>
          <c:order val="2"/>
          <c:tx>
            <c:strRef>
              <c:f>'Spelling - Data'!$CW$155</c:f>
              <c:strCache>
                <c:ptCount val="1"/>
                <c:pt idx="0">
                  <c:v>Benchmark 3 Line</c:v>
                </c:pt>
              </c:strCache>
            </c:strRef>
          </c:tx>
          <c:spPr>
            <a:ln>
              <a:solidFill>
                <a:schemeClr val="accent3"/>
              </a:solidFill>
            </a:ln>
          </c:spPr>
          <c:marker>
            <c:symbol val="none"/>
          </c:marker>
          <c:cat>
            <c:strRef>
              <c:f>'Spelling - Data'!$CX$4:$DM$4</c:f>
              <c:strCache>
                <c:ptCount val="1"/>
                <c:pt idx="0">
                  <c:v>Baseline</c:v>
                </c:pt>
              </c:strCache>
            </c:strRef>
          </c:cat>
          <c:val>
            <c:numRef>
              <c:f>'Spelling - Data'!$CX$155:$DM$155</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5D15-B240-9363-B1D3C4AD4071}"/>
            </c:ext>
          </c:extLst>
        </c:ser>
        <c:dLbls>
          <c:showLegendKey val="0"/>
          <c:showVal val="0"/>
          <c:showCatName val="0"/>
          <c:showSerName val="0"/>
          <c:showPercent val="0"/>
          <c:showBubbleSize val="0"/>
        </c:dLbls>
        <c:marker val="1"/>
        <c:smooth val="0"/>
        <c:axId val="104703104"/>
        <c:axId val="104705024"/>
      </c:lineChart>
      <c:catAx>
        <c:axId val="104703104"/>
        <c:scaling>
          <c:orientation val="minMax"/>
        </c:scaling>
        <c:delete val="0"/>
        <c:axPos val="b"/>
        <c:title>
          <c:tx>
            <c:strRef>
              <c:f>'Spelling - Data'!$CS$38</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104705024"/>
        <c:crosses val="autoZero"/>
        <c:auto val="1"/>
        <c:lblAlgn val="ctr"/>
        <c:lblOffset val="100"/>
        <c:noMultiLvlLbl val="0"/>
      </c:catAx>
      <c:valAx>
        <c:axId val="104705024"/>
        <c:scaling>
          <c:orientation val="minMax"/>
          <c:min val="0"/>
        </c:scaling>
        <c:delete val="0"/>
        <c:axPos val="l"/>
        <c:majorGridlines/>
        <c:title>
          <c:tx>
            <c:strRef>
              <c:f>'Spelling - Data'!$CV$119</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104703104"/>
        <c:crosses val="autoZero"/>
        <c:crossBetween val="between"/>
      </c:valAx>
    </c:plotArea>
    <c:legend>
      <c:legendPos val="b"/>
      <c:layout>
        <c:manualLayout>
          <c:xMode val="edge"/>
          <c:yMode val="edge"/>
          <c:x val="1.5984208362609241E-3"/>
          <c:y val="0.89634139728460205"/>
          <c:w val="0.99420672105399077"/>
          <c:h val="0.10365860271539798"/>
        </c:manualLayout>
      </c:layout>
      <c:overlay val="0"/>
      <c:txPr>
        <a:bodyPr/>
        <a:lstStyle/>
        <a:p>
          <a:pPr>
            <a:defRPr sz="900"/>
          </a:pPr>
          <a:endParaRPr lang="en-US"/>
        </a:p>
      </c:txPr>
    </c:legend>
    <c:plotVisOnly val="1"/>
    <c:dispBlanksAs val="gap"/>
    <c:showDLblsOverMax val="0"/>
  </c:chart>
  <c:spPr>
    <a:solidFill>
      <a:schemeClr val="accent3">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4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'Spelling - Data'!$A$39</c:f>
          <c:strCache>
            <c:ptCount val="1"/>
          </c:strCache>
        </c:strRef>
      </c:tx>
      <c:overlay val="0"/>
    </c:title>
    <c:autoTitleDeleted val="0"/>
    <c:plotArea>
      <c:layout>
        <c:manualLayout>
          <c:layoutTarget val="inner"/>
          <c:xMode val="edge"/>
          <c:yMode val="edge"/>
          <c:x val="0.13495651278884288"/>
          <c:y val="0.16478915135608121"/>
          <c:w val="0.83628531727652466"/>
          <c:h val="0.50841389583031849"/>
        </c:manualLayout>
      </c:layout>
      <c:lineChart>
        <c:grouping val="standard"/>
        <c:varyColors val="0"/>
        <c:ser>
          <c:idx val="0"/>
          <c:order val="0"/>
          <c:tx>
            <c:strRef>
              <c:f>'Spelling - Data'!$A$39</c:f>
              <c:strCache>
                <c:ptCount val="1"/>
              </c:strCache>
            </c:strRef>
          </c:tx>
          <c:trendline>
            <c:name>Trendline</c:name>
            <c:spPr>
              <a:ln>
                <a:solidFill>
                  <a:srgbClr val="FF0000">
                    <a:alpha val="75000"/>
                  </a:srgbClr>
                </a:solidFill>
              </a:ln>
            </c:spPr>
            <c:trendlineType val="linear"/>
            <c:dispRSqr val="0"/>
            <c:dispEq val="0"/>
          </c:trendline>
          <c:cat>
            <c:strRef>
              <c:f>'Spelling - Data'!$CX$4:$DM$4</c:f>
              <c:strCache>
                <c:ptCount val="1"/>
                <c:pt idx="0">
                  <c:v>Baseline</c:v>
                </c:pt>
              </c:strCache>
            </c:strRef>
          </c:cat>
          <c:val>
            <c:numRef>
              <c:f>'Spelling - Data'!$CX$39:$DM$39</c:f>
              <c:numCache>
                <c:formatCode>General</c:formatCode>
                <c:ptCount val="16"/>
                <c:pt idx="0">
                  <c:v>0</c:v>
                </c:pt>
              </c:numCache>
            </c:numRef>
          </c:val>
          <c:smooth val="0"/>
          <c:extLst>
            <c:ext xmlns:c16="http://schemas.microsoft.com/office/drawing/2014/chart" uri="{C3380CC4-5D6E-409C-BE32-E72D297353CC}">
              <c16:uniqueId val="{00000001-6830-364E-B288-1F94B55AE94B}"/>
            </c:ext>
          </c:extLst>
        </c:ser>
        <c:ser>
          <c:idx val="1"/>
          <c:order val="1"/>
          <c:tx>
            <c:v>Aimline</c:v>
          </c:tx>
          <c:spPr>
            <a:ln w="9525">
              <a:solidFill>
                <a:schemeClr val="tx1">
                  <a:lumMod val="50000"/>
                  <a:lumOff val="50000"/>
                </a:schemeClr>
              </a:solidFill>
              <a:prstDash val="dash"/>
            </a:ln>
          </c:spPr>
          <c:marker>
            <c:symbol val="none"/>
          </c:marker>
          <c:cat>
            <c:strRef>
              <c:f>'Spelling - Data'!$CX$4:$DM$4</c:f>
              <c:strCache>
                <c:ptCount val="1"/>
                <c:pt idx="0">
                  <c:v>Baseline</c:v>
                </c:pt>
              </c:strCache>
            </c:strRef>
          </c:cat>
          <c:val>
            <c:numRef>
              <c:f>'Spelling - Data'!$CX$120:$DM$120</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6830-364E-B288-1F94B55AE94B}"/>
            </c:ext>
          </c:extLst>
        </c:ser>
        <c:ser>
          <c:idx val="2"/>
          <c:order val="2"/>
          <c:tx>
            <c:strRef>
              <c:f>'Spelling - Data'!$CW$156</c:f>
              <c:strCache>
                <c:ptCount val="1"/>
                <c:pt idx="0">
                  <c:v>Benchmark 3 Line</c:v>
                </c:pt>
              </c:strCache>
            </c:strRef>
          </c:tx>
          <c:spPr>
            <a:ln>
              <a:solidFill>
                <a:schemeClr val="accent3"/>
              </a:solidFill>
            </a:ln>
          </c:spPr>
          <c:marker>
            <c:symbol val="none"/>
          </c:marker>
          <c:cat>
            <c:strRef>
              <c:f>'Spelling - Data'!$CX$4:$DM$4</c:f>
              <c:strCache>
                <c:ptCount val="1"/>
                <c:pt idx="0">
                  <c:v>Baseline</c:v>
                </c:pt>
              </c:strCache>
            </c:strRef>
          </c:cat>
          <c:val>
            <c:numRef>
              <c:f>'Spelling - Data'!$CX$156:$DM$156</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6830-364E-B288-1F94B55AE94B}"/>
            </c:ext>
          </c:extLst>
        </c:ser>
        <c:dLbls>
          <c:showLegendKey val="0"/>
          <c:showVal val="0"/>
          <c:showCatName val="0"/>
          <c:showSerName val="0"/>
          <c:showPercent val="0"/>
          <c:showBubbleSize val="0"/>
        </c:dLbls>
        <c:marker val="1"/>
        <c:smooth val="0"/>
        <c:axId val="104568320"/>
        <c:axId val="104570240"/>
      </c:lineChart>
      <c:catAx>
        <c:axId val="104568320"/>
        <c:scaling>
          <c:orientation val="minMax"/>
        </c:scaling>
        <c:delete val="0"/>
        <c:axPos val="b"/>
        <c:title>
          <c:tx>
            <c:strRef>
              <c:f>'Spelling - Data'!$CS$39</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104570240"/>
        <c:crosses val="autoZero"/>
        <c:auto val="1"/>
        <c:lblAlgn val="ctr"/>
        <c:lblOffset val="100"/>
        <c:noMultiLvlLbl val="0"/>
      </c:catAx>
      <c:valAx>
        <c:axId val="104570240"/>
        <c:scaling>
          <c:orientation val="minMax"/>
          <c:min val="0"/>
        </c:scaling>
        <c:delete val="0"/>
        <c:axPos val="l"/>
        <c:majorGridlines/>
        <c:title>
          <c:tx>
            <c:strRef>
              <c:f>'Spelling - Data'!$CV$120</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104568320"/>
        <c:crosses val="autoZero"/>
        <c:crossBetween val="between"/>
      </c:valAx>
    </c:plotArea>
    <c:legend>
      <c:legendPos val="b"/>
      <c:layout>
        <c:manualLayout>
          <c:xMode val="edge"/>
          <c:yMode val="edge"/>
          <c:x val="1.5984208362609241E-3"/>
          <c:y val="0.8965684812404755"/>
          <c:w val="0.99420672105399077"/>
          <c:h val="0.103431518759524"/>
        </c:manualLayout>
      </c:layout>
      <c:overlay val="0"/>
      <c:txPr>
        <a:bodyPr/>
        <a:lstStyle/>
        <a:p>
          <a:pPr>
            <a:defRPr sz="900"/>
          </a:pPr>
          <a:endParaRPr lang="en-US"/>
        </a:p>
      </c:txPr>
    </c:legend>
    <c:plotVisOnly val="1"/>
    <c:dispBlanksAs val="gap"/>
    <c:showDLblsOverMax val="0"/>
  </c:chart>
  <c:spPr>
    <a:solidFill>
      <a:schemeClr val="accent3">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4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'Spelling - Data'!$A$8</c:f>
          <c:strCache>
            <c:ptCount val="1"/>
          </c:strCache>
        </c:strRef>
      </c:tx>
      <c:overlay val="0"/>
    </c:title>
    <c:autoTitleDeleted val="0"/>
    <c:plotArea>
      <c:layout>
        <c:manualLayout>
          <c:layoutTarget val="inner"/>
          <c:xMode val="edge"/>
          <c:yMode val="edge"/>
          <c:x val="0.13495651278884288"/>
          <c:y val="0.16478915135608121"/>
          <c:w val="0.83628531727652378"/>
          <c:h val="0.50837061096124758"/>
        </c:manualLayout>
      </c:layout>
      <c:lineChart>
        <c:grouping val="standard"/>
        <c:varyColors val="0"/>
        <c:ser>
          <c:idx val="0"/>
          <c:order val="0"/>
          <c:tx>
            <c:strRef>
              <c:f>'Spelling - Data'!$A$8</c:f>
              <c:strCache>
                <c:ptCount val="1"/>
              </c:strCache>
            </c:strRef>
          </c:tx>
          <c:trendline>
            <c:name>Trendline</c:name>
            <c:spPr>
              <a:ln>
                <a:solidFill>
                  <a:srgbClr val="FF0000">
                    <a:alpha val="75000"/>
                  </a:srgbClr>
                </a:solidFill>
              </a:ln>
            </c:spPr>
            <c:trendlineType val="linear"/>
            <c:dispRSqr val="0"/>
            <c:dispEq val="0"/>
          </c:trendline>
          <c:cat>
            <c:strRef>
              <c:f>'Spelling - Data'!$Z$4:$AO$4</c:f>
              <c:strCache>
                <c:ptCount val="1"/>
                <c:pt idx="0">
                  <c:v>Baseline</c:v>
                </c:pt>
              </c:strCache>
            </c:strRef>
          </c:cat>
          <c:val>
            <c:numRef>
              <c:f>'Spelling - Data'!$Z$8:$AO$8</c:f>
              <c:numCache>
                <c:formatCode>General</c:formatCode>
                <c:ptCount val="16"/>
                <c:pt idx="0">
                  <c:v>0</c:v>
                </c:pt>
              </c:numCache>
            </c:numRef>
          </c:val>
          <c:smooth val="0"/>
          <c:extLst>
            <c:ext xmlns:c16="http://schemas.microsoft.com/office/drawing/2014/chart" uri="{C3380CC4-5D6E-409C-BE32-E72D297353CC}">
              <c16:uniqueId val="{00000001-153D-7F4C-81E5-152BFD7FD5AA}"/>
            </c:ext>
          </c:extLst>
        </c:ser>
        <c:ser>
          <c:idx val="1"/>
          <c:order val="1"/>
          <c:tx>
            <c:v>Aimline</c:v>
          </c:tx>
          <c:spPr>
            <a:ln w="9525">
              <a:solidFill>
                <a:schemeClr val="tx1">
                  <a:lumMod val="50000"/>
                  <a:lumOff val="50000"/>
                </a:schemeClr>
              </a:solidFill>
              <a:prstDash val="dash"/>
            </a:ln>
          </c:spPr>
          <c:marker>
            <c:symbol val="none"/>
          </c:marker>
          <c:cat>
            <c:strRef>
              <c:f>'Spelling - Data'!$Z$4:$AO$4</c:f>
              <c:strCache>
                <c:ptCount val="1"/>
                <c:pt idx="0">
                  <c:v>Baseline</c:v>
                </c:pt>
              </c:strCache>
            </c:strRef>
          </c:cat>
          <c:val>
            <c:numRef>
              <c:f>'Spelling - Data'!$Z$89:$AO$89</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153D-7F4C-81E5-152BFD7FD5AA}"/>
            </c:ext>
          </c:extLst>
        </c:ser>
        <c:ser>
          <c:idx val="2"/>
          <c:order val="2"/>
          <c:tx>
            <c:strRef>
              <c:f>'Spelling - Data'!$Y$125</c:f>
              <c:strCache>
                <c:ptCount val="1"/>
                <c:pt idx="0">
                  <c:v>Benchmark 2 Line</c:v>
                </c:pt>
              </c:strCache>
            </c:strRef>
          </c:tx>
          <c:spPr>
            <a:ln>
              <a:solidFill>
                <a:schemeClr val="accent1"/>
              </a:solidFill>
            </a:ln>
          </c:spPr>
          <c:marker>
            <c:symbol val="none"/>
          </c:marker>
          <c:cat>
            <c:strRef>
              <c:f>'Spelling - Data'!$Z$4:$AO$4</c:f>
              <c:strCache>
                <c:ptCount val="1"/>
                <c:pt idx="0">
                  <c:v>Baseline</c:v>
                </c:pt>
              </c:strCache>
            </c:strRef>
          </c:cat>
          <c:val>
            <c:numRef>
              <c:f>'Spelling - Data'!$Z$125:$AO$125</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153D-7F4C-81E5-152BFD7FD5AA}"/>
            </c:ext>
          </c:extLst>
        </c:ser>
        <c:dLbls>
          <c:showLegendKey val="0"/>
          <c:showVal val="0"/>
          <c:showCatName val="0"/>
          <c:showSerName val="0"/>
          <c:showPercent val="0"/>
          <c:showBubbleSize val="0"/>
        </c:dLbls>
        <c:marker val="1"/>
        <c:smooth val="0"/>
        <c:axId val="104826752"/>
        <c:axId val="104833024"/>
      </c:lineChart>
      <c:catAx>
        <c:axId val="104826752"/>
        <c:scaling>
          <c:orientation val="minMax"/>
        </c:scaling>
        <c:delete val="0"/>
        <c:axPos val="b"/>
        <c:title>
          <c:tx>
            <c:strRef>
              <c:f>'Spelling - Data'!$U$8</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104833024"/>
        <c:crosses val="autoZero"/>
        <c:auto val="1"/>
        <c:lblAlgn val="ctr"/>
        <c:lblOffset val="100"/>
        <c:noMultiLvlLbl val="0"/>
      </c:catAx>
      <c:valAx>
        <c:axId val="104833024"/>
        <c:scaling>
          <c:orientation val="minMax"/>
          <c:min val="0"/>
        </c:scaling>
        <c:delete val="0"/>
        <c:axPos val="l"/>
        <c:majorGridlines/>
        <c:title>
          <c:tx>
            <c:strRef>
              <c:f>'Spelling - Data'!$X$89</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104826752"/>
        <c:crosses val="autoZero"/>
        <c:crossBetween val="between"/>
      </c:valAx>
    </c:plotArea>
    <c:legend>
      <c:legendPos val="b"/>
      <c:layout>
        <c:manualLayout>
          <c:xMode val="edge"/>
          <c:yMode val="edge"/>
          <c:x val="4.4474668619613533E-4"/>
          <c:y val="0.89281043140355565"/>
          <c:w val="0.99650521008024096"/>
          <c:h val="0.10718956859644498"/>
        </c:manualLayout>
      </c:layout>
      <c:overlay val="0"/>
      <c:txPr>
        <a:bodyPr/>
        <a:lstStyle/>
        <a:p>
          <a:pPr>
            <a:defRPr sz="900" baseline="0"/>
          </a:pPr>
          <a:endParaRPr lang="en-US"/>
        </a:p>
      </c:txPr>
    </c:legend>
    <c:plotVisOnly val="1"/>
    <c:dispBlanksAs val="gap"/>
    <c:showDLblsOverMax val="0"/>
  </c:chart>
  <c:spPr>
    <a:solidFill>
      <a:schemeClr val="accent6">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4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'Spelling - Data'!$A$9</c:f>
          <c:strCache>
            <c:ptCount val="1"/>
          </c:strCache>
        </c:strRef>
      </c:tx>
      <c:overlay val="0"/>
    </c:title>
    <c:autoTitleDeleted val="0"/>
    <c:plotArea>
      <c:layout>
        <c:manualLayout>
          <c:layoutTarget val="inner"/>
          <c:xMode val="edge"/>
          <c:yMode val="edge"/>
          <c:x val="0.13495651278884288"/>
          <c:y val="0.16478915135608121"/>
          <c:w val="0.83628531727652466"/>
          <c:h val="0.50841372020359998"/>
        </c:manualLayout>
      </c:layout>
      <c:lineChart>
        <c:grouping val="standard"/>
        <c:varyColors val="0"/>
        <c:ser>
          <c:idx val="0"/>
          <c:order val="0"/>
          <c:tx>
            <c:strRef>
              <c:f>'Spelling - Data'!$A$9</c:f>
              <c:strCache>
                <c:ptCount val="1"/>
              </c:strCache>
            </c:strRef>
          </c:tx>
          <c:trendline>
            <c:name>Trendline</c:name>
            <c:spPr>
              <a:ln>
                <a:solidFill>
                  <a:srgbClr val="FF0000">
                    <a:alpha val="75000"/>
                  </a:srgbClr>
                </a:solidFill>
              </a:ln>
            </c:spPr>
            <c:trendlineType val="linear"/>
            <c:dispRSqr val="0"/>
            <c:dispEq val="0"/>
          </c:trendline>
          <c:cat>
            <c:strRef>
              <c:f>'Spelling - Data'!$Z$4:$AO$4</c:f>
              <c:strCache>
                <c:ptCount val="1"/>
                <c:pt idx="0">
                  <c:v>Baseline</c:v>
                </c:pt>
              </c:strCache>
            </c:strRef>
          </c:cat>
          <c:val>
            <c:numRef>
              <c:f>'Spelling - Data'!$Z$9:$AO$9</c:f>
              <c:numCache>
                <c:formatCode>General</c:formatCode>
                <c:ptCount val="16"/>
                <c:pt idx="0">
                  <c:v>0</c:v>
                </c:pt>
              </c:numCache>
            </c:numRef>
          </c:val>
          <c:smooth val="0"/>
          <c:extLst>
            <c:ext xmlns:c16="http://schemas.microsoft.com/office/drawing/2014/chart" uri="{C3380CC4-5D6E-409C-BE32-E72D297353CC}">
              <c16:uniqueId val="{00000001-168A-D742-A903-8FD5D984A918}"/>
            </c:ext>
          </c:extLst>
        </c:ser>
        <c:ser>
          <c:idx val="1"/>
          <c:order val="1"/>
          <c:tx>
            <c:v>Aimline</c:v>
          </c:tx>
          <c:spPr>
            <a:ln w="9525">
              <a:solidFill>
                <a:schemeClr val="tx1">
                  <a:lumMod val="50000"/>
                  <a:lumOff val="50000"/>
                </a:schemeClr>
              </a:solidFill>
              <a:prstDash val="dash"/>
            </a:ln>
          </c:spPr>
          <c:marker>
            <c:symbol val="none"/>
          </c:marker>
          <c:cat>
            <c:strRef>
              <c:f>'Spelling - Data'!$Z$4:$AO$4</c:f>
              <c:strCache>
                <c:ptCount val="1"/>
                <c:pt idx="0">
                  <c:v>Baseline</c:v>
                </c:pt>
              </c:strCache>
            </c:strRef>
          </c:cat>
          <c:val>
            <c:numRef>
              <c:f>'Spelling - Data'!$Z$90:$AO$90</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168A-D742-A903-8FD5D984A918}"/>
            </c:ext>
          </c:extLst>
        </c:ser>
        <c:ser>
          <c:idx val="2"/>
          <c:order val="2"/>
          <c:tx>
            <c:strRef>
              <c:f>'Spelling - Data'!$Y$126</c:f>
              <c:strCache>
                <c:ptCount val="1"/>
                <c:pt idx="0">
                  <c:v>Benchmark 2 Line</c:v>
                </c:pt>
              </c:strCache>
            </c:strRef>
          </c:tx>
          <c:spPr>
            <a:ln>
              <a:solidFill>
                <a:schemeClr val="accent1"/>
              </a:solidFill>
            </a:ln>
          </c:spPr>
          <c:marker>
            <c:symbol val="none"/>
          </c:marker>
          <c:cat>
            <c:strRef>
              <c:f>'Spelling - Data'!$Z$4:$AO$4</c:f>
              <c:strCache>
                <c:ptCount val="1"/>
                <c:pt idx="0">
                  <c:v>Baseline</c:v>
                </c:pt>
              </c:strCache>
            </c:strRef>
          </c:cat>
          <c:val>
            <c:numRef>
              <c:f>'Spelling - Data'!$Z$126:$AO$126</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168A-D742-A903-8FD5D984A918}"/>
            </c:ext>
          </c:extLst>
        </c:ser>
        <c:dLbls>
          <c:showLegendKey val="0"/>
          <c:showVal val="0"/>
          <c:showCatName val="0"/>
          <c:showSerName val="0"/>
          <c:showPercent val="0"/>
          <c:showBubbleSize val="0"/>
        </c:dLbls>
        <c:marker val="1"/>
        <c:smooth val="0"/>
        <c:axId val="104855808"/>
        <c:axId val="104771968"/>
      </c:lineChart>
      <c:catAx>
        <c:axId val="104855808"/>
        <c:scaling>
          <c:orientation val="minMax"/>
        </c:scaling>
        <c:delete val="0"/>
        <c:axPos val="b"/>
        <c:title>
          <c:tx>
            <c:strRef>
              <c:f>'Spelling - Data'!$U$9</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104771968"/>
        <c:crosses val="autoZero"/>
        <c:auto val="1"/>
        <c:lblAlgn val="ctr"/>
        <c:lblOffset val="100"/>
        <c:noMultiLvlLbl val="0"/>
      </c:catAx>
      <c:valAx>
        <c:axId val="104771968"/>
        <c:scaling>
          <c:orientation val="minMax"/>
          <c:min val="0"/>
        </c:scaling>
        <c:delete val="0"/>
        <c:axPos val="l"/>
        <c:majorGridlines/>
        <c:title>
          <c:tx>
            <c:strRef>
              <c:f>'Spelling - Data'!$X$90</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104855808"/>
        <c:crosses val="autoZero"/>
        <c:crossBetween val="between"/>
      </c:valAx>
    </c:plotArea>
    <c:legend>
      <c:legendPos val="b"/>
      <c:layout>
        <c:manualLayout>
          <c:xMode val="edge"/>
          <c:yMode val="edge"/>
          <c:x val="4.4474668619613533E-4"/>
          <c:y val="0.89281050653504301"/>
          <c:w val="0.99650521008024096"/>
          <c:h val="0.107189493464957"/>
        </c:manualLayout>
      </c:layout>
      <c:overlay val="0"/>
      <c:txPr>
        <a:bodyPr/>
        <a:lstStyle/>
        <a:p>
          <a:pPr>
            <a:defRPr sz="900"/>
          </a:pPr>
          <a:endParaRPr lang="en-US"/>
        </a:p>
      </c:txPr>
    </c:legend>
    <c:plotVisOnly val="1"/>
    <c:dispBlanksAs val="gap"/>
    <c:showDLblsOverMax val="0"/>
  </c:chart>
  <c:spPr>
    <a:solidFill>
      <a:schemeClr val="accent6">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c:printSettings>
  <c:userShapes r:id="rId1"/>
</c:chartSpace>
</file>

<file path=xl/charts/chart4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'Spelling - Data'!$A$10</c:f>
          <c:strCache>
            <c:ptCount val="1"/>
          </c:strCache>
        </c:strRef>
      </c:tx>
      <c:overlay val="0"/>
    </c:title>
    <c:autoTitleDeleted val="0"/>
    <c:plotArea>
      <c:layout>
        <c:manualLayout>
          <c:layoutTarget val="inner"/>
          <c:xMode val="edge"/>
          <c:yMode val="edge"/>
          <c:x val="0.13495651278884288"/>
          <c:y val="0.16478915135608121"/>
          <c:w val="0.83628531727652466"/>
          <c:h val="0.50837061096124758"/>
        </c:manualLayout>
      </c:layout>
      <c:lineChart>
        <c:grouping val="standard"/>
        <c:varyColors val="0"/>
        <c:ser>
          <c:idx val="0"/>
          <c:order val="0"/>
          <c:tx>
            <c:strRef>
              <c:f>'Spelling - Data'!$A$10</c:f>
              <c:strCache>
                <c:ptCount val="1"/>
              </c:strCache>
            </c:strRef>
          </c:tx>
          <c:trendline>
            <c:name>Trendline</c:name>
            <c:spPr>
              <a:ln>
                <a:solidFill>
                  <a:srgbClr val="FF0000">
                    <a:alpha val="75000"/>
                  </a:srgbClr>
                </a:solidFill>
              </a:ln>
            </c:spPr>
            <c:trendlineType val="linear"/>
            <c:dispRSqr val="0"/>
            <c:dispEq val="0"/>
          </c:trendline>
          <c:cat>
            <c:strRef>
              <c:f>'Spelling - Data'!$Z$4:$AO$4</c:f>
              <c:strCache>
                <c:ptCount val="1"/>
                <c:pt idx="0">
                  <c:v>Baseline</c:v>
                </c:pt>
              </c:strCache>
            </c:strRef>
          </c:cat>
          <c:val>
            <c:numRef>
              <c:f>'Spelling - Data'!$Z$10:$AO$10</c:f>
              <c:numCache>
                <c:formatCode>General</c:formatCode>
                <c:ptCount val="16"/>
                <c:pt idx="0">
                  <c:v>0</c:v>
                </c:pt>
              </c:numCache>
            </c:numRef>
          </c:val>
          <c:smooth val="0"/>
          <c:extLst>
            <c:ext xmlns:c16="http://schemas.microsoft.com/office/drawing/2014/chart" uri="{C3380CC4-5D6E-409C-BE32-E72D297353CC}">
              <c16:uniqueId val="{00000001-460F-E742-B4AE-23B0C9400BF1}"/>
            </c:ext>
          </c:extLst>
        </c:ser>
        <c:ser>
          <c:idx val="1"/>
          <c:order val="1"/>
          <c:tx>
            <c:v>Aimline</c:v>
          </c:tx>
          <c:spPr>
            <a:ln w="9525">
              <a:solidFill>
                <a:schemeClr val="tx1">
                  <a:lumMod val="50000"/>
                  <a:lumOff val="50000"/>
                </a:schemeClr>
              </a:solidFill>
              <a:prstDash val="dash"/>
            </a:ln>
          </c:spPr>
          <c:marker>
            <c:symbol val="none"/>
          </c:marker>
          <c:cat>
            <c:strRef>
              <c:f>'Spelling - Data'!$Z$4:$AO$4</c:f>
              <c:strCache>
                <c:ptCount val="1"/>
                <c:pt idx="0">
                  <c:v>Baseline</c:v>
                </c:pt>
              </c:strCache>
            </c:strRef>
          </c:cat>
          <c:val>
            <c:numRef>
              <c:f>'Spelling - Data'!$Z$91:$AO$91</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460F-E742-B4AE-23B0C9400BF1}"/>
            </c:ext>
          </c:extLst>
        </c:ser>
        <c:ser>
          <c:idx val="2"/>
          <c:order val="2"/>
          <c:tx>
            <c:strRef>
              <c:f>'Spelling - Data'!$Y$127</c:f>
              <c:strCache>
                <c:ptCount val="1"/>
                <c:pt idx="0">
                  <c:v>Benchmark 2 Line</c:v>
                </c:pt>
              </c:strCache>
            </c:strRef>
          </c:tx>
          <c:spPr>
            <a:ln>
              <a:solidFill>
                <a:schemeClr val="accent1"/>
              </a:solidFill>
            </a:ln>
          </c:spPr>
          <c:marker>
            <c:symbol val="none"/>
          </c:marker>
          <c:cat>
            <c:strRef>
              <c:f>'Spelling - Data'!$Z$4:$AO$4</c:f>
              <c:strCache>
                <c:ptCount val="1"/>
                <c:pt idx="0">
                  <c:v>Baseline</c:v>
                </c:pt>
              </c:strCache>
            </c:strRef>
          </c:cat>
          <c:val>
            <c:numRef>
              <c:f>'Spelling - Data'!$Z$127:$AO$127</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460F-E742-B4AE-23B0C9400BF1}"/>
            </c:ext>
          </c:extLst>
        </c:ser>
        <c:dLbls>
          <c:showLegendKey val="0"/>
          <c:showVal val="0"/>
          <c:showCatName val="0"/>
          <c:showSerName val="0"/>
          <c:showPercent val="0"/>
          <c:showBubbleSize val="0"/>
        </c:dLbls>
        <c:marker val="1"/>
        <c:smooth val="0"/>
        <c:axId val="104934016"/>
        <c:axId val="104964864"/>
      </c:lineChart>
      <c:catAx>
        <c:axId val="104934016"/>
        <c:scaling>
          <c:orientation val="minMax"/>
        </c:scaling>
        <c:delete val="0"/>
        <c:axPos val="b"/>
        <c:title>
          <c:tx>
            <c:strRef>
              <c:f>'Spelling - Data'!$U$10</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104964864"/>
        <c:crosses val="autoZero"/>
        <c:auto val="1"/>
        <c:lblAlgn val="ctr"/>
        <c:lblOffset val="100"/>
        <c:noMultiLvlLbl val="0"/>
      </c:catAx>
      <c:valAx>
        <c:axId val="104964864"/>
        <c:scaling>
          <c:orientation val="minMax"/>
          <c:min val="0"/>
        </c:scaling>
        <c:delete val="0"/>
        <c:axPos val="l"/>
        <c:majorGridlines/>
        <c:title>
          <c:tx>
            <c:strRef>
              <c:f>'Spelling - Data'!$X$91</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104934016"/>
        <c:crosses val="autoZero"/>
        <c:crossBetween val="between"/>
      </c:valAx>
    </c:plotArea>
    <c:legend>
      <c:legendPos val="b"/>
      <c:layout>
        <c:manualLayout>
          <c:xMode val="edge"/>
          <c:yMode val="edge"/>
          <c:x val="2.9404976936971412E-3"/>
          <c:y val="0.89281043140355565"/>
          <c:w val="0.99411879947114457"/>
          <c:h val="0.10718956859644498"/>
        </c:manualLayout>
      </c:layout>
      <c:overlay val="0"/>
      <c:txPr>
        <a:bodyPr/>
        <a:lstStyle/>
        <a:p>
          <a:pPr>
            <a:defRPr sz="900"/>
          </a:pPr>
          <a:endParaRPr lang="en-US"/>
        </a:p>
      </c:txPr>
    </c:legend>
    <c:plotVisOnly val="1"/>
    <c:dispBlanksAs val="gap"/>
    <c:showDLblsOverMax val="0"/>
  </c:chart>
  <c:spPr>
    <a:solidFill>
      <a:schemeClr val="accent6">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4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'Spelling - Data'!$A$11</c:f>
          <c:strCache>
            <c:ptCount val="1"/>
          </c:strCache>
        </c:strRef>
      </c:tx>
      <c:overlay val="0"/>
    </c:title>
    <c:autoTitleDeleted val="0"/>
    <c:plotArea>
      <c:layout>
        <c:manualLayout>
          <c:layoutTarget val="inner"/>
          <c:xMode val="edge"/>
          <c:yMode val="edge"/>
          <c:x val="0.13495651278884288"/>
          <c:y val="0.16478915135608121"/>
          <c:w val="0.83628531727652378"/>
          <c:h val="0.50837061096124758"/>
        </c:manualLayout>
      </c:layout>
      <c:lineChart>
        <c:grouping val="standard"/>
        <c:varyColors val="0"/>
        <c:ser>
          <c:idx val="0"/>
          <c:order val="0"/>
          <c:tx>
            <c:strRef>
              <c:f>'Spelling - Data'!$A$11</c:f>
              <c:strCache>
                <c:ptCount val="1"/>
              </c:strCache>
            </c:strRef>
          </c:tx>
          <c:trendline>
            <c:name>Trendline</c:name>
            <c:spPr>
              <a:ln>
                <a:solidFill>
                  <a:srgbClr val="FF0000">
                    <a:alpha val="75000"/>
                  </a:srgbClr>
                </a:solidFill>
              </a:ln>
            </c:spPr>
            <c:trendlineType val="linear"/>
            <c:dispRSqr val="0"/>
            <c:dispEq val="0"/>
          </c:trendline>
          <c:cat>
            <c:strRef>
              <c:f>'Spelling - Data'!$Z$4:$AO$4</c:f>
              <c:strCache>
                <c:ptCount val="1"/>
                <c:pt idx="0">
                  <c:v>Baseline</c:v>
                </c:pt>
              </c:strCache>
            </c:strRef>
          </c:cat>
          <c:val>
            <c:numRef>
              <c:f>'Spelling - Data'!$Z$11:$AO$11</c:f>
              <c:numCache>
                <c:formatCode>General</c:formatCode>
                <c:ptCount val="16"/>
                <c:pt idx="0">
                  <c:v>0</c:v>
                </c:pt>
              </c:numCache>
            </c:numRef>
          </c:val>
          <c:smooth val="0"/>
          <c:extLst>
            <c:ext xmlns:c16="http://schemas.microsoft.com/office/drawing/2014/chart" uri="{C3380CC4-5D6E-409C-BE32-E72D297353CC}">
              <c16:uniqueId val="{00000001-BCF7-2A41-B66D-81C5813D0BD3}"/>
            </c:ext>
          </c:extLst>
        </c:ser>
        <c:ser>
          <c:idx val="1"/>
          <c:order val="1"/>
          <c:tx>
            <c:v>Aimline</c:v>
          </c:tx>
          <c:spPr>
            <a:ln w="9525">
              <a:solidFill>
                <a:schemeClr val="tx1">
                  <a:lumMod val="50000"/>
                  <a:lumOff val="50000"/>
                </a:schemeClr>
              </a:solidFill>
              <a:prstDash val="dash"/>
            </a:ln>
          </c:spPr>
          <c:marker>
            <c:symbol val="none"/>
          </c:marker>
          <c:cat>
            <c:strRef>
              <c:f>'Spelling - Data'!$Z$4:$AO$4</c:f>
              <c:strCache>
                <c:ptCount val="1"/>
                <c:pt idx="0">
                  <c:v>Baseline</c:v>
                </c:pt>
              </c:strCache>
            </c:strRef>
          </c:cat>
          <c:val>
            <c:numRef>
              <c:f>'Spelling - Data'!$Z$92:$AO$92</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BCF7-2A41-B66D-81C5813D0BD3}"/>
            </c:ext>
          </c:extLst>
        </c:ser>
        <c:ser>
          <c:idx val="2"/>
          <c:order val="2"/>
          <c:tx>
            <c:strRef>
              <c:f>'Spelling - Data'!$Y$128</c:f>
              <c:strCache>
                <c:ptCount val="1"/>
                <c:pt idx="0">
                  <c:v>Benchmark 2 Line</c:v>
                </c:pt>
              </c:strCache>
            </c:strRef>
          </c:tx>
          <c:spPr>
            <a:ln>
              <a:solidFill>
                <a:schemeClr val="accent1"/>
              </a:solidFill>
            </a:ln>
          </c:spPr>
          <c:marker>
            <c:symbol val="none"/>
          </c:marker>
          <c:cat>
            <c:strRef>
              <c:f>'Spelling - Data'!$Z$4:$AO$4</c:f>
              <c:strCache>
                <c:ptCount val="1"/>
                <c:pt idx="0">
                  <c:v>Baseline</c:v>
                </c:pt>
              </c:strCache>
            </c:strRef>
          </c:cat>
          <c:val>
            <c:numRef>
              <c:f>'Spelling - Data'!$Z$128:$AO$128</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BCF7-2A41-B66D-81C5813D0BD3}"/>
            </c:ext>
          </c:extLst>
        </c:ser>
        <c:dLbls>
          <c:showLegendKey val="0"/>
          <c:showVal val="0"/>
          <c:showCatName val="0"/>
          <c:showSerName val="0"/>
          <c:showPercent val="0"/>
          <c:showBubbleSize val="0"/>
        </c:dLbls>
        <c:marker val="1"/>
        <c:smooth val="0"/>
        <c:axId val="105065856"/>
        <c:axId val="105080320"/>
      </c:lineChart>
      <c:catAx>
        <c:axId val="105065856"/>
        <c:scaling>
          <c:orientation val="minMax"/>
        </c:scaling>
        <c:delete val="0"/>
        <c:axPos val="b"/>
        <c:title>
          <c:tx>
            <c:strRef>
              <c:f>'Spelling - Data'!$U$11</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105080320"/>
        <c:crosses val="autoZero"/>
        <c:auto val="1"/>
        <c:lblAlgn val="ctr"/>
        <c:lblOffset val="100"/>
        <c:noMultiLvlLbl val="0"/>
      </c:catAx>
      <c:valAx>
        <c:axId val="105080320"/>
        <c:scaling>
          <c:orientation val="minMax"/>
          <c:min val="0"/>
        </c:scaling>
        <c:delete val="0"/>
        <c:axPos val="l"/>
        <c:majorGridlines/>
        <c:title>
          <c:tx>
            <c:strRef>
              <c:f>'Spelling - Data'!$X$92</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105065856"/>
        <c:crosses val="autoZero"/>
        <c:crossBetween val="between"/>
      </c:valAx>
    </c:plotArea>
    <c:legend>
      <c:legendPos val="b"/>
      <c:layout>
        <c:manualLayout>
          <c:xMode val="edge"/>
          <c:yMode val="edge"/>
          <c:x val="3.35201146330482E-4"/>
          <c:y val="0.89281046896931149"/>
          <c:w val="0.99672409601852219"/>
          <c:h val="0.10718953103068812"/>
        </c:manualLayout>
      </c:layout>
      <c:overlay val="0"/>
      <c:txPr>
        <a:bodyPr/>
        <a:lstStyle/>
        <a:p>
          <a:pPr>
            <a:defRPr sz="900"/>
          </a:pPr>
          <a:endParaRPr lang="en-US"/>
        </a:p>
      </c:txPr>
    </c:legend>
    <c:plotVisOnly val="1"/>
    <c:dispBlanksAs val="gap"/>
    <c:showDLblsOverMax val="0"/>
  </c:chart>
  <c:spPr>
    <a:solidFill>
      <a:schemeClr val="accent6">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4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'Spelling - Data'!$A$12</c:f>
          <c:strCache>
            <c:ptCount val="1"/>
          </c:strCache>
        </c:strRef>
      </c:tx>
      <c:overlay val="0"/>
    </c:title>
    <c:autoTitleDeleted val="0"/>
    <c:plotArea>
      <c:layout>
        <c:manualLayout>
          <c:layoutTarget val="inner"/>
          <c:xMode val="edge"/>
          <c:yMode val="edge"/>
          <c:x val="0.13495651278884288"/>
          <c:y val="0.16478915135608121"/>
          <c:w val="0.83628531727652466"/>
          <c:h val="0.50841389583031849"/>
        </c:manualLayout>
      </c:layout>
      <c:lineChart>
        <c:grouping val="standard"/>
        <c:varyColors val="0"/>
        <c:ser>
          <c:idx val="0"/>
          <c:order val="0"/>
          <c:tx>
            <c:strRef>
              <c:f>'Spelling - Data'!$A$12</c:f>
              <c:strCache>
                <c:ptCount val="1"/>
              </c:strCache>
            </c:strRef>
          </c:tx>
          <c:trendline>
            <c:name>Trendline</c:name>
            <c:spPr>
              <a:ln>
                <a:solidFill>
                  <a:srgbClr val="FF0000">
                    <a:alpha val="75000"/>
                  </a:srgbClr>
                </a:solidFill>
              </a:ln>
            </c:spPr>
            <c:trendlineType val="linear"/>
            <c:dispRSqr val="0"/>
            <c:dispEq val="0"/>
          </c:trendline>
          <c:cat>
            <c:strRef>
              <c:f>'Spelling - Data'!$Z$4:$AO$4</c:f>
              <c:strCache>
                <c:ptCount val="1"/>
                <c:pt idx="0">
                  <c:v>Baseline</c:v>
                </c:pt>
              </c:strCache>
            </c:strRef>
          </c:cat>
          <c:val>
            <c:numRef>
              <c:f>'Spelling - Data'!$Z$12:$AO$12</c:f>
              <c:numCache>
                <c:formatCode>General</c:formatCode>
                <c:ptCount val="16"/>
                <c:pt idx="0">
                  <c:v>0</c:v>
                </c:pt>
              </c:numCache>
            </c:numRef>
          </c:val>
          <c:smooth val="0"/>
          <c:extLst>
            <c:ext xmlns:c16="http://schemas.microsoft.com/office/drawing/2014/chart" uri="{C3380CC4-5D6E-409C-BE32-E72D297353CC}">
              <c16:uniqueId val="{00000001-8E0C-7940-BE32-6EEC3528E0CB}"/>
            </c:ext>
          </c:extLst>
        </c:ser>
        <c:ser>
          <c:idx val="1"/>
          <c:order val="1"/>
          <c:tx>
            <c:v>Aimline</c:v>
          </c:tx>
          <c:spPr>
            <a:ln w="9525">
              <a:solidFill>
                <a:schemeClr val="tx1">
                  <a:lumMod val="50000"/>
                  <a:lumOff val="50000"/>
                </a:schemeClr>
              </a:solidFill>
              <a:prstDash val="dash"/>
            </a:ln>
          </c:spPr>
          <c:marker>
            <c:symbol val="none"/>
          </c:marker>
          <c:cat>
            <c:strRef>
              <c:f>'Spelling - Data'!$Z$4:$AO$4</c:f>
              <c:strCache>
                <c:ptCount val="1"/>
                <c:pt idx="0">
                  <c:v>Baseline</c:v>
                </c:pt>
              </c:strCache>
            </c:strRef>
          </c:cat>
          <c:val>
            <c:numRef>
              <c:f>'Spelling - Data'!$Z$93:$AO$93</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8E0C-7940-BE32-6EEC3528E0CB}"/>
            </c:ext>
          </c:extLst>
        </c:ser>
        <c:ser>
          <c:idx val="2"/>
          <c:order val="2"/>
          <c:tx>
            <c:strRef>
              <c:f>'Spelling - Data'!$Y$129</c:f>
              <c:strCache>
                <c:ptCount val="1"/>
                <c:pt idx="0">
                  <c:v>Benchmark 2 Line</c:v>
                </c:pt>
              </c:strCache>
            </c:strRef>
          </c:tx>
          <c:spPr>
            <a:ln>
              <a:solidFill>
                <a:schemeClr val="accent1"/>
              </a:solidFill>
            </a:ln>
          </c:spPr>
          <c:marker>
            <c:symbol val="none"/>
          </c:marker>
          <c:cat>
            <c:strRef>
              <c:f>'Spelling - Data'!$Z$4:$AO$4</c:f>
              <c:strCache>
                <c:ptCount val="1"/>
                <c:pt idx="0">
                  <c:v>Baseline</c:v>
                </c:pt>
              </c:strCache>
            </c:strRef>
          </c:cat>
          <c:val>
            <c:numRef>
              <c:f>'Spelling - Data'!$Z$129:$AO$129</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8E0C-7940-BE32-6EEC3528E0CB}"/>
            </c:ext>
          </c:extLst>
        </c:ser>
        <c:dLbls>
          <c:showLegendKey val="0"/>
          <c:showVal val="0"/>
          <c:showCatName val="0"/>
          <c:showSerName val="0"/>
          <c:showPercent val="0"/>
          <c:showBubbleSize val="0"/>
        </c:dLbls>
        <c:marker val="1"/>
        <c:smooth val="0"/>
        <c:axId val="105013248"/>
        <c:axId val="105015168"/>
      </c:lineChart>
      <c:catAx>
        <c:axId val="105013248"/>
        <c:scaling>
          <c:orientation val="minMax"/>
        </c:scaling>
        <c:delete val="0"/>
        <c:axPos val="b"/>
        <c:title>
          <c:tx>
            <c:strRef>
              <c:f>'Spelling - Data'!$U$12</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105015168"/>
        <c:crosses val="autoZero"/>
        <c:auto val="1"/>
        <c:lblAlgn val="ctr"/>
        <c:lblOffset val="100"/>
        <c:noMultiLvlLbl val="0"/>
      </c:catAx>
      <c:valAx>
        <c:axId val="105015168"/>
        <c:scaling>
          <c:orientation val="minMax"/>
          <c:min val="0"/>
        </c:scaling>
        <c:delete val="0"/>
        <c:axPos val="l"/>
        <c:majorGridlines/>
        <c:title>
          <c:tx>
            <c:strRef>
              <c:f>'Spelling - Data'!$X$93</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105013248"/>
        <c:crosses val="autoZero"/>
        <c:crossBetween val="between"/>
      </c:valAx>
    </c:plotArea>
    <c:legend>
      <c:legendPos val="b"/>
      <c:layout>
        <c:manualLayout>
          <c:xMode val="edge"/>
          <c:yMode val="edge"/>
          <c:x val="3.35201146330482E-4"/>
          <c:y val="0.89281043140355565"/>
          <c:w val="0.99672409601852219"/>
          <c:h val="0.10273871305089002"/>
        </c:manualLayout>
      </c:layout>
      <c:overlay val="0"/>
      <c:txPr>
        <a:bodyPr/>
        <a:lstStyle/>
        <a:p>
          <a:pPr>
            <a:defRPr sz="900"/>
          </a:pPr>
          <a:endParaRPr lang="en-US"/>
        </a:p>
      </c:txPr>
    </c:legend>
    <c:plotVisOnly val="1"/>
    <c:dispBlanksAs val="gap"/>
    <c:showDLblsOverMax val="0"/>
  </c:chart>
  <c:spPr>
    <a:solidFill>
      <a:schemeClr val="accent6">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4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'Spelling - Data'!$A$13</c:f>
          <c:strCache>
            <c:ptCount val="1"/>
          </c:strCache>
        </c:strRef>
      </c:tx>
      <c:overlay val="0"/>
    </c:title>
    <c:autoTitleDeleted val="0"/>
    <c:plotArea>
      <c:layout>
        <c:manualLayout>
          <c:layoutTarget val="inner"/>
          <c:xMode val="edge"/>
          <c:yMode val="edge"/>
          <c:x val="0.13495651278884288"/>
          <c:y val="0.16478915135608121"/>
          <c:w val="0.83628531727652466"/>
          <c:h val="0.50837061096124758"/>
        </c:manualLayout>
      </c:layout>
      <c:lineChart>
        <c:grouping val="standard"/>
        <c:varyColors val="0"/>
        <c:ser>
          <c:idx val="0"/>
          <c:order val="0"/>
          <c:tx>
            <c:strRef>
              <c:f>'Spelling - Data'!$A$13</c:f>
              <c:strCache>
                <c:ptCount val="1"/>
              </c:strCache>
            </c:strRef>
          </c:tx>
          <c:trendline>
            <c:name>Trendline</c:name>
            <c:spPr>
              <a:ln>
                <a:solidFill>
                  <a:srgbClr val="FF0000">
                    <a:alpha val="75000"/>
                  </a:srgbClr>
                </a:solidFill>
              </a:ln>
            </c:spPr>
            <c:trendlineType val="linear"/>
            <c:dispRSqr val="0"/>
            <c:dispEq val="0"/>
          </c:trendline>
          <c:cat>
            <c:strRef>
              <c:f>'Spelling - Data'!$Z$4:$AO$4</c:f>
              <c:strCache>
                <c:ptCount val="1"/>
                <c:pt idx="0">
                  <c:v>Baseline</c:v>
                </c:pt>
              </c:strCache>
            </c:strRef>
          </c:cat>
          <c:val>
            <c:numRef>
              <c:f>'Spelling - Data'!$Z$13:$AO$13</c:f>
              <c:numCache>
                <c:formatCode>General</c:formatCode>
                <c:ptCount val="16"/>
                <c:pt idx="0">
                  <c:v>0</c:v>
                </c:pt>
              </c:numCache>
            </c:numRef>
          </c:val>
          <c:smooth val="0"/>
          <c:extLst>
            <c:ext xmlns:c16="http://schemas.microsoft.com/office/drawing/2014/chart" uri="{C3380CC4-5D6E-409C-BE32-E72D297353CC}">
              <c16:uniqueId val="{00000001-4B2F-A14D-8669-58E9788524A4}"/>
            </c:ext>
          </c:extLst>
        </c:ser>
        <c:ser>
          <c:idx val="1"/>
          <c:order val="1"/>
          <c:tx>
            <c:v>Aimline</c:v>
          </c:tx>
          <c:spPr>
            <a:ln w="9525">
              <a:solidFill>
                <a:schemeClr val="tx1">
                  <a:lumMod val="50000"/>
                  <a:lumOff val="50000"/>
                </a:schemeClr>
              </a:solidFill>
              <a:prstDash val="dash"/>
            </a:ln>
          </c:spPr>
          <c:marker>
            <c:symbol val="none"/>
          </c:marker>
          <c:cat>
            <c:strRef>
              <c:f>'Spelling - Data'!$Z$4:$AO$4</c:f>
              <c:strCache>
                <c:ptCount val="1"/>
                <c:pt idx="0">
                  <c:v>Baseline</c:v>
                </c:pt>
              </c:strCache>
            </c:strRef>
          </c:cat>
          <c:val>
            <c:numRef>
              <c:f>'Spelling - Data'!$Z$94:$AO$94</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4B2F-A14D-8669-58E9788524A4}"/>
            </c:ext>
          </c:extLst>
        </c:ser>
        <c:ser>
          <c:idx val="2"/>
          <c:order val="2"/>
          <c:tx>
            <c:strRef>
              <c:f>'Spelling - Data'!$Y$130</c:f>
              <c:strCache>
                <c:ptCount val="1"/>
                <c:pt idx="0">
                  <c:v>Benchmark 2 Line</c:v>
                </c:pt>
              </c:strCache>
            </c:strRef>
          </c:tx>
          <c:spPr>
            <a:ln>
              <a:solidFill>
                <a:schemeClr val="accent1"/>
              </a:solidFill>
            </a:ln>
          </c:spPr>
          <c:marker>
            <c:symbol val="none"/>
          </c:marker>
          <c:cat>
            <c:strRef>
              <c:f>'Spelling - Data'!$Z$4:$AO$4</c:f>
              <c:strCache>
                <c:ptCount val="1"/>
                <c:pt idx="0">
                  <c:v>Baseline</c:v>
                </c:pt>
              </c:strCache>
            </c:strRef>
          </c:cat>
          <c:val>
            <c:numRef>
              <c:f>'Spelling - Data'!$Z$130:$AO$130</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4B2F-A14D-8669-58E9788524A4}"/>
            </c:ext>
          </c:extLst>
        </c:ser>
        <c:dLbls>
          <c:showLegendKey val="0"/>
          <c:showVal val="0"/>
          <c:showCatName val="0"/>
          <c:showSerName val="0"/>
          <c:showPercent val="0"/>
          <c:showBubbleSize val="0"/>
        </c:dLbls>
        <c:marker val="1"/>
        <c:smooth val="0"/>
        <c:axId val="105140224"/>
        <c:axId val="105142144"/>
      </c:lineChart>
      <c:catAx>
        <c:axId val="105140224"/>
        <c:scaling>
          <c:orientation val="minMax"/>
        </c:scaling>
        <c:delete val="0"/>
        <c:axPos val="b"/>
        <c:title>
          <c:tx>
            <c:strRef>
              <c:f>'Spelling - Data'!$U$13</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105142144"/>
        <c:crosses val="autoZero"/>
        <c:auto val="1"/>
        <c:lblAlgn val="ctr"/>
        <c:lblOffset val="100"/>
        <c:noMultiLvlLbl val="0"/>
      </c:catAx>
      <c:valAx>
        <c:axId val="105142144"/>
        <c:scaling>
          <c:orientation val="minMax"/>
          <c:min val="0"/>
        </c:scaling>
        <c:delete val="0"/>
        <c:axPos val="l"/>
        <c:majorGridlines/>
        <c:title>
          <c:tx>
            <c:strRef>
              <c:f>'Spelling - Data'!$X$94</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105140224"/>
        <c:crosses val="autoZero"/>
        <c:crossBetween val="between"/>
      </c:valAx>
    </c:plotArea>
    <c:legend>
      <c:legendPos val="b"/>
      <c:layout>
        <c:manualLayout>
          <c:xMode val="edge"/>
          <c:yMode val="edge"/>
          <c:x val="5.5457942410637824E-3"/>
          <c:y val="0.89281046896931149"/>
          <c:w val="0.98890820637641363"/>
          <c:h val="0.10718953103068812"/>
        </c:manualLayout>
      </c:layout>
      <c:overlay val="0"/>
      <c:txPr>
        <a:bodyPr/>
        <a:lstStyle/>
        <a:p>
          <a:pPr>
            <a:defRPr sz="900"/>
          </a:pPr>
          <a:endParaRPr lang="en-US"/>
        </a:p>
      </c:txPr>
    </c:legend>
    <c:plotVisOnly val="1"/>
    <c:dispBlanksAs val="gap"/>
    <c:showDLblsOverMax val="0"/>
  </c:chart>
  <c:spPr>
    <a:solidFill>
      <a:schemeClr val="accent6">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4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'Spelling - Data'!$A$14</c:f>
          <c:strCache>
            <c:ptCount val="1"/>
          </c:strCache>
        </c:strRef>
      </c:tx>
      <c:overlay val="0"/>
    </c:title>
    <c:autoTitleDeleted val="0"/>
    <c:plotArea>
      <c:layout>
        <c:manualLayout>
          <c:layoutTarget val="inner"/>
          <c:xMode val="edge"/>
          <c:yMode val="edge"/>
          <c:x val="0.13495651278884288"/>
          <c:y val="0.16478915135608121"/>
          <c:w val="0.83628531727652378"/>
          <c:h val="0.50837061096124758"/>
        </c:manualLayout>
      </c:layout>
      <c:lineChart>
        <c:grouping val="standard"/>
        <c:varyColors val="0"/>
        <c:ser>
          <c:idx val="0"/>
          <c:order val="0"/>
          <c:tx>
            <c:strRef>
              <c:f>'Spelling - Data'!$A$14</c:f>
              <c:strCache>
                <c:ptCount val="1"/>
              </c:strCache>
            </c:strRef>
          </c:tx>
          <c:trendline>
            <c:name>Trendline</c:name>
            <c:spPr>
              <a:ln>
                <a:solidFill>
                  <a:srgbClr val="FF0000">
                    <a:alpha val="75000"/>
                  </a:srgbClr>
                </a:solidFill>
              </a:ln>
            </c:spPr>
            <c:trendlineType val="linear"/>
            <c:dispRSqr val="0"/>
            <c:dispEq val="0"/>
          </c:trendline>
          <c:cat>
            <c:strRef>
              <c:f>'Spelling - Data'!$Z$4:$AO$4</c:f>
              <c:strCache>
                <c:ptCount val="1"/>
                <c:pt idx="0">
                  <c:v>Baseline</c:v>
                </c:pt>
              </c:strCache>
            </c:strRef>
          </c:cat>
          <c:val>
            <c:numRef>
              <c:f>'Spelling - Data'!$Z$14:$AO$14</c:f>
              <c:numCache>
                <c:formatCode>General</c:formatCode>
                <c:ptCount val="16"/>
                <c:pt idx="0">
                  <c:v>0</c:v>
                </c:pt>
              </c:numCache>
            </c:numRef>
          </c:val>
          <c:smooth val="0"/>
          <c:extLst>
            <c:ext xmlns:c16="http://schemas.microsoft.com/office/drawing/2014/chart" uri="{C3380CC4-5D6E-409C-BE32-E72D297353CC}">
              <c16:uniqueId val="{00000001-EECB-AC41-8DFA-242FCA843D38}"/>
            </c:ext>
          </c:extLst>
        </c:ser>
        <c:ser>
          <c:idx val="1"/>
          <c:order val="1"/>
          <c:tx>
            <c:v>Aimline</c:v>
          </c:tx>
          <c:spPr>
            <a:ln w="9525">
              <a:solidFill>
                <a:schemeClr val="tx1">
                  <a:lumMod val="50000"/>
                  <a:lumOff val="50000"/>
                </a:schemeClr>
              </a:solidFill>
              <a:prstDash val="dash"/>
            </a:ln>
          </c:spPr>
          <c:marker>
            <c:symbol val="none"/>
          </c:marker>
          <c:cat>
            <c:strRef>
              <c:f>'Spelling - Data'!$Z$4:$AO$4</c:f>
              <c:strCache>
                <c:ptCount val="1"/>
                <c:pt idx="0">
                  <c:v>Baseline</c:v>
                </c:pt>
              </c:strCache>
            </c:strRef>
          </c:cat>
          <c:val>
            <c:numRef>
              <c:f>'Spelling - Data'!$Z$95:$AO$95</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EECB-AC41-8DFA-242FCA843D38}"/>
            </c:ext>
          </c:extLst>
        </c:ser>
        <c:ser>
          <c:idx val="2"/>
          <c:order val="2"/>
          <c:tx>
            <c:strRef>
              <c:f>'Spelling - Data'!$Y$131</c:f>
              <c:strCache>
                <c:ptCount val="1"/>
                <c:pt idx="0">
                  <c:v>Benchmark 2 Line</c:v>
                </c:pt>
              </c:strCache>
            </c:strRef>
          </c:tx>
          <c:spPr>
            <a:ln>
              <a:solidFill>
                <a:schemeClr val="accent1"/>
              </a:solidFill>
            </a:ln>
          </c:spPr>
          <c:marker>
            <c:symbol val="none"/>
          </c:marker>
          <c:cat>
            <c:strRef>
              <c:f>'Spelling - Data'!$Z$4:$AO$4</c:f>
              <c:strCache>
                <c:ptCount val="1"/>
                <c:pt idx="0">
                  <c:v>Baseline</c:v>
                </c:pt>
              </c:strCache>
            </c:strRef>
          </c:cat>
          <c:val>
            <c:numRef>
              <c:f>'Spelling - Data'!$Z$131:$AO$131</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EECB-AC41-8DFA-242FCA843D38}"/>
            </c:ext>
          </c:extLst>
        </c:ser>
        <c:dLbls>
          <c:showLegendKey val="0"/>
          <c:showVal val="0"/>
          <c:showCatName val="0"/>
          <c:showSerName val="0"/>
          <c:showPercent val="0"/>
          <c:showBubbleSize val="0"/>
        </c:dLbls>
        <c:marker val="1"/>
        <c:smooth val="0"/>
        <c:axId val="105259392"/>
        <c:axId val="105261312"/>
      </c:lineChart>
      <c:catAx>
        <c:axId val="105259392"/>
        <c:scaling>
          <c:orientation val="minMax"/>
        </c:scaling>
        <c:delete val="0"/>
        <c:axPos val="b"/>
        <c:title>
          <c:tx>
            <c:strRef>
              <c:f>'Spelling - Data'!$U$14</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105261312"/>
        <c:crosses val="autoZero"/>
        <c:auto val="1"/>
        <c:lblAlgn val="ctr"/>
        <c:lblOffset val="100"/>
        <c:noMultiLvlLbl val="0"/>
      </c:catAx>
      <c:valAx>
        <c:axId val="105261312"/>
        <c:scaling>
          <c:orientation val="minMax"/>
          <c:min val="0"/>
        </c:scaling>
        <c:delete val="0"/>
        <c:axPos val="l"/>
        <c:majorGridlines/>
        <c:title>
          <c:tx>
            <c:strRef>
              <c:f>'Spelling - Data'!$X$95</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105259392"/>
        <c:crosses val="autoZero"/>
        <c:crossBetween val="between"/>
      </c:valAx>
    </c:plotArea>
    <c:legend>
      <c:legendPos val="b"/>
      <c:layout>
        <c:manualLayout>
          <c:xMode val="edge"/>
          <c:yMode val="edge"/>
          <c:x val="2.9404976936971412E-3"/>
          <c:y val="0.89281043140355565"/>
          <c:w val="0.99411879947114457"/>
          <c:h val="0.10718956859644498"/>
        </c:manualLayout>
      </c:layout>
      <c:overlay val="0"/>
      <c:txPr>
        <a:bodyPr/>
        <a:lstStyle/>
        <a:p>
          <a:pPr>
            <a:defRPr sz="900"/>
          </a:pPr>
          <a:endParaRPr lang="en-US"/>
        </a:p>
      </c:txPr>
    </c:legend>
    <c:plotVisOnly val="1"/>
    <c:dispBlanksAs val="gap"/>
    <c:showDLblsOverMax val="0"/>
  </c:chart>
  <c:spPr>
    <a:solidFill>
      <a:schemeClr val="accent6">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'Reading - Data'!$A$39</c:f>
          <c:strCache>
            <c:ptCount val="1"/>
          </c:strCache>
        </c:strRef>
      </c:tx>
      <c:overlay val="0"/>
    </c:title>
    <c:autoTitleDeleted val="0"/>
    <c:plotArea>
      <c:layout>
        <c:manualLayout>
          <c:layoutTarget val="inner"/>
          <c:xMode val="edge"/>
          <c:yMode val="edge"/>
          <c:x val="0.13495651278884288"/>
          <c:y val="0.16478915135608121"/>
          <c:w val="0.83628531727652422"/>
          <c:h val="0.50837081059861911"/>
        </c:manualLayout>
      </c:layout>
      <c:lineChart>
        <c:grouping val="standard"/>
        <c:varyColors val="0"/>
        <c:ser>
          <c:idx val="0"/>
          <c:order val="0"/>
          <c:tx>
            <c:strRef>
              <c:f>'Reading - Data'!$A$39</c:f>
              <c:strCache>
                <c:ptCount val="1"/>
              </c:strCache>
            </c:strRef>
          </c:tx>
          <c:trendline>
            <c:name>Trendline</c:name>
            <c:spPr>
              <a:ln>
                <a:solidFill>
                  <a:srgbClr val="FF0000">
                    <a:alpha val="75000"/>
                  </a:srgbClr>
                </a:solidFill>
              </a:ln>
            </c:spPr>
            <c:trendlineType val="linear"/>
            <c:dispRSqr val="0"/>
            <c:dispEq val="0"/>
          </c:trendline>
          <c:cat>
            <c:strRef>
              <c:f>'Reading - Data'!$BL$4:$CA$4</c:f>
              <c:strCache>
                <c:ptCount val="1"/>
                <c:pt idx="0">
                  <c:v>Baseline</c:v>
                </c:pt>
              </c:strCache>
            </c:strRef>
          </c:cat>
          <c:val>
            <c:numRef>
              <c:f>'Reading - Data'!$BL$39:$CA$39</c:f>
              <c:numCache>
                <c:formatCode>General</c:formatCode>
                <c:ptCount val="16"/>
                <c:pt idx="0">
                  <c:v>0</c:v>
                </c:pt>
              </c:numCache>
            </c:numRef>
          </c:val>
          <c:smooth val="0"/>
          <c:extLst>
            <c:ext xmlns:c16="http://schemas.microsoft.com/office/drawing/2014/chart" uri="{C3380CC4-5D6E-409C-BE32-E72D297353CC}">
              <c16:uniqueId val="{00000001-499B-FA40-922C-08BD649E0A24}"/>
            </c:ext>
          </c:extLst>
        </c:ser>
        <c:ser>
          <c:idx val="1"/>
          <c:order val="1"/>
          <c:tx>
            <c:v>Aimline</c:v>
          </c:tx>
          <c:spPr>
            <a:ln w="9525">
              <a:solidFill>
                <a:schemeClr val="tx1">
                  <a:lumMod val="50000"/>
                  <a:lumOff val="50000"/>
                </a:schemeClr>
              </a:solidFill>
              <a:prstDash val="dash"/>
            </a:ln>
          </c:spPr>
          <c:marker>
            <c:symbol val="none"/>
          </c:marker>
          <c:cat>
            <c:strRef>
              <c:f>'Reading - Data'!$BL$4:$CA$4</c:f>
              <c:strCache>
                <c:ptCount val="1"/>
                <c:pt idx="0">
                  <c:v>Baseline</c:v>
                </c:pt>
              </c:strCache>
            </c:strRef>
          </c:cat>
          <c:val>
            <c:numRef>
              <c:f>'Reading - Data'!$BL$120:$CA$120</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499B-FA40-922C-08BD649E0A24}"/>
            </c:ext>
          </c:extLst>
        </c:ser>
        <c:ser>
          <c:idx val="2"/>
          <c:order val="2"/>
          <c:tx>
            <c:strRef>
              <c:f>'Reading - Data'!$BK$156</c:f>
              <c:strCache>
                <c:ptCount val="1"/>
                <c:pt idx="0">
                  <c:v>Benchmark 3 Line</c:v>
                </c:pt>
              </c:strCache>
            </c:strRef>
          </c:tx>
          <c:spPr>
            <a:ln>
              <a:solidFill>
                <a:schemeClr val="accent3"/>
              </a:solidFill>
            </a:ln>
          </c:spPr>
          <c:marker>
            <c:symbol val="none"/>
          </c:marker>
          <c:cat>
            <c:strRef>
              <c:f>'Reading - Data'!$BL$4:$CA$4</c:f>
              <c:strCache>
                <c:ptCount val="1"/>
                <c:pt idx="0">
                  <c:v>Baseline</c:v>
                </c:pt>
              </c:strCache>
            </c:strRef>
          </c:cat>
          <c:val>
            <c:numRef>
              <c:f>'Reading - Data'!$BL$154:$CA$154</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499B-FA40-922C-08BD649E0A24}"/>
            </c:ext>
          </c:extLst>
        </c:ser>
        <c:dLbls>
          <c:showLegendKey val="0"/>
          <c:showVal val="0"/>
          <c:showCatName val="0"/>
          <c:showSerName val="0"/>
          <c:showPercent val="0"/>
          <c:showBubbleSize val="0"/>
        </c:dLbls>
        <c:marker val="1"/>
        <c:smooth val="0"/>
        <c:axId val="94131328"/>
        <c:axId val="94133248"/>
      </c:lineChart>
      <c:catAx>
        <c:axId val="94131328"/>
        <c:scaling>
          <c:orientation val="minMax"/>
        </c:scaling>
        <c:delete val="0"/>
        <c:axPos val="b"/>
        <c:title>
          <c:tx>
            <c:strRef>
              <c:f>'Reading - Data'!$BG$39</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94133248"/>
        <c:crosses val="autoZero"/>
        <c:auto val="1"/>
        <c:lblAlgn val="ctr"/>
        <c:lblOffset val="100"/>
        <c:noMultiLvlLbl val="0"/>
      </c:catAx>
      <c:valAx>
        <c:axId val="94133248"/>
        <c:scaling>
          <c:orientation val="minMax"/>
          <c:min val="0"/>
        </c:scaling>
        <c:delete val="0"/>
        <c:axPos val="l"/>
        <c:majorGridlines/>
        <c:title>
          <c:tx>
            <c:strRef>
              <c:f>'Reading - Data'!$BJ$120</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94131328"/>
        <c:crosses val="autoZero"/>
        <c:crossBetween val="between"/>
      </c:valAx>
    </c:plotArea>
    <c:legend>
      <c:legendPos val="b"/>
      <c:layout>
        <c:manualLayout>
          <c:xMode val="edge"/>
          <c:yMode val="edge"/>
          <c:x val="5.5948465337675802E-5"/>
          <c:y val="0.8965684812404755"/>
          <c:w val="0.99470163949422663"/>
          <c:h val="0.103431518759524"/>
        </c:manualLayout>
      </c:layout>
      <c:overlay val="0"/>
      <c:txPr>
        <a:bodyPr/>
        <a:lstStyle/>
        <a:p>
          <a:pPr>
            <a:defRPr sz="900"/>
          </a:pPr>
          <a:endParaRPr lang="en-US"/>
        </a:p>
      </c:txPr>
    </c:legend>
    <c:plotVisOnly val="1"/>
    <c:dispBlanksAs val="gap"/>
    <c:showDLblsOverMax val="0"/>
  </c:chart>
  <c:spPr>
    <a:solidFill>
      <a:schemeClr val="accent1">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4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'Spelling - Data'!$A$15</c:f>
          <c:strCache>
            <c:ptCount val="1"/>
          </c:strCache>
        </c:strRef>
      </c:tx>
      <c:overlay val="0"/>
    </c:title>
    <c:autoTitleDeleted val="0"/>
    <c:plotArea>
      <c:layout>
        <c:manualLayout>
          <c:layoutTarget val="inner"/>
          <c:xMode val="edge"/>
          <c:yMode val="edge"/>
          <c:x val="0.13495651278884288"/>
          <c:y val="0.16478915135608121"/>
          <c:w val="0.83628531727652466"/>
          <c:h val="0.50841372601648516"/>
        </c:manualLayout>
      </c:layout>
      <c:lineChart>
        <c:grouping val="standard"/>
        <c:varyColors val="0"/>
        <c:ser>
          <c:idx val="0"/>
          <c:order val="0"/>
          <c:tx>
            <c:strRef>
              <c:f>'Spelling - Data'!$A$15</c:f>
              <c:strCache>
                <c:ptCount val="1"/>
              </c:strCache>
            </c:strRef>
          </c:tx>
          <c:trendline>
            <c:name>Trendline</c:name>
            <c:spPr>
              <a:ln>
                <a:solidFill>
                  <a:srgbClr val="FF0000">
                    <a:alpha val="75000"/>
                  </a:srgbClr>
                </a:solidFill>
              </a:ln>
            </c:spPr>
            <c:trendlineType val="linear"/>
            <c:dispRSqr val="0"/>
            <c:dispEq val="0"/>
          </c:trendline>
          <c:cat>
            <c:strRef>
              <c:f>'Spelling - Data'!$Z$4:$AO$4</c:f>
              <c:strCache>
                <c:ptCount val="1"/>
                <c:pt idx="0">
                  <c:v>Baseline</c:v>
                </c:pt>
              </c:strCache>
            </c:strRef>
          </c:cat>
          <c:val>
            <c:numRef>
              <c:f>'Spelling - Data'!$Z$15:$AO$15</c:f>
              <c:numCache>
                <c:formatCode>General</c:formatCode>
                <c:ptCount val="16"/>
                <c:pt idx="0">
                  <c:v>0</c:v>
                </c:pt>
              </c:numCache>
            </c:numRef>
          </c:val>
          <c:smooth val="0"/>
          <c:extLst>
            <c:ext xmlns:c16="http://schemas.microsoft.com/office/drawing/2014/chart" uri="{C3380CC4-5D6E-409C-BE32-E72D297353CC}">
              <c16:uniqueId val="{00000001-C96E-B448-986F-ADBBA21C4CB0}"/>
            </c:ext>
          </c:extLst>
        </c:ser>
        <c:ser>
          <c:idx val="1"/>
          <c:order val="1"/>
          <c:tx>
            <c:v>Aimline</c:v>
          </c:tx>
          <c:spPr>
            <a:ln w="9525">
              <a:solidFill>
                <a:schemeClr val="tx1">
                  <a:lumMod val="50000"/>
                  <a:lumOff val="50000"/>
                </a:schemeClr>
              </a:solidFill>
              <a:prstDash val="dash"/>
            </a:ln>
          </c:spPr>
          <c:marker>
            <c:symbol val="none"/>
          </c:marker>
          <c:cat>
            <c:strRef>
              <c:f>'Spelling - Data'!$Z$4:$AO$4</c:f>
              <c:strCache>
                <c:ptCount val="1"/>
                <c:pt idx="0">
                  <c:v>Baseline</c:v>
                </c:pt>
              </c:strCache>
            </c:strRef>
          </c:cat>
          <c:val>
            <c:numRef>
              <c:f>'Spelling - Data'!$Z$96:$AO$96</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C96E-B448-986F-ADBBA21C4CB0}"/>
            </c:ext>
          </c:extLst>
        </c:ser>
        <c:ser>
          <c:idx val="2"/>
          <c:order val="2"/>
          <c:tx>
            <c:strRef>
              <c:f>'Spelling - Data'!$Y$132</c:f>
              <c:strCache>
                <c:ptCount val="1"/>
                <c:pt idx="0">
                  <c:v>Benchmark 2 Line</c:v>
                </c:pt>
              </c:strCache>
            </c:strRef>
          </c:tx>
          <c:spPr>
            <a:ln>
              <a:solidFill>
                <a:schemeClr val="accent1"/>
              </a:solidFill>
            </a:ln>
          </c:spPr>
          <c:marker>
            <c:symbol val="none"/>
          </c:marker>
          <c:cat>
            <c:strRef>
              <c:f>'Spelling - Data'!$Z$4:$AO$4</c:f>
              <c:strCache>
                <c:ptCount val="1"/>
                <c:pt idx="0">
                  <c:v>Baseline</c:v>
                </c:pt>
              </c:strCache>
            </c:strRef>
          </c:cat>
          <c:val>
            <c:numRef>
              <c:f>'Spelling - Data'!$Z$132:$AO$132</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C96E-B448-986F-ADBBA21C4CB0}"/>
            </c:ext>
          </c:extLst>
        </c:ser>
        <c:dLbls>
          <c:showLegendKey val="0"/>
          <c:showVal val="0"/>
          <c:showCatName val="0"/>
          <c:showSerName val="0"/>
          <c:showPercent val="0"/>
          <c:showBubbleSize val="0"/>
        </c:dLbls>
        <c:marker val="1"/>
        <c:smooth val="0"/>
        <c:axId val="105321216"/>
        <c:axId val="105323136"/>
      </c:lineChart>
      <c:catAx>
        <c:axId val="105321216"/>
        <c:scaling>
          <c:orientation val="minMax"/>
        </c:scaling>
        <c:delete val="0"/>
        <c:axPos val="b"/>
        <c:title>
          <c:tx>
            <c:strRef>
              <c:f>'Spelling - Data'!$U$15</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105323136"/>
        <c:crosses val="autoZero"/>
        <c:auto val="1"/>
        <c:lblAlgn val="ctr"/>
        <c:lblOffset val="100"/>
        <c:noMultiLvlLbl val="0"/>
      </c:catAx>
      <c:valAx>
        <c:axId val="105323136"/>
        <c:scaling>
          <c:orientation val="minMax"/>
          <c:min val="0"/>
        </c:scaling>
        <c:delete val="0"/>
        <c:axPos val="l"/>
        <c:majorGridlines/>
        <c:title>
          <c:tx>
            <c:strRef>
              <c:f>'Spelling - Data'!$X$96</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105321216"/>
        <c:crosses val="autoZero"/>
        <c:crossBetween val="between"/>
      </c:valAx>
    </c:plotArea>
    <c:legend>
      <c:legendPos val="b"/>
      <c:layout>
        <c:manualLayout>
          <c:xMode val="edge"/>
          <c:yMode val="edge"/>
          <c:x val="2.9404976936971412E-3"/>
          <c:y val="0.89281043140355565"/>
          <c:w val="0.99411879947114457"/>
          <c:h val="0.10718956859644498"/>
        </c:manualLayout>
      </c:layout>
      <c:overlay val="0"/>
      <c:txPr>
        <a:bodyPr/>
        <a:lstStyle/>
        <a:p>
          <a:pPr>
            <a:defRPr sz="900"/>
          </a:pPr>
          <a:endParaRPr lang="en-US"/>
        </a:p>
      </c:txPr>
    </c:legend>
    <c:plotVisOnly val="1"/>
    <c:dispBlanksAs val="gap"/>
    <c:showDLblsOverMax val="0"/>
  </c:chart>
  <c:spPr>
    <a:solidFill>
      <a:schemeClr val="accent6">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4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'Spelling - Data'!$A$16</c:f>
          <c:strCache>
            <c:ptCount val="1"/>
          </c:strCache>
        </c:strRef>
      </c:tx>
      <c:overlay val="0"/>
    </c:title>
    <c:autoTitleDeleted val="0"/>
    <c:plotArea>
      <c:layout>
        <c:manualLayout>
          <c:layoutTarget val="inner"/>
          <c:xMode val="edge"/>
          <c:yMode val="edge"/>
          <c:x val="0.13495651278884288"/>
          <c:y val="0.16478915135608121"/>
          <c:w val="0.83628531727652466"/>
          <c:h val="0.51276163777693717"/>
        </c:manualLayout>
      </c:layout>
      <c:lineChart>
        <c:grouping val="standard"/>
        <c:varyColors val="0"/>
        <c:ser>
          <c:idx val="0"/>
          <c:order val="0"/>
          <c:tx>
            <c:strRef>
              <c:f>'Spelling - Data'!$A$16</c:f>
              <c:strCache>
                <c:ptCount val="1"/>
              </c:strCache>
            </c:strRef>
          </c:tx>
          <c:trendline>
            <c:name>Trendline</c:name>
            <c:spPr>
              <a:ln>
                <a:solidFill>
                  <a:srgbClr val="FF0000">
                    <a:alpha val="75000"/>
                  </a:srgbClr>
                </a:solidFill>
              </a:ln>
            </c:spPr>
            <c:trendlineType val="linear"/>
            <c:dispRSqr val="0"/>
            <c:dispEq val="0"/>
          </c:trendline>
          <c:cat>
            <c:strRef>
              <c:f>'Spelling - Data'!$Z$4:$AO$4</c:f>
              <c:strCache>
                <c:ptCount val="1"/>
                <c:pt idx="0">
                  <c:v>Baseline</c:v>
                </c:pt>
              </c:strCache>
            </c:strRef>
          </c:cat>
          <c:val>
            <c:numRef>
              <c:f>'Spelling - Data'!$Z$16:$AO$16</c:f>
              <c:numCache>
                <c:formatCode>General</c:formatCode>
                <c:ptCount val="16"/>
                <c:pt idx="0">
                  <c:v>0</c:v>
                </c:pt>
              </c:numCache>
            </c:numRef>
          </c:val>
          <c:smooth val="0"/>
          <c:extLst>
            <c:ext xmlns:c16="http://schemas.microsoft.com/office/drawing/2014/chart" uri="{C3380CC4-5D6E-409C-BE32-E72D297353CC}">
              <c16:uniqueId val="{00000001-1AA8-214B-A3B4-D1ED8221124E}"/>
            </c:ext>
          </c:extLst>
        </c:ser>
        <c:ser>
          <c:idx val="1"/>
          <c:order val="1"/>
          <c:tx>
            <c:v>Aimline</c:v>
          </c:tx>
          <c:spPr>
            <a:ln w="9525">
              <a:solidFill>
                <a:schemeClr val="tx1">
                  <a:lumMod val="50000"/>
                  <a:lumOff val="50000"/>
                </a:schemeClr>
              </a:solidFill>
              <a:prstDash val="dash"/>
            </a:ln>
          </c:spPr>
          <c:marker>
            <c:symbol val="none"/>
          </c:marker>
          <c:cat>
            <c:strRef>
              <c:f>'Spelling - Data'!$Z$4:$AO$4</c:f>
              <c:strCache>
                <c:ptCount val="1"/>
                <c:pt idx="0">
                  <c:v>Baseline</c:v>
                </c:pt>
              </c:strCache>
            </c:strRef>
          </c:cat>
          <c:val>
            <c:numRef>
              <c:f>'Spelling - Data'!$Z$97:$AO$97</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1AA8-214B-A3B4-D1ED8221124E}"/>
            </c:ext>
          </c:extLst>
        </c:ser>
        <c:ser>
          <c:idx val="2"/>
          <c:order val="2"/>
          <c:tx>
            <c:strRef>
              <c:f>'Spelling - Data'!$Y$133</c:f>
              <c:strCache>
                <c:ptCount val="1"/>
                <c:pt idx="0">
                  <c:v>Benchmark 2 Line</c:v>
                </c:pt>
              </c:strCache>
            </c:strRef>
          </c:tx>
          <c:spPr>
            <a:ln>
              <a:solidFill>
                <a:schemeClr val="accent1"/>
              </a:solidFill>
            </a:ln>
          </c:spPr>
          <c:marker>
            <c:symbol val="none"/>
          </c:marker>
          <c:cat>
            <c:strRef>
              <c:f>'Spelling - Data'!$Z$4:$AO$4</c:f>
              <c:strCache>
                <c:ptCount val="1"/>
                <c:pt idx="0">
                  <c:v>Baseline</c:v>
                </c:pt>
              </c:strCache>
            </c:strRef>
          </c:cat>
          <c:val>
            <c:numRef>
              <c:f>'Spelling - Data'!$Z$133:$AO$133</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1AA8-214B-A3B4-D1ED8221124E}"/>
            </c:ext>
          </c:extLst>
        </c:ser>
        <c:dLbls>
          <c:showLegendKey val="0"/>
          <c:showVal val="0"/>
          <c:showCatName val="0"/>
          <c:showSerName val="0"/>
          <c:showPercent val="0"/>
          <c:showBubbleSize val="0"/>
        </c:dLbls>
        <c:marker val="1"/>
        <c:smooth val="0"/>
        <c:axId val="105292928"/>
        <c:axId val="105294848"/>
      </c:lineChart>
      <c:catAx>
        <c:axId val="105292928"/>
        <c:scaling>
          <c:orientation val="minMax"/>
        </c:scaling>
        <c:delete val="0"/>
        <c:axPos val="b"/>
        <c:title>
          <c:tx>
            <c:strRef>
              <c:f>'Spelling - Data'!$U$16</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105294848"/>
        <c:crosses val="autoZero"/>
        <c:auto val="1"/>
        <c:lblAlgn val="ctr"/>
        <c:lblOffset val="100"/>
        <c:noMultiLvlLbl val="0"/>
      </c:catAx>
      <c:valAx>
        <c:axId val="105294848"/>
        <c:scaling>
          <c:orientation val="minMax"/>
          <c:min val="0"/>
        </c:scaling>
        <c:delete val="0"/>
        <c:axPos val="l"/>
        <c:majorGridlines/>
        <c:title>
          <c:tx>
            <c:strRef>
              <c:f>'Spelling - Data'!$X$97</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105292928"/>
        <c:crosses val="autoZero"/>
        <c:crossBetween val="between"/>
      </c:valAx>
    </c:plotArea>
    <c:legend>
      <c:legendPos val="b"/>
      <c:layout>
        <c:manualLayout>
          <c:xMode val="edge"/>
          <c:yMode val="edge"/>
          <c:x val="2.4159009438302976E-4"/>
          <c:y val="0.89425128152290456"/>
          <c:w val="0.99682992332370901"/>
          <c:h val="0.10574871847709509"/>
        </c:manualLayout>
      </c:layout>
      <c:overlay val="0"/>
      <c:txPr>
        <a:bodyPr/>
        <a:lstStyle/>
        <a:p>
          <a:pPr>
            <a:defRPr sz="900"/>
          </a:pPr>
          <a:endParaRPr lang="en-US"/>
        </a:p>
      </c:txPr>
    </c:legend>
    <c:plotVisOnly val="1"/>
    <c:dispBlanksAs val="gap"/>
    <c:showDLblsOverMax val="0"/>
  </c:chart>
  <c:spPr>
    <a:solidFill>
      <a:schemeClr val="accent6">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4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'Spelling - Data'!$A$17</c:f>
          <c:strCache>
            <c:ptCount val="1"/>
          </c:strCache>
        </c:strRef>
      </c:tx>
      <c:overlay val="0"/>
    </c:title>
    <c:autoTitleDeleted val="0"/>
    <c:plotArea>
      <c:layout>
        <c:manualLayout>
          <c:layoutTarget val="inner"/>
          <c:xMode val="edge"/>
          <c:yMode val="edge"/>
          <c:x val="0.13495651278884288"/>
          <c:y val="0.16478915135608121"/>
          <c:w val="0.83628531727652378"/>
          <c:h val="0.50837061096124758"/>
        </c:manualLayout>
      </c:layout>
      <c:lineChart>
        <c:grouping val="standard"/>
        <c:varyColors val="0"/>
        <c:ser>
          <c:idx val="0"/>
          <c:order val="0"/>
          <c:tx>
            <c:strRef>
              <c:f>'Spelling - Data'!$A$17</c:f>
              <c:strCache>
                <c:ptCount val="1"/>
              </c:strCache>
            </c:strRef>
          </c:tx>
          <c:trendline>
            <c:name>Trendline</c:name>
            <c:spPr>
              <a:ln>
                <a:solidFill>
                  <a:srgbClr val="FF0000">
                    <a:alpha val="75000"/>
                  </a:srgbClr>
                </a:solidFill>
              </a:ln>
            </c:spPr>
            <c:trendlineType val="linear"/>
            <c:dispRSqr val="0"/>
            <c:dispEq val="0"/>
          </c:trendline>
          <c:cat>
            <c:strRef>
              <c:f>'Spelling - Data'!$Z$4:$AO$4</c:f>
              <c:strCache>
                <c:ptCount val="1"/>
                <c:pt idx="0">
                  <c:v>Baseline</c:v>
                </c:pt>
              </c:strCache>
            </c:strRef>
          </c:cat>
          <c:val>
            <c:numRef>
              <c:f>'Spelling - Data'!$Z$17:$AO$17</c:f>
              <c:numCache>
                <c:formatCode>General</c:formatCode>
                <c:ptCount val="16"/>
                <c:pt idx="0">
                  <c:v>0</c:v>
                </c:pt>
              </c:numCache>
            </c:numRef>
          </c:val>
          <c:smooth val="0"/>
          <c:extLst>
            <c:ext xmlns:c16="http://schemas.microsoft.com/office/drawing/2014/chart" uri="{C3380CC4-5D6E-409C-BE32-E72D297353CC}">
              <c16:uniqueId val="{00000001-A5FB-A543-83EE-069EA0F36BE5}"/>
            </c:ext>
          </c:extLst>
        </c:ser>
        <c:ser>
          <c:idx val="1"/>
          <c:order val="1"/>
          <c:tx>
            <c:v>Aimline</c:v>
          </c:tx>
          <c:spPr>
            <a:ln w="9525">
              <a:solidFill>
                <a:schemeClr val="tx1">
                  <a:lumMod val="50000"/>
                  <a:lumOff val="50000"/>
                </a:schemeClr>
              </a:solidFill>
              <a:prstDash val="dash"/>
            </a:ln>
          </c:spPr>
          <c:marker>
            <c:symbol val="none"/>
          </c:marker>
          <c:cat>
            <c:strRef>
              <c:f>'Spelling - Data'!$Z$4:$AO$4</c:f>
              <c:strCache>
                <c:ptCount val="1"/>
                <c:pt idx="0">
                  <c:v>Baseline</c:v>
                </c:pt>
              </c:strCache>
            </c:strRef>
          </c:cat>
          <c:val>
            <c:numRef>
              <c:f>'Spelling - Data'!$Z$98:$AO$98</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A5FB-A543-83EE-069EA0F36BE5}"/>
            </c:ext>
          </c:extLst>
        </c:ser>
        <c:ser>
          <c:idx val="2"/>
          <c:order val="2"/>
          <c:tx>
            <c:strRef>
              <c:f>'Spelling - Data'!$Y$134</c:f>
              <c:strCache>
                <c:ptCount val="1"/>
                <c:pt idx="0">
                  <c:v>Benchmark 2 Line</c:v>
                </c:pt>
              </c:strCache>
            </c:strRef>
          </c:tx>
          <c:spPr>
            <a:ln>
              <a:solidFill>
                <a:schemeClr val="accent1"/>
              </a:solidFill>
            </a:ln>
          </c:spPr>
          <c:marker>
            <c:symbol val="none"/>
          </c:marker>
          <c:cat>
            <c:strRef>
              <c:f>'Spelling - Data'!$Z$4:$AO$4</c:f>
              <c:strCache>
                <c:ptCount val="1"/>
                <c:pt idx="0">
                  <c:v>Baseline</c:v>
                </c:pt>
              </c:strCache>
            </c:strRef>
          </c:cat>
          <c:val>
            <c:numRef>
              <c:f>'Spelling - Data'!$Z$134:$AO$134</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A5FB-A543-83EE-069EA0F36BE5}"/>
            </c:ext>
          </c:extLst>
        </c:ser>
        <c:dLbls>
          <c:showLegendKey val="0"/>
          <c:showVal val="0"/>
          <c:showCatName val="0"/>
          <c:showSerName val="0"/>
          <c:showPercent val="0"/>
          <c:showBubbleSize val="0"/>
        </c:dLbls>
        <c:marker val="1"/>
        <c:smooth val="0"/>
        <c:axId val="105248256"/>
        <c:axId val="105250176"/>
      </c:lineChart>
      <c:catAx>
        <c:axId val="105248256"/>
        <c:scaling>
          <c:orientation val="minMax"/>
        </c:scaling>
        <c:delete val="0"/>
        <c:axPos val="b"/>
        <c:title>
          <c:tx>
            <c:strRef>
              <c:f>'Spelling - Data'!$U$17</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105250176"/>
        <c:crosses val="autoZero"/>
        <c:auto val="1"/>
        <c:lblAlgn val="ctr"/>
        <c:lblOffset val="100"/>
        <c:noMultiLvlLbl val="0"/>
      </c:catAx>
      <c:valAx>
        <c:axId val="105250176"/>
        <c:scaling>
          <c:orientation val="minMax"/>
          <c:min val="0"/>
        </c:scaling>
        <c:delete val="0"/>
        <c:axPos val="l"/>
        <c:majorGridlines/>
        <c:title>
          <c:tx>
            <c:strRef>
              <c:f>'Spelling - Data'!$X$98</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105248256"/>
        <c:crosses val="autoZero"/>
        <c:crossBetween val="between"/>
      </c:valAx>
    </c:plotArea>
    <c:legend>
      <c:legendPos val="b"/>
      <c:layout>
        <c:manualLayout>
          <c:xMode val="edge"/>
          <c:yMode val="edge"/>
          <c:x val="2.9404976936971412E-3"/>
          <c:y val="0.89281043140355565"/>
          <c:w val="0.99151350292377749"/>
          <c:h val="0.10718956859644498"/>
        </c:manualLayout>
      </c:layout>
      <c:overlay val="0"/>
      <c:txPr>
        <a:bodyPr/>
        <a:lstStyle/>
        <a:p>
          <a:pPr>
            <a:defRPr sz="900"/>
          </a:pPr>
          <a:endParaRPr lang="en-US"/>
        </a:p>
      </c:txPr>
    </c:legend>
    <c:plotVisOnly val="1"/>
    <c:dispBlanksAs val="gap"/>
    <c:showDLblsOverMax val="0"/>
  </c:chart>
  <c:spPr>
    <a:solidFill>
      <a:schemeClr val="accent6">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4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'Spelling - Data'!$A$18</c:f>
          <c:strCache>
            <c:ptCount val="1"/>
          </c:strCache>
        </c:strRef>
      </c:tx>
      <c:overlay val="0"/>
    </c:title>
    <c:autoTitleDeleted val="0"/>
    <c:plotArea>
      <c:layout>
        <c:manualLayout>
          <c:layoutTarget val="inner"/>
          <c:xMode val="edge"/>
          <c:yMode val="edge"/>
          <c:x val="0.13495651278884288"/>
          <c:y val="0.16478915135608121"/>
          <c:w val="0.83628531727652466"/>
          <c:h val="0.50841372020359998"/>
        </c:manualLayout>
      </c:layout>
      <c:lineChart>
        <c:grouping val="standard"/>
        <c:varyColors val="0"/>
        <c:ser>
          <c:idx val="0"/>
          <c:order val="0"/>
          <c:tx>
            <c:strRef>
              <c:f>'Spelling - Data'!$A$18</c:f>
              <c:strCache>
                <c:ptCount val="1"/>
              </c:strCache>
            </c:strRef>
          </c:tx>
          <c:trendline>
            <c:name>Trendline</c:name>
            <c:spPr>
              <a:ln>
                <a:solidFill>
                  <a:srgbClr val="FF0000">
                    <a:alpha val="75000"/>
                  </a:srgbClr>
                </a:solidFill>
              </a:ln>
            </c:spPr>
            <c:trendlineType val="linear"/>
            <c:dispRSqr val="0"/>
            <c:dispEq val="0"/>
          </c:trendline>
          <c:cat>
            <c:strRef>
              <c:f>'Spelling - Data'!$Z$4:$AO$4</c:f>
              <c:strCache>
                <c:ptCount val="1"/>
                <c:pt idx="0">
                  <c:v>Baseline</c:v>
                </c:pt>
              </c:strCache>
            </c:strRef>
          </c:cat>
          <c:val>
            <c:numRef>
              <c:f>'Spelling - Data'!$Z$18:$AO$18</c:f>
              <c:numCache>
                <c:formatCode>General</c:formatCode>
                <c:ptCount val="16"/>
                <c:pt idx="0">
                  <c:v>0</c:v>
                </c:pt>
              </c:numCache>
            </c:numRef>
          </c:val>
          <c:smooth val="0"/>
          <c:extLst>
            <c:ext xmlns:c16="http://schemas.microsoft.com/office/drawing/2014/chart" uri="{C3380CC4-5D6E-409C-BE32-E72D297353CC}">
              <c16:uniqueId val="{00000001-B957-C847-AA5C-8A9FD1CAC572}"/>
            </c:ext>
          </c:extLst>
        </c:ser>
        <c:ser>
          <c:idx val="1"/>
          <c:order val="1"/>
          <c:tx>
            <c:v>Aimline</c:v>
          </c:tx>
          <c:spPr>
            <a:ln w="9525">
              <a:solidFill>
                <a:schemeClr val="tx1">
                  <a:lumMod val="50000"/>
                  <a:lumOff val="50000"/>
                </a:schemeClr>
              </a:solidFill>
              <a:prstDash val="dash"/>
            </a:ln>
          </c:spPr>
          <c:marker>
            <c:symbol val="none"/>
          </c:marker>
          <c:cat>
            <c:strRef>
              <c:f>'Spelling - Data'!$Z$4:$AO$4</c:f>
              <c:strCache>
                <c:ptCount val="1"/>
                <c:pt idx="0">
                  <c:v>Baseline</c:v>
                </c:pt>
              </c:strCache>
            </c:strRef>
          </c:cat>
          <c:val>
            <c:numRef>
              <c:f>'Spelling - Data'!$Z$99:$AO$99</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B957-C847-AA5C-8A9FD1CAC572}"/>
            </c:ext>
          </c:extLst>
        </c:ser>
        <c:ser>
          <c:idx val="2"/>
          <c:order val="2"/>
          <c:tx>
            <c:strRef>
              <c:f>'Spelling - Data'!$Y$135</c:f>
              <c:strCache>
                <c:ptCount val="1"/>
                <c:pt idx="0">
                  <c:v>Benchmark 2 Line</c:v>
                </c:pt>
              </c:strCache>
            </c:strRef>
          </c:tx>
          <c:spPr>
            <a:ln>
              <a:solidFill>
                <a:schemeClr val="accent1"/>
              </a:solidFill>
            </a:ln>
          </c:spPr>
          <c:marker>
            <c:symbol val="none"/>
          </c:marker>
          <c:cat>
            <c:strRef>
              <c:f>'Spelling - Data'!$Z$4:$AO$4</c:f>
              <c:strCache>
                <c:ptCount val="1"/>
                <c:pt idx="0">
                  <c:v>Baseline</c:v>
                </c:pt>
              </c:strCache>
            </c:strRef>
          </c:cat>
          <c:val>
            <c:numRef>
              <c:f>'Spelling - Data'!$Z$135:$AO$135</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B957-C847-AA5C-8A9FD1CAC572}"/>
            </c:ext>
          </c:extLst>
        </c:ser>
        <c:dLbls>
          <c:showLegendKey val="0"/>
          <c:showVal val="0"/>
          <c:showCatName val="0"/>
          <c:showSerName val="0"/>
          <c:showPercent val="0"/>
          <c:showBubbleSize val="0"/>
        </c:dLbls>
        <c:marker val="1"/>
        <c:smooth val="0"/>
        <c:axId val="105408384"/>
        <c:axId val="105439232"/>
      </c:lineChart>
      <c:catAx>
        <c:axId val="105408384"/>
        <c:scaling>
          <c:orientation val="minMax"/>
        </c:scaling>
        <c:delete val="0"/>
        <c:axPos val="b"/>
        <c:title>
          <c:tx>
            <c:strRef>
              <c:f>'Spelling - Data'!$U$18</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105439232"/>
        <c:crosses val="autoZero"/>
        <c:auto val="1"/>
        <c:lblAlgn val="ctr"/>
        <c:lblOffset val="100"/>
        <c:noMultiLvlLbl val="0"/>
      </c:catAx>
      <c:valAx>
        <c:axId val="105439232"/>
        <c:scaling>
          <c:orientation val="minMax"/>
          <c:min val="0"/>
        </c:scaling>
        <c:delete val="0"/>
        <c:axPos val="l"/>
        <c:majorGridlines/>
        <c:title>
          <c:tx>
            <c:strRef>
              <c:f>'Spelling - Data'!$X$99</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105408384"/>
        <c:crosses val="autoZero"/>
        <c:crossBetween val="between"/>
      </c:valAx>
    </c:plotArea>
    <c:legend>
      <c:legendPos val="b"/>
      <c:layout>
        <c:manualLayout>
          <c:xMode val="edge"/>
          <c:yMode val="edge"/>
          <c:x val="2.9404976936971412E-3"/>
          <c:y val="0.89281050653504301"/>
          <c:w val="0.99411879947114457"/>
          <c:h val="0.107189493464957"/>
        </c:manualLayout>
      </c:layout>
      <c:overlay val="0"/>
      <c:txPr>
        <a:bodyPr/>
        <a:lstStyle/>
        <a:p>
          <a:pPr>
            <a:defRPr sz="900"/>
          </a:pPr>
          <a:endParaRPr lang="en-US"/>
        </a:p>
      </c:txPr>
    </c:legend>
    <c:plotVisOnly val="1"/>
    <c:dispBlanksAs val="gap"/>
    <c:showDLblsOverMax val="0"/>
  </c:chart>
  <c:spPr>
    <a:solidFill>
      <a:schemeClr val="accent6">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4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'Spelling - Data'!$A$19</c:f>
          <c:strCache>
            <c:ptCount val="1"/>
          </c:strCache>
        </c:strRef>
      </c:tx>
      <c:overlay val="0"/>
    </c:title>
    <c:autoTitleDeleted val="0"/>
    <c:plotArea>
      <c:layout>
        <c:manualLayout>
          <c:layoutTarget val="inner"/>
          <c:xMode val="edge"/>
          <c:yMode val="edge"/>
          <c:x val="0.13495651278884288"/>
          <c:y val="0.16478915135608121"/>
          <c:w val="0.83628531727652466"/>
          <c:h val="0.50837061096124758"/>
        </c:manualLayout>
      </c:layout>
      <c:lineChart>
        <c:grouping val="standard"/>
        <c:varyColors val="0"/>
        <c:ser>
          <c:idx val="0"/>
          <c:order val="0"/>
          <c:tx>
            <c:strRef>
              <c:f>'Spelling - Data'!$A$19</c:f>
              <c:strCache>
                <c:ptCount val="1"/>
              </c:strCache>
            </c:strRef>
          </c:tx>
          <c:trendline>
            <c:name>Trendline</c:name>
            <c:spPr>
              <a:ln>
                <a:solidFill>
                  <a:srgbClr val="FF0000">
                    <a:alpha val="75000"/>
                  </a:srgbClr>
                </a:solidFill>
              </a:ln>
            </c:spPr>
            <c:trendlineType val="linear"/>
            <c:dispRSqr val="0"/>
            <c:dispEq val="0"/>
          </c:trendline>
          <c:cat>
            <c:strRef>
              <c:f>'Spelling - Data'!$Z$4:$AO$4</c:f>
              <c:strCache>
                <c:ptCount val="1"/>
                <c:pt idx="0">
                  <c:v>Baseline</c:v>
                </c:pt>
              </c:strCache>
            </c:strRef>
          </c:cat>
          <c:val>
            <c:numRef>
              <c:f>'Spelling - Data'!$Z$19:$AO$19</c:f>
              <c:numCache>
                <c:formatCode>General</c:formatCode>
                <c:ptCount val="16"/>
                <c:pt idx="0">
                  <c:v>0</c:v>
                </c:pt>
              </c:numCache>
            </c:numRef>
          </c:val>
          <c:smooth val="0"/>
          <c:extLst>
            <c:ext xmlns:c16="http://schemas.microsoft.com/office/drawing/2014/chart" uri="{C3380CC4-5D6E-409C-BE32-E72D297353CC}">
              <c16:uniqueId val="{00000001-963B-E346-B65F-9D1D410D4B5A}"/>
            </c:ext>
          </c:extLst>
        </c:ser>
        <c:ser>
          <c:idx val="1"/>
          <c:order val="1"/>
          <c:tx>
            <c:v>Aimline</c:v>
          </c:tx>
          <c:spPr>
            <a:ln w="9525">
              <a:solidFill>
                <a:schemeClr val="tx1">
                  <a:lumMod val="50000"/>
                  <a:lumOff val="50000"/>
                </a:schemeClr>
              </a:solidFill>
              <a:prstDash val="dash"/>
            </a:ln>
          </c:spPr>
          <c:marker>
            <c:symbol val="none"/>
          </c:marker>
          <c:cat>
            <c:strRef>
              <c:f>'Spelling - Data'!$Z$4:$AO$4</c:f>
              <c:strCache>
                <c:ptCount val="1"/>
                <c:pt idx="0">
                  <c:v>Baseline</c:v>
                </c:pt>
              </c:strCache>
            </c:strRef>
          </c:cat>
          <c:val>
            <c:numRef>
              <c:f>'Spelling - Data'!$Z$100:$AO$100</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963B-E346-B65F-9D1D410D4B5A}"/>
            </c:ext>
          </c:extLst>
        </c:ser>
        <c:ser>
          <c:idx val="2"/>
          <c:order val="2"/>
          <c:tx>
            <c:strRef>
              <c:f>'Spelling - Data'!$Y$136</c:f>
              <c:strCache>
                <c:ptCount val="1"/>
                <c:pt idx="0">
                  <c:v>Benchmark 2 Line</c:v>
                </c:pt>
              </c:strCache>
            </c:strRef>
          </c:tx>
          <c:spPr>
            <a:ln>
              <a:solidFill>
                <a:schemeClr val="accent1"/>
              </a:solidFill>
            </a:ln>
          </c:spPr>
          <c:marker>
            <c:symbol val="none"/>
          </c:marker>
          <c:cat>
            <c:strRef>
              <c:f>'Spelling - Data'!$Z$4:$AO$4</c:f>
              <c:strCache>
                <c:ptCount val="1"/>
                <c:pt idx="0">
                  <c:v>Baseline</c:v>
                </c:pt>
              </c:strCache>
            </c:strRef>
          </c:cat>
          <c:val>
            <c:numRef>
              <c:f>'Spelling - Data'!$Z$136:$AO$136</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963B-E346-B65F-9D1D410D4B5A}"/>
            </c:ext>
          </c:extLst>
        </c:ser>
        <c:dLbls>
          <c:showLegendKey val="0"/>
          <c:showVal val="0"/>
          <c:showCatName val="0"/>
          <c:showSerName val="0"/>
          <c:showPercent val="0"/>
          <c:showBubbleSize val="0"/>
        </c:dLbls>
        <c:marker val="1"/>
        <c:smooth val="0"/>
        <c:axId val="105675008"/>
        <c:axId val="105447808"/>
      </c:lineChart>
      <c:catAx>
        <c:axId val="105675008"/>
        <c:scaling>
          <c:orientation val="minMax"/>
        </c:scaling>
        <c:delete val="0"/>
        <c:axPos val="b"/>
        <c:title>
          <c:tx>
            <c:strRef>
              <c:f>'Spelling - Data'!$U$19</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105447808"/>
        <c:crosses val="autoZero"/>
        <c:auto val="1"/>
        <c:lblAlgn val="ctr"/>
        <c:lblOffset val="100"/>
        <c:noMultiLvlLbl val="0"/>
      </c:catAx>
      <c:valAx>
        <c:axId val="105447808"/>
        <c:scaling>
          <c:orientation val="minMax"/>
          <c:min val="0"/>
        </c:scaling>
        <c:delete val="0"/>
        <c:axPos val="l"/>
        <c:majorGridlines/>
        <c:title>
          <c:tx>
            <c:strRef>
              <c:f>'Spelling - Data'!$X$100</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105675008"/>
        <c:crosses val="autoZero"/>
        <c:crossBetween val="between"/>
      </c:valAx>
    </c:plotArea>
    <c:legend>
      <c:legendPos val="b"/>
      <c:layout>
        <c:manualLayout>
          <c:xMode val="edge"/>
          <c:yMode val="edge"/>
          <c:x val="2.9404976936971412E-3"/>
          <c:y val="0.89281043140355565"/>
          <c:w val="0.99411879947114457"/>
          <c:h val="0.10718956859644498"/>
        </c:manualLayout>
      </c:layout>
      <c:overlay val="0"/>
      <c:txPr>
        <a:bodyPr/>
        <a:lstStyle/>
        <a:p>
          <a:pPr>
            <a:defRPr sz="900"/>
          </a:pPr>
          <a:endParaRPr lang="en-US"/>
        </a:p>
      </c:txPr>
    </c:legend>
    <c:plotVisOnly val="1"/>
    <c:dispBlanksAs val="gap"/>
    <c:showDLblsOverMax val="0"/>
  </c:chart>
  <c:spPr>
    <a:solidFill>
      <a:schemeClr val="accent6">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4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'Spelling - Data'!$A$20</c:f>
          <c:strCache>
            <c:ptCount val="1"/>
          </c:strCache>
        </c:strRef>
      </c:tx>
      <c:overlay val="0"/>
    </c:title>
    <c:autoTitleDeleted val="0"/>
    <c:plotArea>
      <c:layout>
        <c:manualLayout>
          <c:layoutTarget val="inner"/>
          <c:xMode val="edge"/>
          <c:yMode val="edge"/>
          <c:x val="0.13495651278884288"/>
          <c:y val="0.16478915135608121"/>
          <c:w val="0.83628531727652378"/>
          <c:h val="0.50837061096124758"/>
        </c:manualLayout>
      </c:layout>
      <c:lineChart>
        <c:grouping val="standard"/>
        <c:varyColors val="0"/>
        <c:ser>
          <c:idx val="0"/>
          <c:order val="0"/>
          <c:tx>
            <c:strRef>
              <c:f>'Spelling - Data'!$A$20</c:f>
              <c:strCache>
                <c:ptCount val="1"/>
              </c:strCache>
            </c:strRef>
          </c:tx>
          <c:trendline>
            <c:name>Trendline</c:name>
            <c:spPr>
              <a:ln>
                <a:solidFill>
                  <a:srgbClr val="FF0000">
                    <a:alpha val="75000"/>
                  </a:srgbClr>
                </a:solidFill>
              </a:ln>
            </c:spPr>
            <c:trendlineType val="linear"/>
            <c:dispRSqr val="0"/>
            <c:dispEq val="0"/>
          </c:trendline>
          <c:cat>
            <c:strRef>
              <c:f>'Spelling - Data'!$Z$4:$AO$4</c:f>
              <c:strCache>
                <c:ptCount val="1"/>
                <c:pt idx="0">
                  <c:v>Baseline</c:v>
                </c:pt>
              </c:strCache>
            </c:strRef>
          </c:cat>
          <c:val>
            <c:numRef>
              <c:f>'Spelling - Data'!$Z$20:$AO$20</c:f>
              <c:numCache>
                <c:formatCode>General</c:formatCode>
                <c:ptCount val="16"/>
                <c:pt idx="0">
                  <c:v>0</c:v>
                </c:pt>
              </c:numCache>
            </c:numRef>
          </c:val>
          <c:smooth val="0"/>
          <c:extLst>
            <c:ext xmlns:c16="http://schemas.microsoft.com/office/drawing/2014/chart" uri="{C3380CC4-5D6E-409C-BE32-E72D297353CC}">
              <c16:uniqueId val="{00000001-ECBB-C241-A042-9D623D17C607}"/>
            </c:ext>
          </c:extLst>
        </c:ser>
        <c:ser>
          <c:idx val="1"/>
          <c:order val="1"/>
          <c:tx>
            <c:v>Aimline</c:v>
          </c:tx>
          <c:spPr>
            <a:ln w="9525">
              <a:solidFill>
                <a:schemeClr val="tx1">
                  <a:lumMod val="50000"/>
                  <a:lumOff val="50000"/>
                </a:schemeClr>
              </a:solidFill>
              <a:prstDash val="dash"/>
            </a:ln>
          </c:spPr>
          <c:marker>
            <c:symbol val="none"/>
          </c:marker>
          <c:cat>
            <c:strRef>
              <c:f>'Spelling - Data'!$Z$4:$AO$4</c:f>
              <c:strCache>
                <c:ptCount val="1"/>
                <c:pt idx="0">
                  <c:v>Baseline</c:v>
                </c:pt>
              </c:strCache>
            </c:strRef>
          </c:cat>
          <c:val>
            <c:numRef>
              <c:f>'Spelling - Data'!$Z$101:$AO$101</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ECBB-C241-A042-9D623D17C607}"/>
            </c:ext>
          </c:extLst>
        </c:ser>
        <c:ser>
          <c:idx val="2"/>
          <c:order val="2"/>
          <c:tx>
            <c:strRef>
              <c:f>'Spelling - Data'!$Y$137</c:f>
              <c:strCache>
                <c:ptCount val="1"/>
                <c:pt idx="0">
                  <c:v>Benchmark 2 Line</c:v>
                </c:pt>
              </c:strCache>
            </c:strRef>
          </c:tx>
          <c:spPr>
            <a:ln>
              <a:solidFill>
                <a:schemeClr val="accent1"/>
              </a:solidFill>
            </a:ln>
          </c:spPr>
          <c:marker>
            <c:symbol val="none"/>
          </c:marker>
          <c:cat>
            <c:strRef>
              <c:f>'Spelling - Data'!$Z$4:$AO$4</c:f>
              <c:strCache>
                <c:ptCount val="1"/>
                <c:pt idx="0">
                  <c:v>Baseline</c:v>
                </c:pt>
              </c:strCache>
            </c:strRef>
          </c:cat>
          <c:val>
            <c:numRef>
              <c:f>'Spelling - Data'!$Z$137:$AO$137</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ECBB-C241-A042-9D623D17C607}"/>
            </c:ext>
          </c:extLst>
        </c:ser>
        <c:dLbls>
          <c:showLegendKey val="0"/>
          <c:showVal val="0"/>
          <c:showCatName val="0"/>
          <c:showSerName val="0"/>
          <c:showPercent val="0"/>
          <c:showBubbleSize val="0"/>
        </c:dLbls>
        <c:marker val="1"/>
        <c:smooth val="0"/>
        <c:axId val="105482880"/>
        <c:axId val="105493248"/>
      </c:lineChart>
      <c:catAx>
        <c:axId val="105482880"/>
        <c:scaling>
          <c:orientation val="minMax"/>
        </c:scaling>
        <c:delete val="0"/>
        <c:axPos val="b"/>
        <c:title>
          <c:tx>
            <c:strRef>
              <c:f>'Spelling - Data'!$U$20</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105493248"/>
        <c:crosses val="autoZero"/>
        <c:auto val="1"/>
        <c:lblAlgn val="ctr"/>
        <c:lblOffset val="100"/>
        <c:noMultiLvlLbl val="0"/>
      </c:catAx>
      <c:valAx>
        <c:axId val="105493248"/>
        <c:scaling>
          <c:orientation val="minMax"/>
          <c:min val="0"/>
        </c:scaling>
        <c:delete val="0"/>
        <c:axPos val="l"/>
        <c:majorGridlines/>
        <c:title>
          <c:tx>
            <c:strRef>
              <c:f>'Spelling - Data'!$X$101</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105482880"/>
        <c:crosses val="autoZero"/>
        <c:crossBetween val="between"/>
      </c:valAx>
    </c:plotArea>
    <c:legend>
      <c:legendPos val="b"/>
      <c:layout>
        <c:manualLayout>
          <c:xMode val="edge"/>
          <c:yMode val="edge"/>
          <c:x val="3.35201146330482E-4"/>
          <c:y val="0.89281046896931149"/>
          <c:w val="0.99672409601852219"/>
          <c:h val="0.10718953103068812"/>
        </c:manualLayout>
      </c:layout>
      <c:overlay val="0"/>
      <c:txPr>
        <a:bodyPr/>
        <a:lstStyle/>
        <a:p>
          <a:pPr>
            <a:defRPr sz="900"/>
          </a:pPr>
          <a:endParaRPr lang="en-US"/>
        </a:p>
      </c:txPr>
    </c:legend>
    <c:plotVisOnly val="1"/>
    <c:dispBlanksAs val="gap"/>
    <c:showDLblsOverMax val="0"/>
  </c:chart>
  <c:spPr>
    <a:solidFill>
      <a:schemeClr val="accent6">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4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'Spelling - Data'!$A$21</c:f>
          <c:strCache>
            <c:ptCount val="1"/>
          </c:strCache>
        </c:strRef>
      </c:tx>
      <c:overlay val="0"/>
    </c:title>
    <c:autoTitleDeleted val="0"/>
    <c:plotArea>
      <c:layout>
        <c:manualLayout>
          <c:layoutTarget val="inner"/>
          <c:xMode val="edge"/>
          <c:yMode val="edge"/>
          <c:x val="0.13495651278884288"/>
          <c:y val="0.16478915135608121"/>
          <c:w val="0.83628531727652466"/>
          <c:h val="0.51280099099989163"/>
        </c:manualLayout>
      </c:layout>
      <c:lineChart>
        <c:grouping val="standard"/>
        <c:varyColors val="0"/>
        <c:ser>
          <c:idx val="0"/>
          <c:order val="0"/>
          <c:tx>
            <c:strRef>
              <c:f>'Spelling - Data'!$A$21</c:f>
              <c:strCache>
                <c:ptCount val="1"/>
              </c:strCache>
            </c:strRef>
          </c:tx>
          <c:trendline>
            <c:name>Trendline</c:name>
            <c:spPr>
              <a:ln>
                <a:solidFill>
                  <a:srgbClr val="FF0000">
                    <a:alpha val="75000"/>
                  </a:srgbClr>
                </a:solidFill>
              </a:ln>
            </c:spPr>
            <c:trendlineType val="linear"/>
            <c:dispRSqr val="0"/>
            <c:dispEq val="0"/>
          </c:trendline>
          <c:cat>
            <c:strRef>
              <c:f>'Spelling - Data'!$Z$4:$AO$4</c:f>
              <c:strCache>
                <c:ptCount val="1"/>
                <c:pt idx="0">
                  <c:v>Baseline</c:v>
                </c:pt>
              </c:strCache>
            </c:strRef>
          </c:cat>
          <c:val>
            <c:numRef>
              <c:f>'Spelling - Data'!$Z$21:$AO$21</c:f>
              <c:numCache>
                <c:formatCode>General</c:formatCode>
                <c:ptCount val="16"/>
                <c:pt idx="0">
                  <c:v>0</c:v>
                </c:pt>
              </c:numCache>
            </c:numRef>
          </c:val>
          <c:smooth val="0"/>
          <c:extLst>
            <c:ext xmlns:c16="http://schemas.microsoft.com/office/drawing/2014/chart" uri="{C3380CC4-5D6E-409C-BE32-E72D297353CC}">
              <c16:uniqueId val="{00000001-A229-0546-AC0D-A6E7CA3D6F34}"/>
            </c:ext>
          </c:extLst>
        </c:ser>
        <c:ser>
          <c:idx val="1"/>
          <c:order val="1"/>
          <c:tx>
            <c:v>Aimline</c:v>
          </c:tx>
          <c:spPr>
            <a:ln w="9525">
              <a:solidFill>
                <a:schemeClr val="tx1">
                  <a:lumMod val="50000"/>
                  <a:lumOff val="50000"/>
                </a:schemeClr>
              </a:solidFill>
              <a:prstDash val="dash"/>
            </a:ln>
          </c:spPr>
          <c:marker>
            <c:symbol val="none"/>
          </c:marker>
          <c:cat>
            <c:strRef>
              <c:f>'Spelling - Data'!$Z$4:$AO$4</c:f>
              <c:strCache>
                <c:ptCount val="1"/>
                <c:pt idx="0">
                  <c:v>Baseline</c:v>
                </c:pt>
              </c:strCache>
            </c:strRef>
          </c:cat>
          <c:val>
            <c:numRef>
              <c:f>'Spelling - Data'!$Z$102:$AO$102</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A229-0546-AC0D-A6E7CA3D6F34}"/>
            </c:ext>
          </c:extLst>
        </c:ser>
        <c:ser>
          <c:idx val="2"/>
          <c:order val="2"/>
          <c:tx>
            <c:strRef>
              <c:f>'Spelling - Data'!$Y$138</c:f>
              <c:strCache>
                <c:ptCount val="1"/>
                <c:pt idx="0">
                  <c:v>Benchmark 2 Line</c:v>
                </c:pt>
              </c:strCache>
            </c:strRef>
          </c:tx>
          <c:spPr>
            <a:ln>
              <a:solidFill>
                <a:schemeClr val="accent1"/>
              </a:solidFill>
            </a:ln>
          </c:spPr>
          <c:marker>
            <c:symbol val="none"/>
          </c:marker>
          <c:cat>
            <c:strRef>
              <c:f>'Spelling - Data'!$Z$4:$AO$4</c:f>
              <c:strCache>
                <c:ptCount val="1"/>
                <c:pt idx="0">
                  <c:v>Baseline</c:v>
                </c:pt>
              </c:strCache>
            </c:strRef>
          </c:cat>
          <c:val>
            <c:numRef>
              <c:f>'Spelling - Data'!$Z$138:$AO$138</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A229-0546-AC0D-A6E7CA3D6F34}"/>
            </c:ext>
          </c:extLst>
        </c:ser>
        <c:dLbls>
          <c:showLegendKey val="0"/>
          <c:showVal val="0"/>
          <c:showCatName val="0"/>
          <c:showSerName val="0"/>
          <c:showPercent val="0"/>
          <c:showBubbleSize val="0"/>
        </c:dLbls>
        <c:marker val="1"/>
        <c:smooth val="0"/>
        <c:axId val="105712640"/>
        <c:axId val="105747584"/>
      </c:lineChart>
      <c:catAx>
        <c:axId val="105712640"/>
        <c:scaling>
          <c:orientation val="minMax"/>
        </c:scaling>
        <c:delete val="0"/>
        <c:axPos val="b"/>
        <c:title>
          <c:tx>
            <c:strRef>
              <c:f>'Spelling - Data'!$U$21</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105747584"/>
        <c:crosses val="autoZero"/>
        <c:auto val="1"/>
        <c:lblAlgn val="ctr"/>
        <c:lblOffset val="100"/>
        <c:noMultiLvlLbl val="0"/>
      </c:catAx>
      <c:valAx>
        <c:axId val="105747584"/>
        <c:scaling>
          <c:orientation val="minMax"/>
          <c:min val="0"/>
        </c:scaling>
        <c:delete val="0"/>
        <c:axPos val="l"/>
        <c:majorGridlines/>
        <c:title>
          <c:tx>
            <c:strRef>
              <c:f>'Spelling - Data'!$X$102</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105712640"/>
        <c:crosses val="autoZero"/>
        <c:crossBetween val="between"/>
      </c:valAx>
    </c:plotArea>
    <c:legend>
      <c:legendPos val="b"/>
      <c:layout>
        <c:manualLayout>
          <c:xMode val="edge"/>
          <c:yMode val="edge"/>
          <c:x val="0"/>
          <c:y val="0.89281043140355565"/>
          <c:w val="0.99932939256588582"/>
          <c:h val="0.10718956859644498"/>
        </c:manualLayout>
      </c:layout>
      <c:overlay val="0"/>
      <c:txPr>
        <a:bodyPr/>
        <a:lstStyle/>
        <a:p>
          <a:pPr>
            <a:defRPr sz="900"/>
          </a:pPr>
          <a:endParaRPr lang="en-US"/>
        </a:p>
      </c:txPr>
    </c:legend>
    <c:plotVisOnly val="1"/>
    <c:dispBlanksAs val="gap"/>
    <c:showDLblsOverMax val="0"/>
  </c:chart>
  <c:spPr>
    <a:solidFill>
      <a:schemeClr val="accent6">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4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'Spelling - Data'!$A$22</c:f>
          <c:strCache>
            <c:ptCount val="1"/>
          </c:strCache>
        </c:strRef>
      </c:tx>
      <c:overlay val="0"/>
    </c:title>
    <c:autoTitleDeleted val="0"/>
    <c:plotArea>
      <c:layout>
        <c:manualLayout>
          <c:layoutTarget val="inner"/>
          <c:xMode val="edge"/>
          <c:yMode val="edge"/>
          <c:x val="0.13495651278884288"/>
          <c:y val="0.16478915135608121"/>
          <c:w val="0.83628531727652466"/>
          <c:h val="0.50837061096124758"/>
        </c:manualLayout>
      </c:layout>
      <c:lineChart>
        <c:grouping val="standard"/>
        <c:varyColors val="0"/>
        <c:ser>
          <c:idx val="0"/>
          <c:order val="0"/>
          <c:tx>
            <c:strRef>
              <c:f>'Spelling - Data'!$A$22</c:f>
              <c:strCache>
                <c:ptCount val="1"/>
              </c:strCache>
            </c:strRef>
          </c:tx>
          <c:trendline>
            <c:name>Trendline</c:name>
            <c:spPr>
              <a:ln>
                <a:solidFill>
                  <a:srgbClr val="FF0000">
                    <a:alpha val="75000"/>
                  </a:srgbClr>
                </a:solidFill>
              </a:ln>
            </c:spPr>
            <c:trendlineType val="linear"/>
            <c:dispRSqr val="0"/>
            <c:dispEq val="0"/>
          </c:trendline>
          <c:cat>
            <c:strRef>
              <c:f>'Spelling - Data'!$Z$4:$AO$4</c:f>
              <c:strCache>
                <c:ptCount val="1"/>
                <c:pt idx="0">
                  <c:v>Baseline</c:v>
                </c:pt>
              </c:strCache>
            </c:strRef>
          </c:cat>
          <c:val>
            <c:numRef>
              <c:f>'Spelling - Data'!$Z$22:$AO$22</c:f>
              <c:numCache>
                <c:formatCode>General</c:formatCode>
                <c:ptCount val="16"/>
                <c:pt idx="0">
                  <c:v>0</c:v>
                </c:pt>
              </c:numCache>
            </c:numRef>
          </c:val>
          <c:smooth val="0"/>
          <c:extLst>
            <c:ext xmlns:c16="http://schemas.microsoft.com/office/drawing/2014/chart" uri="{C3380CC4-5D6E-409C-BE32-E72D297353CC}">
              <c16:uniqueId val="{00000001-FA2D-0A4E-B3E1-37E73AB271DE}"/>
            </c:ext>
          </c:extLst>
        </c:ser>
        <c:ser>
          <c:idx val="1"/>
          <c:order val="1"/>
          <c:tx>
            <c:v>Aimline</c:v>
          </c:tx>
          <c:spPr>
            <a:ln w="9525">
              <a:solidFill>
                <a:schemeClr val="tx1">
                  <a:lumMod val="50000"/>
                  <a:lumOff val="50000"/>
                </a:schemeClr>
              </a:solidFill>
              <a:prstDash val="dash"/>
            </a:ln>
          </c:spPr>
          <c:marker>
            <c:symbol val="none"/>
          </c:marker>
          <c:cat>
            <c:strRef>
              <c:f>'Spelling - Data'!$Z$4:$AO$4</c:f>
              <c:strCache>
                <c:ptCount val="1"/>
                <c:pt idx="0">
                  <c:v>Baseline</c:v>
                </c:pt>
              </c:strCache>
            </c:strRef>
          </c:cat>
          <c:val>
            <c:numRef>
              <c:f>'Spelling - Data'!$Z$103:$AO$103</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FA2D-0A4E-B3E1-37E73AB271DE}"/>
            </c:ext>
          </c:extLst>
        </c:ser>
        <c:ser>
          <c:idx val="2"/>
          <c:order val="2"/>
          <c:tx>
            <c:strRef>
              <c:f>'Spelling - Data'!$Y$139</c:f>
              <c:strCache>
                <c:ptCount val="1"/>
                <c:pt idx="0">
                  <c:v>Benchmark 2 Line</c:v>
                </c:pt>
              </c:strCache>
            </c:strRef>
          </c:tx>
          <c:spPr>
            <a:ln>
              <a:solidFill>
                <a:schemeClr val="accent1"/>
              </a:solidFill>
            </a:ln>
          </c:spPr>
          <c:marker>
            <c:symbol val="none"/>
          </c:marker>
          <c:cat>
            <c:strRef>
              <c:f>'Spelling - Data'!$Z$4:$AO$4</c:f>
              <c:strCache>
                <c:ptCount val="1"/>
                <c:pt idx="0">
                  <c:v>Baseline</c:v>
                </c:pt>
              </c:strCache>
            </c:strRef>
          </c:cat>
          <c:val>
            <c:numRef>
              <c:f>'Spelling - Data'!$Z$139:$AO$139</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FA2D-0A4E-B3E1-37E73AB271DE}"/>
            </c:ext>
          </c:extLst>
        </c:ser>
        <c:dLbls>
          <c:showLegendKey val="0"/>
          <c:showVal val="0"/>
          <c:showCatName val="0"/>
          <c:showSerName val="0"/>
          <c:showPercent val="0"/>
          <c:showBubbleSize val="0"/>
        </c:dLbls>
        <c:marker val="1"/>
        <c:smooth val="0"/>
        <c:axId val="105770368"/>
        <c:axId val="105813504"/>
      </c:lineChart>
      <c:catAx>
        <c:axId val="105770368"/>
        <c:scaling>
          <c:orientation val="minMax"/>
        </c:scaling>
        <c:delete val="0"/>
        <c:axPos val="b"/>
        <c:title>
          <c:tx>
            <c:strRef>
              <c:f>'Spelling - Data'!$U$22</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105813504"/>
        <c:crosses val="autoZero"/>
        <c:auto val="1"/>
        <c:lblAlgn val="ctr"/>
        <c:lblOffset val="100"/>
        <c:noMultiLvlLbl val="0"/>
      </c:catAx>
      <c:valAx>
        <c:axId val="105813504"/>
        <c:scaling>
          <c:orientation val="minMax"/>
          <c:min val="0"/>
        </c:scaling>
        <c:delete val="0"/>
        <c:axPos val="l"/>
        <c:majorGridlines/>
        <c:title>
          <c:tx>
            <c:strRef>
              <c:f>'Spelling - Data'!$X$103</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105770368"/>
        <c:crosses val="autoZero"/>
        <c:crossBetween val="between"/>
      </c:valAx>
    </c:plotArea>
    <c:legend>
      <c:legendPos val="b"/>
      <c:layout>
        <c:manualLayout>
          <c:xMode val="edge"/>
          <c:yMode val="edge"/>
          <c:x val="5.5457942410637824E-3"/>
          <c:y val="0.89281046896931149"/>
          <c:w val="0.98890820637641363"/>
          <c:h val="0.10718953103068812"/>
        </c:manualLayout>
      </c:layout>
      <c:overlay val="0"/>
      <c:txPr>
        <a:bodyPr/>
        <a:lstStyle/>
        <a:p>
          <a:pPr>
            <a:defRPr sz="900"/>
          </a:pPr>
          <a:endParaRPr lang="en-US"/>
        </a:p>
      </c:txPr>
    </c:legend>
    <c:plotVisOnly val="1"/>
    <c:dispBlanksAs val="gap"/>
    <c:showDLblsOverMax val="0"/>
  </c:chart>
  <c:spPr>
    <a:solidFill>
      <a:schemeClr val="accent6">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4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'Spelling - Data'!$A$23</c:f>
          <c:strCache>
            <c:ptCount val="1"/>
          </c:strCache>
        </c:strRef>
      </c:tx>
      <c:overlay val="0"/>
    </c:title>
    <c:autoTitleDeleted val="0"/>
    <c:plotArea>
      <c:layout>
        <c:manualLayout>
          <c:layoutTarget val="inner"/>
          <c:xMode val="edge"/>
          <c:yMode val="edge"/>
          <c:x val="0.13495651278884288"/>
          <c:y val="0.16478915135608121"/>
          <c:w val="0.83628531727652378"/>
          <c:h val="0.50837061096124758"/>
        </c:manualLayout>
      </c:layout>
      <c:lineChart>
        <c:grouping val="standard"/>
        <c:varyColors val="0"/>
        <c:ser>
          <c:idx val="0"/>
          <c:order val="0"/>
          <c:tx>
            <c:strRef>
              <c:f>'Spelling - Data'!$A$23</c:f>
              <c:strCache>
                <c:ptCount val="1"/>
              </c:strCache>
            </c:strRef>
          </c:tx>
          <c:trendline>
            <c:name>Trendline</c:name>
            <c:spPr>
              <a:ln>
                <a:solidFill>
                  <a:srgbClr val="FF0000">
                    <a:alpha val="75000"/>
                  </a:srgbClr>
                </a:solidFill>
              </a:ln>
            </c:spPr>
            <c:trendlineType val="linear"/>
            <c:dispRSqr val="0"/>
            <c:dispEq val="0"/>
          </c:trendline>
          <c:cat>
            <c:strRef>
              <c:f>'Spelling - Data'!$Z$4:$AO$4</c:f>
              <c:strCache>
                <c:ptCount val="1"/>
                <c:pt idx="0">
                  <c:v>Baseline</c:v>
                </c:pt>
              </c:strCache>
            </c:strRef>
          </c:cat>
          <c:val>
            <c:numRef>
              <c:f>'Spelling - Data'!$Z$23:$AO$23</c:f>
              <c:numCache>
                <c:formatCode>General</c:formatCode>
                <c:ptCount val="16"/>
                <c:pt idx="0">
                  <c:v>0</c:v>
                </c:pt>
              </c:numCache>
            </c:numRef>
          </c:val>
          <c:smooth val="0"/>
          <c:extLst>
            <c:ext xmlns:c16="http://schemas.microsoft.com/office/drawing/2014/chart" uri="{C3380CC4-5D6E-409C-BE32-E72D297353CC}">
              <c16:uniqueId val="{00000001-6243-884A-9425-3C2EF0154635}"/>
            </c:ext>
          </c:extLst>
        </c:ser>
        <c:ser>
          <c:idx val="1"/>
          <c:order val="1"/>
          <c:tx>
            <c:v>Aimline</c:v>
          </c:tx>
          <c:spPr>
            <a:ln w="9525">
              <a:solidFill>
                <a:schemeClr val="tx1">
                  <a:lumMod val="50000"/>
                  <a:lumOff val="50000"/>
                </a:schemeClr>
              </a:solidFill>
              <a:prstDash val="dash"/>
            </a:ln>
          </c:spPr>
          <c:marker>
            <c:symbol val="none"/>
          </c:marker>
          <c:cat>
            <c:strRef>
              <c:f>'Spelling - Data'!$Z$4:$AO$4</c:f>
              <c:strCache>
                <c:ptCount val="1"/>
                <c:pt idx="0">
                  <c:v>Baseline</c:v>
                </c:pt>
              </c:strCache>
            </c:strRef>
          </c:cat>
          <c:val>
            <c:numRef>
              <c:f>'Spelling - Data'!$Z$104:$AO$104</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6243-884A-9425-3C2EF0154635}"/>
            </c:ext>
          </c:extLst>
        </c:ser>
        <c:ser>
          <c:idx val="2"/>
          <c:order val="2"/>
          <c:tx>
            <c:strRef>
              <c:f>'Spelling - Data'!$Y$140</c:f>
              <c:strCache>
                <c:ptCount val="1"/>
                <c:pt idx="0">
                  <c:v>Benchmark 2 Line</c:v>
                </c:pt>
              </c:strCache>
            </c:strRef>
          </c:tx>
          <c:spPr>
            <a:ln>
              <a:solidFill>
                <a:schemeClr val="accent1"/>
              </a:solidFill>
            </a:ln>
          </c:spPr>
          <c:marker>
            <c:symbol val="none"/>
          </c:marker>
          <c:cat>
            <c:strRef>
              <c:f>'Spelling - Data'!$Z$4:$AO$4</c:f>
              <c:strCache>
                <c:ptCount val="1"/>
                <c:pt idx="0">
                  <c:v>Baseline</c:v>
                </c:pt>
              </c:strCache>
            </c:strRef>
          </c:cat>
          <c:val>
            <c:numRef>
              <c:f>'Spelling - Data'!$Z$140:$AO$140</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6243-884A-9425-3C2EF0154635}"/>
            </c:ext>
          </c:extLst>
        </c:ser>
        <c:dLbls>
          <c:showLegendKey val="0"/>
          <c:showVal val="0"/>
          <c:showCatName val="0"/>
          <c:showSerName val="0"/>
          <c:showPercent val="0"/>
          <c:showBubbleSize val="0"/>
        </c:dLbls>
        <c:marker val="1"/>
        <c:smooth val="0"/>
        <c:axId val="105852928"/>
        <c:axId val="105854848"/>
      </c:lineChart>
      <c:catAx>
        <c:axId val="105852928"/>
        <c:scaling>
          <c:orientation val="minMax"/>
        </c:scaling>
        <c:delete val="0"/>
        <c:axPos val="b"/>
        <c:title>
          <c:tx>
            <c:strRef>
              <c:f>'Spelling - Data'!$U$23</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105854848"/>
        <c:crosses val="autoZero"/>
        <c:auto val="1"/>
        <c:lblAlgn val="ctr"/>
        <c:lblOffset val="100"/>
        <c:noMultiLvlLbl val="0"/>
      </c:catAx>
      <c:valAx>
        <c:axId val="105854848"/>
        <c:scaling>
          <c:orientation val="minMax"/>
          <c:min val="0"/>
        </c:scaling>
        <c:delete val="0"/>
        <c:axPos val="l"/>
        <c:majorGridlines/>
        <c:title>
          <c:tx>
            <c:strRef>
              <c:f>'Spelling - Data'!$X$104</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105852928"/>
        <c:crosses val="autoZero"/>
        <c:crossBetween val="between"/>
      </c:valAx>
    </c:plotArea>
    <c:legend>
      <c:legendPos val="b"/>
      <c:layout>
        <c:manualLayout>
          <c:xMode val="edge"/>
          <c:yMode val="edge"/>
          <c:x val="2.9404976936971412E-3"/>
          <c:y val="0.89281043140355565"/>
          <c:w val="0.99672409601852219"/>
          <c:h val="0.10718956859644498"/>
        </c:manualLayout>
      </c:layout>
      <c:overlay val="0"/>
      <c:txPr>
        <a:bodyPr/>
        <a:lstStyle/>
        <a:p>
          <a:pPr>
            <a:defRPr sz="900"/>
          </a:pPr>
          <a:endParaRPr lang="en-US"/>
        </a:p>
      </c:txPr>
    </c:legend>
    <c:plotVisOnly val="1"/>
    <c:dispBlanksAs val="gap"/>
    <c:showDLblsOverMax val="0"/>
  </c:chart>
  <c:spPr>
    <a:solidFill>
      <a:schemeClr val="accent6">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4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'Spelling - Data'!$A$24</c:f>
          <c:strCache>
            <c:ptCount val="1"/>
          </c:strCache>
        </c:strRef>
      </c:tx>
      <c:overlay val="0"/>
    </c:title>
    <c:autoTitleDeleted val="0"/>
    <c:plotArea>
      <c:layout>
        <c:manualLayout>
          <c:layoutTarget val="inner"/>
          <c:xMode val="edge"/>
          <c:yMode val="edge"/>
          <c:x val="0.13495651278884288"/>
          <c:y val="0.16478915135608121"/>
          <c:w val="0.83628531727652466"/>
          <c:h val="0.50841372601648516"/>
        </c:manualLayout>
      </c:layout>
      <c:lineChart>
        <c:grouping val="standard"/>
        <c:varyColors val="0"/>
        <c:ser>
          <c:idx val="0"/>
          <c:order val="0"/>
          <c:tx>
            <c:strRef>
              <c:f>'Spelling - Data'!$A$24</c:f>
              <c:strCache>
                <c:ptCount val="1"/>
              </c:strCache>
            </c:strRef>
          </c:tx>
          <c:trendline>
            <c:name>Trendline</c:name>
            <c:spPr>
              <a:ln>
                <a:solidFill>
                  <a:srgbClr val="FF0000">
                    <a:alpha val="75000"/>
                  </a:srgbClr>
                </a:solidFill>
              </a:ln>
            </c:spPr>
            <c:trendlineType val="linear"/>
            <c:dispRSqr val="0"/>
            <c:dispEq val="0"/>
          </c:trendline>
          <c:cat>
            <c:strRef>
              <c:f>'Spelling - Data'!$Z$4:$AO$4</c:f>
              <c:strCache>
                <c:ptCount val="1"/>
                <c:pt idx="0">
                  <c:v>Baseline</c:v>
                </c:pt>
              </c:strCache>
            </c:strRef>
          </c:cat>
          <c:val>
            <c:numRef>
              <c:f>'Spelling - Data'!$Z$24:$AO$24</c:f>
              <c:numCache>
                <c:formatCode>General</c:formatCode>
                <c:ptCount val="16"/>
                <c:pt idx="0">
                  <c:v>0</c:v>
                </c:pt>
              </c:numCache>
            </c:numRef>
          </c:val>
          <c:smooth val="0"/>
          <c:extLst>
            <c:ext xmlns:c16="http://schemas.microsoft.com/office/drawing/2014/chart" uri="{C3380CC4-5D6E-409C-BE32-E72D297353CC}">
              <c16:uniqueId val="{00000001-A667-364F-94B7-D12432A95680}"/>
            </c:ext>
          </c:extLst>
        </c:ser>
        <c:ser>
          <c:idx val="1"/>
          <c:order val="1"/>
          <c:tx>
            <c:v>Aimline</c:v>
          </c:tx>
          <c:spPr>
            <a:ln w="9525">
              <a:solidFill>
                <a:schemeClr val="tx1">
                  <a:lumMod val="50000"/>
                  <a:lumOff val="50000"/>
                </a:schemeClr>
              </a:solidFill>
              <a:prstDash val="dash"/>
            </a:ln>
          </c:spPr>
          <c:marker>
            <c:symbol val="none"/>
          </c:marker>
          <c:cat>
            <c:strRef>
              <c:f>'Spelling - Data'!$Z$4:$AO$4</c:f>
              <c:strCache>
                <c:ptCount val="1"/>
                <c:pt idx="0">
                  <c:v>Baseline</c:v>
                </c:pt>
              </c:strCache>
            </c:strRef>
          </c:cat>
          <c:val>
            <c:numRef>
              <c:f>'Spelling - Data'!$Z$105:$AO$105</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A667-364F-94B7-D12432A95680}"/>
            </c:ext>
          </c:extLst>
        </c:ser>
        <c:ser>
          <c:idx val="2"/>
          <c:order val="2"/>
          <c:tx>
            <c:strRef>
              <c:f>'Spelling - Data'!$Y$141</c:f>
              <c:strCache>
                <c:ptCount val="1"/>
                <c:pt idx="0">
                  <c:v>Benchmark 2 Line</c:v>
                </c:pt>
              </c:strCache>
            </c:strRef>
          </c:tx>
          <c:spPr>
            <a:ln>
              <a:solidFill>
                <a:schemeClr val="accent1"/>
              </a:solidFill>
            </a:ln>
          </c:spPr>
          <c:marker>
            <c:symbol val="none"/>
          </c:marker>
          <c:cat>
            <c:strRef>
              <c:f>'Spelling - Data'!$Z$4:$AO$4</c:f>
              <c:strCache>
                <c:ptCount val="1"/>
                <c:pt idx="0">
                  <c:v>Baseline</c:v>
                </c:pt>
              </c:strCache>
            </c:strRef>
          </c:cat>
          <c:val>
            <c:numRef>
              <c:f>'Spelling - Data'!$Z$141:$AO$141</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A667-364F-94B7-D12432A95680}"/>
            </c:ext>
          </c:extLst>
        </c:ser>
        <c:dLbls>
          <c:showLegendKey val="0"/>
          <c:showVal val="0"/>
          <c:showCatName val="0"/>
          <c:showSerName val="0"/>
          <c:showPercent val="0"/>
          <c:showBubbleSize val="0"/>
        </c:dLbls>
        <c:marker val="1"/>
        <c:smooth val="0"/>
        <c:axId val="95838592"/>
        <c:axId val="95840512"/>
      </c:lineChart>
      <c:catAx>
        <c:axId val="95838592"/>
        <c:scaling>
          <c:orientation val="minMax"/>
        </c:scaling>
        <c:delete val="0"/>
        <c:axPos val="b"/>
        <c:title>
          <c:tx>
            <c:strRef>
              <c:f>'Spelling - Data'!$U$24</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95840512"/>
        <c:crosses val="autoZero"/>
        <c:auto val="1"/>
        <c:lblAlgn val="ctr"/>
        <c:lblOffset val="100"/>
        <c:noMultiLvlLbl val="0"/>
      </c:catAx>
      <c:valAx>
        <c:axId val="95840512"/>
        <c:scaling>
          <c:orientation val="minMax"/>
          <c:min val="0"/>
        </c:scaling>
        <c:delete val="0"/>
        <c:axPos val="l"/>
        <c:majorGridlines/>
        <c:title>
          <c:tx>
            <c:strRef>
              <c:f>'Spelling - Data'!$X$105</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95838592"/>
        <c:crosses val="autoZero"/>
        <c:crossBetween val="between"/>
      </c:valAx>
    </c:plotArea>
    <c:legend>
      <c:legendPos val="b"/>
      <c:layout>
        <c:manualLayout>
          <c:xMode val="edge"/>
          <c:yMode val="edge"/>
          <c:x val="3.35201146330482E-4"/>
          <c:y val="0.89281043140355565"/>
          <c:w val="0.99932939256588582"/>
          <c:h val="0.10718956859644498"/>
        </c:manualLayout>
      </c:layout>
      <c:overlay val="0"/>
      <c:txPr>
        <a:bodyPr/>
        <a:lstStyle/>
        <a:p>
          <a:pPr>
            <a:defRPr sz="900"/>
          </a:pPr>
          <a:endParaRPr lang="en-US"/>
        </a:p>
      </c:txPr>
    </c:legend>
    <c:plotVisOnly val="1"/>
    <c:dispBlanksAs val="gap"/>
    <c:showDLblsOverMax val="0"/>
  </c:chart>
  <c:spPr>
    <a:solidFill>
      <a:schemeClr val="accent6">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'Reading - Data'!$A$6</c:f>
          <c:strCache>
            <c:ptCount val="1"/>
          </c:strCache>
        </c:strRef>
      </c:tx>
      <c:overlay val="0"/>
    </c:title>
    <c:autoTitleDeleted val="0"/>
    <c:plotArea>
      <c:layout>
        <c:manualLayout>
          <c:layoutTarget val="inner"/>
          <c:xMode val="edge"/>
          <c:yMode val="edge"/>
          <c:x val="0.13495651278884288"/>
          <c:y val="0.16478915135608121"/>
          <c:w val="0.83628531727652422"/>
          <c:h val="0.51280082270153271"/>
        </c:manualLayout>
      </c:layout>
      <c:lineChart>
        <c:grouping val="standard"/>
        <c:varyColors val="0"/>
        <c:ser>
          <c:idx val="0"/>
          <c:order val="0"/>
          <c:tx>
            <c:strRef>
              <c:f>'Reading - Data'!$A$6</c:f>
              <c:strCache>
                <c:ptCount val="1"/>
              </c:strCache>
            </c:strRef>
          </c:tx>
          <c:trendline>
            <c:name>Trendline</c:name>
            <c:spPr>
              <a:ln>
                <a:solidFill>
                  <a:srgbClr val="FF0000">
                    <a:alpha val="75000"/>
                  </a:srgbClr>
                </a:solidFill>
              </a:ln>
            </c:spPr>
            <c:trendlineType val="linear"/>
            <c:dispRSqr val="0"/>
            <c:dispEq val="0"/>
          </c:trendline>
          <c:cat>
            <c:strRef>
              <c:f>'Reading - Data'!$CX$4:$DM$4</c:f>
              <c:strCache>
                <c:ptCount val="1"/>
                <c:pt idx="0">
                  <c:v>Baseline</c:v>
                </c:pt>
              </c:strCache>
            </c:strRef>
          </c:cat>
          <c:val>
            <c:numRef>
              <c:f>'Reading - Data'!$CX$6:$DM$6</c:f>
              <c:numCache>
                <c:formatCode>General</c:formatCode>
                <c:ptCount val="16"/>
                <c:pt idx="0">
                  <c:v>0</c:v>
                </c:pt>
              </c:numCache>
            </c:numRef>
          </c:val>
          <c:smooth val="0"/>
          <c:extLst>
            <c:ext xmlns:c16="http://schemas.microsoft.com/office/drawing/2014/chart" uri="{C3380CC4-5D6E-409C-BE32-E72D297353CC}">
              <c16:uniqueId val="{00000001-71EC-2C4A-8C83-1AA92B5EAEA3}"/>
            </c:ext>
          </c:extLst>
        </c:ser>
        <c:ser>
          <c:idx val="1"/>
          <c:order val="1"/>
          <c:tx>
            <c:v>Aimline</c:v>
          </c:tx>
          <c:spPr>
            <a:ln w="9525">
              <a:solidFill>
                <a:schemeClr val="tx1">
                  <a:lumMod val="50000"/>
                  <a:lumOff val="50000"/>
                </a:schemeClr>
              </a:solidFill>
              <a:prstDash val="dash"/>
            </a:ln>
          </c:spPr>
          <c:marker>
            <c:symbol val="none"/>
          </c:marker>
          <c:cat>
            <c:strRef>
              <c:f>'Reading - Data'!$CX$4:$DM$4</c:f>
              <c:strCache>
                <c:ptCount val="1"/>
                <c:pt idx="0">
                  <c:v>Baseline</c:v>
                </c:pt>
              </c:strCache>
            </c:strRef>
          </c:cat>
          <c:val>
            <c:numRef>
              <c:f>'Reading - Data'!$CX$87:$DM$87</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71EC-2C4A-8C83-1AA92B5EAEA3}"/>
            </c:ext>
          </c:extLst>
        </c:ser>
        <c:ser>
          <c:idx val="2"/>
          <c:order val="2"/>
          <c:tx>
            <c:strRef>
              <c:f>'Reading - Data'!$CW$123</c:f>
              <c:strCache>
                <c:ptCount val="1"/>
                <c:pt idx="0">
                  <c:v>Benchmark 3 Line</c:v>
                </c:pt>
              </c:strCache>
            </c:strRef>
          </c:tx>
          <c:spPr>
            <a:ln>
              <a:solidFill>
                <a:schemeClr val="accent3"/>
              </a:solidFill>
            </a:ln>
          </c:spPr>
          <c:marker>
            <c:symbol val="none"/>
          </c:marker>
          <c:cat>
            <c:strRef>
              <c:f>'Reading - Data'!$CX$4:$DM$4</c:f>
              <c:strCache>
                <c:ptCount val="1"/>
                <c:pt idx="0">
                  <c:v>Baseline</c:v>
                </c:pt>
              </c:strCache>
            </c:strRef>
          </c:cat>
          <c:val>
            <c:numRef>
              <c:f>'Reading - Data'!$CX$123:$DM$123</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71EC-2C4A-8C83-1AA92B5EAEA3}"/>
            </c:ext>
          </c:extLst>
        </c:ser>
        <c:dLbls>
          <c:showLegendKey val="0"/>
          <c:showVal val="0"/>
          <c:showCatName val="0"/>
          <c:showSerName val="0"/>
          <c:showPercent val="0"/>
          <c:showBubbleSize val="0"/>
        </c:dLbls>
        <c:marker val="1"/>
        <c:smooth val="0"/>
        <c:axId val="94316032"/>
        <c:axId val="94317952"/>
      </c:lineChart>
      <c:catAx>
        <c:axId val="94316032"/>
        <c:scaling>
          <c:orientation val="minMax"/>
        </c:scaling>
        <c:delete val="0"/>
        <c:axPos val="b"/>
        <c:title>
          <c:tx>
            <c:strRef>
              <c:f>'Reading - Data'!$CS$6</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94317952"/>
        <c:crosses val="autoZero"/>
        <c:auto val="1"/>
        <c:lblAlgn val="ctr"/>
        <c:lblOffset val="100"/>
        <c:noMultiLvlLbl val="0"/>
      </c:catAx>
      <c:valAx>
        <c:axId val="94317952"/>
        <c:scaling>
          <c:orientation val="minMax"/>
          <c:min val="0"/>
        </c:scaling>
        <c:delete val="0"/>
        <c:axPos val="l"/>
        <c:majorGridlines/>
        <c:title>
          <c:tx>
            <c:strRef>
              <c:f>'Reading - Data'!$CV$87</c:f>
              <c:strCache>
                <c:ptCount val="1"/>
              </c:strCache>
            </c:strRef>
          </c:tx>
          <c:overlay val="0"/>
          <c:spPr>
            <a:noFill/>
            <a:ln w="25400">
              <a:noFill/>
            </a:ln>
          </c:spPr>
          <c:txPr>
            <a:bodyPr/>
            <a:lstStyle/>
            <a:p>
              <a:pPr>
                <a:defRPr b="1"/>
              </a:pPr>
              <a:endParaRPr lang="en-US"/>
            </a:p>
          </c:txPr>
        </c:title>
        <c:numFmt formatCode="General" sourceLinked="0"/>
        <c:majorTickMark val="none"/>
        <c:minorTickMark val="none"/>
        <c:tickLblPos val="nextTo"/>
        <c:crossAx val="94316032"/>
        <c:crosses val="autoZero"/>
        <c:crossBetween val="between"/>
      </c:valAx>
    </c:plotArea>
    <c:legend>
      <c:legendPos val="b"/>
      <c:layout>
        <c:manualLayout>
          <c:xMode val="edge"/>
          <c:yMode val="edge"/>
          <c:x val="4.9599276626187804E-3"/>
          <c:y val="0.89656844626261856"/>
          <c:w val="0.99267216613104159"/>
          <c:h val="0.10343155373738212"/>
        </c:manualLayout>
      </c:layout>
      <c:overlay val="0"/>
      <c:txPr>
        <a:bodyPr/>
        <a:lstStyle/>
        <a:p>
          <a:pPr>
            <a:defRPr sz="900"/>
          </a:pPr>
          <a:endParaRPr lang="en-US"/>
        </a:p>
      </c:txPr>
    </c:legend>
    <c:plotVisOnly val="1"/>
    <c:dispBlanksAs val="gap"/>
    <c:showDLblsOverMax val="0"/>
  </c:chart>
  <c:spPr>
    <a:solidFill>
      <a:schemeClr val="accent3">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4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'Spelling - Data'!$A$25</c:f>
          <c:strCache>
            <c:ptCount val="1"/>
          </c:strCache>
        </c:strRef>
      </c:tx>
      <c:overlay val="0"/>
    </c:title>
    <c:autoTitleDeleted val="0"/>
    <c:plotArea>
      <c:layout>
        <c:manualLayout>
          <c:layoutTarget val="inner"/>
          <c:xMode val="edge"/>
          <c:yMode val="edge"/>
          <c:x val="0.13495651278884288"/>
          <c:y val="0.16478915135608121"/>
          <c:w val="0.83628531727652466"/>
          <c:h val="0.50837061096124758"/>
        </c:manualLayout>
      </c:layout>
      <c:lineChart>
        <c:grouping val="standard"/>
        <c:varyColors val="0"/>
        <c:ser>
          <c:idx val="0"/>
          <c:order val="0"/>
          <c:tx>
            <c:strRef>
              <c:f>'Spelling - Data'!$A$25</c:f>
              <c:strCache>
                <c:ptCount val="1"/>
              </c:strCache>
            </c:strRef>
          </c:tx>
          <c:trendline>
            <c:name>Trendline</c:name>
            <c:spPr>
              <a:ln>
                <a:solidFill>
                  <a:srgbClr val="FF0000">
                    <a:alpha val="75000"/>
                  </a:srgbClr>
                </a:solidFill>
              </a:ln>
            </c:spPr>
            <c:trendlineType val="linear"/>
            <c:dispRSqr val="0"/>
            <c:dispEq val="0"/>
          </c:trendline>
          <c:cat>
            <c:strRef>
              <c:f>'Spelling - Data'!$Z$4:$AO$4</c:f>
              <c:strCache>
                <c:ptCount val="1"/>
                <c:pt idx="0">
                  <c:v>Baseline</c:v>
                </c:pt>
              </c:strCache>
            </c:strRef>
          </c:cat>
          <c:val>
            <c:numRef>
              <c:f>'Spelling - Data'!$Z$25:$AO$25</c:f>
              <c:numCache>
                <c:formatCode>General</c:formatCode>
                <c:ptCount val="16"/>
                <c:pt idx="0">
                  <c:v>0</c:v>
                </c:pt>
              </c:numCache>
            </c:numRef>
          </c:val>
          <c:smooth val="0"/>
          <c:extLst>
            <c:ext xmlns:c16="http://schemas.microsoft.com/office/drawing/2014/chart" uri="{C3380CC4-5D6E-409C-BE32-E72D297353CC}">
              <c16:uniqueId val="{00000001-E10E-CF4E-8542-95B017CAF901}"/>
            </c:ext>
          </c:extLst>
        </c:ser>
        <c:ser>
          <c:idx val="1"/>
          <c:order val="1"/>
          <c:tx>
            <c:v>Aimline</c:v>
          </c:tx>
          <c:spPr>
            <a:ln w="9525">
              <a:solidFill>
                <a:schemeClr val="tx1">
                  <a:lumMod val="50000"/>
                  <a:lumOff val="50000"/>
                </a:schemeClr>
              </a:solidFill>
              <a:prstDash val="dash"/>
            </a:ln>
          </c:spPr>
          <c:marker>
            <c:symbol val="none"/>
          </c:marker>
          <c:cat>
            <c:strRef>
              <c:f>'Spelling - Data'!$Z$4:$AO$4</c:f>
              <c:strCache>
                <c:ptCount val="1"/>
                <c:pt idx="0">
                  <c:v>Baseline</c:v>
                </c:pt>
              </c:strCache>
            </c:strRef>
          </c:cat>
          <c:val>
            <c:numRef>
              <c:f>'Spelling - Data'!$Z$106:$AO$106</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E10E-CF4E-8542-95B017CAF901}"/>
            </c:ext>
          </c:extLst>
        </c:ser>
        <c:ser>
          <c:idx val="2"/>
          <c:order val="2"/>
          <c:tx>
            <c:strRef>
              <c:f>'Spelling - Data'!$Y$142</c:f>
              <c:strCache>
                <c:ptCount val="1"/>
                <c:pt idx="0">
                  <c:v>Benchmark 2 Line</c:v>
                </c:pt>
              </c:strCache>
            </c:strRef>
          </c:tx>
          <c:spPr>
            <a:ln>
              <a:solidFill>
                <a:schemeClr val="accent1"/>
              </a:solidFill>
            </a:ln>
          </c:spPr>
          <c:marker>
            <c:symbol val="none"/>
          </c:marker>
          <c:cat>
            <c:strRef>
              <c:f>'Spelling - Data'!$Z$4:$AO$4</c:f>
              <c:strCache>
                <c:ptCount val="1"/>
                <c:pt idx="0">
                  <c:v>Baseline</c:v>
                </c:pt>
              </c:strCache>
            </c:strRef>
          </c:cat>
          <c:val>
            <c:numRef>
              <c:f>'Spelling - Data'!$Z$142:$AO$142</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E10E-CF4E-8542-95B017CAF901}"/>
            </c:ext>
          </c:extLst>
        </c:ser>
        <c:dLbls>
          <c:showLegendKey val="0"/>
          <c:showVal val="0"/>
          <c:showCatName val="0"/>
          <c:showSerName val="0"/>
          <c:showPercent val="0"/>
          <c:showBubbleSize val="0"/>
        </c:dLbls>
        <c:marker val="1"/>
        <c:smooth val="0"/>
        <c:axId val="105911040"/>
        <c:axId val="105912960"/>
      </c:lineChart>
      <c:catAx>
        <c:axId val="105911040"/>
        <c:scaling>
          <c:orientation val="minMax"/>
        </c:scaling>
        <c:delete val="0"/>
        <c:axPos val="b"/>
        <c:title>
          <c:tx>
            <c:strRef>
              <c:f>'Spelling - Data'!$U$25</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105912960"/>
        <c:crosses val="autoZero"/>
        <c:auto val="1"/>
        <c:lblAlgn val="ctr"/>
        <c:lblOffset val="100"/>
        <c:noMultiLvlLbl val="0"/>
      </c:catAx>
      <c:valAx>
        <c:axId val="105912960"/>
        <c:scaling>
          <c:orientation val="minMax"/>
          <c:min val="0"/>
        </c:scaling>
        <c:delete val="0"/>
        <c:axPos val="l"/>
        <c:majorGridlines/>
        <c:title>
          <c:tx>
            <c:strRef>
              <c:f>'Spelling - Data'!$X$106</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105911040"/>
        <c:crosses val="autoZero"/>
        <c:crossBetween val="between"/>
      </c:valAx>
    </c:plotArea>
    <c:legend>
      <c:legendPos val="b"/>
      <c:layout>
        <c:manualLayout>
          <c:xMode val="edge"/>
          <c:yMode val="edge"/>
          <c:x val="3.35201146330482E-4"/>
          <c:y val="0.89281046896931149"/>
          <c:w val="0.99672409601852219"/>
          <c:h val="0.10718953103068812"/>
        </c:manualLayout>
      </c:layout>
      <c:overlay val="0"/>
      <c:txPr>
        <a:bodyPr/>
        <a:lstStyle/>
        <a:p>
          <a:pPr>
            <a:defRPr sz="900"/>
          </a:pPr>
          <a:endParaRPr lang="en-US"/>
        </a:p>
      </c:txPr>
    </c:legend>
    <c:plotVisOnly val="1"/>
    <c:dispBlanksAs val="gap"/>
    <c:showDLblsOverMax val="0"/>
  </c:chart>
  <c:spPr>
    <a:solidFill>
      <a:schemeClr val="accent6">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4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'Spelling - Data'!$A$26</c:f>
          <c:strCache>
            <c:ptCount val="1"/>
          </c:strCache>
        </c:strRef>
      </c:tx>
      <c:overlay val="0"/>
    </c:title>
    <c:autoTitleDeleted val="0"/>
    <c:plotArea>
      <c:layout>
        <c:manualLayout>
          <c:layoutTarget val="inner"/>
          <c:xMode val="edge"/>
          <c:yMode val="edge"/>
          <c:x val="0.13495651278884288"/>
          <c:y val="0.16478915135608121"/>
          <c:w val="0.83628531727652378"/>
          <c:h val="0.50837061096124758"/>
        </c:manualLayout>
      </c:layout>
      <c:lineChart>
        <c:grouping val="standard"/>
        <c:varyColors val="0"/>
        <c:ser>
          <c:idx val="0"/>
          <c:order val="0"/>
          <c:tx>
            <c:strRef>
              <c:f>'Spelling - Data'!$A$26</c:f>
              <c:strCache>
                <c:ptCount val="1"/>
              </c:strCache>
            </c:strRef>
          </c:tx>
          <c:trendline>
            <c:name>Trendline</c:name>
            <c:spPr>
              <a:ln>
                <a:solidFill>
                  <a:srgbClr val="FF0000">
                    <a:alpha val="75000"/>
                  </a:srgbClr>
                </a:solidFill>
              </a:ln>
            </c:spPr>
            <c:trendlineType val="linear"/>
            <c:dispRSqr val="0"/>
            <c:dispEq val="0"/>
          </c:trendline>
          <c:cat>
            <c:strRef>
              <c:f>'Spelling - Data'!$Z$4:$AO$4</c:f>
              <c:strCache>
                <c:ptCount val="1"/>
                <c:pt idx="0">
                  <c:v>Baseline</c:v>
                </c:pt>
              </c:strCache>
            </c:strRef>
          </c:cat>
          <c:val>
            <c:numRef>
              <c:f>'Spelling - Data'!$Z$26:$AO$26</c:f>
              <c:numCache>
                <c:formatCode>General</c:formatCode>
                <c:ptCount val="16"/>
                <c:pt idx="0">
                  <c:v>0</c:v>
                </c:pt>
              </c:numCache>
            </c:numRef>
          </c:val>
          <c:smooth val="0"/>
          <c:extLst>
            <c:ext xmlns:c16="http://schemas.microsoft.com/office/drawing/2014/chart" uri="{C3380CC4-5D6E-409C-BE32-E72D297353CC}">
              <c16:uniqueId val="{00000001-B11F-3A4A-B87A-B2A36049EDF4}"/>
            </c:ext>
          </c:extLst>
        </c:ser>
        <c:ser>
          <c:idx val="1"/>
          <c:order val="1"/>
          <c:tx>
            <c:v>Aimline</c:v>
          </c:tx>
          <c:spPr>
            <a:ln w="9525">
              <a:solidFill>
                <a:schemeClr val="tx1">
                  <a:lumMod val="50000"/>
                  <a:lumOff val="50000"/>
                </a:schemeClr>
              </a:solidFill>
              <a:prstDash val="dash"/>
            </a:ln>
          </c:spPr>
          <c:marker>
            <c:symbol val="none"/>
          </c:marker>
          <c:cat>
            <c:strRef>
              <c:f>'Spelling - Data'!$Z$4:$AO$4</c:f>
              <c:strCache>
                <c:ptCount val="1"/>
                <c:pt idx="0">
                  <c:v>Baseline</c:v>
                </c:pt>
              </c:strCache>
            </c:strRef>
          </c:cat>
          <c:val>
            <c:numRef>
              <c:f>'Spelling - Data'!$Z$107:$AO$107</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B11F-3A4A-B87A-B2A36049EDF4}"/>
            </c:ext>
          </c:extLst>
        </c:ser>
        <c:ser>
          <c:idx val="2"/>
          <c:order val="2"/>
          <c:tx>
            <c:strRef>
              <c:f>'Spelling - Data'!$Y$143</c:f>
              <c:strCache>
                <c:ptCount val="1"/>
                <c:pt idx="0">
                  <c:v>Benchmark 2 Line</c:v>
                </c:pt>
              </c:strCache>
            </c:strRef>
          </c:tx>
          <c:spPr>
            <a:ln>
              <a:solidFill>
                <a:schemeClr val="accent1"/>
              </a:solidFill>
            </a:ln>
          </c:spPr>
          <c:marker>
            <c:symbol val="none"/>
          </c:marker>
          <c:cat>
            <c:strRef>
              <c:f>'Spelling - Data'!$Z$4:$AO$4</c:f>
              <c:strCache>
                <c:ptCount val="1"/>
                <c:pt idx="0">
                  <c:v>Baseline</c:v>
                </c:pt>
              </c:strCache>
            </c:strRef>
          </c:cat>
          <c:val>
            <c:numRef>
              <c:f>'Spelling - Data'!$Z$143:$AO$143</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B11F-3A4A-B87A-B2A36049EDF4}"/>
            </c:ext>
          </c:extLst>
        </c:ser>
        <c:dLbls>
          <c:showLegendKey val="0"/>
          <c:showVal val="0"/>
          <c:showCatName val="0"/>
          <c:showSerName val="0"/>
          <c:showPercent val="0"/>
          <c:showBubbleSize val="0"/>
        </c:dLbls>
        <c:marker val="1"/>
        <c:smooth val="0"/>
        <c:axId val="106120320"/>
        <c:axId val="106122240"/>
      </c:lineChart>
      <c:catAx>
        <c:axId val="106120320"/>
        <c:scaling>
          <c:orientation val="minMax"/>
        </c:scaling>
        <c:delete val="0"/>
        <c:axPos val="b"/>
        <c:title>
          <c:tx>
            <c:strRef>
              <c:f>'Spelling - Data'!$U$26</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106122240"/>
        <c:crosses val="autoZero"/>
        <c:auto val="1"/>
        <c:lblAlgn val="ctr"/>
        <c:lblOffset val="100"/>
        <c:noMultiLvlLbl val="0"/>
      </c:catAx>
      <c:valAx>
        <c:axId val="106122240"/>
        <c:scaling>
          <c:orientation val="minMax"/>
          <c:min val="0"/>
        </c:scaling>
        <c:delete val="0"/>
        <c:axPos val="l"/>
        <c:majorGridlines/>
        <c:title>
          <c:tx>
            <c:strRef>
              <c:f>'Spelling - Data'!$X$107</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106120320"/>
        <c:crosses val="autoZero"/>
        <c:crossBetween val="between"/>
      </c:valAx>
    </c:plotArea>
    <c:legend>
      <c:legendPos val="b"/>
      <c:layout>
        <c:manualLayout>
          <c:xMode val="edge"/>
          <c:yMode val="edge"/>
          <c:x val="3.35201146330482E-4"/>
          <c:y val="0.89281043140355565"/>
          <c:w val="0.99672409601852219"/>
          <c:h val="0.10718956859644498"/>
        </c:manualLayout>
      </c:layout>
      <c:overlay val="0"/>
      <c:txPr>
        <a:bodyPr/>
        <a:lstStyle/>
        <a:p>
          <a:pPr>
            <a:defRPr sz="900"/>
          </a:pPr>
          <a:endParaRPr lang="en-US"/>
        </a:p>
      </c:txPr>
    </c:legend>
    <c:plotVisOnly val="1"/>
    <c:dispBlanksAs val="gap"/>
    <c:showDLblsOverMax val="0"/>
  </c:chart>
  <c:spPr>
    <a:solidFill>
      <a:schemeClr val="accent6">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4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'Spelling - Data'!$A$27</c:f>
          <c:strCache>
            <c:ptCount val="1"/>
          </c:strCache>
        </c:strRef>
      </c:tx>
      <c:overlay val="0"/>
    </c:title>
    <c:autoTitleDeleted val="0"/>
    <c:plotArea>
      <c:layout>
        <c:manualLayout>
          <c:layoutTarget val="inner"/>
          <c:xMode val="edge"/>
          <c:yMode val="edge"/>
          <c:x val="0.13495651278884288"/>
          <c:y val="0.16478915135608121"/>
          <c:w val="0.83628531727652466"/>
          <c:h val="0.50841372020359998"/>
        </c:manualLayout>
      </c:layout>
      <c:lineChart>
        <c:grouping val="standard"/>
        <c:varyColors val="0"/>
        <c:ser>
          <c:idx val="0"/>
          <c:order val="0"/>
          <c:tx>
            <c:strRef>
              <c:f>'Spelling - Data'!$A$27</c:f>
              <c:strCache>
                <c:ptCount val="1"/>
              </c:strCache>
            </c:strRef>
          </c:tx>
          <c:trendline>
            <c:name>Trendline</c:name>
            <c:spPr>
              <a:ln>
                <a:solidFill>
                  <a:srgbClr val="FF0000">
                    <a:alpha val="75000"/>
                  </a:srgbClr>
                </a:solidFill>
              </a:ln>
            </c:spPr>
            <c:trendlineType val="linear"/>
            <c:dispRSqr val="0"/>
            <c:dispEq val="0"/>
          </c:trendline>
          <c:cat>
            <c:strRef>
              <c:f>'Spelling - Data'!$Z$4:$AO$4</c:f>
              <c:strCache>
                <c:ptCount val="1"/>
                <c:pt idx="0">
                  <c:v>Baseline</c:v>
                </c:pt>
              </c:strCache>
            </c:strRef>
          </c:cat>
          <c:val>
            <c:numRef>
              <c:f>'Spelling - Data'!$Z$27:$AO$27</c:f>
              <c:numCache>
                <c:formatCode>General</c:formatCode>
                <c:ptCount val="16"/>
                <c:pt idx="0">
                  <c:v>0</c:v>
                </c:pt>
              </c:numCache>
            </c:numRef>
          </c:val>
          <c:smooth val="0"/>
          <c:extLst>
            <c:ext xmlns:c16="http://schemas.microsoft.com/office/drawing/2014/chart" uri="{C3380CC4-5D6E-409C-BE32-E72D297353CC}">
              <c16:uniqueId val="{00000001-58EA-F244-B76E-03FCE505AD35}"/>
            </c:ext>
          </c:extLst>
        </c:ser>
        <c:ser>
          <c:idx val="1"/>
          <c:order val="1"/>
          <c:tx>
            <c:v>Aimline</c:v>
          </c:tx>
          <c:spPr>
            <a:ln w="9525">
              <a:solidFill>
                <a:schemeClr val="tx1">
                  <a:lumMod val="50000"/>
                  <a:lumOff val="50000"/>
                </a:schemeClr>
              </a:solidFill>
              <a:prstDash val="dash"/>
            </a:ln>
          </c:spPr>
          <c:marker>
            <c:symbol val="none"/>
          </c:marker>
          <c:cat>
            <c:strRef>
              <c:f>'Spelling - Data'!$Z$4:$AO$4</c:f>
              <c:strCache>
                <c:ptCount val="1"/>
                <c:pt idx="0">
                  <c:v>Baseline</c:v>
                </c:pt>
              </c:strCache>
            </c:strRef>
          </c:cat>
          <c:val>
            <c:numRef>
              <c:f>'Spelling - Data'!$Z$108:$AO$108</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58EA-F244-B76E-03FCE505AD35}"/>
            </c:ext>
          </c:extLst>
        </c:ser>
        <c:ser>
          <c:idx val="2"/>
          <c:order val="2"/>
          <c:tx>
            <c:strRef>
              <c:f>'Spelling - Data'!$Y$144</c:f>
              <c:strCache>
                <c:ptCount val="1"/>
                <c:pt idx="0">
                  <c:v>Benchmark 2 Line</c:v>
                </c:pt>
              </c:strCache>
            </c:strRef>
          </c:tx>
          <c:spPr>
            <a:ln>
              <a:solidFill>
                <a:schemeClr val="accent1"/>
              </a:solidFill>
            </a:ln>
          </c:spPr>
          <c:marker>
            <c:symbol val="none"/>
          </c:marker>
          <c:cat>
            <c:strRef>
              <c:f>'Spelling - Data'!$Z$4:$AO$4</c:f>
              <c:strCache>
                <c:ptCount val="1"/>
                <c:pt idx="0">
                  <c:v>Baseline</c:v>
                </c:pt>
              </c:strCache>
            </c:strRef>
          </c:cat>
          <c:val>
            <c:numRef>
              <c:f>'Spelling - Data'!$Z$144:$AO$144</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58EA-F244-B76E-03FCE505AD35}"/>
            </c:ext>
          </c:extLst>
        </c:ser>
        <c:dLbls>
          <c:showLegendKey val="0"/>
          <c:showVal val="0"/>
          <c:showCatName val="0"/>
          <c:showSerName val="0"/>
          <c:showPercent val="0"/>
          <c:showBubbleSize val="0"/>
        </c:dLbls>
        <c:marker val="1"/>
        <c:smooth val="0"/>
        <c:axId val="106157568"/>
        <c:axId val="106159488"/>
      </c:lineChart>
      <c:catAx>
        <c:axId val="106157568"/>
        <c:scaling>
          <c:orientation val="minMax"/>
        </c:scaling>
        <c:delete val="0"/>
        <c:axPos val="b"/>
        <c:title>
          <c:tx>
            <c:strRef>
              <c:f>'Spelling - Data'!$U$27</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106159488"/>
        <c:crosses val="autoZero"/>
        <c:auto val="1"/>
        <c:lblAlgn val="ctr"/>
        <c:lblOffset val="100"/>
        <c:noMultiLvlLbl val="0"/>
      </c:catAx>
      <c:valAx>
        <c:axId val="106159488"/>
        <c:scaling>
          <c:orientation val="minMax"/>
          <c:min val="0"/>
        </c:scaling>
        <c:delete val="0"/>
        <c:axPos val="l"/>
        <c:majorGridlines/>
        <c:title>
          <c:tx>
            <c:strRef>
              <c:f>'Spelling - Data'!$X$108</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106157568"/>
        <c:crosses val="autoZero"/>
        <c:crossBetween val="between"/>
      </c:valAx>
    </c:plotArea>
    <c:legend>
      <c:legendPos val="b"/>
      <c:layout>
        <c:manualLayout>
          <c:xMode val="edge"/>
          <c:yMode val="edge"/>
          <c:x val="3.35201146330482E-4"/>
          <c:y val="0.89281050653504301"/>
          <c:w val="0.99672409601852219"/>
          <c:h val="0.107189493464957"/>
        </c:manualLayout>
      </c:layout>
      <c:overlay val="0"/>
      <c:txPr>
        <a:bodyPr/>
        <a:lstStyle/>
        <a:p>
          <a:pPr>
            <a:defRPr sz="900"/>
          </a:pPr>
          <a:endParaRPr lang="en-US"/>
        </a:p>
      </c:txPr>
    </c:legend>
    <c:plotVisOnly val="1"/>
    <c:dispBlanksAs val="gap"/>
    <c:showDLblsOverMax val="0"/>
  </c:chart>
  <c:spPr>
    <a:solidFill>
      <a:schemeClr val="accent6">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4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'Spelling - Data'!$A$28</c:f>
          <c:strCache>
            <c:ptCount val="1"/>
          </c:strCache>
        </c:strRef>
      </c:tx>
      <c:overlay val="0"/>
    </c:title>
    <c:autoTitleDeleted val="0"/>
    <c:plotArea>
      <c:layout>
        <c:manualLayout>
          <c:layoutTarget val="inner"/>
          <c:xMode val="edge"/>
          <c:yMode val="edge"/>
          <c:x val="0.13495651278884288"/>
          <c:y val="0.16478915135608121"/>
          <c:w val="0.83628531727652466"/>
          <c:h val="0.50837061096124758"/>
        </c:manualLayout>
      </c:layout>
      <c:lineChart>
        <c:grouping val="standard"/>
        <c:varyColors val="0"/>
        <c:ser>
          <c:idx val="0"/>
          <c:order val="0"/>
          <c:tx>
            <c:strRef>
              <c:f>'Spelling - Data'!$A$28</c:f>
              <c:strCache>
                <c:ptCount val="1"/>
              </c:strCache>
            </c:strRef>
          </c:tx>
          <c:trendline>
            <c:name>Trendline</c:name>
            <c:spPr>
              <a:ln>
                <a:solidFill>
                  <a:srgbClr val="FF0000">
                    <a:alpha val="75000"/>
                  </a:srgbClr>
                </a:solidFill>
              </a:ln>
            </c:spPr>
            <c:trendlineType val="linear"/>
            <c:dispRSqr val="0"/>
            <c:dispEq val="0"/>
          </c:trendline>
          <c:cat>
            <c:strRef>
              <c:f>'Spelling - Data'!$Z$4:$AO$4</c:f>
              <c:strCache>
                <c:ptCount val="1"/>
                <c:pt idx="0">
                  <c:v>Baseline</c:v>
                </c:pt>
              </c:strCache>
            </c:strRef>
          </c:cat>
          <c:val>
            <c:numRef>
              <c:f>'Spelling - Data'!$Z$28:$AO$28</c:f>
              <c:numCache>
                <c:formatCode>General</c:formatCode>
                <c:ptCount val="16"/>
                <c:pt idx="0">
                  <c:v>0</c:v>
                </c:pt>
              </c:numCache>
            </c:numRef>
          </c:val>
          <c:smooth val="0"/>
          <c:extLst>
            <c:ext xmlns:c16="http://schemas.microsoft.com/office/drawing/2014/chart" uri="{C3380CC4-5D6E-409C-BE32-E72D297353CC}">
              <c16:uniqueId val="{00000001-97F6-F84D-90B4-239E185F4C36}"/>
            </c:ext>
          </c:extLst>
        </c:ser>
        <c:ser>
          <c:idx val="1"/>
          <c:order val="1"/>
          <c:tx>
            <c:v>Aimline</c:v>
          </c:tx>
          <c:spPr>
            <a:ln w="9525">
              <a:solidFill>
                <a:schemeClr val="tx1">
                  <a:lumMod val="50000"/>
                  <a:lumOff val="50000"/>
                </a:schemeClr>
              </a:solidFill>
              <a:prstDash val="dash"/>
            </a:ln>
          </c:spPr>
          <c:marker>
            <c:symbol val="none"/>
          </c:marker>
          <c:cat>
            <c:strRef>
              <c:f>'Spelling - Data'!$Z$4:$AO$4</c:f>
              <c:strCache>
                <c:ptCount val="1"/>
                <c:pt idx="0">
                  <c:v>Baseline</c:v>
                </c:pt>
              </c:strCache>
            </c:strRef>
          </c:cat>
          <c:val>
            <c:numRef>
              <c:f>'Spelling - Data'!$Z$109:$AO$109</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97F6-F84D-90B4-239E185F4C36}"/>
            </c:ext>
          </c:extLst>
        </c:ser>
        <c:ser>
          <c:idx val="2"/>
          <c:order val="2"/>
          <c:tx>
            <c:strRef>
              <c:f>'Spelling - Data'!$Y$145</c:f>
              <c:strCache>
                <c:ptCount val="1"/>
                <c:pt idx="0">
                  <c:v>Benchmark 2 Line</c:v>
                </c:pt>
              </c:strCache>
            </c:strRef>
          </c:tx>
          <c:spPr>
            <a:ln>
              <a:solidFill>
                <a:schemeClr val="accent1"/>
              </a:solidFill>
            </a:ln>
          </c:spPr>
          <c:marker>
            <c:symbol val="none"/>
          </c:marker>
          <c:cat>
            <c:strRef>
              <c:f>'Spelling - Data'!$Z$4:$AO$4</c:f>
              <c:strCache>
                <c:ptCount val="1"/>
                <c:pt idx="0">
                  <c:v>Baseline</c:v>
                </c:pt>
              </c:strCache>
            </c:strRef>
          </c:cat>
          <c:val>
            <c:numRef>
              <c:f>'Spelling - Data'!$Z$145:$AO$145</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97F6-F84D-90B4-239E185F4C36}"/>
            </c:ext>
          </c:extLst>
        </c:ser>
        <c:dLbls>
          <c:showLegendKey val="0"/>
          <c:showVal val="0"/>
          <c:showCatName val="0"/>
          <c:showSerName val="0"/>
          <c:showPercent val="0"/>
          <c:showBubbleSize val="0"/>
        </c:dLbls>
        <c:marker val="1"/>
        <c:smooth val="0"/>
        <c:axId val="106172800"/>
        <c:axId val="106174720"/>
      </c:lineChart>
      <c:catAx>
        <c:axId val="106172800"/>
        <c:scaling>
          <c:orientation val="minMax"/>
        </c:scaling>
        <c:delete val="0"/>
        <c:axPos val="b"/>
        <c:title>
          <c:tx>
            <c:strRef>
              <c:f>'Spelling - Data'!$U$28</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106174720"/>
        <c:crosses val="autoZero"/>
        <c:auto val="1"/>
        <c:lblAlgn val="ctr"/>
        <c:lblOffset val="100"/>
        <c:noMultiLvlLbl val="0"/>
      </c:catAx>
      <c:valAx>
        <c:axId val="106174720"/>
        <c:scaling>
          <c:orientation val="minMax"/>
          <c:min val="0"/>
        </c:scaling>
        <c:delete val="0"/>
        <c:axPos val="l"/>
        <c:majorGridlines/>
        <c:title>
          <c:tx>
            <c:strRef>
              <c:f>'Spelling - Data'!$X$109</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106172800"/>
        <c:crosses val="autoZero"/>
        <c:crossBetween val="between"/>
      </c:valAx>
    </c:plotArea>
    <c:legend>
      <c:legendPos val="b"/>
      <c:layout>
        <c:manualLayout>
          <c:xMode val="edge"/>
          <c:yMode val="edge"/>
          <c:x val="2.9404976936971412E-3"/>
          <c:y val="0.89281043140355565"/>
          <c:w val="0.99411879947114457"/>
          <c:h val="0.10718956859644498"/>
        </c:manualLayout>
      </c:layout>
      <c:overlay val="0"/>
      <c:txPr>
        <a:bodyPr/>
        <a:lstStyle/>
        <a:p>
          <a:pPr>
            <a:defRPr sz="900"/>
          </a:pPr>
          <a:endParaRPr lang="en-US"/>
        </a:p>
      </c:txPr>
    </c:legend>
    <c:plotVisOnly val="1"/>
    <c:dispBlanksAs val="gap"/>
    <c:showDLblsOverMax val="0"/>
  </c:chart>
  <c:spPr>
    <a:solidFill>
      <a:schemeClr val="accent6">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4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'Spelling - Data'!$A$29</c:f>
          <c:strCache>
            <c:ptCount val="1"/>
          </c:strCache>
        </c:strRef>
      </c:tx>
      <c:overlay val="0"/>
    </c:title>
    <c:autoTitleDeleted val="0"/>
    <c:plotArea>
      <c:layout>
        <c:manualLayout>
          <c:layoutTarget val="inner"/>
          <c:xMode val="edge"/>
          <c:yMode val="edge"/>
          <c:x val="0.13495651278884288"/>
          <c:y val="0.16478915135608121"/>
          <c:w val="0.83628531727652378"/>
          <c:h val="0.50837061096124758"/>
        </c:manualLayout>
      </c:layout>
      <c:lineChart>
        <c:grouping val="standard"/>
        <c:varyColors val="0"/>
        <c:ser>
          <c:idx val="0"/>
          <c:order val="0"/>
          <c:tx>
            <c:strRef>
              <c:f>'Spelling - Data'!$A$29</c:f>
              <c:strCache>
                <c:ptCount val="1"/>
              </c:strCache>
            </c:strRef>
          </c:tx>
          <c:trendline>
            <c:name>Trendline</c:name>
            <c:spPr>
              <a:ln>
                <a:solidFill>
                  <a:srgbClr val="FF0000">
                    <a:alpha val="75000"/>
                  </a:srgbClr>
                </a:solidFill>
              </a:ln>
            </c:spPr>
            <c:trendlineType val="linear"/>
            <c:dispRSqr val="0"/>
            <c:dispEq val="0"/>
          </c:trendline>
          <c:cat>
            <c:strRef>
              <c:f>'Spelling - Data'!$Z$4:$AO$4</c:f>
              <c:strCache>
                <c:ptCount val="1"/>
                <c:pt idx="0">
                  <c:v>Baseline</c:v>
                </c:pt>
              </c:strCache>
            </c:strRef>
          </c:cat>
          <c:val>
            <c:numRef>
              <c:f>'Spelling - Data'!$Z$29:$AO$29</c:f>
              <c:numCache>
                <c:formatCode>General</c:formatCode>
                <c:ptCount val="16"/>
                <c:pt idx="0">
                  <c:v>0</c:v>
                </c:pt>
              </c:numCache>
            </c:numRef>
          </c:val>
          <c:smooth val="0"/>
          <c:extLst>
            <c:ext xmlns:c16="http://schemas.microsoft.com/office/drawing/2014/chart" uri="{C3380CC4-5D6E-409C-BE32-E72D297353CC}">
              <c16:uniqueId val="{00000001-0618-2340-86B8-2F9F7AA4B7E7}"/>
            </c:ext>
          </c:extLst>
        </c:ser>
        <c:ser>
          <c:idx val="1"/>
          <c:order val="1"/>
          <c:tx>
            <c:v>Aimline</c:v>
          </c:tx>
          <c:spPr>
            <a:ln w="9525">
              <a:solidFill>
                <a:schemeClr val="tx1">
                  <a:lumMod val="50000"/>
                  <a:lumOff val="50000"/>
                </a:schemeClr>
              </a:solidFill>
              <a:prstDash val="dash"/>
            </a:ln>
          </c:spPr>
          <c:marker>
            <c:symbol val="none"/>
          </c:marker>
          <c:cat>
            <c:strRef>
              <c:f>'Spelling - Data'!$Z$4:$AO$4</c:f>
              <c:strCache>
                <c:ptCount val="1"/>
                <c:pt idx="0">
                  <c:v>Baseline</c:v>
                </c:pt>
              </c:strCache>
            </c:strRef>
          </c:cat>
          <c:val>
            <c:numRef>
              <c:f>'Spelling - Data'!$Z$110:$AO$110</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0618-2340-86B8-2F9F7AA4B7E7}"/>
            </c:ext>
          </c:extLst>
        </c:ser>
        <c:ser>
          <c:idx val="2"/>
          <c:order val="2"/>
          <c:tx>
            <c:strRef>
              <c:f>'Spelling - Data'!$Y$146</c:f>
              <c:strCache>
                <c:ptCount val="1"/>
                <c:pt idx="0">
                  <c:v>Benchmark 2 Line</c:v>
                </c:pt>
              </c:strCache>
            </c:strRef>
          </c:tx>
          <c:spPr>
            <a:ln>
              <a:solidFill>
                <a:schemeClr val="accent1"/>
              </a:solidFill>
            </a:ln>
          </c:spPr>
          <c:marker>
            <c:symbol val="none"/>
          </c:marker>
          <c:cat>
            <c:strRef>
              <c:f>'Spelling - Data'!$Z$4:$AO$4</c:f>
              <c:strCache>
                <c:ptCount val="1"/>
                <c:pt idx="0">
                  <c:v>Baseline</c:v>
                </c:pt>
              </c:strCache>
            </c:strRef>
          </c:cat>
          <c:val>
            <c:numRef>
              <c:f>'Spelling - Data'!$Z$146:$AO$146</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0618-2340-86B8-2F9F7AA4B7E7}"/>
            </c:ext>
          </c:extLst>
        </c:ser>
        <c:dLbls>
          <c:showLegendKey val="0"/>
          <c:showVal val="0"/>
          <c:showCatName val="0"/>
          <c:showSerName val="0"/>
          <c:showPercent val="0"/>
          <c:showBubbleSize val="0"/>
        </c:dLbls>
        <c:marker val="1"/>
        <c:smooth val="0"/>
        <c:axId val="106222336"/>
        <c:axId val="106224256"/>
      </c:lineChart>
      <c:catAx>
        <c:axId val="106222336"/>
        <c:scaling>
          <c:orientation val="minMax"/>
        </c:scaling>
        <c:delete val="0"/>
        <c:axPos val="b"/>
        <c:title>
          <c:tx>
            <c:strRef>
              <c:f>'Spelling - Data'!$U$29</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106224256"/>
        <c:crosses val="autoZero"/>
        <c:auto val="1"/>
        <c:lblAlgn val="ctr"/>
        <c:lblOffset val="100"/>
        <c:noMultiLvlLbl val="0"/>
      </c:catAx>
      <c:valAx>
        <c:axId val="106224256"/>
        <c:scaling>
          <c:orientation val="minMax"/>
          <c:min val="0"/>
        </c:scaling>
        <c:delete val="0"/>
        <c:axPos val="l"/>
        <c:majorGridlines/>
        <c:title>
          <c:tx>
            <c:strRef>
              <c:f>'Spelling - Data'!$X$110</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106222336"/>
        <c:crosses val="autoZero"/>
        <c:crossBetween val="between"/>
      </c:valAx>
    </c:plotArea>
    <c:legend>
      <c:legendPos val="b"/>
      <c:layout>
        <c:manualLayout>
          <c:xMode val="edge"/>
          <c:yMode val="edge"/>
          <c:x val="2.9404976936971412E-3"/>
          <c:y val="0.89281046896931149"/>
          <c:w val="0.99411879947114457"/>
          <c:h val="0.10718953103068812"/>
        </c:manualLayout>
      </c:layout>
      <c:overlay val="0"/>
      <c:txPr>
        <a:bodyPr/>
        <a:lstStyle/>
        <a:p>
          <a:pPr>
            <a:defRPr sz="900"/>
          </a:pPr>
          <a:endParaRPr lang="en-US"/>
        </a:p>
      </c:txPr>
    </c:legend>
    <c:plotVisOnly val="1"/>
    <c:dispBlanksAs val="gap"/>
    <c:showDLblsOverMax val="0"/>
  </c:chart>
  <c:spPr>
    <a:solidFill>
      <a:schemeClr val="accent6">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4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'Spelling - Data'!$A$30</c:f>
          <c:strCache>
            <c:ptCount val="1"/>
          </c:strCache>
        </c:strRef>
      </c:tx>
      <c:overlay val="0"/>
    </c:title>
    <c:autoTitleDeleted val="0"/>
    <c:plotArea>
      <c:layout>
        <c:manualLayout>
          <c:layoutTarget val="inner"/>
          <c:xMode val="edge"/>
          <c:yMode val="edge"/>
          <c:x val="0.13495651278884288"/>
          <c:y val="0.16478915135608121"/>
          <c:w val="0.83628531727652466"/>
          <c:h val="0.50841389583031849"/>
        </c:manualLayout>
      </c:layout>
      <c:lineChart>
        <c:grouping val="standard"/>
        <c:varyColors val="0"/>
        <c:ser>
          <c:idx val="0"/>
          <c:order val="0"/>
          <c:tx>
            <c:strRef>
              <c:f>'Spelling - Data'!$A$30</c:f>
              <c:strCache>
                <c:ptCount val="1"/>
              </c:strCache>
            </c:strRef>
          </c:tx>
          <c:trendline>
            <c:name>Trendline</c:name>
            <c:spPr>
              <a:ln>
                <a:solidFill>
                  <a:srgbClr val="FF0000">
                    <a:alpha val="75000"/>
                  </a:srgbClr>
                </a:solidFill>
              </a:ln>
            </c:spPr>
            <c:trendlineType val="linear"/>
            <c:dispRSqr val="0"/>
            <c:dispEq val="0"/>
          </c:trendline>
          <c:cat>
            <c:strRef>
              <c:f>'Spelling - Data'!$Z$4:$AO$4</c:f>
              <c:strCache>
                <c:ptCount val="1"/>
                <c:pt idx="0">
                  <c:v>Baseline</c:v>
                </c:pt>
              </c:strCache>
            </c:strRef>
          </c:cat>
          <c:val>
            <c:numRef>
              <c:f>'Spelling - Data'!$Z$30:$AO$30</c:f>
              <c:numCache>
                <c:formatCode>General</c:formatCode>
                <c:ptCount val="16"/>
                <c:pt idx="0">
                  <c:v>0</c:v>
                </c:pt>
              </c:numCache>
            </c:numRef>
          </c:val>
          <c:smooth val="0"/>
          <c:extLst>
            <c:ext xmlns:c16="http://schemas.microsoft.com/office/drawing/2014/chart" uri="{C3380CC4-5D6E-409C-BE32-E72D297353CC}">
              <c16:uniqueId val="{00000001-7596-CC43-A539-0A2E3C6C84E9}"/>
            </c:ext>
          </c:extLst>
        </c:ser>
        <c:ser>
          <c:idx val="1"/>
          <c:order val="1"/>
          <c:tx>
            <c:v>Aimline</c:v>
          </c:tx>
          <c:spPr>
            <a:ln w="9525">
              <a:solidFill>
                <a:schemeClr val="tx1">
                  <a:lumMod val="50000"/>
                  <a:lumOff val="50000"/>
                </a:schemeClr>
              </a:solidFill>
              <a:prstDash val="dash"/>
            </a:ln>
          </c:spPr>
          <c:marker>
            <c:symbol val="none"/>
          </c:marker>
          <c:cat>
            <c:strRef>
              <c:f>'Spelling - Data'!$Z$4:$AO$4</c:f>
              <c:strCache>
                <c:ptCount val="1"/>
                <c:pt idx="0">
                  <c:v>Baseline</c:v>
                </c:pt>
              </c:strCache>
            </c:strRef>
          </c:cat>
          <c:val>
            <c:numRef>
              <c:f>'Spelling - Data'!$Z$111:$AO$111</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7596-CC43-A539-0A2E3C6C84E9}"/>
            </c:ext>
          </c:extLst>
        </c:ser>
        <c:ser>
          <c:idx val="2"/>
          <c:order val="2"/>
          <c:tx>
            <c:strRef>
              <c:f>'Spelling - Data'!$Y$147</c:f>
              <c:strCache>
                <c:ptCount val="1"/>
                <c:pt idx="0">
                  <c:v>Benchmark 2 Line</c:v>
                </c:pt>
              </c:strCache>
            </c:strRef>
          </c:tx>
          <c:spPr>
            <a:ln>
              <a:solidFill>
                <a:schemeClr val="accent1"/>
              </a:solidFill>
            </a:ln>
          </c:spPr>
          <c:marker>
            <c:symbol val="none"/>
          </c:marker>
          <c:cat>
            <c:strRef>
              <c:f>'Spelling - Data'!$Z$4:$AO$4</c:f>
              <c:strCache>
                <c:ptCount val="1"/>
                <c:pt idx="0">
                  <c:v>Baseline</c:v>
                </c:pt>
              </c:strCache>
            </c:strRef>
          </c:cat>
          <c:val>
            <c:numRef>
              <c:f>'Spelling - Data'!$Z$147:$AO$147</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7596-CC43-A539-0A2E3C6C84E9}"/>
            </c:ext>
          </c:extLst>
        </c:ser>
        <c:dLbls>
          <c:showLegendKey val="0"/>
          <c:showVal val="0"/>
          <c:showCatName val="0"/>
          <c:showSerName val="0"/>
          <c:showPercent val="0"/>
          <c:showBubbleSize val="0"/>
        </c:dLbls>
        <c:marker val="1"/>
        <c:smooth val="0"/>
        <c:axId val="106353792"/>
        <c:axId val="106355712"/>
      </c:lineChart>
      <c:catAx>
        <c:axId val="106353792"/>
        <c:scaling>
          <c:orientation val="minMax"/>
        </c:scaling>
        <c:delete val="0"/>
        <c:axPos val="b"/>
        <c:title>
          <c:tx>
            <c:strRef>
              <c:f>'Spelling - Data'!$U$30</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106355712"/>
        <c:crosses val="autoZero"/>
        <c:auto val="1"/>
        <c:lblAlgn val="ctr"/>
        <c:lblOffset val="100"/>
        <c:noMultiLvlLbl val="0"/>
      </c:catAx>
      <c:valAx>
        <c:axId val="106355712"/>
        <c:scaling>
          <c:orientation val="minMax"/>
          <c:min val="0"/>
        </c:scaling>
        <c:delete val="0"/>
        <c:axPos val="l"/>
        <c:majorGridlines/>
        <c:title>
          <c:tx>
            <c:strRef>
              <c:f>'Spelling - Data'!$X$111</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106353792"/>
        <c:crosses val="autoZero"/>
        <c:crossBetween val="between"/>
      </c:valAx>
    </c:plotArea>
    <c:legend>
      <c:legendPos val="b"/>
      <c:layout>
        <c:manualLayout>
          <c:xMode val="edge"/>
          <c:yMode val="edge"/>
          <c:x val="2.9404976936971412E-3"/>
          <c:y val="0.89281043140355565"/>
          <c:w val="0.99672409601852219"/>
          <c:h val="0.10718956859644498"/>
        </c:manualLayout>
      </c:layout>
      <c:overlay val="0"/>
      <c:txPr>
        <a:bodyPr/>
        <a:lstStyle/>
        <a:p>
          <a:pPr>
            <a:defRPr sz="900"/>
          </a:pPr>
          <a:endParaRPr lang="en-US"/>
        </a:p>
      </c:txPr>
    </c:legend>
    <c:plotVisOnly val="1"/>
    <c:dispBlanksAs val="gap"/>
    <c:showDLblsOverMax val="0"/>
  </c:chart>
  <c:spPr>
    <a:solidFill>
      <a:schemeClr val="accent6">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c:printSettings>
  <c:userShapes r:id="rId1"/>
</c:chartSpace>
</file>

<file path=xl/charts/chart4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'Spelling - Data'!$A$31</c:f>
          <c:strCache>
            <c:ptCount val="1"/>
          </c:strCache>
        </c:strRef>
      </c:tx>
      <c:overlay val="0"/>
    </c:title>
    <c:autoTitleDeleted val="0"/>
    <c:plotArea>
      <c:layout>
        <c:manualLayout>
          <c:layoutTarget val="inner"/>
          <c:xMode val="edge"/>
          <c:yMode val="edge"/>
          <c:x val="0.13495651278884288"/>
          <c:y val="0.16478915135608121"/>
          <c:w val="0.83628531727652466"/>
          <c:h val="0.50837061096124758"/>
        </c:manualLayout>
      </c:layout>
      <c:lineChart>
        <c:grouping val="standard"/>
        <c:varyColors val="0"/>
        <c:ser>
          <c:idx val="0"/>
          <c:order val="0"/>
          <c:tx>
            <c:strRef>
              <c:f>'Spelling - Data'!$A$31</c:f>
              <c:strCache>
                <c:ptCount val="1"/>
              </c:strCache>
            </c:strRef>
          </c:tx>
          <c:trendline>
            <c:name>Trendline</c:name>
            <c:spPr>
              <a:ln>
                <a:solidFill>
                  <a:srgbClr val="FF0000">
                    <a:alpha val="75000"/>
                  </a:srgbClr>
                </a:solidFill>
              </a:ln>
            </c:spPr>
            <c:trendlineType val="linear"/>
            <c:dispRSqr val="0"/>
            <c:dispEq val="0"/>
          </c:trendline>
          <c:cat>
            <c:strRef>
              <c:f>'Spelling - Data'!$Z$4:$AO$4</c:f>
              <c:strCache>
                <c:ptCount val="1"/>
                <c:pt idx="0">
                  <c:v>Baseline</c:v>
                </c:pt>
              </c:strCache>
            </c:strRef>
          </c:cat>
          <c:val>
            <c:numRef>
              <c:f>'Spelling - Data'!$Z$31:$AO$31</c:f>
              <c:numCache>
                <c:formatCode>General</c:formatCode>
                <c:ptCount val="16"/>
                <c:pt idx="0">
                  <c:v>0</c:v>
                </c:pt>
              </c:numCache>
            </c:numRef>
          </c:val>
          <c:smooth val="0"/>
          <c:extLst>
            <c:ext xmlns:c16="http://schemas.microsoft.com/office/drawing/2014/chart" uri="{C3380CC4-5D6E-409C-BE32-E72D297353CC}">
              <c16:uniqueId val="{00000001-E24C-F746-8737-1640B12D1B5D}"/>
            </c:ext>
          </c:extLst>
        </c:ser>
        <c:ser>
          <c:idx val="1"/>
          <c:order val="1"/>
          <c:tx>
            <c:v>Aimline</c:v>
          </c:tx>
          <c:spPr>
            <a:ln w="9525">
              <a:solidFill>
                <a:schemeClr val="tx1">
                  <a:lumMod val="50000"/>
                  <a:lumOff val="50000"/>
                </a:schemeClr>
              </a:solidFill>
              <a:prstDash val="dash"/>
            </a:ln>
          </c:spPr>
          <c:marker>
            <c:symbol val="none"/>
          </c:marker>
          <c:cat>
            <c:strRef>
              <c:f>'Spelling - Data'!$Z$4:$AO$4</c:f>
              <c:strCache>
                <c:ptCount val="1"/>
                <c:pt idx="0">
                  <c:v>Baseline</c:v>
                </c:pt>
              </c:strCache>
            </c:strRef>
          </c:cat>
          <c:val>
            <c:numRef>
              <c:f>'Spelling - Data'!$Z$112:$AO$112</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E24C-F746-8737-1640B12D1B5D}"/>
            </c:ext>
          </c:extLst>
        </c:ser>
        <c:ser>
          <c:idx val="2"/>
          <c:order val="2"/>
          <c:tx>
            <c:strRef>
              <c:f>'Spelling - Data'!$Y$148</c:f>
              <c:strCache>
                <c:ptCount val="1"/>
                <c:pt idx="0">
                  <c:v>Benchmark 2 Line</c:v>
                </c:pt>
              </c:strCache>
            </c:strRef>
          </c:tx>
          <c:spPr>
            <a:ln>
              <a:solidFill>
                <a:schemeClr val="accent1"/>
              </a:solidFill>
            </a:ln>
          </c:spPr>
          <c:marker>
            <c:symbol val="none"/>
          </c:marker>
          <c:cat>
            <c:strRef>
              <c:f>'Spelling - Data'!$Z$4:$AO$4</c:f>
              <c:strCache>
                <c:ptCount val="1"/>
                <c:pt idx="0">
                  <c:v>Baseline</c:v>
                </c:pt>
              </c:strCache>
            </c:strRef>
          </c:cat>
          <c:val>
            <c:numRef>
              <c:f>'Spelling - Data'!$Z$148:$AO$148</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E24C-F746-8737-1640B12D1B5D}"/>
            </c:ext>
          </c:extLst>
        </c:ser>
        <c:dLbls>
          <c:showLegendKey val="0"/>
          <c:showVal val="0"/>
          <c:showCatName val="0"/>
          <c:showSerName val="0"/>
          <c:showPercent val="0"/>
          <c:showBubbleSize val="0"/>
        </c:dLbls>
        <c:marker val="1"/>
        <c:smooth val="0"/>
        <c:axId val="106403328"/>
        <c:axId val="106405248"/>
      </c:lineChart>
      <c:catAx>
        <c:axId val="106403328"/>
        <c:scaling>
          <c:orientation val="minMax"/>
        </c:scaling>
        <c:delete val="0"/>
        <c:axPos val="b"/>
        <c:title>
          <c:tx>
            <c:strRef>
              <c:f>'Spelling - Data'!$U$31</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106405248"/>
        <c:crosses val="autoZero"/>
        <c:auto val="1"/>
        <c:lblAlgn val="ctr"/>
        <c:lblOffset val="100"/>
        <c:noMultiLvlLbl val="0"/>
      </c:catAx>
      <c:valAx>
        <c:axId val="106405248"/>
        <c:scaling>
          <c:orientation val="minMax"/>
          <c:min val="0"/>
        </c:scaling>
        <c:delete val="0"/>
        <c:axPos val="l"/>
        <c:majorGridlines/>
        <c:title>
          <c:tx>
            <c:strRef>
              <c:f>'Spelling - Data'!$X$112</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106403328"/>
        <c:crosses val="autoZero"/>
        <c:crossBetween val="between"/>
      </c:valAx>
    </c:plotArea>
    <c:legend>
      <c:legendPos val="b"/>
      <c:layout>
        <c:manualLayout>
          <c:xMode val="edge"/>
          <c:yMode val="edge"/>
          <c:x val="2.8728010117576811E-3"/>
          <c:y val="0.89281046896931149"/>
          <c:w val="0.99425419283502359"/>
          <c:h val="0.10718953103068812"/>
        </c:manualLayout>
      </c:layout>
      <c:overlay val="0"/>
      <c:txPr>
        <a:bodyPr/>
        <a:lstStyle/>
        <a:p>
          <a:pPr>
            <a:defRPr sz="900"/>
          </a:pPr>
          <a:endParaRPr lang="en-US"/>
        </a:p>
      </c:txPr>
    </c:legend>
    <c:plotVisOnly val="1"/>
    <c:dispBlanksAs val="gap"/>
    <c:showDLblsOverMax val="0"/>
  </c:chart>
  <c:spPr>
    <a:solidFill>
      <a:schemeClr val="accent6">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4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'Spelling - Data'!$A$32</c:f>
          <c:strCache>
            <c:ptCount val="1"/>
          </c:strCache>
        </c:strRef>
      </c:tx>
      <c:overlay val="0"/>
    </c:title>
    <c:autoTitleDeleted val="0"/>
    <c:plotArea>
      <c:layout>
        <c:manualLayout>
          <c:layoutTarget val="inner"/>
          <c:xMode val="edge"/>
          <c:yMode val="edge"/>
          <c:x val="0.13495651278884288"/>
          <c:y val="0.16478915135608121"/>
          <c:w val="0.83628531727652378"/>
          <c:h val="0.50837061096124758"/>
        </c:manualLayout>
      </c:layout>
      <c:lineChart>
        <c:grouping val="standard"/>
        <c:varyColors val="0"/>
        <c:ser>
          <c:idx val="0"/>
          <c:order val="0"/>
          <c:tx>
            <c:strRef>
              <c:f>'Spelling - Data'!$A$32</c:f>
              <c:strCache>
                <c:ptCount val="1"/>
              </c:strCache>
            </c:strRef>
          </c:tx>
          <c:trendline>
            <c:name>Trendline</c:name>
            <c:spPr>
              <a:ln>
                <a:solidFill>
                  <a:srgbClr val="FF0000">
                    <a:alpha val="75000"/>
                  </a:srgbClr>
                </a:solidFill>
              </a:ln>
            </c:spPr>
            <c:trendlineType val="linear"/>
            <c:dispRSqr val="0"/>
            <c:dispEq val="0"/>
          </c:trendline>
          <c:cat>
            <c:strRef>
              <c:f>'Spelling - Data'!$Z$4:$AO$4</c:f>
              <c:strCache>
                <c:ptCount val="1"/>
                <c:pt idx="0">
                  <c:v>Baseline</c:v>
                </c:pt>
              </c:strCache>
            </c:strRef>
          </c:cat>
          <c:val>
            <c:numRef>
              <c:f>'Spelling - Data'!$Z$32:$AO$32</c:f>
              <c:numCache>
                <c:formatCode>General</c:formatCode>
                <c:ptCount val="16"/>
                <c:pt idx="0">
                  <c:v>0</c:v>
                </c:pt>
              </c:numCache>
            </c:numRef>
          </c:val>
          <c:smooth val="0"/>
          <c:extLst>
            <c:ext xmlns:c16="http://schemas.microsoft.com/office/drawing/2014/chart" uri="{C3380CC4-5D6E-409C-BE32-E72D297353CC}">
              <c16:uniqueId val="{00000001-A3A9-F844-9A2D-90E6BBC535F3}"/>
            </c:ext>
          </c:extLst>
        </c:ser>
        <c:ser>
          <c:idx val="1"/>
          <c:order val="1"/>
          <c:tx>
            <c:v>Aimline</c:v>
          </c:tx>
          <c:spPr>
            <a:ln w="9525">
              <a:solidFill>
                <a:schemeClr val="tx1">
                  <a:lumMod val="50000"/>
                  <a:lumOff val="50000"/>
                </a:schemeClr>
              </a:solidFill>
              <a:prstDash val="dash"/>
            </a:ln>
          </c:spPr>
          <c:marker>
            <c:symbol val="none"/>
          </c:marker>
          <c:cat>
            <c:strRef>
              <c:f>'Spelling - Data'!$Z$4:$AO$4</c:f>
              <c:strCache>
                <c:ptCount val="1"/>
                <c:pt idx="0">
                  <c:v>Baseline</c:v>
                </c:pt>
              </c:strCache>
            </c:strRef>
          </c:cat>
          <c:val>
            <c:numRef>
              <c:f>'Spelling - Data'!$Z$113:$AO$113</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A3A9-F844-9A2D-90E6BBC535F3}"/>
            </c:ext>
          </c:extLst>
        </c:ser>
        <c:ser>
          <c:idx val="2"/>
          <c:order val="2"/>
          <c:tx>
            <c:strRef>
              <c:f>'Spelling - Data'!$Y$149</c:f>
              <c:strCache>
                <c:ptCount val="1"/>
                <c:pt idx="0">
                  <c:v>Benchmark 2 Line</c:v>
                </c:pt>
              </c:strCache>
            </c:strRef>
          </c:tx>
          <c:spPr>
            <a:ln>
              <a:solidFill>
                <a:schemeClr val="accent1"/>
              </a:solidFill>
            </a:ln>
          </c:spPr>
          <c:marker>
            <c:symbol val="none"/>
          </c:marker>
          <c:cat>
            <c:strRef>
              <c:f>'Spelling - Data'!$Z$4:$AO$4</c:f>
              <c:strCache>
                <c:ptCount val="1"/>
                <c:pt idx="0">
                  <c:v>Baseline</c:v>
                </c:pt>
              </c:strCache>
            </c:strRef>
          </c:cat>
          <c:val>
            <c:numRef>
              <c:f>'Spelling - Data'!$Z$149:$AO$149</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A3A9-F844-9A2D-90E6BBC535F3}"/>
            </c:ext>
          </c:extLst>
        </c:ser>
        <c:dLbls>
          <c:showLegendKey val="0"/>
          <c:showVal val="0"/>
          <c:showCatName val="0"/>
          <c:showSerName val="0"/>
          <c:showPercent val="0"/>
          <c:showBubbleSize val="0"/>
        </c:dLbls>
        <c:marker val="1"/>
        <c:smooth val="0"/>
        <c:axId val="106809216"/>
        <c:axId val="106561536"/>
      </c:lineChart>
      <c:catAx>
        <c:axId val="106809216"/>
        <c:scaling>
          <c:orientation val="minMax"/>
        </c:scaling>
        <c:delete val="0"/>
        <c:axPos val="b"/>
        <c:title>
          <c:tx>
            <c:strRef>
              <c:f>'Spelling - Data'!$U$32</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106561536"/>
        <c:crosses val="autoZero"/>
        <c:auto val="1"/>
        <c:lblAlgn val="ctr"/>
        <c:lblOffset val="100"/>
        <c:noMultiLvlLbl val="0"/>
      </c:catAx>
      <c:valAx>
        <c:axId val="106561536"/>
        <c:scaling>
          <c:orientation val="minMax"/>
          <c:min val="0"/>
        </c:scaling>
        <c:delete val="0"/>
        <c:axPos val="l"/>
        <c:majorGridlines/>
        <c:title>
          <c:tx>
            <c:strRef>
              <c:f>'Spelling - Data'!$X$113</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106809216"/>
        <c:crosses val="autoZero"/>
        <c:crossBetween val="between"/>
      </c:valAx>
    </c:plotArea>
    <c:legend>
      <c:legendPos val="b"/>
      <c:layout>
        <c:manualLayout>
          <c:xMode val="edge"/>
          <c:yMode val="edge"/>
          <c:x val="0"/>
          <c:y val="0.89281046896931149"/>
          <c:w val="0.99767759352655605"/>
          <c:h val="0.10718953103068812"/>
        </c:manualLayout>
      </c:layout>
      <c:overlay val="0"/>
      <c:txPr>
        <a:bodyPr/>
        <a:lstStyle/>
        <a:p>
          <a:pPr>
            <a:defRPr sz="900"/>
          </a:pPr>
          <a:endParaRPr lang="en-US"/>
        </a:p>
      </c:txPr>
    </c:legend>
    <c:plotVisOnly val="1"/>
    <c:dispBlanksAs val="gap"/>
    <c:showDLblsOverMax val="0"/>
  </c:chart>
  <c:spPr>
    <a:solidFill>
      <a:schemeClr val="accent6">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4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'Spelling - Data'!$A$33</c:f>
          <c:strCache>
            <c:ptCount val="1"/>
          </c:strCache>
        </c:strRef>
      </c:tx>
      <c:overlay val="0"/>
    </c:title>
    <c:autoTitleDeleted val="0"/>
    <c:plotArea>
      <c:layout>
        <c:manualLayout>
          <c:layoutTarget val="inner"/>
          <c:xMode val="edge"/>
          <c:yMode val="edge"/>
          <c:x val="0.13495651278884288"/>
          <c:y val="0.16478915135608121"/>
          <c:w val="0.83628531727652466"/>
          <c:h val="0.50841389583031849"/>
        </c:manualLayout>
      </c:layout>
      <c:lineChart>
        <c:grouping val="standard"/>
        <c:varyColors val="0"/>
        <c:ser>
          <c:idx val="0"/>
          <c:order val="0"/>
          <c:tx>
            <c:strRef>
              <c:f>'Spelling - Data'!$A$33</c:f>
              <c:strCache>
                <c:ptCount val="1"/>
              </c:strCache>
            </c:strRef>
          </c:tx>
          <c:trendline>
            <c:name>Trendline</c:name>
            <c:spPr>
              <a:ln>
                <a:solidFill>
                  <a:srgbClr val="FF0000">
                    <a:alpha val="75000"/>
                  </a:srgbClr>
                </a:solidFill>
              </a:ln>
            </c:spPr>
            <c:trendlineType val="linear"/>
            <c:dispRSqr val="0"/>
            <c:dispEq val="0"/>
          </c:trendline>
          <c:cat>
            <c:strRef>
              <c:f>'Spelling - Data'!$Z$4:$AO$4</c:f>
              <c:strCache>
                <c:ptCount val="1"/>
                <c:pt idx="0">
                  <c:v>Baseline</c:v>
                </c:pt>
              </c:strCache>
            </c:strRef>
          </c:cat>
          <c:val>
            <c:numRef>
              <c:f>'Spelling - Data'!$Z$33:$AO$33</c:f>
              <c:numCache>
                <c:formatCode>General</c:formatCode>
                <c:ptCount val="16"/>
                <c:pt idx="0">
                  <c:v>0</c:v>
                </c:pt>
              </c:numCache>
            </c:numRef>
          </c:val>
          <c:smooth val="0"/>
          <c:extLst>
            <c:ext xmlns:c16="http://schemas.microsoft.com/office/drawing/2014/chart" uri="{C3380CC4-5D6E-409C-BE32-E72D297353CC}">
              <c16:uniqueId val="{00000001-ABD8-124C-A211-B30280B52C75}"/>
            </c:ext>
          </c:extLst>
        </c:ser>
        <c:ser>
          <c:idx val="1"/>
          <c:order val="1"/>
          <c:tx>
            <c:v>Aimline</c:v>
          </c:tx>
          <c:spPr>
            <a:ln w="9525">
              <a:solidFill>
                <a:schemeClr val="tx1">
                  <a:lumMod val="50000"/>
                  <a:lumOff val="50000"/>
                </a:schemeClr>
              </a:solidFill>
              <a:prstDash val="dash"/>
            </a:ln>
          </c:spPr>
          <c:marker>
            <c:symbol val="none"/>
          </c:marker>
          <c:cat>
            <c:strRef>
              <c:f>'Spelling - Data'!$Z$4:$AO$4</c:f>
              <c:strCache>
                <c:ptCount val="1"/>
                <c:pt idx="0">
                  <c:v>Baseline</c:v>
                </c:pt>
              </c:strCache>
            </c:strRef>
          </c:cat>
          <c:val>
            <c:numRef>
              <c:f>'Spelling - Data'!$Z$114:$AO$114</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ABD8-124C-A211-B30280B52C75}"/>
            </c:ext>
          </c:extLst>
        </c:ser>
        <c:ser>
          <c:idx val="2"/>
          <c:order val="2"/>
          <c:tx>
            <c:strRef>
              <c:f>'Spelling - Data'!$Y$150</c:f>
              <c:strCache>
                <c:ptCount val="1"/>
                <c:pt idx="0">
                  <c:v>Benchmark 2 Line</c:v>
                </c:pt>
              </c:strCache>
            </c:strRef>
          </c:tx>
          <c:spPr>
            <a:ln>
              <a:solidFill>
                <a:schemeClr val="accent1"/>
              </a:solidFill>
            </a:ln>
          </c:spPr>
          <c:marker>
            <c:symbol val="none"/>
          </c:marker>
          <c:cat>
            <c:strRef>
              <c:f>'Spelling - Data'!$Z$4:$AO$4</c:f>
              <c:strCache>
                <c:ptCount val="1"/>
                <c:pt idx="0">
                  <c:v>Baseline</c:v>
                </c:pt>
              </c:strCache>
            </c:strRef>
          </c:cat>
          <c:val>
            <c:numRef>
              <c:f>'Spelling - Data'!$Z$150:$AO$150</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ABD8-124C-A211-B30280B52C75}"/>
            </c:ext>
          </c:extLst>
        </c:ser>
        <c:dLbls>
          <c:showLegendKey val="0"/>
          <c:showVal val="0"/>
          <c:showCatName val="0"/>
          <c:showSerName val="0"/>
          <c:showPercent val="0"/>
          <c:showBubbleSize val="0"/>
        </c:dLbls>
        <c:marker val="1"/>
        <c:smooth val="0"/>
        <c:axId val="106592512"/>
        <c:axId val="106602880"/>
      </c:lineChart>
      <c:catAx>
        <c:axId val="106592512"/>
        <c:scaling>
          <c:orientation val="minMax"/>
        </c:scaling>
        <c:delete val="0"/>
        <c:axPos val="b"/>
        <c:title>
          <c:tx>
            <c:strRef>
              <c:f>'Spelling - Data'!$U$33</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106602880"/>
        <c:crosses val="autoZero"/>
        <c:auto val="1"/>
        <c:lblAlgn val="ctr"/>
        <c:lblOffset val="100"/>
        <c:noMultiLvlLbl val="0"/>
      </c:catAx>
      <c:valAx>
        <c:axId val="106602880"/>
        <c:scaling>
          <c:orientation val="minMax"/>
          <c:min val="0"/>
        </c:scaling>
        <c:delete val="0"/>
        <c:axPos val="l"/>
        <c:majorGridlines/>
        <c:title>
          <c:tx>
            <c:strRef>
              <c:f>'Spelling - Data'!$X$114</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106592512"/>
        <c:crosses val="autoZero"/>
        <c:crossBetween val="between"/>
      </c:valAx>
    </c:plotArea>
    <c:legend>
      <c:legendPos val="b"/>
      <c:layout>
        <c:manualLayout>
          <c:xMode val="edge"/>
          <c:yMode val="edge"/>
          <c:x val="2.4637489396750708E-3"/>
          <c:y val="0.89281043140355565"/>
          <c:w val="0.99507229697919064"/>
          <c:h val="0.10273871305089002"/>
        </c:manualLayout>
      </c:layout>
      <c:overlay val="0"/>
      <c:txPr>
        <a:bodyPr/>
        <a:lstStyle/>
        <a:p>
          <a:pPr>
            <a:defRPr sz="900"/>
          </a:pPr>
          <a:endParaRPr lang="en-US"/>
        </a:p>
      </c:txPr>
    </c:legend>
    <c:plotVisOnly val="1"/>
    <c:dispBlanksAs val="gap"/>
    <c:showDLblsOverMax val="0"/>
  </c:chart>
  <c:spPr>
    <a:solidFill>
      <a:schemeClr val="accent6">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4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'Spelling - Data'!$A$34</c:f>
          <c:strCache>
            <c:ptCount val="1"/>
          </c:strCache>
        </c:strRef>
      </c:tx>
      <c:overlay val="0"/>
    </c:title>
    <c:autoTitleDeleted val="0"/>
    <c:plotArea>
      <c:layout>
        <c:manualLayout>
          <c:layoutTarget val="inner"/>
          <c:xMode val="edge"/>
          <c:yMode val="edge"/>
          <c:x val="0.13495651278884288"/>
          <c:y val="0.16478915135608121"/>
          <c:w val="0.83628531727652466"/>
          <c:h val="0.50837061096124758"/>
        </c:manualLayout>
      </c:layout>
      <c:lineChart>
        <c:grouping val="standard"/>
        <c:varyColors val="0"/>
        <c:ser>
          <c:idx val="0"/>
          <c:order val="0"/>
          <c:tx>
            <c:strRef>
              <c:f>'Spelling - Data'!$A$34</c:f>
              <c:strCache>
                <c:ptCount val="1"/>
              </c:strCache>
            </c:strRef>
          </c:tx>
          <c:trendline>
            <c:name>Trendline</c:name>
            <c:spPr>
              <a:ln>
                <a:solidFill>
                  <a:srgbClr val="FF0000">
                    <a:alpha val="75000"/>
                  </a:srgbClr>
                </a:solidFill>
              </a:ln>
            </c:spPr>
            <c:trendlineType val="linear"/>
            <c:dispRSqr val="0"/>
            <c:dispEq val="0"/>
          </c:trendline>
          <c:cat>
            <c:strRef>
              <c:f>'Spelling - Data'!$Z$4:$AO$4</c:f>
              <c:strCache>
                <c:ptCount val="1"/>
                <c:pt idx="0">
                  <c:v>Baseline</c:v>
                </c:pt>
              </c:strCache>
            </c:strRef>
          </c:cat>
          <c:val>
            <c:numRef>
              <c:f>'Spelling - Data'!$Z$34:$AO$34</c:f>
              <c:numCache>
                <c:formatCode>General</c:formatCode>
                <c:ptCount val="16"/>
                <c:pt idx="0">
                  <c:v>0</c:v>
                </c:pt>
              </c:numCache>
            </c:numRef>
          </c:val>
          <c:smooth val="0"/>
          <c:extLst>
            <c:ext xmlns:c16="http://schemas.microsoft.com/office/drawing/2014/chart" uri="{C3380CC4-5D6E-409C-BE32-E72D297353CC}">
              <c16:uniqueId val="{00000001-8BF9-F545-84B6-A4BEBEF1DDEE}"/>
            </c:ext>
          </c:extLst>
        </c:ser>
        <c:ser>
          <c:idx val="1"/>
          <c:order val="1"/>
          <c:tx>
            <c:v>Aimline</c:v>
          </c:tx>
          <c:spPr>
            <a:ln w="9525">
              <a:solidFill>
                <a:schemeClr val="tx1">
                  <a:lumMod val="50000"/>
                  <a:lumOff val="50000"/>
                </a:schemeClr>
              </a:solidFill>
              <a:prstDash val="dash"/>
            </a:ln>
          </c:spPr>
          <c:marker>
            <c:symbol val="none"/>
          </c:marker>
          <c:cat>
            <c:strRef>
              <c:f>'Spelling - Data'!$Z$4:$AO$4</c:f>
              <c:strCache>
                <c:ptCount val="1"/>
                <c:pt idx="0">
                  <c:v>Baseline</c:v>
                </c:pt>
              </c:strCache>
            </c:strRef>
          </c:cat>
          <c:val>
            <c:numRef>
              <c:f>'Spelling - Data'!$Z$115:$AO$115</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8BF9-F545-84B6-A4BEBEF1DDEE}"/>
            </c:ext>
          </c:extLst>
        </c:ser>
        <c:ser>
          <c:idx val="2"/>
          <c:order val="2"/>
          <c:tx>
            <c:strRef>
              <c:f>'Spelling - Data'!$Y$151</c:f>
              <c:strCache>
                <c:ptCount val="1"/>
                <c:pt idx="0">
                  <c:v>Benchmark 2 Line</c:v>
                </c:pt>
              </c:strCache>
            </c:strRef>
          </c:tx>
          <c:spPr>
            <a:ln>
              <a:solidFill>
                <a:schemeClr val="accent1"/>
              </a:solidFill>
            </a:ln>
          </c:spPr>
          <c:marker>
            <c:symbol val="none"/>
          </c:marker>
          <c:cat>
            <c:strRef>
              <c:f>'Spelling - Data'!$Z$4:$AO$4</c:f>
              <c:strCache>
                <c:ptCount val="1"/>
                <c:pt idx="0">
                  <c:v>Baseline</c:v>
                </c:pt>
              </c:strCache>
            </c:strRef>
          </c:cat>
          <c:val>
            <c:numRef>
              <c:f>'Spelling - Data'!$Z$151:$AO$151</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8BF9-F545-84B6-A4BEBEF1DDEE}"/>
            </c:ext>
          </c:extLst>
        </c:ser>
        <c:dLbls>
          <c:showLegendKey val="0"/>
          <c:showVal val="0"/>
          <c:showCatName val="0"/>
          <c:showSerName val="0"/>
          <c:showPercent val="0"/>
          <c:showBubbleSize val="0"/>
        </c:dLbls>
        <c:marker val="1"/>
        <c:smooth val="0"/>
        <c:axId val="106625664"/>
        <c:axId val="106935040"/>
      </c:lineChart>
      <c:catAx>
        <c:axId val="106625664"/>
        <c:scaling>
          <c:orientation val="minMax"/>
        </c:scaling>
        <c:delete val="0"/>
        <c:axPos val="b"/>
        <c:title>
          <c:tx>
            <c:strRef>
              <c:f>'Spelling - Data'!$U$34</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106935040"/>
        <c:crosses val="autoZero"/>
        <c:auto val="1"/>
        <c:lblAlgn val="ctr"/>
        <c:lblOffset val="100"/>
        <c:noMultiLvlLbl val="0"/>
      </c:catAx>
      <c:valAx>
        <c:axId val="106935040"/>
        <c:scaling>
          <c:orientation val="minMax"/>
          <c:min val="0"/>
        </c:scaling>
        <c:delete val="0"/>
        <c:axPos val="l"/>
        <c:majorGridlines/>
        <c:title>
          <c:tx>
            <c:strRef>
              <c:f>'Spelling - Data'!$X$115</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106625664"/>
        <c:crosses val="autoZero"/>
        <c:crossBetween val="between"/>
      </c:valAx>
    </c:plotArea>
    <c:legend>
      <c:legendPos val="b"/>
      <c:layout>
        <c:manualLayout>
          <c:xMode val="edge"/>
          <c:yMode val="edge"/>
          <c:x val="5.0690454870417892E-3"/>
          <c:y val="0.89281046896931149"/>
          <c:w val="0.98986170388445549"/>
          <c:h val="0.10718953103068812"/>
        </c:manualLayout>
      </c:layout>
      <c:overlay val="0"/>
      <c:txPr>
        <a:bodyPr/>
        <a:lstStyle/>
        <a:p>
          <a:pPr>
            <a:defRPr sz="900"/>
          </a:pPr>
          <a:endParaRPr lang="en-US"/>
        </a:p>
      </c:txPr>
    </c:legend>
    <c:plotVisOnly val="1"/>
    <c:dispBlanksAs val="gap"/>
    <c:showDLblsOverMax val="0"/>
  </c:chart>
  <c:spPr>
    <a:solidFill>
      <a:schemeClr val="accent6">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'Reading - Data'!$A$7</c:f>
          <c:strCache>
            <c:ptCount val="1"/>
          </c:strCache>
        </c:strRef>
      </c:tx>
      <c:overlay val="0"/>
    </c:title>
    <c:autoTitleDeleted val="0"/>
    <c:plotArea>
      <c:layout>
        <c:manualLayout>
          <c:layoutTarget val="inner"/>
          <c:xMode val="edge"/>
          <c:yMode val="edge"/>
          <c:x val="0.13495651278884288"/>
          <c:y val="0.16478915135608121"/>
          <c:w val="0.83628531727652422"/>
          <c:h val="0.51276163777693717"/>
        </c:manualLayout>
      </c:layout>
      <c:lineChart>
        <c:grouping val="standard"/>
        <c:varyColors val="0"/>
        <c:ser>
          <c:idx val="0"/>
          <c:order val="0"/>
          <c:tx>
            <c:strRef>
              <c:f>'Reading - Data'!$A$7</c:f>
              <c:strCache>
                <c:ptCount val="1"/>
              </c:strCache>
            </c:strRef>
          </c:tx>
          <c:trendline>
            <c:name>Trendline</c:name>
            <c:spPr>
              <a:ln>
                <a:solidFill>
                  <a:srgbClr val="FF0000">
                    <a:alpha val="75000"/>
                  </a:srgbClr>
                </a:solidFill>
              </a:ln>
            </c:spPr>
            <c:trendlineType val="linear"/>
            <c:dispRSqr val="0"/>
            <c:dispEq val="0"/>
          </c:trendline>
          <c:cat>
            <c:strRef>
              <c:f>'Reading - Data'!$CX$4:$DM$4</c:f>
              <c:strCache>
                <c:ptCount val="1"/>
                <c:pt idx="0">
                  <c:v>Baseline</c:v>
                </c:pt>
              </c:strCache>
            </c:strRef>
          </c:cat>
          <c:val>
            <c:numRef>
              <c:f>'Reading - Data'!$CX$7:$DM$7</c:f>
              <c:numCache>
                <c:formatCode>General</c:formatCode>
                <c:ptCount val="16"/>
                <c:pt idx="0">
                  <c:v>0</c:v>
                </c:pt>
              </c:numCache>
            </c:numRef>
          </c:val>
          <c:smooth val="0"/>
          <c:extLst>
            <c:ext xmlns:c16="http://schemas.microsoft.com/office/drawing/2014/chart" uri="{C3380CC4-5D6E-409C-BE32-E72D297353CC}">
              <c16:uniqueId val="{00000001-22F3-2742-AB7D-07F38BDBAA68}"/>
            </c:ext>
          </c:extLst>
        </c:ser>
        <c:ser>
          <c:idx val="1"/>
          <c:order val="1"/>
          <c:tx>
            <c:v>Aimline</c:v>
          </c:tx>
          <c:spPr>
            <a:ln w="9525">
              <a:solidFill>
                <a:schemeClr val="tx1">
                  <a:lumMod val="50000"/>
                  <a:lumOff val="50000"/>
                </a:schemeClr>
              </a:solidFill>
              <a:prstDash val="dash"/>
            </a:ln>
          </c:spPr>
          <c:marker>
            <c:symbol val="none"/>
          </c:marker>
          <c:cat>
            <c:strRef>
              <c:f>'Reading - Data'!$CX$4:$DM$4</c:f>
              <c:strCache>
                <c:ptCount val="1"/>
                <c:pt idx="0">
                  <c:v>Baseline</c:v>
                </c:pt>
              </c:strCache>
            </c:strRef>
          </c:cat>
          <c:val>
            <c:numRef>
              <c:f>'Reading - Data'!$CX$88:$DM$88</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22F3-2742-AB7D-07F38BDBAA68}"/>
            </c:ext>
          </c:extLst>
        </c:ser>
        <c:ser>
          <c:idx val="2"/>
          <c:order val="2"/>
          <c:tx>
            <c:strRef>
              <c:f>'Reading - Data'!$CW$124</c:f>
              <c:strCache>
                <c:ptCount val="1"/>
                <c:pt idx="0">
                  <c:v>Benchmark 3 Line</c:v>
                </c:pt>
              </c:strCache>
            </c:strRef>
          </c:tx>
          <c:spPr>
            <a:ln>
              <a:solidFill>
                <a:schemeClr val="accent3"/>
              </a:solidFill>
            </a:ln>
          </c:spPr>
          <c:marker>
            <c:symbol val="none"/>
          </c:marker>
          <c:cat>
            <c:strRef>
              <c:f>'Reading - Data'!$CX$4:$DM$4</c:f>
              <c:strCache>
                <c:ptCount val="1"/>
                <c:pt idx="0">
                  <c:v>Baseline</c:v>
                </c:pt>
              </c:strCache>
            </c:strRef>
          </c:cat>
          <c:val>
            <c:numRef>
              <c:f>'Reading - Data'!$CX$124:$DM$124</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22F3-2742-AB7D-07F38BDBAA68}"/>
            </c:ext>
          </c:extLst>
        </c:ser>
        <c:dLbls>
          <c:showLegendKey val="0"/>
          <c:showVal val="0"/>
          <c:showCatName val="0"/>
          <c:showSerName val="0"/>
          <c:showPercent val="0"/>
          <c:showBubbleSize val="0"/>
        </c:dLbls>
        <c:marker val="1"/>
        <c:smooth val="0"/>
        <c:axId val="94357376"/>
        <c:axId val="94838784"/>
      </c:lineChart>
      <c:catAx>
        <c:axId val="94357376"/>
        <c:scaling>
          <c:orientation val="minMax"/>
        </c:scaling>
        <c:delete val="0"/>
        <c:axPos val="b"/>
        <c:title>
          <c:tx>
            <c:strRef>
              <c:f>'Reading - Data'!$CS$7</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94838784"/>
        <c:crosses val="autoZero"/>
        <c:auto val="1"/>
        <c:lblAlgn val="ctr"/>
        <c:lblOffset val="100"/>
        <c:noMultiLvlLbl val="0"/>
      </c:catAx>
      <c:valAx>
        <c:axId val="94838784"/>
        <c:scaling>
          <c:orientation val="minMax"/>
          <c:min val="0"/>
        </c:scaling>
        <c:delete val="0"/>
        <c:axPos val="l"/>
        <c:majorGridlines/>
        <c:title>
          <c:tx>
            <c:strRef>
              <c:f>'Reading - Data'!$CV$88</c:f>
              <c:strCache>
                <c:ptCount val="1"/>
              </c:strCache>
            </c:strRef>
          </c:tx>
          <c:overlay val="0"/>
          <c:spPr>
            <a:noFill/>
            <a:ln w="25400">
              <a:noFill/>
            </a:ln>
          </c:spPr>
          <c:txPr>
            <a:bodyPr/>
            <a:lstStyle/>
            <a:p>
              <a:pPr>
                <a:defRPr b="1"/>
              </a:pPr>
              <a:endParaRPr lang="en-US"/>
            </a:p>
          </c:txPr>
        </c:title>
        <c:numFmt formatCode="General" sourceLinked="0"/>
        <c:majorTickMark val="none"/>
        <c:minorTickMark val="none"/>
        <c:tickLblPos val="nextTo"/>
        <c:crossAx val="94357376"/>
        <c:crosses val="autoZero"/>
        <c:crossBetween val="between"/>
      </c:valAx>
    </c:plotArea>
    <c:legend>
      <c:legendPos val="b"/>
      <c:layout>
        <c:manualLayout>
          <c:xMode val="edge"/>
          <c:yMode val="edge"/>
          <c:x val="4.9599276626187804E-3"/>
          <c:y val="0.89634136215298799"/>
          <c:w val="0.99007994056251303"/>
          <c:h val="0.103658637847012"/>
        </c:manualLayout>
      </c:layout>
      <c:overlay val="0"/>
      <c:txPr>
        <a:bodyPr/>
        <a:lstStyle/>
        <a:p>
          <a:pPr>
            <a:defRPr sz="900"/>
          </a:pPr>
          <a:endParaRPr lang="en-US"/>
        </a:p>
      </c:txPr>
    </c:legend>
    <c:plotVisOnly val="1"/>
    <c:dispBlanksAs val="gap"/>
    <c:showDLblsOverMax val="0"/>
  </c:chart>
  <c:spPr>
    <a:solidFill>
      <a:schemeClr val="accent3">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4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'Spelling - Data'!$A$35</c:f>
          <c:strCache>
            <c:ptCount val="1"/>
          </c:strCache>
        </c:strRef>
      </c:tx>
      <c:overlay val="0"/>
    </c:title>
    <c:autoTitleDeleted val="0"/>
    <c:plotArea>
      <c:layout>
        <c:manualLayout>
          <c:layoutTarget val="inner"/>
          <c:xMode val="edge"/>
          <c:yMode val="edge"/>
          <c:x val="0.13495651278884288"/>
          <c:y val="0.16478915135608121"/>
          <c:w val="0.83628531727652378"/>
          <c:h val="0.50837061096124758"/>
        </c:manualLayout>
      </c:layout>
      <c:lineChart>
        <c:grouping val="standard"/>
        <c:varyColors val="0"/>
        <c:ser>
          <c:idx val="0"/>
          <c:order val="0"/>
          <c:tx>
            <c:strRef>
              <c:f>'Spelling - Data'!$A$35</c:f>
              <c:strCache>
                <c:ptCount val="1"/>
              </c:strCache>
            </c:strRef>
          </c:tx>
          <c:trendline>
            <c:name>Trendline</c:name>
            <c:spPr>
              <a:ln>
                <a:solidFill>
                  <a:srgbClr val="FF0000">
                    <a:alpha val="75000"/>
                  </a:srgbClr>
                </a:solidFill>
              </a:ln>
            </c:spPr>
            <c:trendlineType val="linear"/>
            <c:dispRSqr val="0"/>
            <c:dispEq val="0"/>
          </c:trendline>
          <c:cat>
            <c:strRef>
              <c:f>'Spelling - Data'!$Z$4:$AO$4</c:f>
              <c:strCache>
                <c:ptCount val="1"/>
                <c:pt idx="0">
                  <c:v>Baseline</c:v>
                </c:pt>
              </c:strCache>
            </c:strRef>
          </c:cat>
          <c:val>
            <c:numRef>
              <c:f>'Spelling - Data'!$Z$35:$AO$35</c:f>
              <c:numCache>
                <c:formatCode>General</c:formatCode>
                <c:ptCount val="16"/>
                <c:pt idx="0">
                  <c:v>0</c:v>
                </c:pt>
              </c:numCache>
            </c:numRef>
          </c:val>
          <c:smooth val="0"/>
          <c:extLst>
            <c:ext xmlns:c16="http://schemas.microsoft.com/office/drawing/2014/chart" uri="{C3380CC4-5D6E-409C-BE32-E72D297353CC}">
              <c16:uniqueId val="{00000001-7C71-AA41-B79D-92C8A38ECC08}"/>
            </c:ext>
          </c:extLst>
        </c:ser>
        <c:ser>
          <c:idx val="1"/>
          <c:order val="1"/>
          <c:tx>
            <c:v>Aimline</c:v>
          </c:tx>
          <c:spPr>
            <a:ln w="9525">
              <a:solidFill>
                <a:schemeClr val="tx1">
                  <a:lumMod val="50000"/>
                  <a:lumOff val="50000"/>
                </a:schemeClr>
              </a:solidFill>
              <a:prstDash val="dash"/>
            </a:ln>
          </c:spPr>
          <c:marker>
            <c:symbol val="none"/>
          </c:marker>
          <c:cat>
            <c:strRef>
              <c:f>'Spelling - Data'!$Z$4:$AO$4</c:f>
              <c:strCache>
                <c:ptCount val="1"/>
                <c:pt idx="0">
                  <c:v>Baseline</c:v>
                </c:pt>
              </c:strCache>
            </c:strRef>
          </c:cat>
          <c:val>
            <c:numRef>
              <c:f>'Spelling - Data'!$Z$116:$AO$116</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7C71-AA41-B79D-92C8A38ECC08}"/>
            </c:ext>
          </c:extLst>
        </c:ser>
        <c:ser>
          <c:idx val="2"/>
          <c:order val="2"/>
          <c:tx>
            <c:strRef>
              <c:f>'Spelling - Data'!$Y$152</c:f>
              <c:strCache>
                <c:ptCount val="1"/>
                <c:pt idx="0">
                  <c:v>Benchmark 2 Line</c:v>
                </c:pt>
              </c:strCache>
            </c:strRef>
          </c:tx>
          <c:spPr>
            <a:ln>
              <a:solidFill>
                <a:schemeClr val="accent1"/>
              </a:solidFill>
            </a:ln>
          </c:spPr>
          <c:marker>
            <c:symbol val="none"/>
          </c:marker>
          <c:cat>
            <c:strRef>
              <c:f>'Spelling - Data'!$Z$4:$AO$4</c:f>
              <c:strCache>
                <c:ptCount val="1"/>
                <c:pt idx="0">
                  <c:v>Baseline</c:v>
                </c:pt>
              </c:strCache>
            </c:strRef>
          </c:cat>
          <c:val>
            <c:numRef>
              <c:f>'Spelling - Data'!$Z$152:$AO$152</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7C71-AA41-B79D-92C8A38ECC08}"/>
            </c:ext>
          </c:extLst>
        </c:ser>
        <c:dLbls>
          <c:showLegendKey val="0"/>
          <c:showVal val="0"/>
          <c:showCatName val="0"/>
          <c:showSerName val="0"/>
          <c:showPercent val="0"/>
          <c:showBubbleSize val="0"/>
        </c:dLbls>
        <c:marker val="1"/>
        <c:smooth val="0"/>
        <c:axId val="106957824"/>
        <c:axId val="106984576"/>
      </c:lineChart>
      <c:catAx>
        <c:axId val="106957824"/>
        <c:scaling>
          <c:orientation val="minMax"/>
        </c:scaling>
        <c:delete val="0"/>
        <c:axPos val="b"/>
        <c:title>
          <c:tx>
            <c:strRef>
              <c:f>'Spelling - Data'!$U$35</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106984576"/>
        <c:crosses val="autoZero"/>
        <c:auto val="1"/>
        <c:lblAlgn val="ctr"/>
        <c:lblOffset val="100"/>
        <c:noMultiLvlLbl val="0"/>
      </c:catAx>
      <c:valAx>
        <c:axId val="106984576"/>
        <c:scaling>
          <c:orientation val="minMax"/>
          <c:min val="0"/>
        </c:scaling>
        <c:delete val="0"/>
        <c:axPos val="l"/>
        <c:majorGridlines/>
        <c:title>
          <c:tx>
            <c:strRef>
              <c:f>'Spelling - Data'!$X$116</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106957824"/>
        <c:crosses val="autoZero"/>
        <c:crossBetween val="between"/>
      </c:valAx>
    </c:plotArea>
    <c:legend>
      <c:legendPos val="b"/>
      <c:layout>
        <c:manualLayout>
          <c:xMode val="edge"/>
          <c:yMode val="edge"/>
          <c:x val="2.4637489396750708E-3"/>
          <c:y val="0.89281043140355565"/>
          <c:w val="0.99507229697919064"/>
          <c:h val="0.10718956859644498"/>
        </c:manualLayout>
      </c:layout>
      <c:overlay val="0"/>
      <c:txPr>
        <a:bodyPr/>
        <a:lstStyle/>
        <a:p>
          <a:pPr>
            <a:defRPr sz="900"/>
          </a:pPr>
          <a:endParaRPr lang="en-US"/>
        </a:p>
      </c:txPr>
    </c:legend>
    <c:plotVisOnly val="1"/>
    <c:dispBlanksAs val="gap"/>
    <c:showDLblsOverMax val="0"/>
  </c:chart>
  <c:spPr>
    <a:solidFill>
      <a:schemeClr val="accent6">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4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'Spelling - Data'!$A$36</c:f>
          <c:strCache>
            <c:ptCount val="1"/>
          </c:strCache>
        </c:strRef>
      </c:tx>
      <c:overlay val="0"/>
    </c:title>
    <c:autoTitleDeleted val="0"/>
    <c:plotArea>
      <c:layout>
        <c:manualLayout>
          <c:layoutTarget val="inner"/>
          <c:xMode val="edge"/>
          <c:yMode val="edge"/>
          <c:x val="0.13495651278884288"/>
          <c:y val="0.16478915135608121"/>
          <c:w val="0.83628531727652466"/>
          <c:h val="0.50841389583031849"/>
        </c:manualLayout>
      </c:layout>
      <c:lineChart>
        <c:grouping val="standard"/>
        <c:varyColors val="0"/>
        <c:ser>
          <c:idx val="0"/>
          <c:order val="0"/>
          <c:tx>
            <c:strRef>
              <c:f>'Spelling - Data'!$A$36</c:f>
              <c:strCache>
                <c:ptCount val="1"/>
              </c:strCache>
            </c:strRef>
          </c:tx>
          <c:trendline>
            <c:name>Trendline</c:name>
            <c:spPr>
              <a:ln>
                <a:solidFill>
                  <a:srgbClr val="FF0000">
                    <a:alpha val="75000"/>
                  </a:srgbClr>
                </a:solidFill>
              </a:ln>
            </c:spPr>
            <c:trendlineType val="linear"/>
            <c:dispRSqr val="0"/>
            <c:dispEq val="0"/>
          </c:trendline>
          <c:cat>
            <c:strRef>
              <c:f>'Spelling - Data'!$Z$4:$AO$4</c:f>
              <c:strCache>
                <c:ptCount val="1"/>
                <c:pt idx="0">
                  <c:v>Baseline</c:v>
                </c:pt>
              </c:strCache>
            </c:strRef>
          </c:cat>
          <c:val>
            <c:numRef>
              <c:f>'Spelling - Data'!$Z$36:$AO$36</c:f>
              <c:numCache>
                <c:formatCode>General</c:formatCode>
                <c:ptCount val="16"/>
                <c:pt idx="0">
                  <c:v>0</c:v>
                </c:pt>
              </c:numCache>
            </c:numRef>
          </c:val>
          <c:smooth val="0"/>
          <c:extLst>
            <c:ext xmlns:c16="http://schemas.microsoft.com/office/drawing/2014/chart" uri="{C3380CC4-5D6E-409C-BE32-E72D297353CC}">
              <c16:uniqueId val="{00000001-3807-504D-B743-8F64A709809F}"/>
            </c:ext>
          </c:extLst>
        </c:ser>
        <c:ser>
          <c:idx val="1"/>
          <c:order val="1"/>
          <c:tx>
            <c:v>Aimline</c:v>
          </c:tx>
          <c:spPr>
            <a:ln w="9525">
              <a:solidFill>
                <a:schemeClr val="tx1">
                  <a:lumMod val="50000"/>
                  <a:lumOff val="50000"/>
                </a:schemeClr>
              </a:solidFill>
              <a:prstDash val="dash"/>
            </a:ln>
          </c:spPr>
          <c:marker>
            <c:symbol val="none"/>
          </c:marker>
          <c:cat>
            <c:strRef>
              <c:f>'Spelling - Data'!$Z$4:$AO$4</c:f>
              <c:strCache>
                <c:ptCount val="1"/>
                <c:pt idx="0">
                  <c:v>Baseline</c:v>
                </c:pt>
              </c:strCache>
            </c:strRef>
          </c:cat>
          <c:val>
            <c:numRef>
              <c:f>'Spelling - Data'!$Z$117:$AO$117</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3807-504D-B743-8F64A709809F}"/>
            </c:ext>
          </c:extLst>
        </c:ser>
        <c:ser>
          <c:idx val="2"/>
          <c:order val="2"/>
          <c:tx>
            <c:strRef>
              <c:f>'Spelling - Data'!$Y$153</c:f>
              <c:strCache>
                <c:ptCount val="1"/>
                <c:pt idx="0">
                  <c:v>Benchmark 2 Line</c:v>
                </c:pt>
              </c:strCache>
            </c:strRef>
          </c:tx>
          <c:spPr>
            <a:ln>
              <a:solidFill>
                <a:schemeClr val="accent1"/>
              </a:solidFill>
            </a:ln>
          </c:spPr>
          <c:marker>
            <c:symbol val="none"/>
          </c:marker>
          <c:cat>
            <c:strRef>
              <c:f>'Spelling - Data'!$Z$4:$AO$4</c:f>
              <c:strCache>
                <c:ptCount val="1"/>
                <c:pt idx="0">
                  <c:v>Baseline</c:v>
                </c:pt>
              </c:strCache>
            </c:strRef>
          </c:cat>
          <c:val>
            <c:numRef>
              <c:f>'Spelling - Data'!$Z$153:$AO$153</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3807-504D-B743-8F64A709809F}"/>
            </c:ext>
          </c:extLst>
        </c:ser>
        <c:dLbls>
          <c:showLegendKey val="0"/>
          <c:showVal val="0"/>
          <c:showCatName val="0"/>
          <c:showSerName val="0"/>
          <c:showPercent val="0"/>
          <c:showBubbleSize val="0"/>
        </c:dLbls>
        <c:marker val="1"/>
        <c:smooth val="0"/>
        <c:axId val="107023744"/>
        <c:axId val="107034112"/>
      </c:lineChart>
      <c:catAx>
        <c:axId val="107023744"/>
        <c:scaling>
          <c:orientation val="minMax"/>
        </c:scaling>
        <c:delete val="0"/>
        <c:axPos val="b"/>
        <c:title>
          <c:tx>
            <c:strRef>
              <c:f>'Spelling - Data'!$U$36</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107034112"/>
        <c:crosses val="autoZero"/>
        <c:auto val="1"/>
        <c:lblAlgn val="ctr"/>
        <c:lblOffset val="100"/>
        <c:noMultiLvlLbl val="0"/>
      </c:catAx>
      <c:valAx>
        <c:axId val="107034112"/>
        <c:scaling>
          <c:orientation val="minMax"/>
          <c:min val="0"/>
        </c:scaling>
        <c:delete val="0"/>
        <c:axPos val="l"/>
        <c:majorGridlines/>
        <c:title>
          <c:tx>
            <c:strRef>
              <c:f>'Spelling - Data'!$X$117</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107023744"/>
        <c:crosses val="autoZero"/>
        <c:crossBetween val="between"/>
      </c:valAx>
    </c:plotArea>
    <c:legend>
      <c:legendPos val="b"/>
      <c:layout>
        <c:manualLayout>
          <c:xMode val="edge"/>
          <c:yMode val="edge"/>
          <c:x val="2.4637489396750708E-3"/>
          <c:y val="0.89281046896931149"/>
          <c:w val="0.99507229697919064"/>
          <c:h val="0.10718953103068812"/>
        </c:manualLayout>
      </c:layout>
      <c:overlay val="0"/>
      <c:txPr>
        <a:bodyPr/>
        <a:lstStyle/>
        <a:p>
          <a:pPr>
            <a:defRPr sz="900"/>
          </a:pPr>
          <a:endParaRPr lang="en-US"/>
        </a:p>
      </c:txPr>
    </c:legend>
    <c:plotVisOnly val="1"/>
    <c:dispBlanksAs val="gap"/>
    <c:showDLblsOverMax val="0"/>
  </c:chart>
  <c:spPr>
    <a:solidFill>
      <a:schemeClr val="accent6">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4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'Spelling - Data'!$A$37</c:f>
          <c:strCache>
            <c:ptCount val="1"/>
          </c:strCache>
        </c:strRef>
      </c:tx>
      <c:overlay val="0"/>
    </c:title>
    <c:autoTitleDeleted val="0"/>
    <c:plotArea>
      <c:layout>
        <c:manualLayout>
          <c:layoutTarget val="inner"/>
          <c:xMode val="edge"/>
          <c:yMode val="edge"/>
          <c:x val="0.13495651278884288"/>
          <c:y val="0.16478915135608121"/>
          <c:w val="0.83628531727652466"/>
          <c:h val="0.50837061096124758"/>
        </c:manualLayout>
      </c:layout>
      <c:lineChart>
        <c:grouping val="standard"/>
        <c:varyColors val="0"/>
        <c:ser>
          <c:idx val="0"/>
          <c:order val="0"/>
          <c:tx>
            <c:strRef>
              <c:f>'Spelling - Data'!$A$37</c:f>
              <c:strCache>
                <c:ptCount val="1"/>
              </c:strCache>
            </c:strRef>
          </c:tx>
          <c:trendline>
            <c:name>Trendline</c:name>
            <c:spPr>
              <a:ln>
                <a:solidFill>
                  <a:srgbClr val="FF0000">
                    <a:alpha val="75000"/>
                  </a:srgbClr>
                </a:solidFill>
              </a:ln>
            </c:spPr>
            <c:trendlineType val="linear"/>
            <c:dispRSqr val="0"/>
            <c:dispEq val="0"/>
          </c:trendline>
          <c:cat>
            <c:strRef>
              <c:f>'Spelling - Data'!$Z$4:$AO$4</c:f>
              <c:strCache>
                <c:ptCount val="1"/>
                <c:pt idx="0">
                  <c:v>Baseline</c:v>
                </c:pt>
              </c:strCache>
            </c:strRef>
          </c:cat>
          <c:val>
            <c:numRef>
              <c:f>'Spelling - Data'!$Z$37:$AO$37</c:f>
              <c:numCache>
                <c:formatCode>General</c:formatCode>
                <c:ptCount val="16"/>
                <c:pt idx="0">
                  <c:v>0</c:v>
                </c:pt>
              </c:numCache>
            </c:numRef>
          </c:val>
          <c:smooth val="0"/>
          <c:extLst>
            <c:ext xmlns:c16="http://schemas.microsoft.com/office/drawing/2014/chart" uri="{C3380CC4-5D6E-409C-BE32-E72D297353CC}">
              <c16:uniqueId val="{00000001-B35A-B74A-94B9-836533C391B9}"/>
            </c:ext>
          </c:extLst>
        </c:ser>
        <c:ser>
          <c:idx val="1"/>
          <c:order val="1"/>
          <c:tx>
            <c:v>Aimline</c:v>
          </c:tx>
          <c:spPr>
            <a:ln w="9525">
              <a:solidFill>
                <a:schemeClr val="tx1">
                  <a:lumMod val="50000"/>
                  <a:lumOff val="50000"/>
                </a:schemeClr>
              </a:solidFill>
              <a:prstDash val="dash"/>
            </a:ln>
          </c:spPr>
          <c:marker>
            <c:symbol val="none"/>
          </c:marker>
          <c:cat>
            <c:strRef>
              <c:f>'Spelling - Data'!$Z$4:$AO$4</c:f>
              <c:strCache>
                <c:ptCount val="1"/>
                <c:pt idx="0">
                  <c:v>Baseline</c:v>
                </c:pt>
              </c:strCache>
            </c:strRef>
          </c:cat>
          <c:val>
            <c:numRef>
              <c:f>'Spelling - Data'!$Z$118:$AO$118</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B35A-B74A-94B9-836533C391B9}"/>
            </c:ext>
          </c:extLst>
        </c:ser>
        <c:ser>
          <c:idx val="2"/>
          <c:order val="2"/>
          <c:tx>
            <c:strRef>
              <c:f>'Spelling - Data'!$Y$154</c:f>
              <c:strCache>
                <c:ptCount val="1"/>
                <c:pt idx="0">
                  <c:v>Benchmark 2 Line</c:v>
                </c:pt>
              </c:strCache>
            </c:strRef>
          </c:tx>
          <c:spPr>
            <a:ln>
              <a:solidFill>
                <a:schemeClr val="accent1"/>
              </a:solidFill>
            </a:ln>
          </c:spPr>
          <c:marker>
            <c:symbol val="none"/>
          </c:marker>
          <c:cat>
            <c:strRef>
              <c:f>'Spelling - Data'!$Z$4:$AO$4</c:f>
              <c:strCache>
                <c:ptCount val="1"/>
                <c:pt idx="0">
                  <c:v>Baseline</c:v>
                </c:pt>
              </c:strCache>
            </c:strRef>
          </c:cat>
          <c:val>
            <c:numRef>
              <c:f>'Spelling - Data'!$Z$154:$AO$154</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B35A-B74A-94B9-836533C391B9}"/>
            </c:ext>
          </c:extLst>
        </c:ser>
        <c:dLbls>
          <c:showLegendKey val="0"/>
          <c:showVal val="0"/>
          <c:showCatName val="0"/>
          <c:showSerName val="0"/>
          <c:showPercent val="0"/>
          <c:showBubbleSize val="0"/>
        </c:dLbls>
        <c:marker val="1"/>
        <c:smooth val="0"/>
        <c:axId val="107094016"/>
        <c:axId val="107095936"/>
      </c:lineChart>
      <c:catAx>
        <c:axId val="107094016"/>
        <c:scaling>
          <c:orientation val="minMax"/>
        </c:scaling>
        <c:delete val="0"/>
        <c:axPos val="b"/>
        <c:title>
          <c:tx>
            <c:strRef>
              <c:f>'Spelling - Data'!$U$37</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107095936"/>
        <c:crosses val="autoZero"/>
        <c:auto val="1"/>
        <c:lblAlgn val="ctr"/>
        <c:lblOffset val="100"/>
        <c:noMultiLvlLbl val="0"/>
      </c:catAx>
      <c:valAx>
        <c:axId val="107095936"/>
        <c:scaling>
          <c:orientation val="minMax"/>
          <c:min val="0"/>
        </c:scaling>
        <c:delete val="0"/>
        <c:axPos val="l"/>
        <c:majorGridlines/>
        <c:title>
          <c:tx>
            <c:strRef>
              <c:f>'Spelling - Data'!$X$118</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107094016"/>
        <c:crosses val="autoZero"/>
        <c:crossBetween val="between"/>
      </c:valAx>
    </c:plotArea>
    <c:legend>
      <c:legendPos val="b"/>
      <c:layout>
        <c:manualLayout>
          <c:xMode val="edge"/>
          <c:yMode val="edge"/>
          <c:x val="2.4637489396750708E-3"/>
          <c:y val="0.89281043140355565"/>
          <c:w val="0.99507229697919064"/>
          <c:h val="0.10273871305089002"/>
        </c:manualLayout>
      </c:layout>
      <c:overlay val="0"/>
      <c:txPr>
        <a:bodyPr/>
        <a:lstStyle/>
        <a:p>
          <a:pPr>
            <a:defRPr sz="900"/>
          </a:pPr>
          <a:endParaRPr lang="en-US"/>
        </a:p>
      </c:txPr>
    </c:legend>
    <c:plotVisOnly val="1"/>
    <c:dispBlanksAs val="gap"/>
    <c:showDLblsOverMax val="0"/>
  </c:chart>
  <c:spPr>
    <a:solidFill>
      <a:schemeClr val="accent6">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4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'Spelling - Data'!$A$38</c:f>
          <c:strCache>
            <c:ptCount val="1"/>
          </c:strCache>
        </c:strRef>
      </c:tx>
      <c:overlay val="0"/>
    </c:title>
    <c:autoTitleDeleted val="0"/>
    <c:plotArea>
      <c:layout>
        <c:manualLayout>
          <c:layoutTarget val="inner"/>
          <c:xMode val="edge"/>
          <c:yMode val="edge"/>
          <c:x val="0.13495651278884288"/>
          <c:y val="0.16478915135608121"/>
          <c:w val="0.83628531727652378"/>
          <c:h val="0.51276180623961265"/>
        </c:manualLayout>
      </c:layout>
      <c:lineChart>
        <c:grouping val="standard"/>
        <c:varyColors val="0"/>
        <c:ser>
          <c:idx val="0"/>
          <c:order val="0"/>
          <c:tx>
            <c:strRef>
              <c:f>'Spelling - Data'!$A$38</c:f>
              <c:strCache>
                <c:ptCount val="1"/>
              </c:strCache>
            </c:strRef>
          </c:tx>
          <c:trendline>
            <c:name>Trendline</c:name>
            <c:spPr>
              <a:ln>
                <a:solidFill>
                  <a:srgbClr val="FF0000">
                    <a:alpha val="75000"/>
                  </a:srgbClr>
                </a:solidFill>
              </a:ln>
            </c:spPr>
            <c:trendlineType val="linear"/>
            <c:dispRSqr val="0"/>
            <c:dispEq val="0"/>
          </c:trendline>
          <c:cat>
            <c:strRef>
              <c:f>'Spelling - Data'!$Z$4:$AO$4</c:f>
              <c:strCache>
                <c:ptCount val="1"/>
                <c:pt idx="0">
                  <c:v>Baseline</c:v>
                </c:pt>
              </c:strCache>
            </c:strRef>
          </c:cat>
          <c:val>
            <c:numRef>
              <c:f>'Spelling - Data'!$Z$38:$AO$38</c:f>
              <c:numCache>
                <c:formatCode>General</c:formatCode>
                <c:ptCount val="16"/>
                <c:pt idx="0">
                  <c:v>0</c:v>
                </c:pt>
              </c:numCache>
            </c:numRef>
          </c:val>
          <c:smooth val="0"/>
          <c:extLst>
            <c:ext xmlns:c16="http://schemas.microsoft.com/office/drawing/2014/chart" uri="{C3380CC4-5D6E-409C-BE32-E72D297353CC}">
              <c16:uniqueId val="{00000001-93B8-2648-91C0-ACF91DB03EFC}"/>
            </c:ext>
          </c:extLst>
        </c:ser>
        <c:ser>
          <c:idx val="1"/>
          <c:order val="1"/>
          <c:tx>
            <c:v>Aimline</c:v>
          </c:tx>
          <c:spPr>
            <a:ln w="9525">
              <a:solidFill>
                <a:schemeClr val="tx1">
                  <a:lumMod val="50000"/>
                  <a:lumOff val="50000"/>
                </a:schemeClr>
              </a:solidFill>
              <a:prstDash val="dash"/>
            </a:ln>
          </c:spPr>
          <c:marker>
            <c:symbol val="none"/>
          </c:marker>
          <c:cat>
            <c:strRef>
              <c:f>'Spelling - Data'!$Z$4:$AO$4</c:f>
              <c:strCache>
                <c:ptCount val="1"/>
                <c:pt idx="0">
                  <c:v>Baseline</c:v>
                </c:pt>
              </c:strCache>
            </c:strRef>
          </c:cat>
          <c:val>
            <c:numRef>
              <c:f>'Spelling - Data'!$Z$119:$AO$119</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93B8-2648-91C0-ACF91DB03EFC}"/>
            </c:ext>
          </c:extLst>
        </c:ser>
        <c:ser>
          <c:idx val="2"/>
          <c:order val="2"/>
          <c:tx>
            <c:strRef>
              <c:f>'Spelling - Data'!$Y$155</c:f>
              <c:strCache>
                <c:ptCount val="1"/>
                <c:pt idx="0">
                  <c:v>Benchmark 2 Line</c:v>
                </c:pt>
              </c:strCache>
            </c:strRef>
          </c:tx>
          <c:spPr>
            <a:ln>
              <a:solidFill>
                <a:schemeClr val="accent1"/>
              </a:solidFill>
            </a:ln>
          </c:spPr>
          <c:marker>
            <c:symbol val="none"/>
          </c:marker>
          <c:cat>
            <c:strRef>
              <c:f>'Spelling - Data'!$Z$4:$AO$4</c:f>
              <c:strCache>
                <c:ptCount val="1"/>
                <c:pt idx="0">
                  <c:v>Baseline</c:v>
                </c:pt>
              </c:strCache>
            </c:strRef>
          </c:cat>
          <c:val>
            <c:numRef>
              <c:f>'Spelling - Data'!$Z$155:$AO$155</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93B8-2648-91C0-ACF91DB03EFC}"/>
            </c:ext>
          </c:extLst>
        </c:ser>
        <c:dLbls>
          <c:showLegendKey val="0"/>
          <c:showVal val="0"/>
          <c:showCatName val="0"/>
          <c:showSerName val="0"/>
          <c:showPercent val="0"/>
          <c:showBubbleSize val="0"/>
        </c:dLbls>
        <c:marker val="1"/>
        <c:smooth val="0"/>
        <c:axId val="106150528"/>
        <c:axId val="107151360"/>
      </c:lineChart>
      <c:catAx>
        <c:axId val="106150528"/>
        <c:scaling>
          <c:orientation val="minMax"/>
        </c:scaling>
        <c:delete val="0"/>
        <c:axPos val="b"/>
        <c:title>
          <c:tx>
            <c:strRef>
              <c:f>'Spelling - Data'!$U$38</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107151360"/>
        <c:crosses val="autoZero"/>
        <c:auto val="1"/>
        <c:lblAlgn val="ctr"/>
        <c:lblOffset val="100"/>
        <c:noMultiLvlLbl val="0"/>
      </c:catAx>
      <c:valAx>
        <c:axId val="107151360"/>
        <c:scaling>
          <c:orientation val="minMax"/>
          <c:min val="0"/>
        </c:scaling>
        <c:delete val="0"/>
        <c:axPos val="l"/>
        <c:majorGridlines/>
        <c:title>
          <c:tx>
            <c:strRef>
              <c:f>'Spelling - Data'!$X$119</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106150528"/>
        <c:crosses val="autoZero"/>
        <c:crossBetween val="between"/>
      </c:valAx>
    </c:plotArea>
    <c:legend>
      <c:legendPos val="b"/>
      <c:layout>
        <c:manualLayout>
          <c:xMode val="edge"/>
          <c:yMode val="edge"/>
          <c:x val="2.4637489396750708E-3"/>
          <c:y val="0.89281050653504301"/>
          <c:w val="0.99753625106031718"/>
          <c:h val="0.107189493464957"/>
        </c:manualLayout>
      </c:layout>
      <c:overlay val="0"/>
      <c:txPr>
        <a:bodyPr/>
        <a:lstStyle/>
        <a:p>
          <a:pPr>
            <a:defRPr sz="900"/>
          </a:pPr>
          <a:endParaRPr lang="en-US"/>
        </a:p>
      </c:txPr>
    </c:legend>
    <c:plotVisOnly val="1"/>
    <c:dispBlanksAs val="gap"/>
    <c:showDLblsOverMax val="0"/>
  </c:chart>
  <c:spPr>
    <a:solidFill>
      <a:schemeClr val="accent6">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4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'Spelling - Data'!$A$39</c:f>
          <c:strCache>
            <c:ptCount val="1"/>
          </c:strCache>
        </c:strRef>
      </c:tx>
      <c:overlay val="0"/>
    </c:title>
    <c:autoTitleDeleted val="0"/>
    <c:plotArea>
      <c:layout>
        <c:manualLayout>
          <c:layoutTarget val="inner"/>
          <c:xMode val="edge"/>
          <c:yMode val="edge"/>
          <c:x val="0.13495651278884288"/>
          <c:y val="0.16478915135608121"/>
          <c:w val="0.83628531727652466"/>
          <c:h val="0.51280099099989163"/>
        </c:manualLayout>
      </c:layout>
      <c:lineChart>
        <c:grouping val="standard"/>
        <c:varyColors val="0"/>
        <c:ser>
          <c:idx val="0"/>
          <c:order val="0"/>
          <c:tx>
            <c:strRef>
              <c:f>'Spelling - Data'!$A$39</c:f>
              <c:strCache>
                <c:ptCount val="1"/>
              </c:strCache>
            </c:strRef>
          </c:tx>
          <c:trendline>
            <c:name>Trendline</c:name>
            <c:spPr>
              <a:ln>
                <a:solidFill>
                  <a:srgbClr val="FF0000">
                    <a:alpha val="75000"/>
                  </a:srgbClr>
                </a:solidFill>
              </a:ln>
            </c:spPr>
            <c:trendlineType val="linear"/>
            <c:dispRSqr val="0"/>
            <c:dispEq val="0"/>
          </c:trendline>
          <c:cat>
            <c:strRef>
              <c:f>'Spelling - Data'!$Z$4:$AO$4</c:f>
              <c:strCache>
                <c:ptCount val="1"/>
                <c:pt idx="0">
                  <c:v>Baseline</c:v>
                </c:pt>
              </c:strCache>
            </c:strRef>
          </c:cat>
          <c:val>
            <c:numRef>
              <c:f>'Spelling - Data'!$Z$39:$AO$39</c:f>
              <c:numCache>
                <c:formatCode>General</c:formatCode>
                <c:ptCount val="16"/>
                <c:pt idx="0">
                  <c:v>0</c:v>
                </c:pt>
              </c:numCache>
            </c:numRef>
          </c:val>
          <c:smooth val="0"/>
          <c:extLst>
            <c:ext xmlns:c16="http://schemas.microsoft.com/office/drawing/2014/chart" uri="{C3380CC4-5D6E-409C-BE32-E72D297353CC}">
              <c16:uniqueId val="{00000001-AB1F-3247-9E85-1F0420301780}"/>
            </c:ext>
          </c:extLst>
        </c:ser>
        <c:ser>
          <c:idx val="1"/>
          <c:order val="1"/>
          <c:tx>
            <c:v>Aimline</c:v>
          </c:tx>
          <c:spPr>
            <a:ln w="9525">
              <a:solidFill>
                <a:schemeClr val="tx1">
                  <a:lumMod val="50000"/>
                  <a:lumOff val="50000"/>
                </a:schemeClr>
              </a:solidFill>
              <a:prstDash val="dash"/>
            </a:ln>
          </c:spPr>
          <c:marker>
            <c:symbol val="none"/>
          </c:marker>
          <c:cat>
            <c:strRef>
              <c:f>'Spelling - Data'!$Z$4:$AO$4</c:f>
              <c:strCache>
                <c:ptCount val="1"/>
                <c:pt idx="0">
                  <c:v>Baseline</c:v>
                </c:pt>
              </c:strCache>
            </c:strRef>
          </c:cat>
          <c:val>
            <c:numRef>
              <c:f>'Spelling - Data'!$Z$120:$AO$120</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AB1F-3247-9E85-1F0420301780}"/>
            </c:ext>
          </c:extLst>
        </c:ser>
        <c:ser>
          <c:idx val="2"/>
          <c:order val="2"/>
          <c:tx>
            <c:strRef>
              <c:f>'Spelling - Data'!$Y$156</c:f>
              <c:strCache>
                <c:ptCount val="1"/>
                <c:pt idx="0">
                  <c:v>Benchmark 2 Line</c:v>
                </c:pt>
              </c:strCache>
            </c:strRef>
          </c:tx>
          <c:spPr>
            <a:ln>
              <a:solidFill>
                <a:schemeClr val="accent1"/>
              </a:solidFill>
            </a:ln>
          </c:spPr>
          <c:marker>
            <c:symbol val="none"/>
          </c:marker>
          <c:cat>
            <c:strRef>
              <c:f>'Spelling - Data'!$Z$4:$AO$4</c:f>
              <c:strCache>
                <c:ptCount val="1"/>
                <c:pt idx="0">
                  <c:v>Baseline</c:v>
                </c:pt>
              </c:strCache>
            </c:strRef>
          </c:cat>
          <c:val>
            <c:numRef>
              <c:f>'Spelling - Data'!$Z$156:$AO$156</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AB1F-3247-9E85-1F0420301780}"/>
            </c:ext>
          </c:extLst>
        </c:ser>
        <c:dLbls>
          <c:showLegendKey val="0"/>
          <c:showVal val="0"/>
          <c:showCatName val="0"/>
          <c:showSerName val="0"/>
          <c:showPercent val="0"/>
          <c:showBubbleSize val="0"/>
        </c:dLbls>
        <c:marker val="1"/>
        <c:smooth val="0"/>
        <c:axId val="107219200"/>
        <c:axId val="107225472"/>
      </c:lineChart>
      <c:catAx>
        <c:axId val="107219200"/>
        <c:scaling>
          <c:orientation val="minMax"/>
        </c:scaling>
        <c:delete val="0"/>
        <c:axPos val="b"/>
        <c:title>
          <c:tx>
            <c:strRef>
              <c:f>'Spelling - Data'!$U$39</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107225472"/>
        <c:crosses val="autoZero"/>
        <c:auto val="1"/>
        <c:lblAlgn val="ctr"/>
        <c:lblOffset val="100"/>
        <c:noMultiLvlLbl val="0"/>
      </c:catAx>
      <c:valAx>
        <c:axId val="107225472"/>
        <c:scaling>
          <c:orientation val="minMax"/>
          <c:min val="0"/>
        </c:scaling>
        <c:delete val="0"/>
        <c:axPos val="l"/>
        <c:majorGridlines/>
        <c:title>
          <c:tx>
            <c:strRef>
              <c:f>'Spelling - Data'!$X$120</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107219200"/>
        <c:crosses val="autoZero"/>
        <c:crossBetween val="between"/>
      </c:valAx>
    </c:plotArea>
    <c:legend>
      <c:legendPos val="b"/>
      <c:layout>
        <c:manualLayout>
          <c:xMode val="edge"/>
          <c:yMode val="edge"/>
          <c:x val="0"/>
          <c:y val="0.89281043140355565"/>
          <c:w val="1"/>
          <c:h val="0.10718956859644498"/>
        </c:manualLayout>
      </c:layout>
      <c:overlay val="0"/>
      <c:txPr>
        <a:bodyPr/>
        <a:lstStyle/>
        <a:p>
          <a:pPr>
            <a:defRPr sz="900"/>
          </a:pPr>
          <a:endParaRPr lang="en-US"/>
        </a:p>
      </c:txPr>
    </c:legend>
    <c:plotVisOnly val="1"/>
    <c:dispBlanksAs val="gap"/>
    <c:showDLblsOverMax val="0"/>
  </c:chart>
  <c:spPr>
    <a:solidFill>
      <a:schemeClr val="accent6">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4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'Spelling - Data'!$A$5</c:f>
          <c:strCache>
            <c:ptCount val="1"/>
          </c:strCache>
        </c:strRef>
      </c:tx>
      <c:overlay val="0"/>
    </c:title>
    <c:autoTitleDeleted val="0"/>
    <c:plotArea>
      <c:layout>
        <c:manualLayout>
          <c:layoutTarget val="inner"/>
          <c:xMode val="edge"/>
          <c:yMode val="edge"/>
          <c:x val="0.13495651278884288"/>
          <c:y val="0.16478915135608121"/>
          <c:w val="0.836285317276524"/>
          <c:h val="0.51280082270153271"/>
        </c:manualLayout>
      </c:layout>
      <c:lineChart>
        <c:grouping val="standard"/>
        <c:varyColors val="0"/>
        <c:ser>
          <c:idx val="0"/>
          <c:order val="0"/>
          <c:tx>
            <c:strRef>
              <c:f>'Spelling - Data'!$A$5</c:f>
              <c:strCache>
                <c:ptCount val="1"/>
              </c:strCache>
            </c:strRef>
          </c:tx>
          <c:trendline>
            <c:name>Trendline</c:name>
            <c:spPr>
              <a:ln>
                <a:solidFill>
                  <a:srgbClr val="FF0000">
                    <a:alpha val="75000"/>
                  </a:srgbClr>
                </a:solidFill>
              </a:ln>
            </c:spPr>
            <c:trendlineType val="linear"/>
            <c:dispRSqr val="0"/>
            <c:dispEq val="0"/>
          </c:trendline>
          <c:cat>
            <c:strRef>
              <c:f>'Spelling - Data'!$Z$4:$AO$4</c:f>
              <c:strCache>
                <c:ptCount val="1"/>
                <c:pt idx="0">
                  <c:v>Baseline</c:v>
                </c:pt>
              </c:strCache>
            </c:strRef>
          </c:cat>
          <c:val>
            <c:numRef>
              <c:f>'Spelling - Data'!$Z$5:$AO$5</c:f>
              <c:numCache>
                <c:formatCode>General</c:formatCode>
                <c:ptCount val="16"/>
                <c:pt idx="0">
                  <c:v>0</c:v>
                </c:pt>
              </c:numCache>
            </c:numRef>
          </c:val>
          <c:smooth val="0"/>
          <c:extLst>
            <c:ext xmlns:c16="http://schemas.microsoft.com/office/drawing/2014/chart" uri="{C3380CC4-5D6E-409C-BE32-E72D297353CC}">
              <c16:uniqueId val="{00000001-FC81-EA4B-9CC3-321B3EE9E68B}"/>
            </c:ext>
          </c:extLst>
        </c:ser>
        <c:ser>
          <c:idx val="1"/>
          <c:order val="1"/>
          <c:tx>
            <c:v>Aimline</c:v>
          </c:tx>
          <c:spPr>
            <a:ln w="9525">
              <a:solidFill>
                <a:schemeClr val="tx1">
                  <a:lumMod val="50000"/>
                  <a:lumOff val="50000"/>
                </a:schemeClr>
              </a:solidFill>
              <a:prstDash val="dash"/>
            </a:ln>
          </c:spPr>
          <c:marker>
            <c:symbol val="none"/>
          </c:marker>
          <c:cat>
            <c:strRef>
              <c:f>'Spelling - Data'!$Z$4:$AO$4</c:f>
              <c:strCache>
                <c:ptCount val="1"/>
                <c:pt idx="0">
                  <c:v>Baseline</c:v>
                </c:pt>
              </c:strCache>
            </c:strRef>
          </c:cat>
          <c:val>
            <c:numRef>
              <c:f>'Spelling - Data'!$Z$86:$AO$86</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FC81-EA4B-9CC3-321B3EE9E68B}"/>
            </c:ext>
          </c:extLst>
        </c:ser>
        <c:ser>
          <c:idx val="2"/>
          <c:order val="2"/>
          <c:tx>
            <c:strRef>
              <c:f>'Spelling - Data'!$Y$122</c:f>
              <c:strCache>
                <c:ptCount val="1"/>
                <c:pt idx="0">
                  <c:v>Benchmark 2 Line</c:v>
                </c:pt>
              </c:strCache>
            </c:strRef>
          </c:tx>
          <c:spPr>
            <a:ln>
              <a:solidFill>
                <a:schemeClr val="accent1"/>
              </a:solidFill>
            </a:ln>
          </c:spPr>
          <c:marker>
            <c:symbol val="none"/>
          </c:marker>
          <c:cat>
            <c:strRef>
              <c:f>'Spelling - Data'!$Z$4:$AO$4</c:f>
              <c:strCache>
                <c:ptCount val="1"/>
                <c:pt idx="0">
                  <c:v>Baseline</c:v>
                </c:pt>
              </c:strCache>
            </c:strRef>
          </c:cat>
          <c:val>
            <c:numRef>
              <c:f>'Spelling - Data'!$Z$122:$AO$122</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FC81-EA4B-9CC3-321B3EE9E68B}"/>
            </c:ext>
          </c:extLst>
        </c:ser>
        <c:dLbls>
          <c:showLegendKey val="0"/>
          <c:showVal val="0"/>
          <c:showCatName val="0"/>
          <c:showSerName val="0"/>
          <c:showPercent val="0"/>
          <c:showBubbleSize val="0"/>
        </c:dLbls>
        <c:marker val="1"/>
        <c:smooth val="0"/>
        <c:axId val="107252352"/>
        <c:axId val="107279104"/>
      </c:lineChart>
      <c:catAx>
        <c:axId val="107252352"/>
        <c:scaling>
          <c:orientation val="minMax"/>
        </c:scaling>
        <c:delete val="0"/>
        <c:axPos val="b"/>
        <c:title>
          <c:tx>
            <c:strRef>
              <c:f>'Spelling - Data'!$U$5</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107279104"/>
        <c:crosses val="autoZero"/>
        <c:auto val="1"/>
        <c:lblAlgn val="ctr"/>
        <c:lblOffset val="100"/>
        <c:noMultiLvlLbl val="0"/>
      </c:catAx>
      <c:valAx>
        <c:axId val="107279104"/>
        <c:scaling>
          <c:orientation val="minMax"/>
          <c:min val="0"/>
        </c:scaling>
        <c:delete val="0"/>
        <c:axPos val="l"/>
        <c:majorGridlines/>
        <c:title>
          <c:tx>
            <c:strRef>
              <c:f>'Spelling - Data'!$X$86</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107252352"/>
        <c:crosses val="autoZero"/>
        <c:crossBetween val="between"/>
      </c:valAx>
    </c:plotArea>
    <c:legend>
      <c:legendPos val="b"/>
      <c:layout>
        <c:manualLayout>
          <c:xMode val="edge"/>
          <c:yMode val="edge"/>
          <c:x val="2.4637489396750708E-3"/>
          <c:y val="0.89281043140355565"/>
          <c:w val="0.99507229697919064"/>
          <c:h val="0.10718956859644498"/>
        </c:manualLayout>
      </c:layout>
      <c:overlay val="0"/>
      <c:txPr>
        <a:bodyPr/>
        <a:lstStyle/>
        <a:p>
          <a:pPr>
            <a:defRPr sz="900"/>
          </a:pPr>
          <a:endParaRPr lang="en-US"/>
        </a:p>
      </c:txPr>
    </c:legend>
    <c:plotVisOnly val="1"/>
    <c:dispBlanksAs val="gap"/>
    <c:showDLblsOverMax val="0"/>
  </c:chart>
  <c:spPr>
    <a:solidFill>
      <a:schemeClr val="accent6">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4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'Math - Benchmark Graphs'!$A$1</c:f>
          <c:strCache>
            <c:ptCount val="1"/>
          </c:strCache>
        </c:strRef>
      </c:tx>
      <c:overlay val="0"/>
      <c:spPr>
        <a:noFill/>
        <a:ln w="25400">
          <a:noFill/>
        </a:ln>
      </c:spPr>
      <c:txPr>
        <a:bodyPr/>
        <a:lstStyle/>
        <a:p>
          <a:pPr>
            <a:defRPr sz="2000" b="1" i="0" u="none" strike="noStrike" baseline="0">
              <a:solidFill>
                <a:srgbClr val="000000"/>
              </a:solidFill>
              <a:latin typeface="Arial"/>
              <a:ea typeface="Arial"/>
              <a:cs typeface="Arial"/>
            </a:defRPr>
          </a:pPr>
          <a:endParaRPr lang="en-US"/>
        </a:p>
      </c:txPr>
    </c:title>
    <c:autoTitleDeleted val="0"/>
    <c:plotArea>
      <c:layout/>
      <c:barChart>
        <c:barDir val="col"/>
        <c:grouping val="clustered"/>
        <c:varyColors val="0"/>
        <c:ser>
          <c:idx val="0"/>
          <c:order val="0"/>
          <c:tx>
            <c:strRef>
              <c:f>'Math - Data'!$B$1</c:f>
              <c:strCache>
                <c:ptCount val="1"/>
              </c:strCache>
            </c:strRef>
          </c:tx>
          <c:spPr>
            <a:solidFill>
              <a:schemeClr val="accent6">
                <a:lumMod val="40000"/>
                <a:lumOff val="60000"/>
              </a:schemeClr>
            </a:solidFill>
            <a:ln w="12700">
              <a:solidFill>
                <a:srgbClr val="000000"/>
              </a:solidFill>
              <a:prstDash val="solid"/>
            </a:ln>
          </c:spPr>
          <c:invertIfNegative val="0"/>
          <c:cat>
            <c:strRef>
              <c:f>'Math - Data'!$A$3:$A$37</c:f>
              <c:strCache>
                <c:ptCount val="2"/>
                <c:pt idx="1">
                  <c:v>Student</c:v>
                </c:pt>
              </c:strCache>
            </c:strRef>
          </c:cat>
          <c:val>
            <c:numRef>
              <c:f>'Math - Data'!$B$3:$B$37</c:f>
              <c:numCache>
                <c:formatCode>General</c:formatCode>
                <c:ptCount val="35"/>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numCache>
            </c:numRef>
          </c:val>
          <c:extLst>
            <c:ext xmlns:c16="http://schemas.microsoft.com/office/drawing/2014/chart" uri="{C3380CC4-5D6E-409C-BE32-E72D297353CC}">
              <c16:uniqueId val="{00000000-CA47-4B48-98D1-455E12186EE9}"/>
            </c:ext>
          </c:extLst>
        </c:ser>
        <c:dLbls>
          <c:showLegendKey val="0"/>
          <c:showVal val="0"/>
          <c:showCatName val="0"/>
          <c:showSerName val="0"/>
          <c:showPercent val="0"/>
          <c:showBubbleSize val="0"/>
        </c:dLbls>
        <c:gapWidth val="75"/>
        <c:overlap val="-25"/>
        <c:axId val="108011904"/>
        <c:axId val="108013440"/>
      </c:barChart>
      <c:lineChart>
        <c:grouping val="standard"/>
        <c:varyColors val="0"/>
        <c:ser>
          <c:idx val="1"/>
          <c:order val="1"/>
          <c:tx>
            <c:v>Benchmark Line</c:v>
          </c:tx>
          <c:marker>
            <c:symbol val="none"/>
          </c:marker>
          <c:cat>
            <c:strRef>
              <c:f>'Math - Data'!$A$3:$A$37</c:f>
              <c:strCache>
                <c:ptCount val="2"/>
                <c:pt idx="1">
                  <c:v>Student</c:v>
                </c:pt>
              </c:strCache>
            </c:strRef>
          </c:cat>
          <c:val>
            <c:numRef>
              <c:f>'Math - Data'!$D$3:$D$37</c:f>
              <c:numCache>
                <c:formatCode>General</c:formatCode>
                <c:ptCount val="35"/>
              </c:numCache>
            </c:numRef>
          </c:val>
          <c:smooth val="0"/>
          <c:extLst>
            <c:ext xmlns:c16="http://schemas.microsoft.com/office/drawing/2014/chart" uri="{C3380CC4-5D6E-409C-BE32-E72D297353CC}">
              <c16:uniqueId val="{00000001-CA47-4B48-98D1-455E12186EE9}"/>
            </c:ext>
          </c:extLst>
        </c:ser>
        <c:dLbls>
          <c:showLegendKey val="0"/>
          <c:showVal val="0"/>
          <c:showCatName val="0"/>
          <c:showSerName val="0"/>
          <c:showPercent val="0"/>
          <c:showBubbleSize val="0"/>
        </c:dLbls>
        <c:marker val="1"/>
        <c:smooth val="0"/>
        <c:axId val="108011904"/>
        <c:axId val="108013440"/>
      </c:lineChart>
      <c:catAx>
        <c:axId val="108011904"/>
        <c:scaling>
          <c:orientation val="minMax"/>
        </c:scaling>
        <c:delete val="0"/>
        <c:axPos val="b"/>
        <c:numFmt formatCode="General" sourceLinked="1"/>
        <c:majorTickMark val="none"/>
        <c:minorTickMark val="none"/>
        <c:tickLblPos val="nextTo"/>
        <c:spPr>
          <a:ln w="3175">
            <a:solidFill>
              <a:srgbClr val="000000"/>
            </a:solidFill>
            <a:prstDash val="solid"/>
          </a:ln>
        </c:spPr>
        <c:txPr>
          <a:bodyPr rot="-2700000" vert="horz"/>
          <a:lstStyle/>
          <a:p>
            <a:pPr>
              <a:defRPr sz="750" b="0" i="0" u="none" strike="noStrike" baseline="0">
                <a:solidFill>
                  <a:srgbClr val="000000"/>
                </a:solidFill>
                <a:latin typeface="Arial"/>
                <a:ea typeface="Arial"/>
                <a:cs typeface="Arial"/>
              </a:defRPr>
            </a:pPr>
            <a:endParaRPr lang="en-US"/>
          </a:p>
        </c:txPr>
        <c:crossAx val="108013440"/>
        <c:crosses val="autoZero"/>
        <c:auto val="1"/>
        <c:lblAlgn val="ctr"/>
        <c:lblOffset val="100"/>
        <c:tickLblSkip val="1"/>
        <c:tickMarkSkip val="1"/>
        <c:noMultiLvlLbl val="0"/>
      </c:catAx>
      <c:valAx>
        <c:axId val="108013440"/>
        <c:scaling>
          <c:orientation val="minMax"/>
          <c:min val="0"/>
        </c:scaling>
        <c:delete val="0"/>
        <c:axPos val="l"/>
        <c:majorGridlines>
          <c:spPr>
            <a:ln w="3175">
              <a:solidFill>
                <a:srgbClr val="000000"/>
              </a:solidFill>
              <a:prstDash val="solid"/>
            </a:ln>
          </c:spPr>
        </c:majorGridlines>
        <c:numFmt formatCode="@" sourceLinked="1"/>
        <c:majorTickMark val="none"/>
        <c:minorTickMark val="none"/>
        <c:tickLblPos val="nextTo"/>
        <c:spPr>
          <a:ln w="25400">
            <a:noFill/>
          </a:ln>
        </c:spPr>
        <c:txPr>
          <a:bodyPr rot="0" vert="horz"/>
          <a:lstStyle/>
          <a:p>
            <a:pPr>
              <a:defRPr sz="1725" b="0" i="0" u="none" strike="noStrike" baseline="0">
                <a:solidFill>
                  <a:srgbClr val="000000"/>
                </a:solidFill>
                <a:latin typeface="Arial"/>
                <a:ea typeface="Arial"/>
                <a:cs typeface="Arial"/>
              </a:defRPr>
            </a:pPr>
            <a:endParaRPr lang="en-US"/>
          </a:p>
        </c:txPr>
        <c:crossAx val="108011904"/>
        <c:crosses val="autoZero"/>
        <c:crossBetween val="between"/>
      </c:valAx>
      <c:spPr>
        <a:solidFill>
          <a:schemeClr val="bg1"/>
        </a:solidFill>
        <a:ln w="12700">
          <a:solidFill>
            <a:srgbClr val="808080"/>
          </a:solidFill>
          <a:prstDash val="solid"/>
        </a:ln>
      </c:spPr>
    </c:plotArea>
    <c:legend>
      <c:legendPos val="b"/>
      <c:overlay val="0"/>
      <c:spPr>
        <a:solidFill>
          <a:srgbClr val="FFFFFF"/>
        </a:solidFill>
        <a:ln w="3175">
          <a:solidFill>
            <a:srgbClr val="000000"/>
          </a:solidFill>
          <a:prstDash val="solid"/>
        </a:ln>
      </c:spPr>
      <c:txPr>
        <a:bodyPr/>
        <a:lstStyle/>
        <a:p>
          <a:pPr>
            <a:defRPr sz="1585" b="0" i="0" u="none" strike="noStrike" baseline="0">
              <a:solidFill>
                <a:srgbClr val="000000"/>
              </a:solidFill>
              <a:latin typeface="Arial"/>
              <a:ea typeface="Arial"/>
              <a:cs typeface="Arial"/>
            </a:defRPr>
          </a:pPr>
          <a:endParaRPr lang="en-US"/>
        </a:p>
      </c:txPr>
    </c:legend>
    <c:plotVisOnly val="1"/>
    <c:dispBlanksAs val="gap"/>
    <c:showDLblsOverMax val="0"/>
  </c:chart>
  <c:spPr>
    <a:solidFill>
      <a:schemeClr val="accent6">
        <a:lumMod val="40000"/>
        <a:lumOff val="60000"/>
      </a:schemeClr>
    </a:solidFill>
    <a:ln w="3175">
      <a:solidFill>
        <a:srgbClr val="000000"/>
      </a:solidFill>
      <a:prstDash val="solid"/>
    </a:ln>
  </c:spPr>
  <c:txPr>
    <a:bodyPr/>
    <a:lstStyle/>
    <a:p>
      <a:pPr>
        <a:defRPr sz="1725"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portrait"/>
  </c:printSettings>
</c:chartSpace>
</file>

<file path=xl/charts/chart4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'Math - Benchmark Graphs'!$A$35</c:f>
          <c:strCache>
            <c:ptCount val="1"/>
          </c:strCache>
        </c:strRef>
      </c:tx>
      <c:overlay val="0"/>
      <c:spPr>
        <a:noFill/>
        <a:ln w="25400">
          <a:noFill/>
        </a:ln>
      </c:spPr>
      <c:txPr>
        <a:bodyPr/>
        <a:lstStyle/>
        <a:p>
          <a:pPr>
            <a:defRPr sz="2000" b="1" i="0" u="none" strike="noStrike" baseline="0">
              <a:solidFill>
                <a:srgbClr val="000000"/>
              </a:solidFill>
              <a:latin typeface="Arial"/>
              <a:ea typeface="Arial"/>
              <a:cs typeface="Arial"/>
            </a:defRPr>
          </a:pPr>
          <a:endParaRPr lang="en-US"/>
        </a:p>
      </c:txPr>
    </c:title>
    <c:autoTitleDeleted val="0"/>
    <c:plotArea>
      <c:layout/>
      <c:barChart>
        <c:barDir val="col"/>
        <c:grouping val="clustered"/>
        <c:varyColors val="0"/>
        <c:ser>
          <c:idx val="0"/>
          <c:order val="0"/>
          <c:tx>
            <c:strRef>
              <c:f>'Math - Data'!$Y$1</c:f>
              <c:strCache>
                <c:ptCount val="1"/>
              </c:strCache>
            </c:strRef>
          </c:tx>
          <c:spPr>
            <a:solidFill>
              <a:schemeClr val="accent5">
                <a:lumMod val="40000"/>
                <a:lumOff val="60000"/>
              </a:schemeClr>
            </a:solidFill>
            <a:ln w="12700">
              <a:solidFill>
                <a:srgbClr val="000000"/>
              </a:solidFill>
              <a:prstDash val="solid"/>
            </a:ln>
          </c:spPr>
          <c:invertIfNegative val="0"/>
          <c:cat>
            <c:strRef>
              <c:f>'Math - Data'!$A$3:$A$37</c:f>
              <c:strCache>
                <c:ptCount val="2"/>
                <c:pt idx="1">
                  <c:v>Student</c:v>
                </c:pt>
              </c:strCache>
            </c:strRef>
          </c:cat>
          <c:val>
            <c:numRef>
              <c:f>'Math - Data'!$Y$3:$Y$37</c:f>
              <c:numCache>
                <c:formatCode>General</c:formatCode>
                <c:ptCount val="35"/>
              </c:numCache>
            </c:numRef>
          </c:val>
          <c:extLst>
            <c:ext xmlns:c16="http://schemas.microsoft.com/office/drawing/2014/chart" uri="{C3380CC4-5D6E-409C-BE32-E72D297353CC}">
              <c16:uniqueId val="{00000000-0691-D949-BE79-C36C2BF89B4F}"/>
            </c:ext>
          </c:extLst>
        </c:ser>
        <c:dLbls>
          <c:showLegendKey val="0"/>
          <c:showVal val="0"/>
          <c:showCatName val="0"/>
          <c:showSerName val="0"/>
          <c:showPercent val="0"/>
          <c:showBubbleSize val="0"/>
        </c:dLbls>
        <c:gapWidth val="150"/>
        <c:axId val="108051072"/>
        <c:axId val="108065152"/>
      </c:barChart>
      <c:lineChart>
        <c:grouping val="standard"/>
        <c:varyColors val="0"/>
        <c:ser>
          <c:idx val="1"/>
          <c:order val="1"/>
          <c:tx>
            <c:v>Benchmark Line</c:v>
          </c:tx>
          <c:marker>
            <c:symbol val="none"/>
          </c:marker>
          <c:cat>
            <c:strRef>
              <c:f>'Math - Data'!$A$3:$A$37</c:f>
              <c:strCache>
                <c:ptCount val="2"/>
                <c:pt idx="1">
                  <c:v>Student</c:v>
                </c:pt>
              </c:strCache>
            </c:strRef>
          </c:cat>
          <c:val>
            <c:numRef>
              <c:f>'Math - Data'!$AA$3:$AA$37</c:f>
              <c:numCache>
                <c:formatCode>m/d/yy;@</c:formatCode>
                <c:ptCount val="35"/>
              </c:numCache>
            </c:numRef>
          </c:val>
          <c:smooth val="0"/>
          <c:extLst>
            <c:ext xmlns:c16="http://schemas.microsoft.com/office/drawing/2014/chart" uri="{C3380CC4-5D6E-409C-BE32-E72D297353CC}">
              <c16:uniqueId val="{00000001-0691-D949-BE79-C36C2BF89B4F}"/>
            </c:ext>
          </c:extLst>
        </c:ser>
        <c:dLbls>
          <c:showLegendKey val="0"/>
          <c:showVal val="0"/>
          <c:showCatName val="0"/>
          <c:showSerName val="0"/>
          <c:showPercent val="0"/>
          <c:showBubbleSize val="0"/>
        </c:dLbls>
        <c:marker val="1"/>
        <c:smooth val="0"/>
        <c:axId val="108051072"/>
        <c:axId val="108065152"/>
      </c:lineChart>
      <c:catAx>
        <c:axId val="108051072"/>
        <c:scaling>
          <c:orientation val="minMax"/>
        </c:scaling>
        <c:delete val="0"/>
        <c:axPos val="b"/>
        <c:numFmt formatCode="General" sourceLinked="1"/>
        <c:majorTickMark val="none"/>
        <c:minorTickMark val="none"/>
        <c:tickLblPos val="nextTo"/>
        <c:spPr>
          <a:ln w="3175">
            <a:solidFill>
              <a:srgbClr val="000000"/>
            </a:solidFill>
            <a:prstDash val="solid"/>
          </a:ln>
        </c:spPr>
        <c:txPr>
          <a:bodyPr rot="-2700000" vert="horz"/>
          <a:lstStyle/>
          <a:p>
            <a:pPr>
              <a:defRPr sz="750" b="0" i="0" u="none" strike="noStrike" baseline="0">
                <a:solidFill>
                  <a:srgbClr val="000000"/>
                </a:solidFill>
                <a:latin typeface="Arial"/>
                <a:ea typeface="Arial"/>
                <a:cs typeface="Arial"/>
              </a:defRPr>
            </a:pPr>
            <a:endParaRPr lang="en-US"/>
          </a:p>
        </c:txPr>
        <c:crossAx val="108065152"/>
        <c:crosses val="autoZero"/>
        <c:auto val="1"/>
        <c:lblAlgn val="ctr"/>
        <c:lblOffset val="100"/>
        <c:tickLblSkip val="1"/>
        <c:tickMarkSkip val="1"/>
        <c:noMultiLvlLbl val="0"/>
      </c:catAx>
      <c:valAx>
        <c:axId val="108065152"/>
        <c:scaling>
          <c:orientation val="minMax"/>
          <c:min val="0"/>
        </c:scaling>
        <c:delete val="0"/>
        <c:axPos val="l"/>
        <c:majorGridlines>
          <c:spPr>
            <a:ln w="3175">
              <a:solidFill>
                <a:srgbClr val="000000"/>
              </a:solidFill>
              <a:prstDash val="solid"/>
            </a:ln>
          </c:spPr>
        </c:majorGridlines>
        <c:numFmt formatCode="General" sourceLinked="1"/>
        <c:majorTickMark val="none"/>
        <c:minorTickMark val="none"/>
        <c:tickLblPos val="nextTo"/>
        <c:spPr>
          <a:ln w="25400">
            <a:noFill/>
          </a:ln>
        </c:spPr>
        <c:txPr>
          <a:bodyPr rot="0" vert="horz"/>
          <a:lstStyle/>
          <a:p>
            <a:pPr>
              <a:defRPr sz="1725" b="0" i="0" u="none" strike="noStrike" baseline="0">
                <a:solidFill>
                  <a:srgbClr val="000000"/>
                </a:solidFill>
                <a:latin typeface="Arial"/>
                <a:ea typeface="Arial"/>
                <a:cs typeface="Arial"/>
              </a:defRPr>
            </a:pPr>
            <a:endParaRPr lang="en-US"/>
          </a:p>
        </c:txPr>
        <c:crossAx val="108051072"/>
        <c:crosses val="autoZero"/>
        <c:crossBetween val="between"/>
      </c:valAx>
      <c:spPr>
        <a:solidFill>
          <a:schemeClr val="bg1"/>
        </a:solidFill>
        <a:ln w="12700">
          <a:solidFill>
            <a:srgbClr val="808080"/>
          </a:solidFill>
          <a:prstDash val="solid"/>
        </a:ln>
      </c:spPr>
    </c:plotArea>
    <c:legend>
      <c:legendPos val="b"/>
      <c:overlay val="0"/>
      <c:spPr>
        <a:solidFill>
          <a:srgbClr val="FFFFFF"/>
        </a:solidFill>
        <a:ln w="3175">
          <a:solidFill>
            <a:srgbClr val="000000"/>
          </a:solidFill>
          <a:prstDash val="solid"/>
        </a:ln>
      </c:spPr>
      <c:txPr>
        <a:bodyPr/>
        <a:lstStyle/>
        <a:p>
          <a:pPr>
            <a:defRPr sz="1585" b="0" i="0" u="none" strike="noStrike" baseline="0">
              <a:solidFill>
                <a:srgbClr val="000000"/>
              </a:solidFill>
              <a:latin typeface="Arial"/>
              <a:ea typeface="Arial"/>
              <a:cs typeface="Arial"/>
            </a:defRPr>
          </a:pPr>
          <a:endParaRPr lang="en-US"/>
        </a:p>
      </c:txPr>
    </c:legend>
    <c:plotVisOnly val="1"/>
    <c:dispBlanksAs val="gap"/>
    <c:showDLblsOverMax val="0"/>
  </c:chart>
  <c:spPr>
    <a:solidFill>
      <a:schemeClr val="accent5">
        <a:lumMod val="40000"/>
        <a:lumOff val="60000"/>
      </a:schemeClr>
    </a:solidFill>
    <a:ln w="3175">
      <a:solidFill>
        <a:srgbClr val="000000"/>
      </a:solidFill>
      <a:prstDash val="solid"/>
    </a:ln>
  </c:spPr>
  <c:txPr>
    <a:bodyPr/>
    <a:lstStyle/>
    <a:p>
      <a:pPr>
        <a:defRPr sz="1725" b="0" i="0" u="none" strike="noStrike" baseline="0">
          <a:solidFill>
            <a:srgbClr val="000000"/>
          </a:solidFill>
          <a:latin typeface="Arial"/>
          <a:ea typeface="Arial"/>
          <a:cs typeface="Arial"/>
        </a:defRPr>
      </a:pPr>
      <a:endParaRPr lang="en-US"/>
    </a:p>
  </c:txPr>
  <c:printSettings>
    <c:headerFooter alignWithMargins="0"/>
    <c:pageMargins b="1" l="0.75000000000001565" r="0.75000000000001565" t="1" header="0.5" footer="0.5"/>
    <c:pageSetup/>
  </c:printSettings>
</c:chartSpace>
</file>

<file path=xl/charts/chart4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'Math - Benchmark Graphs'!$A$69</c:f>
          <c:strCache>
            <c:ptCount val="1"/>
          </c:strCache>
        </c:strRef>
      </c:tx>
      <c:overlay val="0"/>
      <c:spPr>
        <a:noFill/>
        <a:ln w="25400">
          <a:noFill/>
        </a:ln>
      </c:spPr>
      <c:txPr>
        <a:bodyPr/>
        <a:lstStyle/>
        <a:p>
          <a:pPr>
            <a:defRPr sz="2000" b="1" i="0" u="none" strike="noStrike" baseline="0">
              <a:solidFill>
                <a:srgbClr val="000000"/>
              </a:solidFill>
              <a:latin typeface="Arial"/>
              <a:ea typeface="Arial"/>
              <a:cs typeface="Arial"/>
            </a:defRPr>
          </a:pPr>
          <a:endParaRPr lang="en-US"/>
        </a:p>
      </c:txPr>
    </c:title>
    <c:autoTitleDeleted val="0"/>
    <c:plotArea>
      <c:layout/>
      <c:barChart>
        <c:barDir val="col"/>
        <c:grouping val="clustered"/>
        <c:varyColors val="0"/>
        <c:ser>
          <c:idx val="0"/>
          <c:order val="0"/>
          <c:tx>
            <c:strRef>
              <c:f>'Math - Data'!$AV$1</c:f>
              <c:strCache>
                <c:ptCount val="1"/>
              </c:strCache>
            </c:strRef>
          </c:tx>
          <c:spPr>
            <a:solidFill>
              <a:schemeClr val="accent3">
                <a:lumMod val="40000"/>
                <a:lumOff val="60000"/>
              </a:schemeClr>
            </a:solidFill>
            <a:ln w="12700">
              <a:solidFill>
                <a:srgbClr val="000000"/>
              </a:solidFill>
              <a:prstDash val="solid"/>
            </a:ln>
          </c:spPr>
          <c:invertIfNegative val="0"/>
          <c:cat>
            <c:strRef>
              <c:f>'Math - Data'!$A$3:$A$37</c:f>
              <c:strCache>
                <c:ptCount val="2"/>
                <c:pt idx="1">
                  <c:v>Student</c:v>
                </c:pt>
              </c:strCache>
            </c:strRef>
          </c:cat>
          <c:val>
            <c:numRef>
              <c:f>'Math - Data'!$AV$3:$AV$37</c:f>
            </c:numRef>
          </c:val>
          <c:extLst>
            <c:ext xmlns:c16="http://schemas.microsoft.com/office/drawing/2014/chart" uri="{C3380CC4-5D6E-409C-BE32-E72D297353CC}">
              <c16:uniqueId val="{00000000-2757-1848-BBFC-C4D0DCB73C77}"/>
            </c:ext>
          </c:extLst>
        </c:ser>
        <c:dLbls>
          <c:showLegendKey val="0"/>
          <c:showVal val="0"/>
          <c:showCatName val="0"/>
          <c:showSerName val="0"/>
          <c:showPercent val="0"/>
          <c:showBubbleSize val="0"/>
        </c:dLbls>
        <c:gapWidth val="150"/>
        <c:axId val="108086400"/>
        <c:axId val="108087936"/>
      </c:barChart>
      <c:lineChart>
        <c:grouping val="standard"/>
        <c:varyColors val="0"/>
        <c:ser>
          <c:idx val="1"/>
          <c:order val="1"/>
          <c:tx>
            <c:v>Benchmark Line</c:v>
          </c:tx>
          <c:marker>
            <c:symbol val="none"/>
          </c:marker>
          <c:cat>
            <c:strRef>
              <c:f>'Math - Data'!$A$3:$A$37</c:f>
              <c:strCache>
                <c:ptCount val="2"/>
                <c:pt idx="1">
                  <c:v>Student</c:v>
                </c:pt>
              </c:strCache>
            </c:strRef>
          </c:cat>
          <c:val>
            <c:numRef>
              <c:f>'Math - Data'!$AX$3:$AX$37</c:f>
              <c:numCache>
                <c:formatCode>General</c:formatCode>
                <c:ptCount val="35"/>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numCache>
            </c:numRef>
          </c:val>
          <c:smooth val="0"/>
          <c:extLst>
            <c:ext xmlns:c16="http://schemas.microsoft.com/office/drawing/2014/chart" uri="{C3380CC4-5D6E-409C-BE32-E72D297353CC}">
              <c16:uniqueId val="{00000001-2757-1848-BBFC-C4D0DCB73C77}"/>
            </c:ext>
          </c:extLst>
        </c:ser>
        <c:dLbls>
          <c:showLegendKey val="0"/>
          <c:showVal val="0"/>
          <c:showCatName val="0"/>
          <c:showSerName val="0"/>
          <c:showPercent val="0"/>
          <c:showBubbleSize val="0"/>
        </c:dLbls>
        <c:marker val="1"/>
        <c:smooth val="0"/>
        <c:axId val="108086400"/>
        <c:axId val="108087936"/>
      </c:lineChart>
      <c:catAx>
        <c:axId val="108086400"/>
        <c:scaling>
          <c:orientation val="minMax"/>
        </c:scaling>
        <c:delete val="0"/>
        <c:axPos val="b"/>
        <c:numFmt formatCode="General" sourceLinked="1"/>
        <c:majorTickMark val="none"/>
        <c:minorTickMark val="none"/>
        <c:tickLblPos val="nextTo"/>
        <c:spPr>
          <a:ln w="3175">
            <a:solidFill>
              <a:srgbClr val="000000"/>
            </a:solidFill>
            <a:prstDash val="solid"/>
          </a:ln>
        </c:spPr>
        <c:txPr>
          <a:bodyPr rot="-2700000" vert="horz"/>
          <a:lstStyle/>
          <a:p>
            <a:pPr>
              <a:defRPr sz="750" b="0" i="0" u="none" strike="noStrike" baseline="0">
                <a:solidFill>
                  <a:srgbClr val="000000"/>
                </a:solidFill>
                <a:latin typeface="Arial"/>
                <a:ea typeface="Arial"/>
                <a:cs typeface="Arial"/>
              </a:defRPr>
            </a:pPr>
            <a:endParaRPr lang="en-US"/>
          </a:p>
        </c:txPr>
        <c:crossAx val="108087936"/>
        <c:crosses val="autoZero"/>
        <c:auto val="1"/>
        <c:lblAlgn val="ctr"/>
        <c:lblOffset val="100"/>
        <c:tickLblSkip val="1"/>
        <c:tickMarkSkip val="1"/>
        <c:noMultiLvlLbl val="0"/>
      </c:catAx>
      <c:valAx>
        <c:axId val="108087936"/>
        <c:scaling>
          <c:orientation val="minMax"/>
          <c:min val="0"/>
        </c:scaling>
        <c:delete val="0"/>
        <c:axPos val="l"/>
        <c:majorGridlines>
          <c:spPr>
            <a:ln w="3175">
              <a:solidFill>
                <a:srgbClr val="000000"/>
              </a:solidFill>
              <a:prstDash val="solid"/>
            </a:ln>
          </c:spPr>
        </c:majorGridlines>
        <c:numFmt formatCode="General" sourceLinked="1"/>
        <c:majorTickMark val="none"/>
        <c:minorTickMark val="none"/>
        <c:tickLblPos val="nextTo"/>
        <c:spPr>
          <a:ln w="25400">
            <a:noFill/>
          </a:ln>
        </c:spPr>
        <c:txPr>
          <a:bodyPr rot="0" vert="horz"/>
          <a:lstStyle/>
          <a:p>
            <a:pPr>
              <a:defRPr sz="1725" b="0" i="0" u="none" strike="noStrike" baseline="0">
                <a:solidFill>
                  <a:srgbClr val="000000"/>
                </a:solidFill>
                <a:latin typeface="Arial"/>
                <a:ea typeface="Arial"/>
                <a:cs typeface="Arial"/>
              </a:defRPr>
            </a:pPr>
            <a:endParaRPr lang="en-US"/>
          </a:p>
        </c:txPr>
        <c:crossAx val="108086400"/>
        <c:crosses val="autoZero"/>
        <c:crossBetween val="between"/>
      </c:valAx>
      <c:spPr>
        <a:solidFill>
          <a:schemeClr val="bg1"/>
        </a:solidFill>
        <a:ln w="12700">
          <a:solidFill>
            <a:srgbClr val="808080"/>
          </a:solidFill>
          <a:prstDash val="solid"/>
        </a:ln>
      </c:spPr>
    </c:plotArea>
    <c:legend>
      <c:legendPos val="b"/>
      <c:overlay val="0"/>
      <c:spPr>
        <a:solidFill>
          <a:srgbClr val="FFFFFF"/>
        </a:solidFill>
        <a:ln w="3175">
          <a:solidFill>
            <a:srgbClr val="000000"/>
          </a:solidFill>
          <a:prstDash val="solid"/>
        </a:ln>
      </c:spPr>
      <c:txPr>
        <a:bodyPr/>
        <a:lstStyle/>
        <a:p>
          <a:pPr>
            <a:defRPr sz="1585" b="0" i="0" u="none" strike="noStrike" baseline="0">
              <a:solidFill>
                <a:srgbClr val="000000"/>
              </a:solidFill>
              <a:latin typeface="Arial"/>
              <a:ea typeface="Arial"/>
              <a:cs typeface="Arial"/>
            </a:defRPr>
          </a:pPr>
          <a:endParaRPr lang="en-US"/>
        </a:p>
      </c:txPr>
    </c:legend>
    <c:plotVisOnly val="1"/>
    <c:dispBlanksAs val="gap"/>
    <c:showDLblsOverMax val="0"/>
  </c:chart>
  <c:spPr>
    <a:solidFill>
      <a:schemeClr val="accent3">
        <a:lumMod val="40000"/>
        <a:lumOff val="60000"/>
      </a:schemeClr>
    </a:solidFill>
    <a:ln w="3175">
      <a:solidFill>
        <a:srgbClr val="000000"/>
      </a:solidFill>
      <a:prstDash val="solid"/>
    </a:ln>
  </c:spPr>
  <c:txPr>
    <a:bodyPr/>
    <a:lstStyle/>
    <a:p>
      <a:pPr>
        <a:defRPr sz="1725" b="0" i="0" u="none" strike="noStrike" baseline="0">
          <a:solidFill>
            <a:srgbClr val="000000"/>
          </a:solidFill>
          <a:latin typeface="Arial"/>
          <a:ea typeface="Arial"/>
          <a:cs typeface="Arial"/>
        </a:defRPr>
      </a:pPr>
      <a:endParaRPr lang="en-US"/>
    </a:p>
  </c:txPr>
  <c:printSettings>
    <c:headerFooter alignWithMargins="0"/>
    <c:pageMargins b="1" l="0.75000000000001565" r="0.75000000000001565" t="1" header="0.5" footer="0.5"/>
    <c:pageSetup orientation="landscape"/>
  </c:printSettings>
</c:chartSpace>
</file>

<file path=xl/charts/chart4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'Math - Benchmark Graphs'!$A$69</c:f>
          <c:strCache>
            <c:ptCount val="1"/>
          </c:strCache>
        </c:strRef>
      </c:tx>
      <c:overlay val="0"/>
      <c:spPr>
        <a:noFill/>
        <a:ln w="25400">
          <a:noFill/>
        </a:ln>
      </c:spPr>
      <c:txPr>
        <a:bodyPr/>
        <a:lstStyle/>
        <a:p>
          <a:pPr>
            <a:defRPr sz="2000" b="1" i="0" u="none" strike="noStrike" baseline="0">
              <a:solidFill>
                <a:srgbClr val="000000"/>
              </a:solidFill>
              <a:latin typeface="Arial"/>
              <a:ea typeface="Arial"/>
              <a:cs typeface="Arial"/>
            </a:defRPr>
          </a:pPr>
          <a:endParaRPr lang="en-US"/>
        </a:p>
      </c:txPr>
    </c:title>
    <c:autoTitleDeleted val="0"/>
    <c:plotArea>
      <c:layout/>
      <c:barChart>
        <c:barDir val="col"/>
        <c:grouping val="clustered"/>
        <c:varyColors val="0"/>
        <c:ser>
          <c:idx val="3"/>
          <c:order val="0"/>
          <c:tx>
            <c:strRef>
              <c:f>'Math - Data'!$B$1</c:f>
              <c:strCache>
                <c:ptCount val="1"/>
              </c:strCache>
            </c:strRef>
          </c:tx>
          <c:spPr>
            <a:solidFill>
              <a:schemeClr val="accent6">
                <a:lumMod val="40000"/>
                <a:lumOff val="60000"/>
              </a:schemeClr>
            </a:solidFill>
            <a:ln>
              <a:solidFill>
                <a:srgbClr val="000000"/>
              </a:solidFill>
            </a:ln>
          </c:spPr>
          <c:invertIfNegative val="0"/>
          <c:cat>
            <c:strRef>
              <c:f>'Math - Data'!$A$3:$A$37</c:f>
              <c:strCache>
                <c:ptCount val="2"/>
                <c:pt idx="1">
                  <c:v>Student</c:v>
                </c:pt>
              </c:strCache>
            </c:strRef>
          </c:cat>
          <c:val>
            <c:numRef>
              <c:f>'Math - Data'!$B$3:$B$37</c:f>
              <c:numCache>
                <c:formatCode>General</c:formatCode>
                <c:ptCount val="35"/>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numCache>
            </c:numRef>
          </c:val>
          <c:extLst>
            <c:ext xmlns:c16="http://schemas.microsoft.com/office/drawing/2014/chart" uri="{C3380CC4-5D6E-409C-BE32-E72D297353CC}">
              <c16:uniqueId val="{00000000-7746-0640-8F2E-41CF881CEFAE}"/>
            </c:ext>
          </c:extLst>
        </c:ser>
        <c:ser>
          <c:idx val="2"/>
          <c:order val="1"/>
          <c:tx>
            <c:strRef>
              <c:f>'Math - Data'!$Y$1</c:f>
              <c:strCache>
                <c:ptCount val="1"/>
              </c:strCache>
            </c:strRef>
          </c:tx>
          <c:spPr>
            <a:solidFill>
              <a:schemeClr val="accent5">
                <a:lumMod val="40000"/>
                <a:lumOff val="60000"/>
              </a:schemeClr>
            </a:solidFill>
            <a:ln>
              <a:solidFill>
                <a:srgbClr val="000000"/>
              </a:solidFill>
            </a:ln>
          </c:spPr>
          <c:invertIfNegative val="0"/>
          <c:cat>
            <c:strRef>
              <c:f>'Math - Data'!$A$3:$A$37</c:f>
              <c:strCache>
                <c:ptCount val="2"/>
                <c:pt idx="1">
                  <c:v>Student</c:v>
                </c:pt>
              </c:strCache>
            </c:strRef>
          </c:cat>
          <c:val>
            <c:numRef>
              <c:f>'Math - Data'!$Y$3:$Y$37</c:f>
              <c:numCache>
                <c:formatCode>General</c:formatCode>
                <c:ptCount val="35"/>
              </c:numCache>
            </c:numRef>
          </c:val>
          <c:extLst>
            <c:ext xmlns:c16="http://schemas.microsoft.com/office/drawing/2014/chart" uri="{C3380CC4-5D6E-409C-BE32-E72D297353CC}">
              <c16:uniqueId val="{00000001-7746-0640-8F2E-41CF881CEFAE}"/>
            </c:ext>
          </c:extLst>
        </c:ser>
        <c:ser>
          <c:idx val="0"/>
          <c:order val="2"/>
          <c:tx>
            <c:strRef>
              <c:f>'Math - Data'!$AV$1</c:f>
              <c:strCache>
                <c:ptCount val="1"/>
              </c:strCache>
            </c:strRef>
          </c:tx>
          <c:spPr>
            <a:solidFill>
              <a:schemeClr val="accent3">
                <a:lumMod val="40000"/>
                <a:lumOff val="60000"/>
              </a:schemeClr>
            </a:solidFill>
            <a:ln w="12700">
              <a:solidFill>
                <a:srgbClr val="000000"/>
              </a:solidFill>
              <a:prstDash val="solid"/>
            </a:ln>
          </c:spPr>
          <c:invertIfNegative val="0"/>
          <c:cat>
            <c:strRef>
              <c:f>'Math - Data'!$A$3:$A$37</c:f>
              <c:strCache>
                <c:ptCount val="2"/>
                <c:pt idx="1">
                  <c:v>Student</c:v>
                </c:pt>
              </c:strCache>
            </c:strRef>
          </c:cat>
          <c:val>
            <c:numRef>
              <c:f>'Math - Data'!$AV$3:$AV$37</c:f>
            </c:numRef>
          </c:val>
          <c:extLst>
            <c:ext xmlns:c16="http://schemas.microsoft.com/office/drawing/2014/chart" uri="{C3380CC4-5D6E-409C-BE32-E72D297353CC}">
              <c16:uniqueId val="{00000002-7746-0640-8F2E-41CF881CEFAE}"/>
            </c:ext>
          </c:extLst>
        </c:ser>
        <c:dLbls>
          <c:showLegendKey val="0"/>
          <c:showVal val="0"/>
          <c:showCatName val="0"/>
          <c:showSerName val="0"/>
          <c:showPercent val="0"/>
          <c:showBubbleSize val="0"/>
        </c:dLbls>
        <c:gapWidth val="150"/>
        <c:axId val="108127360"/>
        <c:axId val="108128896"/>
      </c:barChart>
      <c:lineChart>
        <c:grouping val="standard"/>
        <c:varyColors val="0"/>
        <c:ser>
          <c:idx val="1"/>
          <c:order val="3"/>
          <c:tx>
            <c:v>Benchmark Line</c:v>
          </c:tx>
          <c:marker>
            <c:symbol val="none"/>
          </c:marker>
          <c:cat>
            <c:strRef>
              <c:f>'Math - Data'!$A$3:$A$37</c:f>
              <c:strCache>
                <c:ptCount val="2"/>
                <c:pt idx="1">
                  <c:v>Student</c:v>
                </c:pt>
              </c:strCache>
            </c:strRef>
          </c:cat>
          <c:val>
            <c:numRef>
              <c:f>'Math - Data'!$AX$3:$AX$37</c:f>
              <c:numCache>
                <c:formatCode>General</c:formatCode>
                <c:ptCount val="35"/>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numCache>
            </c:numRef>
          </c:val>
          <c:smooth val="0"/>
          <c:extLst>
            <c:ext xmlns:c16="http://schemas.microsoft.com/office/drawing/2014/chart" uri="{C3380CC4-5D6E-409C-BE32-E72D297353CC}">
              <c16:uniqueId val="{00000003-7746-0640-8F2E-41CF881CEFAE}"/>
            </c:ext>
          </c:extLst>
        </c:ser>
        <c:dLbls>
          <c:showLegendKey val="0"/>
          <c:showVal val="0"/>
          <c:showCatName val="0"/>
          <c:showSerName val="0"/>
          <c:showPercent val="0"/>
          <c:showBubbleSize val="0"/>
        </c:dLbls>
        <c:marker val="1"/>
        <c:smooth val="0"/>
        <c:axId val="108127360"/>
        <c:axId val="108128896"/>
      </c:lineChart>
      <c:catAx>
        <c:axId val="108127360"/>
        <c:scaling>
          <c:orientation val="minMax"/>
        </c:scaling>
        <c:delete val="0"/>
        <c:axPos val="b"/>
        <c:numFmt formatCode="General" sourceLinked="1"/>
        <c:majorTickMark val="none"/>
        <c:minorTickMark val="none"/>
        <c:tickLblPos val="nextTo"/>
        <c:spPr>
          <a:ln w="3175">
            <a:solidFill>
              <a:srgbClr val="000000"/>
            </a:solidFill>
            <a:prstDash val="solid"/>
          </a:ln>
        </c:spPr>
        <c:txPr>
          <a:bodyPr rot="-2700000" vert="horz"/>
          <a:lstStyle/>
          <a:p>
            <a:pPr>
              <a:defRPr sz="750" b="0" i="0" u="none" strike="noStrike" baseline="0">
                <a:solidFill>
                  <a:srgbClr val="000000"/>
                </a:solidFill>
                <a:latin typeface="Arial"/>
                <a:ea typeface="Arial"/>
                <a:cs typeface="Arial"/>
              </a:defRPr>
            </a:pPr>
            <a:endParaRPr lang="en-US"/>
          </a:p>
        </c:txPr>
        <c:crossAx val="108128896"/>
        <c:crosses val="autoZero"/>
        <c:auto val="1"/>
        <c:lblAlgn val="ctr"/>
        <c:lblOffset val="100"/>
        <c:tickLblSkip val="1"/>
        <c:tickMarkSkip val="1"/>
        <c:noMultiLvlLbl val="0"/>
      </c:catAx>
      <c:valAx>
        <c:axId val="108128896"/>
        <c:scaling>
          <c:orientation val="minMax"/>
          <c:min val="0"/>
        </c:scaling>
        <c:delete val="0"/>
        <c:axPos val="l"/>
        <c:majorGridlines>
          <c:spPr>
            <a:ln w="3175">
              <a:solidFill>
                <a:srgbClr val="000000"/>
              </a:solidFill>
              <a:prstDash val="solid"/>
            </a:ln>
          </c:spPr>
        </c:majorGridlines>
        <c:numFmt formatCode="@" sourceLinked="1"/>
        <c:majorTickMark val="none"/>
        <c:minorTickMark val="none"/>
        <c:tickLblPos val="nextTo"/>
        <c:spPr>
          <a:ln w="25400">
            <a:noFill/>
          </a:ln>
        </c:spPr>
        <c:txPr>
          <a:bodyPr rot="0" vert="horz"/>
          <a:lstStyle/>
          <a:p>
            <a:pPr>
              <a:defRPr sz="1725" b="0" i="0" u="none" strike="noStrike" baseline="0">
                <a:solidFill>
                  <a:srgbClr val="000000"/>
                </a:solidFill>
                <a:latin typeface="Arial"/>
                <a:ea typeface="Arial"/>
                <a:cs typeface="Arial"/>
              </a:defRPr>
            </a:pPr>
            <a:endParaRPr lang="en-US"/>
          </a:p>
        </c:txPr>
        <c:crossAx val="108127360"/>
        <c:crosses val="autoZero"/>
        <c:crossBetween val="between"/>
      </c:valAx>
      <c:spPr>
        <a:solidFill>
          <a:schemeClr val="bg1"/>
        </a:solidFill>
        <a:ln w="12700">
          <a:solidFill>
            <a:srgbClr val="808080"/>
          </a:solidFill>
          <a:prstDash val="solid"/>
        </a:ln>
      </c:spPr>
    </c:plotArea>
    <c:legend>
      <c:legendPos val="b"/>
      <c:overlay val="0"/>
      <c:spPr>
        <a:solidFill>
          <a:srgbClr val="FFFFFF"/>
        </a:solidFill>
        <a:ln w="3175">
          <a:solidFill>
            <a:srgbClr val="000000"/>
          </a:solidFill>
          <a:prstDash val="solid"/>
        </a:ln>
      </c:spPr>
      <c:txPr>
        <a:bodyPr/>
        <a:lstStyle/>
        <a:p>
          <a:pPr>
            <a:defRPr sz="1585" b="0" i="0" u="none" strike="noStrike" baseline="0">
              <a:solidFill>
                <a:srgbClr val="000000"/>
              </a:solidFill>
              <a:latin typeface="Arial"/>
              <a:ea typeface="Arial"/>
              <a:cs typeface="Arial"/>
            </a:defRPr>
          </a:pPr>
          <a:endParaRPr lang="en-US"/>
        </a:p>
      </c:txPr>
    </c:legend>
    <c:plotVisOnly val="1"/>
    <c:dispBlanksAs val="gap"/>
    <c:showDLblsOverMax val="0"/>
  </c:chart>
  <c:spPr>
    <a:solidFill>
      <a:schemeClr val="accent3">
        <a:lumMod val="40000"/>
        <a:lumOff val="60000"/>
      </a:schemeClr>
    </a:solidFill>
    <a:ln w="3175">
      <a:solidFill>
        <a:srgbClr val="000000"/>
      </a:solidFill>
      <a:prstDash val="solid"/>
    </a:ln>
  </c:spPr>
  <c:txPr>
    <a:bodyPr/>
    <a:lstStyle/>
    <a:p>
      <a:pPr>
        <a:defRPr sz="1725" b="0" i="0" u="none" strike="noStrike" baseline="0">
          <a:solidFill>
            <a:srgbClr val="000000"/>
          </a:solidFill>
          <a:latin typeface="Arial"/>
          <a:ea typeface="Arial"/>
          <a:cs typeface="Arial"/>
        </a:defRPr>
      </a:pPr>
      <a:endParaRPr lang="en-US"/>
    </a:p>
  </c:txPr>
  <c:printSettings>
    <c:headerFooter alignWithMargins="0"/>
    <c:pageMargins b="1" l="0.75000000000001565" r="0.75000000000001565" t="1" header="0.5" footer="0.5"/>
    <c:pageSetup orientation="landscape"/>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'Reading - Data'!$A$8</c:f>
          <c:strCache>
            <c:ptCount val="1"/>
          </c:strCache>
        </c:strRef>
      </c:tx>
      <c:overlay val="0"/>
    </c:title>
    <c:autoTitleDeleted val="0"/>
    <c:plotArea>
      <c:layout>
        <c:manualLayout>
          <c:layoutTarget val="inner"/>
          <c:xMode val="edge"/>
          <c:yMode val="edge"/>
          <c:x val="0.13495651278884288"/>
          <c:y val="0.16478915135608121"/>
          <c:w val="0.83628531727652422"/>
          <c:h val="0.50837061096124758"/>
        </c:manualLayout>
      </c:layout>
      <c:lineChart>
        <c:grouping val="standard"/>
        <c:varyColors val="0"/>
        <c:ser>
          <c:idx val="0"/>
          <c:order val="0"/>
          <c:tx>
            <c:strRef>
              <c:f>'Reading - Data'!$A$8</c:f>
              <c:strCache>
                <c:ptCount val="1"/>
              </c:strCache>
            </c:strRef>
          </c:tx>
          <c:trendline>
            <c:name>Trendline</c:name>
            <c:spPr>
              <a:ln>
                <a:solidFill>
                  <a:srgbClr val="FF0000">
                    <a:alpha val="75000"/>
                  </a:srgbClr>
                </a:solidFill>
              </a:ln>
            </c:spPr>
            <c:trendlineType val="linear"/>
            <c:dispRSqr val="0"/>
            <c:dispEq val="0"/>
          </c:trendline>
          <c:cat>
            <c:strRef>
              <c:f>'Reading - Data'!$CX$4:$DM$4</c:f>
              <c:strCache>
                <c:ptCount val="1"/>
                <c:pt idx="0">
                  <c:v>Baseline</c:v>
                </c:pt>
              </c:strCache>
            </c:strRef>
          </c:cat>
          <c:val>
            <c:numRef>
              <c:f>'Reading - Data'!$CX$8:$DM$8</c:f>
              <c:numCache>
                <c:formatCode>General</c:formatCode>
                <c:ptCount val="16"/>
                <c:pt idx="0">
                  <c:v>0</c:v>
                </c:pt>
              </c:numCache>
            </c:numRef>
          </c:val>
          <c:smooth val="0"/>
          <c:extLst>
            <c:ext xmlns:c16="http://schemas.microsoft.com/office/drawing/2014/chart" uri="{C3380CC4-5D6E-409C-BE32-E72D297353CC}">
              <c16:uniqueId val="{00000001-7CF7-C54B-B263-685D3F04018E}"/>
            </c:ext>
          </c:extLst>
        </c:ser>
        <c:ser>
          <c:idx val="1"/>
          <c:order val="1"/>
          <c:tx>
            <c:v>Aimline</c:v>
          </c:tx>
          <c:spPr>
            <a:ln w="9525">
              <a:solidFill>
                <a:schemeClr val="tx1">
                  <a:lumMod val="50000"/>
                  <a:lumOff val="50000"/>
                </a:schemeClr>
              </a:solidFill>
              <a:prstDash val="dash"/>
            </a:ln>
          </c:spPr>
          <c:marker>
            <c:symbol val="none"/>
          </c:marker>
          <c:cat>
            <c:strRef>
              <c:f>'Reading - Data'!$CX$4:$DM$4</c:f>
              <c:strCache>
                <c:ptCount val="1"/>
                <c:pt idx="0">
                  <c:v>Baseline</c:v>
                </c:pt>
              </c:strCache>
            </c:strRef>
          </c:cat>
          <c:val>
            <c:numRef>
              <c:f>'Reading - Data'!$CX$89:$DM$89</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7CF7-C54B-B263-685D3F04018E}"/>
            </c:ext>
          </c:extLst>
        </c:ser>
        <c:ser>
          <c:idx val="2"/>
          <c:order val="2"/>
          <c:tx>
            <c:strRef>
              <c:f>'Reading - Data'!$CW$125</c:f>
              <c:strCache>
                <c:ptCount val="1"/>
                <c:pt idx="0">
                  <c:v>Benchmark 3 Line</c:v>
                </c:pt>
              </c:strCache>
            </c:strRef>
          </c:tx>
          <c:spPr>
            <a:ln>
              <a:solidFill>
                <a:schemeClr val="accent3"/>
              </a:solidFill>
            </a:ln>
          </c:spPr>
          <c:marker>
            <c:symbol val="none"/>
          </c:marker>
          <c:cat>
            <c:strRef>
              <c:f>'Reading - Data'!$CX$4:$DM$4</c:f>
              <c:strCache>
                <c:ptCount val="1"/>
                <c:pt idx="0">
                  <c:v>Baseline</c:v>
                </c:pt>
              </c:strCache>
            </c:strRef>
          </c:cat>
          <c:val>
            <c:numRef>
              <c:f>'Reading - Data'!$CX$125:$DM$125</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7CF7-C54B-B263-685D3F04018E}"/>
            </c:ext>
          </c:extLst>
        </c:ser>
        <c:dLbls>
          <c:showLegendKey val="0"/>
          <c:showVal val="0"/>
          <c:showCatName val="0"/>
          <c:showSerName val="0"/>
          <c:showPercent val="0"/>
          <c:showBubbleSize val="0"/>
        </c:dLbls>
        <c:marker val="1"/>
        <c:smooth val="0"/>
        <c:axId val="94873856"/>
        <c:axId val="94966144"/>
      </c:lineChart>
      <c:catAx>
        <c:axId val="94873856"/>
        <c:scaling>
          <c:orientation val="minMax"/>
        </c:scaling>
        <c:delete val="0"/>
        <c:axPos val="b"/>
        <c:title>
          <c:tx>
            <c:strRef>
              <c:f>'Reading - Data'!$CS$8</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94966144"/>
        <c:crosses val="autoZero"/>
        <c:auto val="1"/>
        <c:lblAlgn val="ctr"/>
        <c:lblOffset val="100"/>
        <c:noMultiLvlLbl val="0"/>
      </c:catAx>
      <c:valAx>
        <c:axId val="94966144"/>
        <c:scaling>
          <c:orientation val="minMax"/>
          <c:min val="0"/>
        </c:scaling>
        <c:delete val="0"/>
        <c:axPos val="l"/>
        <c:majorGridlines/>
        <c:title>
          <c:tx>
            <c:strRef>
              <c:f>'Reading - Data'!$CV$89</c:f>
              <c:strCache>
                <c:ptCount val="1"/>
              </c:strCache>
            </c:strRef>
          </c:tx>
          <c:overlay val="0"/>
          <c:spPr>
            <a:noFill/>
            <a:ln w="25400">
              <a:noFill/>
            </a:ln>
          </c:spPr>
          <c:txPr>
            <a:bodyPr/>
            <a:lstStyle/>
            <a:p>
              <a:pPr>
                <a:defRPr b="1"/>
              </a:pPr>
              <a:endParaRPr lang="en-US"/>
            </a:p>
          </c:txPr>
        </c:title>
        <c:numFmt formatCode="General" sourceLinked="0"/>
        <c:majorTickMark val="none"/>
        <c:minorTickMark val="none"/>
        <c:tickLblPos val="nextTo"/>
        <c:crossAx val="94873856"/>
        <c:crosses val="autoZero"/>
        <c:crossBetween val="between"/>
      </c:valAx>
    </c:plotArea>
    <c:legend>
      <c:legendPos val="b"/>
      <c:layout>
        <c:manualLayout>
          <c:xMode val="edge"/>
          <c:yMode val="edge"/>
          <c:x val="4.9599276626187804E-3"/>
          <c:y val="0.89634136215298799"/>
          <c:w val="0.99267216613104159"/>
          <c:h val="0.103658637847012"/>
        </c:manualLayout>
      </c:layout>
      <c:overlay val="0"/>
      <c:txPr>
        <a:bodyPr/>
        <a:lstStyle/>
        <a:p>
          <a:pPr>
            <a:defRPr sz="900"/>
          </a:pPr>
          <a:endParaRPr lang="en-US"/>
        </a:p>
      </c:txPr>
    </c:legend>
    <c:plotVisOnly val="1"/>
    <c:dispBlanksAs val="gap"/>
    <c:showDLblsOverMax val="0"/>
  </c:chart>
  <c:spPr>
    <a:solidFill>
      <a:schemeClr val="accent3">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4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'Math - Benchmark Graphs'!$A$35</c:f>
          <c:strCache>
            <c:ptCount val="1"/>
          </c:strCache>
        </c:strRef>
      </c:tx>
      <c:overlay val="0"/>
      <c:spPr>
        <a:noFill/>
        <a:ln w="25400">
          <a:noFill/>
        </a:ln>
      </c:spPr>
      <c:txPr>
        <a:bodyPr/>
        <a:lstStyle/>
        <a:p>
          <a:pPr>
            <a:defRPr sz="2000" b="1" i="0" u="none" strike="noStrike" baseline="0">
              <a:solidFill>
                <a:srgbClr val="000000"/>
              </a:solidFill>
              <a:latin typeface="Arial"/>
              <a:ea typeface="Arial"/>
              <a:cs typeface="Arial"/>
            </a:defRPr>
          </a:pPr>
          <a:endParaRPr lang="en-US"/>
        </a:p>
      </c:txPr>
    </c:title>
    <c:autoTitleDeleted val="0"/>
    <c:plotArea>
      <c:layout/>
      <c:barChart>
        <c:barDir val="col"/>
        <c:grouping val="clustered"/>
        <c:varyColors val="0"/>
        <c:ser>
          <c:idx val="2"/>
          <c:order val="0"/>
          <c:tx>
            <c:strRef>
              <c:f>'Math - Data'!$B$1</c:f>
              <c:strCache>
                <c:ptCount val="1"/>
              </c:strCache>
            </c:strRef>
          </c:tx>
          <c:spPr>
            <a:solidFill>
              <a:schemeClr val="accent6">
                <a:lumMod val="40000"/>
                <a:lumOff val="60000"/>
              </a:schemeClr>
            </a:solidFill>
            <a:ln>
              <a:solidFill>
                <a:srgbClr val="000000"/>
              </a:solidFill>
            </a:ln>
          </c:spPr>
          <c:invertIfNegative val="0"/>
          <c:cat>
            <c:strRef>
              <c:f>'Math - Data'!$A$3:$A$37</c:f>
              <c:strCache>
                <c:ptCount val="2"/>
                <c:pt idx="1">
                  <c:v>Student</c:v>
                </c:pt>
              </c:strCache>
            </c:strRef>
          </c:cat>
          <c:val>
            <c:numRef>
              <c:f>'Math - Data'!$B$3:$B$37</c:f>
              <c:numCache>
                <c:formatCode>General</c:formatCode>
                <c:ptCount val="35"/>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numCache>
            </c:numRef>
          </c:val>
          <c:extLst>
            <c:ext xmlns:c16="http://schemas.microsoft.com/office/drawing/2014/chart" uri="{C3380CC4-5D6E-409C-BE32-E72D297353CC}">
              <c16:uniqueId val="{00000000-7452-F04D-B00B-6E1F331A75D1}"/>
            </c:ext>
          </c:extLst>
        </c:ser>
        <c:ser>
          <c:idx val="0"/>
          <c:order val="1"/>
          <c:tx>
            <c:strRef>
              <c:f>'Math - Data'!$Y$1</c:f>
              <c:strCache>
                <c:ptCount val="1"/>
              </c:strCache>
            </c:strRef>
          </c:tx>
          <c:spPr>
            <a:solidFill>
              <a:schemeClr val="accent5">
                <a:lumMod val="40000"/>
                <a:lumOff val="60000"/>
              </a:schemeClr>
            </a:solidFill>
            <a:ln w="12700">
              <a:solidFill>
                <a:srgbClr val="000000"/>
              </a:solidFill>
              <a:prstDash val="solid"/>
            </a:ln>
          </c:spPr>
          <c:invertIfNegative val="0"/>
          <c:cat>
            <c:strRef>
              <c:f>'Math - Data'!$A$3:$A$37</c:f>
              <c:strCache>
                <c:ptCount val="2"/>
                <c:pt idx="1">
                  <c:v>Student</c:v>
                </c:pt>
              </c:strCache>
            </c:strRef>
          </c:cat>
          <c:val>
            <c:numRef>
              <c:f>'Math - Data'!$Y$3:$Y$37</c:f>
              <c:numCache>
                <c:formatCode>General</c:formatCode>
                <c:ptCount val="35"/>
              </c:numCache>
            </c:numRef>
          </c:val>
          <c:extLst>
            <c:ext xmlns:c16="http://schemas.microsoft.com/office/drawing/2014/chart" uri="{C3380CC4-5D6E-409C-BE32-E72D297353CC}">
              <c16:uniqueId val="{00000001-7452-F04D-B00B-6E1F331A75D1}"/>
            </c:ext>
          </c:extLst>
        </c:ser>
        <c:dLbls>
          <c:showLegendKey val="0"/>
          <c:showVal val="0"/>
          <c:showCatName val="0"/>
          <c:showSerName val="0"/>
          <c:showPercent val="0"/>
          <c:showBubbleSize val="0"/>
        </c:dLbls>
        <c:gapWidth val="150"/>
        <c:axId val="107921408"/>
        <c:axId val="107922944"/>
      </c:barChart>
      <c:lineChart>
        <c:grouping val="standard"/>
        <c:varyColors val="0"/>
        <c:ser>
          <c:idx val="1"/>
          <c:order val="2"/>
          <c:tx>
            <c:v>Benchmark Line</c:v>
          </c:tx>
          <c:marker>
            <c:symbol val="none"/>
          </c:marker>
          <c:cat>
            <c:strRef>
              <c:f>'Math - Data'!$A$3:$A$37</c:f>
              <c:strCache>
                <c:ptCount val="2"/>
                <c:pt idx="1">
                  <c:v>Student</c:v>
                </c:pt>
              </c:strCache>
            </c:strRef>
          </c:cat>
          <c:val>
            <c:numRef>
              <c:f>'Math - Data'!$AA$3:$AA$37</c:f>
              <c:numCache>
                <c:formatCode>m/d/yy;@</c:formatCode>
                <c:ptCount val="35"/>
              </c:numCache>
            </c:numRef>
          </c:val>
          <c:smooth val="0"/>
          <c:extLst>
            <c:ext xmlns:c16="http://schemas.microsoft.com/office/drawing/2014/chart" uri="{C3380CC4-5D6E-409C-BE32-E72D297353CC}">
              <c16:uniqueId val="{00000002-7452-F04D-B00B-6E1F331A75D1}"/>
            </c:ext>
          </c:extLst>
        </c:ser>
        <c:dLbls>
          <c:showLegendKey val="0"/>
          <c:showVal val="0"/>
          <c:showCatName val="0"/>
          <c:showSerName val="0"/>
          <c:showPercent val="0"/>
          <c:showBubbleSize val="0"/>
        </c:dLbls>
        <c:marker val="1"/>
        <c:smooth val="0"/>
        <c:axId val="107921408"/>
        <c:axId val="107922944"/>
      </c:lineChart>
      <c:catAx>
        <c:axId val="107921408"/>
        <c:scaling>
          <c:orientation val="minMax"/>
        </c:scaling>
        <c:delete val="0"/>
        <c:axPos val="b"/>
        <c:numFmt formatCode="General" sourceLinked="1"/>
        <c:majorTickMark val="none"/>
        <c:minorTickMark val="none"/>
        <c:tickLblPos val="nextTo"/>
        <c:spPr>
          <a:ln w="3175">
            <a:solidFill>
              <a:srgbClr val="000000"/>
            </a:solidFill>
            <a:prstDash val="solid"/>
          </a:ln>
        </c:spPr>
        <c:txPr>
          <a:bodyPr rot="-2700000" vert="horz"/>
          <a:lstStyle/>
          <a:p>
            <a:pPr>
              <a:defRPr sz="750" b="0" i="0" u="none" strike="noStrike" baseline="0">
                <a:solidFill>
                  <a:srgbClr val="000000"/>
                </a:solidFill>
                <a:latin typeface="Arial"/>
                <a:ea typeface="Arial"/>
                <a:cs typeface="Arial"/>
              </a:defRPr>
            </a:pPr>
            <a:endParaRPr lang="en-US"/>
          </a:p>
        </c:txPr>
        <c:crossAx val="107922944"/>
        <c:crosses val="autoZero"/>
        <c:auto val="1"/>
        <c:lblAlgn val="ctr"/>
        <c:lblOffset val="100"/>
        <c:tickLblSkip val="1"/>
        <c:tickMarkSkip val="1"/>
        <c:noMultiLvlLbl val="0"/>
      </c:catAx>
      <c:valAx>
        <c:axId val="107922944"/>
        <c:scaling>
          <c:orientation val="minMax"/>
          <c:min val="0"/>
        </c:scaling>
        <c:delete val="0"/>
        <c:axPos val="l"/>
        <c:majorGridlines>
          <c:spPr>
            <a:ln w="3175">
              <a:solidFill>
                <a:srgbClr val="000000"/>
              </a:solidFill>
              <a:prstDash val="solid"/>
            </a:ln>
          </c:spPr>
        </c:majorGridlines>
        <c:numFmt formatCode="@" sourceLinked="1"/>
        <c:majorTickMark val="none"/>
        <c:minorTickMark val="none"/>
        <c:tickLblPos val="nextTo"/>
        <c:spPr>
          <a:ln w="25400">
            <a:noFill/>
          </a:ln>
        </c:spPr>
        <c:txPr>
          <a:bodyPr rot="0" vert="horz"/>
          <a:lstStyle/>
          <a:p>
            <a:pPr>
              <a:defRPr sz="1725" b="0" i="0" u="none" strike="noStrike" baseline="0">
                <a:solidFill>
                  <a:srgbClr val="000000"/>
                </a:solidFill>
                <a:latin typeface="Arial"/>
                <a:ea typeface="Arial"/>
                <a:cs typeface="Arial"/>
              </a:defRPr>
            </a:pPr>
            <a:endParaRPr lang="en-US"/>
          </a:p>
        </c:txPr>
        <c:crossAx val="107921408"/>
        <c:crosses val="autoZero"/>
        <c:crossBetween val="between"/>
      </c:valAx>
      <c:spPr>
        <a:solidFill>
          <a:schemeClr val="bg1"/>
        </a:solidFill>
        <a:ln w="12700">
          <a:solidFill>
            <a:srgbClr val="808080"/>
          </a:solidFill>
          <a:prstDash val="solid"/>
        </a:ln>
      </c:spPr>
    </c:plotArea>
    <c:legend>
      <c:legendPos val="b"/>
      <c:overlay val="0"/>
      <c:spPr>
        <a:solidFill>
          <a:srgbClr val="FFFFFF"/>
        </a:solidFill>
        <a:ln w="3175">
          <a:solidFill>
            <a:srgbClr val="000000"/>
          </a:solidFill>
          <a:prstDash val="solid"/>
        </a:ln>
      </c:spPr>
      <c:txPr>
        <a:bodyPr/>
        <a:lstStyle/>
        <a:p>
          <a:pPr>
            <a:defRPr sz="1585" b="0" i="0" u="none" strike="noStrike" baseline="0">
              <a:solidFill>
                <a:srgbClr val="000000"/>
              </a:solidFill>
              <a:latin typeface="Arial"/>
              <a:ea typeface="Arial"/>
              <a:cs typeface="Arial"/>
            </a:defRPr>
          </a:pPr>
          <a:endParaRPr lang="en-US"/>
        </a:p>
      </c:txPr>
    </c:legend>
    <c:plotVisOnly val="1"/>
    <c:dispBlanksAs val="gap"/>
    <c:showDLblsOverMax val="0"/>
  </c:chart>
  <c:spPr>
    <a:solidFill>
      <a:schemeClr val="accent5">
        <a:lumMod val="40000"/>
        <a:lumOff val="60000"/>
      </a:schemeClr>
    </a:solidFill>
    <a:ln w="3175">
      <a:solidFill>
        <a:srgbClr val="000000"/>
      </a:solidFill>
      <a:prstDash val="solid"/>
    </a:ln>
  </c:spPr>
  <c:txPr>
    <a:bodyPr/>
    <a:lstStyle/>
    <a:p>
      <a:pPr>
        <a:defRPr sz="1725" b="0" i="0" u="none" strike="noStrike" baseline="0">
          <a:solidFill>
            <a:srgbClr val="000000"/>
          </a:solidFill>
          <a:latin typeface="Arial"/>
          <a:ea typeface="Arial"/>
          <a:cs typeface="Arial"/>
        </a:defRPr>
      </a:pPr>
      <a:endParaRPr lang="en-US"/>
    </a:p>
  </c:txPr>
  <c:printSettings>
    <c:headerFooter alignWithMargins="0"/>
    <c:pageMargins b="1" l="0.75000000000001565" r="0.75000000000001565" t="1" header="0.5" footer="0.5"/>
    <c:pageSetup/>
  </c:printSettings>
</c:chartSpace>
</file>

<file path=xl/charts/chart4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'Benchmark Graphs'!$A$35</c:f>
          <c:strCache>
            <c:ptCount val="1"/>
          </c:strCache>
        </c:strRef>
      </c:tx>
      <c:overlay val="0"/>
      <c:spPr>
        <a:noFill/>
        <a:ln w="25400">
          <a:noFill/>
        </a:ln>
      </c:spPr>
      <c:txPr>
        <a:bodyPr/>
        <a:lstStyle/>
        <a:p>
          <a:pPr>
            <a:defRPr sz="2000" b="1" i="0" u="none" strike="noStrike" baseline="0">
              <a:solidFill>
                <a:srgbClr val="000000"/>
              </a:solidFill>
              <a:latin typeface="Arial"/>
              <a:ea typeface="Arial"/>
              <a:cs typeface="Arial"/>
            </a:defRPr>
          </a:pPr>
          <a:endParaRPr lang="en-US"/>
        </a:p>
      </c:txPr>
    </c:title>
    <c:autoTitleDeleted val="0"/>
    <c:plotArea>
      <c:layout/>
      <c:areaChart>
        <c:grouping val="standard"/>
        <c:varyColors val="0"/>
        <c:ser>
          <c:idx val="1"/>
          <c:order val="1"/>
          <c:tx>
            <c:strRef>
              <c:f>Data!$AR$2:$AR$3</c:f>
              <c:strCache>
                <c:ptCount val="2"/>
                <c:pt idx="0">
                  <c:v>Benchmark 2 Line</c:v>
                </c:pt>
              </c:strCache>
            </c:strRef>
          </c:tx>
          <c:spPr>
            <a:solidFill>
              <a:srgbClr val="FFFF00"/>
            </a:solidFill>
            <a:ln w="6350">
              <a:solidFill>
                <a:schemeClr val="tx1"/>
              </a:solidFill>
              <a:miter lim="800000"/>
            </a:ln>
          </c:spPr>
          <c:cat>
            <c:numRef>
              <c:f>Data!$A$5:$A$39</c:f>
              <c:numCache>
                <c:formatCode>General</c:formatCode>
                <c:ptCount val="35"/>
              </c:numCache>
            </c:numRef>
          </c:cat>
          <c:val>
            <c:numRef>
              <c:f>Data!$AR$5:$AR$39</c:f>
              <c:numCache>
                <c:formatCode>General</c:formatCode>
                <c:ptCount val="3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numCache>
            </c:numRef>
          </c:val>
          <c:extLst>
            <c:ext xmlns:c16="http://schemas.microsoft.com/office/drawing/2014/chart" uri="{C3380CC4-5D6E-409C-BE32-E72D297353CC}">
              <c16:uniqueId val="{00000000-E3AC-9048-9E86-AE42DBB84027}"/>
            </c:ext>
          </c:extLst>
        </c:ser>
        <c:ser>
          <c:idx val="2"/>
          <c:order val="2"/>
          <c:tx>
            <c:strRef>
              <c:f>Data!$AX$2:$AX$3</c:f>
              <c:strCache>
                <c:ptCount val="2"/>
                <c:pt idx="0">
                  <c:v>Benchmark 2 Risk Line</c:v>
                </c:pt>
              </c:strCache>
            </c:strRef>
          </c:tx>
          <c:spPr>
            <a:solidFill>
              <a:srgbClr val="FF0000"/>
            </a:solidFill>
            <a:ln w="6350" cmpd="sng">
              <a:solidFill>
                <a:schemeClr val="tx1"/>
              </a:solidFill>
              <a:miter lim="800000"/>
            </a:ln>
          </c:spPr>
          <c:cat>
            <c:numRef>
              <c:f>Data!$A$5:$A$39</c:f>
              <c:numCache>
                <c:formatCode>General</c:formatCode>
                <c:ptCount val="35"/>
              </c:numCache>
            </c:numRef>
          </c:cat>
          <c:val>
            <c:numRef>
              <c:f>Data!$AX$5:$AX$39</c:f>
              <c:numCache>
                <c:formatCode>General</c:formatCode>
                <c:ptCount val="3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numCache>
            </c:numRef>
          </c:val>
          <c:extLst>
            <c:ext xmlns:c16="http://schemas.microsoft.com/office/drawing/2014/chart" uri="{C3380CC4-5D6E-409C-BE32-E72D297353CC}">
              <c16:uniqueId val="{00000001-E3AC-9048-9E86-AE42DBB84027}"/>
            </c:ext>
          </c:extLst>
        </c:ser>
        <c:dLbls>
          <c:showLegendKey val="0"/>
          <c:showVal val="0"/>
          <c:showCatName val="0"/>
          <c:showSerName val="0"/>
          <c:showPercent val="0"/>
          <c:showBubbleSize val="0"/>
        </c:dLbls>
        <c:axId val="107961344"/>
        <c:axId val="107971328"/>
      </c:areaChart>
      <c:barChart>
        <c:barDir val="col"/>
        <c:grouping val="clustered"/>
        <c:varyColors val="0"/>
        <c:ser>
          <c:idx val="0"/>
          <c:order val="0"/>
          <c:tx>
            <c:strRef>
              <c:f>'Benchmark Graphs'!$B$35</c:f>
              <c:strCache>
                <c:ptCount val="1"/>
                <c:pt idx="0">
                  <c:v>Benchmark 2 Scores</c:v>
                </c:pt>
              </c:strCache>
            </c:strRef>
          </c:tx>
          <c:spPr>
            <a:solidFill>
              <a:schemeClr val="accent1">
                <a:lumMod val="40000"/>
                <a:lumOff val="60000"/>
              </a:schemeClr>
            </a:solidFill>
            <a:ln w="6350">
              <a:solidFill>
                <a:srgbClr val="000000"/>
              </a:solidFill>
              <a:prstDash val="solid"/>
            </a:ln>
          </c:spPr>
          <c:invertIfNegative val="0"/>
          <c:cat>
            <c:numRef>
              <c:f>Data!$A$5:$A$39</c:f>
              <c:numCache>
                <c:formatCode>General</c:formatCode>
                <c:ptCount val="35"/>
              </c:numCache>
            </c:numRef>
          </c:cat>
          <c:val>
            <c:numRef>
              <c:f>Data!$AP$5:$AP$39</c:f>
              <c:numCache>
                <c:formatCode>General</c:formatCode>
                <c:ptCount val="35"/>
              </c:numCache>
            </c:numRef>
          </c:val>
          <c:extLst>
            <c:ext xmlns:c16="http://schemas.microsoft.com/office/drawing/2014/chart" uri="{C3380CC4-5D6E-409C-BE32-E72D297353CC}">
              <c16:uniqueId val="{00000002-E3AC-9048-9E86-AE42DBB84027}"/>
            </c:ext>
          </c:extLst>
        </c:ser>
        <c:dLbls>
          <c:showLegendKey val="0"/>
          <c:showVal val="0"/>
          <c:showCatName val="0"/>
          <c:showSerName val="0"/>
          <c:showPercent val="0"/>
          <c:showBubbleSize val="0"/>
        </c:dLbls>
        <c:gapWidth val="75"/>
        <c:axId val="107961344"/>
        <c:axId val="107971328"/>
      </c:barChart>
      <c:catAx>
        <c:axId val="107961344"/>
        <c:scaling>
          <c:orientation val="minMax"/>
        </c:scaling>
        <c:delete val="0"/>
        <c:axPos val="b"/>
        <c:numFmt formatCode="General" sourceLinked="1"/>
        <c:majorTickMark val="none"/>
        <c:minorTickMark val="none"/>
        <c:tickLblPos val="nextTo"/>
        <c:spPr>
          <a:ln w="3175">
            <a:solidFill>
              <a:srgbClr val="000000"/>
            </a:solidFill>
            <a:prstDash val="solid"/>
          </a:ln>
        </c:spPr>
        <c:txPr>
          <a:bodyPr rot="-2700000" vert="horz"/>
          <a:lstStyle/>
          <a:p>
            <a:pPr>
              <a:defRPr sz="750" b="0" i="0" u="none" strike="noStrike" baseline="0">
                <a:solidFill>
                  <a:srgbClr val="000000"/>
                </a:solidFill>
                <a:latin typeface="Arial"/>
                <a:ea typeface="Arial"/>
                <a:cs typeface="Arial"/>
              </a:defRPr>
            </a:pPr>
            <a:endParaRPr lang="en-US"/>
          </a:p>
        </c:txPr>
        <c:crossAx val="107971328"/>
        <c:crosses val="autoZero"/>
        <c:auto val="1"/>
        <c:lblAlgn val="ctr"/>
        <c:lblOffset val="100"/>
        <c:tickLblSkip val="1"/>
        <c:tickMarkSkip val="1"/>
        <c:noMultiLvlLbl val="0"/>
      </c:catAx>
      <c:valAx>
        <c:axId val="107971328"/>
        <c:scaling>
          <c:orientation val="minMax"/>
          <c:min val="0"/>
        </c:scaling>
        <c:delete val="0"/>
        <c:axPos val="l"/>
        <c:majorGridlines>
          <c:spPr>
            <a:ln w="3175">
              <a:solidFill>
                <a:srgbClr val="000000">
                  <a:alpha val="0"/>
                </a:srgbClr>
              </a:solidFill>
              <a:prstDash val="solid"/>
            </a:ln>
          </c:spPr>
        </c:majorGridlines>
        <c:numFmt formatCode="General" sourceLinked="1"/>
        <c:majorTickMark val="none"/>
        <c:minorTickMark val="none"/>
        <c:tickLblPos val="nextTo"/>
        <c:spPr>
          <a:ln w="25400">
            <a:noFill/>
          </a:ln>
        </c:spPr>
        <c:txPr>
          <a:bodyPr rot="0" vert="horz"/>
          <a:lstStyle/>
          <a:p>
            <a:pPr>
              <a:defRPr sz="1725" b="0" i="0" u="none" strike="noStrike" baseline="0">
                <a:solidFill>
                  <a:srgbClr val="000000"/>
                </a:solidFill>
                <a:latin typeface="Arial"/>
                <a:ea typeface="Arial"/>
                <a:cs typeface="Arial"/>
              </a:defRPr>
            </a:pPr>
            <a:endParaRPr lang="en-US"/>
          </a:p>
        </c:txPr>
        <c:crossAx val="107961344"/>
        <c:crosses val="autoZero"/>
        <c:crossBetween val="between"/>
      </c:valAx>
      <c:spPr>
        <a:solidFill>
          <a:srgbClr val="00B050"/>
        </a:solidFill>
        <a:ln w="6350">
          <a:solidFill>
            <a:schemeClr val="tx1"/>
          </a:solidFill>
          <a:prstDash val="solid"/>
        </a:ln>
      </c:spPr>
    </c:plotArea>
    <c:legend>
      <c:legendPos val="b"/>
      <c:overlay val="0"/>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legend>
    <c:plotVisOnly val="1"/>
    <c:dispBlanksAs val="gap"/>
    <c:showDLblsOverMax val="0"/>
  </c:chart>
  <c:spPr>
    <a:solidFill>
      <a:schemeClr val="accent1">
        <a:lumMod val="40000"/>
        <a:lumOff val="60000"/>
      </a:schemeClr>
    </a:solidFill>
    <a:ln w="6350">
      <a:solidFill>
        <a:srgbClr val="000000"/>
      </a:solidFill>
      <a:prstDash val="solid"/>
    </a:ln>
  </c:spPr>
  <c:txPr>
    <a:bodyPr/>
    <a:lstStyle/>
    <a:p>
      <a:pPr>
        <a:defRPr sz="1725" b="0" i="0" u="none" strike="noStrike" baseline="0">
          <a:solidFill>
            <a:srgbClr val="000000"/>
          </a:solidFill>
          <a:latin typeface="Arial"/>
          <a:ea typeface="Arial"/>
          <a:cs typeface="Arial"/>
        </a:defRPr>
      </a:pPr>
      <a:endParaRPr lang="en-US"/>
    </a:p>
  </c:txPr>
  <c:printSettings>
    <c:headerFooter alignWithMargins="0"/>
    <c:pageMargins b="1" l="0.75000000000001565" r="0.75000000000001565" t="1" header="0.5" footer="0.5"/>
    <c:pageSetup orientation="landscape"/>
  </c:printSettings>
</c:chartSpace>
</file>

<file path=xl/charts/chart4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'Benchmark Graphs'!$A$69</c:f>
          <c:strCache>
            <c:ptCount val="1"/>
          </c:strCache>
        </c:strRef>
      </c:tx>
      <c:overlay val="0"/>
      <c:spPr>
        <a:noFill/>
        <a:ln w="25400">
          <a:noFill/>
        </a:ln>
      </c:spPr>
      <c:txPr>
        <a:bodyPr/>
        <a:lstStyle/>
        <a:p>
          <a:pPr>
            <a:defRPr sz="2000" b="1" i="0" u="none" strike="noStrike" baseline="0">
              <a:solidFill>
                <a:srgbClr val="000000"/>
              </a:solidFill>
              <a:latin typeface="Arial"/>
              <a:ea typeface="Arial"/>
              <a:cs typeface="Arial"/>
            </a:defRPr>
          </a:pPr>
          <a:endParaRPr lang="en-US"/>
        </a:p>
      </c:txPr>
    </c:title>
    <c:autoTitleDeleted val="0"/>
    <c:plotArea>
      <c:layout/>
      <c:areaChart>
        <c:grouping val="standard"/>
        <c:varyColors val="0"/>
        <c:ser>
          <c:idx val="1"/>
          <c:order val="1"/>
          <c:tx>
            <c:strRef>
              <c:f>Data!$CD$2:$CD$3</c:f>
              <c:strCache>
                <c:ptCount val="2"/>
                <c:pt idx="0">
                  <c:v>Benchmark 3 Line</c:v>
                </c:pt>
              </c:strCache>
            </c:strRef>
          </c:tx>
          <c:spPr>
            <a:solidFill>
              <a:srgbClr val="FFFF00"/>
            </a:solidFill>
            <a:ln w="6350">
              <a:solidFill>
                <a:schemeClr val="tx1"/>
              </a:solidFill>
              <a:miter lim="800000"/>
            </a:ln>
          </c:spPr>
          <c:cat>
            <c:numRef>
              <c:f>Data!$A$5:$A$39</c:f>
              <c:numCache>
                <c:formatCode>General</c:formatCode>
                <c:ptCount val="35"/>
              </c:numCache>
            </c:numRef>
          </c:cat>
          <c:val>
            <c:numRef>
              <c:f>Data!$CD$5:$CD$39</c:f>
              <c:numCache>
                <c:formatCode>General</c:formatCode>
                <c:ptCount val="3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numCache>
            </c:numRef>
          </c:val>
          <c:extLst>
            <c:ext xmlns:c16="http://schemas.microsoft.com/office/drawing/2014/chart" uri="{C3380CC4-5D6E-409C-BE32-E72D297353CC}">
              <c16:uniqueId val="{00000000-9BFD-2243-8580-B12668BEFF1E}"/>
            </c:ext>
          </c:extLst>
        </c:ser>
        <c:ser>
          <c:idx val="2"/>
          <c:order val="2"/>
          <c:tx>
            <c:strRef>
              <c:f>Data!$CJ$2:$CJ$3</c:f>
              <c:strCache>
                <c:ptCount val="2"/>
                <c:pt idx="0">
                  <c:v>Benchmark 3 Risk Line</c:v>
                </c:pt>
              </c:strCache>
            </c:strRef>
          </c:tx>
          <c:spPr>
            <a:solidFill>
              <a:srgbClr val="FF0000"/>
            </a:solidFill>
            <a:ln w="6350">
              <a:solidFill>
                <a:schemeClr val="tx1"/>
              </a:solidFill>
              <a:miter lim="800000"/>
            </a:ln>
          </c:spPr>
          <c:cat>
            <c:numRef>
              <c:f>Data!$A$5:$A$39</c:f>
              <c:numCache>
                <c:formatCode>General</c:formatCode>
                <c:ptCount val="35"/>
              </c:numCache>
            </c:numRef>
          </c:cat>
          <c:val>
            <c:numRef>
              <c:f>Data!$CJ$5:$CJ$39</c:f>
              <c:numCache>
                <c:formatCode>General</c:formatCode>
                <c:ptCount val="3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numCache>
            </c:numRef>
          </c:val>
          <c:extLst>
            <c:ext xmlns:c16="http://schemas.microsoft.com/office/drawing/2014/chart" uri="{C3380CC4-5D6E-409C-BE32-E72D297353CC}">
              <c16:uniqueId val="{00000001-9BFD-2243-8580-B12668BEFF1E}"/>
            </c:ext>
          </c:extLst>
        </c:ser>
        <c:dLbls>
          <c:showLegendKey val="0"/>
          <c:showVal val="0"/>
          <c:showCatName val="0"/>
          <c:showSerName val="0"/>
          <c:showPercent val="0"/>
          <c:showBubbleSize val="0"/>
        </c:dLbls>
        <c:axId val="108136704"/>
        <c:axId val="108163072"/>
      </c:areaChart>
      <c:barChart>
        <c:barDir val="col"/>
        <c:grouping val="clustered"/>
        <c:varyColors val="0"/>
        <c:ser>
          <c:idx val="0"/>
          <c:order val="0"/>
          <c:tx>
            <c:strRef>
              <c:f>'Benchmark Graphs'!$B$69</c:f>
              <c:strCache>
                <c:ptCount val="1"/>
                <c:pt idx="0">
                  <c:v>Benchmark 3 Scores</c:v>
                </c:pt>
              </c:strCache>
            </c:strRef>
          </c:tx>
          <c:spPr>
            <a:solidFill>
              <a:schemeClr val="accent3">
                <a:lumMod val="40000"/>
                <a:lumOff val="60000"/>
              </a:schemeClr>
            </a:solidFill>
            <a:ln w="6350">
              <a:solidFill>
                <a:srgbClr val="000000"/>
              </a:solidFill>
              <a:prstDash val="solid"/>
            </a:ln>
          </c:spPr>
          <c:invertIfNegative val="0"/>
          <c:cat>
            <c:numRef>
              <c:f>Data!$A$5:$A$39</c:f>
              <c:numCache>
                <c:formatCode>General</c:formatCode>
                <c:ptCount val="35"/>
              </c:numCache>
            </c:numRef>
          </c:cat>
          <c:val>
            <c:numRef>
              <c:f>Data!$CB$5:$CB$39</c:f>
              <c:numCache>
                <c:formatCode>General</c:formatCode>
                <c:ptCount val="35"/>
              </c:numCache>
            </c:numRef>
          </c:val>
          <c:extLst>
            <c:ext xmlns:c16="http://schemas.microsoft.com/office/drawing/2014/chart" uri="{C3380CC4-5D6E-409C-BE32-E72D297353CC}">
              <c16:uniqueId val="{00000002-9BFD-2243-8580-B12668BEFF1E}"/>
            </c:ext>
          </c:extLst>
        </c:ser>
        <c:dLbls>
          <c:showLegendKey val="0"/>
          <c:showVal val="0"/>
          <c:showCatName val="0"/>
          <c:showSerName val="0"/>
          <c:showPercent val="0"/>
          <c:showBubbleSize val="0"/>
        </c:dLbls>
        <c:gapWidth val="75"/>
        <c:axId val="108136704"/>
        <c:axId val="108163072"/>
      </c:barChart>
      <c:catAx>
        <c:axId val="108136704"/>
        <c:scaling>
          <c:orientation val="minMax"/>
        </c:scaling>
        <c:delete val="0"/>
        <c:axPos val="b"/>
        <c:numFmt formatCode="General" sourceLinked="1"/>
        <c:majorTickMark val="none"/>
        <c:minorTickMark val="none"/>
        <c:tickLblPos val="nextTo"/>
        <c:spPr>
          <a:ln w="3175">
            <a:solidFill>
              <a:srgbClr val="000000"/>
            </a:solidFill>
            <a:prstDash val="solid"/>
          </a:ln>
        </c:spPr>
        <c:txPr>
          <a:bodyPr rot="-2700000" vert="horz"/>
          <a:lstStyle/>
          <a:p>
            <a:pPr>
              <a:defRPr sz="750" b="0" i="0" u="none" strike="noStrike" baseline="0">
                <a:solidFill>
                  <a:srgbClr val="000000"/>
                </a:solidFill>
                <a:latin typeface="Arial"/>
                <a:ea typeface="Arial"/>
                <a:cs typeface="Arial"/>
              </a:defRPr>
            </a:pPr>
            <a:endParaRPr lang="en-US"/>
          </a:p>
        </c:txPr>
        <c:crossAx val="108163072"/>
        <c:crosses val="autoZero"/>
        <c:auto val="1"/>
        <c:lblAlgn val="ctr"/>
        <c:lblOffset val="100"/>
        <c:tickLblSkip val="1"/>
        <c:tickMarkSkip val="1"/>
        <c:noMultiLvlLbl val="0"/>
      </c:catAx>
      <c:valAx>
        <c:axId val="108163072"/>
        <c:scaling>
          <c:orientation val="minMax"/>
          <c:min val="0"/>
        </c:scaling>
        <c:delete val="0"/>
        <c:axPos val="l"/>
        <c:majorGridlines>
          <c:spPr>
            <a:ln w="3175">
              <a:solidFill>
                <a:srgbClr val="000000">
                  <a:alpha val="0"/>
                </a:srgbClr>
              </a:solidFill>
              <a:prstDash val="solid"/>
            </a:ln>
          </c:spPr>
        </c:majorGridlines>
        <c:numFmt formatCode="General" sourceLinked="1"/>
        <c:majorTickMark val="none"/>
        <c:minorTickMark val="none"/>
        <c:tickLblPos val="nextTo"/>
        <c:spPr>
          <a:ln w="25400">
            <a:noFill/>
          </a:ln>
        </c:spPr>
        <c:txPr>
          <a:bodyPr rot="0" vert="horz"/>
          <a:lstStyle/>
          <a:p>
            <a:pPr>
              <a:defRPr sz="1725" b="0" i="0" u="none" strike="noStrike" baseline="0">
                <a:solidFill>
                  <a:srgbClr val="000000"/>
                </a:solidFill>
                <a:latin typeface="Arial"/>
                <a:ea typeface="Arial"/>
                <a:cs typeface="Arial"/>
              </a:defRPr>
            </a:pPr>
            <a:endParaRPr lang="en-US"/>
          </a:p>
        </c:txPr>
        <c:crossAx val="108136704"/>
        <c:crosses val="autoZero"/>
        <c:crossBetween val="between"/>
      </c:valAx>
      <c:spPr>
        <a:solidFill>
          <a:srgbClr val="00B050"/>
        </a:solidFill>
        <a:ln w="6350">
          <a:solidFill>
            <a:schemeClr val="tx1"/>
          </a:solidFill>
          <a:prstDash val="solid"/>
        </a:ln>
      </c:spPr>
    </c:plotArea>
    <c:legend>
      <c:legendPos val="b"/>
      <c:overlay val="0"/>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legend>
    <c:plotVisOnly val="1"/>
    <c:dispBlanksAs val="gap"/>
    <c:showDLblsOverMax val="0"/>
  </c:chart>
  <c:spPr>
    <a:solidFill>
      <a:schemeClr val="accent3">
        <a:lumMod val="40000"/>
        <a:lumOff val="60000"/>
      </a:schemeClr>
    </a:solidFill>
    <a:ln w="6350">
      <a:solidFill>
        <a:srgbClr val="000000"/>
      </a:solidFill>
      <a:prstDash val="solid"/>
    </a:ln>
  </c:spPr>
  <c:txPr>
    <a:bodyPr/>
    <a:lstStyle/>
    <a:p>
      <a:pPr>
        <a:defRPr sz="1725" b="0" i="0" u="none" strike="noStrike" baseline="0">
          <a:solidFill>
            <a:srgbClr val="000000"/>
          </a:solidFill>
          <a:latin typeface="Arial"/>
          <a:ea typeface="Arial"/>
          <a:cs typeface="Arial"/>
        </a:defRPr>
      </a:pPr>
      <a:endParaRPr lang="en-US"/>
    </a:p>
  </c:txPr>
  <c:printSettings>
    <c:headerFooter alignWithMargins="0"/>
    <c:pageMargins b="1" l="0.75000000000001565" r="0.75000000000001565" t="1" header="0.5" footer="0.5"/>
    <c:pageSetup orientation="landscape"/>
  </c:printSettings>
</c:chartSpace>
</file>

<file path=xl/charts/chart4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'Benchmark Graphs'!$A$35</c:f>
          <c:strCache>
            <c:ptCount val="1"/>
          </c:strCache>
        </c:strRef>
      </c:tx>
      <c:overlay val="0"/>
      <c:spPr>
        <a:noFill/>
        <a:ln w="25400">
          <a:noFill/>
        </a:ln>
      </c:spPr>
      <c:txPr>
        <a:bodyPr/>
        <a:lstStyle/>
        <a:p>
          <a:pPr>
            <a:defRPr sz="2000" b="1" i="0" u="none" strike="noStrike" baseline="0">
              <a:solidFill>
                <a:srgbClr val="000000"/>
              </a:solidFill>
              <a:latin typeface="Arial"/>
              <a:ea typeface="Arial"/>
              <a:cs typeface="Arial"/>
            </a:defRPr>
          </a:pPr>
          <a:endParaRPr lang="en-US"/>
        </a:p>
      </c:txPr>
    </c:title>
    <c:autoTitleDeleted val="0"/>
    <c:plotArea>
      <c:layout/>
      <c:areaChart>
        <c:grouping val="standard"/>
        <c:varyColors val="0"/>
        <c:ser>
          <c:idx val="1"/>
          <c:order val="2"/>
          <c:tx>
            <c:strRef>
              <c:f>Data!$AR$2:$AR$3</c:f>
              <c:strCache>
                <c:ptCount val="2"/>
                <c:pt idx="0">
                  <c:v>Benchmark 2 Line</c:v>
                </c:pt>
              </c:strCache>
            </c:strRef>
          </c:tx>
          <c:spPr>
            <a:solidFill>
              <a:srgbClr val="FFFF00"/>
            </a:solidFill>
            <a:ln w="6350">
              <a:solidFill>
                <a:schemeClr val="tx1"/>
              </a:solidFill>
              <a:miter lim="800000"/>
            </a:ln>
          </c:spPr>
          <c:cat>
            <c:numRef>
              <c:f>Data!$A$5:$A$39</c:f>
              <c:numCache>
                <c:formatCode>General</c:formatCode>
                <c:ptCount val="35"/>
              </c:numCache>
            </c:numRef>
          </c:cat>
          <c:val>
            <c:numRef>
              <c:f>Data!$AR$5:$AR$39</c:f>
              <c:numCache>
                <c:formatCode>General</c:formatCode>
                <c:ptCount val="3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numCache>
            </c:numRef>
          </c:val>
          <c:extLst>
            <c:ext xmlns:c16="http://schemas.microsoft.com/office/drawing/2014/chart" uri="{C3380CC4-5D6E-409C-BE32-E72D297353CC}">
              <c16:uniqueId val="{00000000-8CC0-3A4D-B8CA-CC1B3DE0BFF7}"/>
            </c:ext>
          </c:extLst>
        </c:ser>
        <c:ser>
          <c:idx val="3"/>
          <c:order val="3"/>
          <c:tx>
            <c:strRef>
              <c:f>Data!$AX$2:$AX$3</c:f>
              <c:strCache>
                <c:ptCount val="2"/>
                <c:pt idx="0">
                  <c:v>Benchmark 2 Risk Line</c:v>
                </c:pt>
              </c:strCache>
            </c:strRef>
          </c:tx>
          <c:spPr>
            <a:solidFill>
              <a:srgbClr val="FF0000"/>
            </a:solidFill>
            <a:ln w="6350">
              <a:solidFill>
                <a:schemeClr val="tx1"/>
              </a:solidFill>
              <a:miter lim="800000"/>
            </a:ln>
          </c:spPr>
          <c:cat>
            <c:numRef>
              <c:f>Data!$A$5:$A$39</c:f>
              <c:numCache>
                <c:formatCode>General</c:formatCode>
                <c:ptCount val="35"/>
              </c:numCache>
            </c:numRef>
          </c:cat>
          <c:val>
            <c:numRef>
              <c:f>Data!$AX$5:$AX$39</c:f>
              <c:numCache>
                <c:formatCode>General</c:formatCode>
                <c:ptCount val="3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numCache>
            </c:numRef>
          </c:val>
          <c:extLst>
            <c:ext xmlns:c16="http://schemas.microsoft.com/office/drawing/2014/chart" uri="{C3380CC4-5D6E-409C-BE32-E72D297353CC}">
              <c16:uniqueId val="{00000001-8CC0-3A4D-B8CA-CC1B3DE0BFF7}"/>
            </c:ext>
          </c:extLst>
        </c:ser>
        <c:dLbls>
          <c:showLegendKey val="0"/>
          <c:showVal val="0"/>
          <c:showCatName val="0"/>
          <c:showSerName val="0"/>
          <c:showPercent val="0"/>
          <c:showBubbleSize val="0"/>
        </c:dLbls>
        <c:axId val="108419328"/>
        <c:axId val="108429312"/>
      </c:areaChart>
      <c:barChart>
        <c:barDir val="col"/>
        <c:grouping val="clustered"/>
        <c:varyColors val="0"/>
        <c:ser>
          <c:idx val="2"/>
          <c:order val="0"/>
          <c:tx>
            <c:strRef>
              <c:f>'Benchmark Graphs'!$B$1</c:f>
              <c:strCache>
                <c:ptCount val="1"/>
                <c:pt idx="0">
                  <c:v>Benchmark 1 Scores</c:v>
                </c:pt>
              </c:strCache>
            </c:strRef>
          </c:tx>
          <c:spPr>
            <a:solidFill>
              <a:schemeClr val="accent6">
                <a:lumMod val="60000"/>
                <a:lumOff val="40000"/>
              </a:schemeClr>
            </a:solidFill>
            <a:ln w="6350">
              <a:solidFill>
                <a:srgbClr val="000000"/>
              </a:solidFill>
            </a:ln>
          </c:spPr>
          <c:invertIfNegative val="0"/>
          <c:cat>
            <c:numRef>
              <c:f>Data!$A$5:$A$39</c:f>
              <c:numCache>
                <c:formatCode>General</c:formatCode>
                <c:ptCount val="35"/>
              </c:numCache>
            </c:numRef>
          </c:cat>
          <c:val>
            <c:numRef>
              <c:f>Data!$D$5:$D$39</c:f>
              <c:numCache>
                <c:formatCode>General</c:formatCode>
                <c:ptCount val="35"/>
              </c:numCache>
            </c:numRef>
          </c:val>
          <c:extLst>
            <c:ext xmlns:c16="http://schemas.microsoft.com/office/drawing/2014/chart" uri="{C3380CC4-5D6E-409C-BE32-E72D297353CC}">
              <c16:uniqueId val="{00000002-8CC0-3A4D-B8CA-CC1B3DE0BFF7}"/>
            </c:ext>
          </c:extLst>
        </c:ser>
        <c:ser>
          <c:idx val="0"/>
          <c:order val="1"/>
          <c:tx>
            <c:strRef>
              <c:f>'Benchmark Graphs'!$B$35</c:f>
              <c:strCache>
                <c:ptCount val="1"/>
                <c:pt idx="0">
                  <c:v>Benchmark 2 Scores</c:v>
                </c:pt>
              </c:strCache>
            </c:strRef>
          </c:tx>
          <c:spPr>
            <a:solidFill>
              <a:schemeClr val="accent1">
                <a:lumMod val="40000"/>
                <a:lumOff val="60000"/>
              </a:schemeClr>
            </a:solidFill>
            <a:ln w="6350">
              <a:solidFill>
                <a:srgbClr val="000000"/>
              </a:solidFill>
              <a:prstDash val="solid"/>
            </a:ln>
          </c:spPr>
          <c:invertIfNegative val="0"/>
          <c:cat>
            <c:numRef>
              <c:f>Data!$A$5:$A$39</c:f>
              <c:numCache>
                <c:formatCode>General</c:formatCode>
                <c:ptCount val="35"/>
              </c:numCache>
            </c:numRef>
          </c:cat>
          <c:val>
            <c:numRef>
              <c:f>Data!$AP$5:$AP$39</c:f>
              <c:numCache>
                <c:formatCode>General</c:formatCode>
                <c:ptCount val="35"/>
              </c:numCache>
            </c:numRef>
          </c:val>
          <c:extLst>
            <c:ext xmlns:c16="http://schemas.microsoft.com/office/drawing/2014/chart" uri="{C3380CC4-5D6E-409C-BE32-E72D297353CC}">
              <c16:uniqueId val="{00000003-8CC0-3A4D-B8CA-CC1B3DE0BFF7}"/>
            </c:ext>
          </c:extLst>
        </c:ser>
        <c:dLbls>
          <c:showLegendKey val="0"/>
          <c:showVal val="0"/>
          <c:showCatName val="0"/>
          <c:showSerName val="0"/>
          <c:showPercent val="0"/>
          <c:showBubbleSize val="0"/>
        </c:dLbls>
        <c:gapWidth val="75"/>
        <c:axId val="108419328"/>
        <c:axId val="108429312"/>
      </c:barChart>
      <c:catAx>
        <c:axId val="108419328"/>
        <c:scaling>
          <c:orientation val="minMax"/>
        </c:scaling>
        <c:delete val="0"/>
        <c:axPos val="b"/>
        <c:numFmt formatCode="General" sourceLinked="1"/>
        <c:majorTickMark val="none"/>
        <c:minorTickMark val="none"/>
        <c:tickLblPos val="nextTo"/>
        <c:spPr>
          <a:ln w="3175">
            <a:solidFill>
              <a:srgbClr val="000000"/>
            </a:solidFill>
            <a:prstDash val="solid"/>
          </a:ln>
        </c:spPr>
        <c:txPr>
          <a:bodyPr rot="-2700000" vert="horz"/>
          <a:lstStyle/>
          <a:p>
            <a:pPr>
              <a:defRPr sz="750" b="0" i="0" u="none" strike="noStrike" baseline="0">
                <a:solidFill>
                  <a:srgbClr val="000000"/>
                </a:solidFill>
                <a:latin typeface="Arial"/>
                <a:ea typeface="Arial"/>
                <a:cs typeface="Arial"/>
              </a:defRPr>
            </a:pPr>
            <a:endParaRPr lang="en-US"/>
          </a:p>
        </c:txPr>
        <c:crossAx val="108429312"/>
        <c:crosses val="autoZero"/>
        <c:auto val="1"/>
        <c:lblAlgn val="ctr"/>
        <c:lblOffset val="100"/>
        <c:tickLblSkip val="1"/>
        <c:tickMarkSkip val="1"/>
        <c:noMultiLvlLbl val="0"/>
      </c:catAx>
      <c:valAx>
        <c:axId val="108429312"/>
        <c:scaling>
          <c:orientation val="minMax"/>
          <c:min val="0"/>
        </c:scaling>
        <c:delete val="0"/>
        <c:axPos val="l"/>
        <c:majorGridlines>
          <c:spPr>
            <a:ln w="3175">
              <a:solidFill>
                <a:srgbClr val="000000">
                  <a:alpha val="0"/>
                </a:srgbClr>
              </a:solidFill>
              <a:prstDash val="solid"/>
            </a:ln>
          </c:spPr>
        </c:majorGridlines>
        <c:numFmt formatCode="General" sourceLinked="1"/>
        <c:majorTickMark val="none"/>
        <c:minorTickMark val="none"/>
        <c:tickLblPos val="nextTo"/>
        <c:spPr>
          <a:ln w="25400">
            <a:noFill/>
          </a:ln>
        </c:spPr>
        <c:txPr>
          <a:bodyPr rot="0" vert="horz"/>
          <a:lstStyle/>
          <a:p>
            <a:pPr>
              <a:defRPr sz="1725" b="0" i="0" u="none" strike="noStrike" baseline="0">
                <a:solidFill>
                  <a:srgbClr val="000000"/>
                </a:solidFill>
                <a:latin typeface="Arial"/>
                <a:ea typeface="Arial"/>
                <a:cs typeface="Arial"/>
              </a:defRPr>
            </a:pPr>
            <a:endParaRPr lang="en-US"/>
          </a:p>
        </c:txPr>
        <c:crossAx val="108419328"/>
        <c:crosses val="autoZero"/>
        <c:crossBetween val="between"/>
      </c:valAx>
      <c:spPr>
        <a:solidFill>
          <a:srgbClr val="00B050"/>
        </a:solidFill>
        <a:ln w="6350">
          <a:solidFill>
            <a:schemeClr val="tx1"/>
          </a:solidFill>
          <a:prstDash val="solid"/>
          <a:round/>
        </a:ln>
      </c:spPr>
    </c:plotArea>
    <c:legend>
      <c:legendPos val="b"/>
      <c:overlay val="0"/>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legend>
    <c:plotVisOnly val="1"/>
    <c:dispBlanksAs val="gap"/>
    <c:showDLblsOverMax val="0"/>
  </c:chart>
  <c:spPr>
    <a:solidFill>
      <a:schemeClr val="accent1">
        <a:lumMod val="40000"/>
        <a:lumOff val="60000"/>
      </a:schemeClr>
    </a:solidFill>
    <a:ln w="6350">
      <a:solidFill>
        <a:srgbClr val="000000"/>
      </a:solidFill>
      <a:prstDash val="solid"/>
    </a:ln>
  </c:spPr>
  <c:txPr>
    <a:bodyPr/>
    <a:lstStyle/>
    <a:p>
      <a:pPr>
        <a:defRPr sz="1725" b="0" i="0" u="none" strike="noStrike" baseline="0">
          <a:solidFill>
            <a:srgbClr val="000000"/>
          </a:solidFill>
          <a:latin typeface="Arial"/>
          <a:ea typeface="Arial"/>
          <a:cs typeface="Arial"/>
        </a:defRPr>
      </a:pPr>
      <a:endParaRPr lang="en-US"/>
    </a:p>
  </c:txPr>
  <c:printSettings>
    <c:headerFooter alignWithMargins="0"/>
    <c:pageMargins b="1" l="0.75000000000001565" r="0.75000000000001565" t="1" header="0.5" footer="0.5"/>
    <c:pageSetup orientation="landscape"/>
  </c:printSettings>
</c:chartSpace>
</file>

<file path=xl/charts/chart4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'Benchmark Graphs'!$A$69</c:f>
          <c:strCache>
            <c:ptCount val="1"/>
          </c:strCache>
        </c:strRef>
      </c:tx>
      <c:overlay val="0"/>
      <c:spPr>
        <a:noFill/>
        <a:ln w="25400">
          <a:noFill/>
        </a:ln>
      </c:spPr>
      <c:txPr>
        <a:bodyPr/>
        <a:lstStyle/>
        <a:p>
          <a:pPr>
            <a:defRPr sz="2000" b="1" i="0" u="none" strike="noStrike" baseline="0">
              <a:solidFill>
                <a:srgbClr val="000000"/>
              </a:solidFill>
              <a:latin typeface="Arial"/>
              <a:ea typeface="Arial"/>
              <a:cs typeface="Arial"/>
            </a:defRPr>
          </a:pPr>
          <a:endParaRPr lang="en-US"/>
        </a:p>
      </c:txPr>
    </c:title>
    <c:autoTitleDeleted val="0"/>
    <c:plotArea>
      <c:layout/>
      <c:areaChart>
        <c:grouping val="standard"/>
        <c:varyColors val="0"/>
        <c:ser>
          <c:idx val="1"/>
          <c:order val="3"/>
          <c:tx>
            <c:strRef>
              <c:f>Data!$CD$2:$CD$3</c:f>
              <c:strCache>
                <c:ptCount val="2"/>
                <c:pt idx="0">
                  <c:v>Benchmark 3 Line</c:v>
                </c:pt>
              </c:strCache>
            </c:strRef>
          </c:tx>
          <c:spPr>
            <a:solidFill>
              <a:srgbClr val="FFFF00"/>
            </a:solidFill>
            <a:ln w="6350">
              <a:solidFill>
                <a:schemeClr val="tx1"/>
              </a:solidFill>
              <a:miter lim="800000"/>
            </a:ln>
          </c:spPr>
          <c:cat>
            <c:numRef>
              <c:f>Data!$A$5:$A$39</c:f>
              <c:numCache>
                <c:formatCode>General</c:formatCode>
                <c:ptCount val="35"/>
              </c:numCache>
            </c:numRef>
          </c:cat>
          <c:val>
            <c:numRef>
              <c:f>Data!$CD$5:$CD$39</c:f>
              <c:numCache>
                <c:formatCode>General</c:formatCode>
                <c:ptCount val="3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numCache>
            </c:numRef>
          </c:val>
          <c:extLst>
            <c:ext xmlns:c16="http://schemas.microsoft.com/office/drawing/2014/chart" uri="{C3380CC4-5D6E-409C-BE32-E72D297353CC}">
              <c16:uniqueId val="{00000000-C830-9541-8C32-32DE1A50AAEA}"/>
            </c:ext>
          </c:extLst>
        </c:ser>
        <c:ser>
          <c:idx val="4"/>
          <c:order val="4"/>
          <c:tx>
            <c:strRef>
              <c:f>Data!$CJ$2:$CJ$3</c:f>
              <c:strCache>
                <c:ptCount val="2"/>
                <c:pt idx="0">
                  <c:v>Benchmark 3 Risk Line</c:v>
                </c:pt>
              </c:strCache>
            </c:strRef>
          </c:tx>
          <c:spPr>
            <a:solidFill>
              <a:srgbClr val="FF0000"/>
            </a:solidFill>
            <a:ln w="6350">
              <a:solidFill>
                <a:schemeClr val="tx1"/>
              </a:solidFill>
              <a:prstDash val="solid"/>
              <a:miter lim="800000"/>
            </a:ln>
          </c:spPr>
          <c:cat>
            <c:numRef>
              <c:f>Data!$A$5:$A$39</c:f>
              <c:numCache>
                <c:formatCode>General</c:formatCode>
                <c:ptCount val="35"/>
              </c:numCache>
            </c:numRef>
          </c:cat>
          <c:val>
            <c:numRef>
              <c:f>Data!$CJ$5:$CJ$39</c:f>
              <c:numCache>
                <c:formatCode>General</c:formatCode>
                <c:ptCount val="3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numCache>
            </c:numRef>
          </c:val>
          <c:extLst>
            <c:ext xmlns:c16="http://schemas.microsoft.com/office/drawing/2014/chart" uri="{C3380CC4-5D6E-409C-BE32-E72D297353CC}">
              <c16:uniqueId val="{00000001-C830-9541-8C32-32DE1A50AAEA}"/>
            </c:ext>
          </c:extLst>
        </c:ser>
        <c:dLbls>
          <c:showLegendKey val="0"/>
          <c:showVal val="0"/>
          <c:showCatName val="0"/>
          <c:showSerName val="0"/>
          <c:showPercent val="0"/>
          <c:showBubbleSize val="0"/>
        </c:dLbls>
        <c:axId val="108461056"/>
        <c:axId val="108339968"/>
      </c:areaChart>
      <c:barChart>
        <c:barDir val="col"/>
        <c:grouping val="clustered"/>
        <c:varyColors val="0"/>
        <c:ser>
          <c:idx val="3"/>
          <c:order val="0"/>
          <c:tx>
            <c:strRef>
              <c:f>'Benchmark Graphs'!$B$1</c:f>
              <c:strCache>
                <c:ptCount val="1"/>
                <c:pt idx="0">
                  <c:v>Benchmark 1 Scores</c:v>
                </c:pt>
              </c:strCache>
            </c:strRef>
          </c:tx>
          <c:spPr>
            <a:solidFill>
              <a:schemeClr val="accent6">
                <a:lumMod val="40000"/>
                <a:lumOff val="60000"/>
              </a:schemeClr>
            </a:solidFill>
            <a:ln w="6350">
              <a:solidFill>
                <a:srgbClr val="000000"/>
              </a:solidFill>
            </a:ln>
          </c:spPr>
          <c:invertIfNegative val="0"/>
          <c:cat>
            <c:numRef>
              <c:f>Data!$A$5:$A$39</c:f>
              <c:numCache>
                <c:formatCode>General</c:formatCode>
                <c:ptCount val="35"/>
              </c:numCache>
            </c:numRef>
          </c:cat>
          <c:val>
            <c:numRef>
              <c:f>Data!$D$5:$D$39</c:f>
              <c:numCache>
                <c:formatCode>General</c:formatCode>
                <c:ptCount val="35"/>
              </c:numCache>
            </c:numRef>
          </c:val>
          <c:extLst>
            <c:ext xmlns:c16="http://schemas.microsoft.com/office/drawing/2014/chart" uri="{C3380CC4-5D6E-409C-BE32-E72D297353CC}">
              <c16:uniqueId val="{00000002-C830-9541-8C32-32DE1A50AAEA}"/>
            </c:ext>
          </c:extLst>
        </c:ser>
        <c:ser>
          <c:idx val="2"/>
          <c:order val="1"/>
          <c:tx>
            <c:strRef>
              <c:f>'Benchmark Graphs'!$B$35</c:f>
              <c:strCache>
                <c:ptCount val="1"/>
                <c:pt idx="0">
                  <c:v>Benchmark 2 Scores</c:v>
                </c:pt>
              </c:strCache>
            </c:strRef>
          </c:tx>
          <c:spPr>
            <a:solidFill>
              <a:schemeClr val="accent1">
                <a:lumMod val="40000"/>
                <a:lumOff val="60000"/>
              </a:schemeClr>
            </a:solidFill>
            <a:ln w="6350">
              <a:solidFill>
                <a:schemeClr val="tx1"/>
              </a:solidFill>
            </a:ln>
          </c:spPr>
          <c:invertIfNegative val="0"/>
          <c:cat>
            <c:numRef>
              <c:f>Data!$A$5:$A$39</c:f>
              <c:numCache>
                <c:formatCode>General</c:formatCode>
                <c:ptCount val="35"/>
              </c:numCache>
            </c:numRef>
          </c:cat>
          <c:val>
            <c:numRef>
              <c:f>Data!$AP$5:$AP$39</c:f>
              <c:numCache>
                <c:formatCode>General</c:formatCode>
                <c:ptCount val="35"/>
              </c:numCache>
            </c:numRef>
          </c:val>
          <c:extLst>
            <c:ext xmlns:c16="http://schemas.microsoft.com/office/drawing/2014/chart" uri="{C3380CC4-5D6E-409C-BE32-E72D297353CC}">
              <c16:uniqueId val="{00000003-C830-9541-8C32-32DE1A50AAEA}"/>
            </c:ext>
          </c:extLst>
        </c:ser>
        <c:ser>
          <c:idx val="0"/>
          <c:order val="2"/>
          <c:tx>
            <c:strRef>
              <c:f>'Benchmark Graphs'!$B$69</c:f>
              <c:strCache>
                <c:ptCount val="1"/>
                <c:pt idx="0">
                  <c:v>Benchmark 3 Scores</c:v>
                </c:pt>
              </c:strCache>
            </c:strRef>
          </c:tx>
          <c:spPr>
            <a:solidFill>
              <a:schemeClr val="accent3">
                <a:lumMod val="40000"/>
                <a:lumOff val="60000"/>
              </a:schemeClr>
            </a:solidFill>
            <a:ln w="6350">
              <a:solidFill>
                <a:srgbClr val="000000"/>
              </a:solidFill>
              <a:prstDash val="solid"/>
            </a:ln>
          </c:spPr>
          <c:invertIfNegative val="0"/>
          <c:cat>
            <c:numRef>
              <c:f>Data!$A$5:$A$39</c:f>
              <c:numCache>
                <c:formatCode>General</c:formatCode>
                <c:ptCount val="35"/>
              </c:numCache>
            </c:numRef>
          </c:cat>
          <c:val>
            <c:numRef>
              <c:f>Data!$CB$5:$CB$39</c:f>
              <c:numCache>
                <c:formatCode>General</c:formatCode>
                <c:ptCount val="35"/>
              </c:numCache>
            </c:numRef>
          </c:val>
          <c:extLst>
            <c:ext xmlns:c16="http://schemas.microsoft.com/office/drawing/2014/chart" uri="{C3380CC4-5D6E-409C-BE32-E72D297353CC}">
              <c16:uniqueId val="{00000004-C830-9541-8C32-32DE1A50AAEA}"/>
            </c:ext>
          </c:extLst>
        </c:ser>
        <c:dLbls>
          <c:showLegendKey val="0"/>
          <c:showVal val="0"/>
          <c:showCatName val="0"/>
          <c:showSerName val="0"/>
          <c:showPercent val="0"/>
          <c:showBubbleSize val="0"/>
        </c:dLbls>
        <c:gapWidth val="75"/>
        <c:axId val="108461056"/>
        <c:axId val="108339968"/>
      </c:barChart>
      <c:catAx>
        <c:axId val="108461056"/>
        <c:scaling>
          <c:orientation val="minMax"/>
        </c:scaling>
        <c:delete val="0"/>
        <c:axPos val="b"/>
        <c:numFmt formatCode="General" sourceLinked="1"/>
        <c:majorTickMark val="none"/>
        <c:minorTickMark val="none"/>
        <c:tickLblPos val="nextTo"/>
        <c:spPr>
          <a:ln w="3175">
            <a:solidFill>
              <a:srgbClr val="000000"/>
            </a:solidFill>
            <a:prstDash val="solid"/>
          </a:ln>
        </c:spPr>
        <c:txPr>
          <a:bodyPr rot="-2700000" vert="horz"/>
          <a:lstStyle/>
          <a:p>
            <a:pPr>
              <a:defRPr sz="750" b="0" i="0" u="none" strike="noStrike" baseline="0">
                <a:solidFill>
                  <a:srgbClr val="000000"/>
                </a:solidFill>
                <a:latin typeface="Arial"/>
                <a:ea typeface="Arial"/>
                <a:cs typeface="Arial"/>
              </a:defRPr>
            </a:pPr>
            <a:endParaRPr lang="en-US"/>
          </a:p>
        </c:txPr>
        <c:crossAx val="108339968"/>
        <c:crosses val="autoZero"/>
        <c:auto val="1"/>
        <c:lblAlgn val="ctr"/>
        <c:lblOffset val="100"/>
        <c:tickLblSkip val="1"/>
        <c:tickMarkSkip val="1"/>
        <c:noMultiLvlLbl val="0"/>
      </c:catAx>
      <c:valAx>
        <c:axId val="108339968"/>
        <c:scaling>
          <c:orientation val="minMax"/>
          <c:min val="0"/>
        </c:scaling>
        <c:delete val="0"/>
        <c:axPos val="l"/>
        <c:majorGridlines>
          <c:spPr>
            <a:ln w="3175">
              <a:solidFill>
                <a:srgbClr val="000000">
                  <a:alpha val="0"/>
                </a:srgbClr>
              </a:solidFill>
              <a:prstDash val="solid"/>
            </a:ln>
          </c:spPr>
        </c:majorGridlines>
        <c:numFmt formatCode="General" sourceLinked="1"/>
        <c:majorTickMark val="none"/>
        <c:minorTickMark val="none"/>
        <c:tickLblPos val="nextTo"/>
        <c:spPr>
          <a:ln w="25400">
            <a:noFill/>
          </a:ln>
        </c:spPr>
        <c:txPr>
          <a:bodyPr rot="0" vert="horz"/>
          <a:lstStyle/>
          <a:p>
            <a:pPr>
              <a:defRPr sz="1725" b="0" i="0" u="none" strike="noStrike" baseline="0">
                <a:solidFill>
                  <a:srgbClr val="000000"/>
                </a:solidFill>
                <a:latin typeface="Arial"/>
                <a:ea typeface="Arial"/>
                <a:cs typeface="Arial"/>
              </a:defRPr>
            </a:pPr>
            <a:endParaRPr lang="en-US"/>
          </a:p>
        </c:txPr>
        <c:crossAx val="108461056"/>
        <c:crosses val="autoZero"/>
        <c:crossBetween val="between"/>
      </c:valAx>
      <c:spPr>
        <a:solidFill>
          <a:srgbClr val="00B050"/>
        </a:solidFill>
        <a:ln w="6350">
          <a:solidFill>
            <a:schemeClr val="tx1"/>
          </a:solidFill>
          <a:prstDash val="solid"/>
        </a:ln>
      </c:spPr>
    </c:plotArea>
    <c:legend>
      <c:legendPos val="b"/>
      <c:overlay val="0"/>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legend>
    <c:plotVisOnly val="1"/>
    <c:dispBlanksAs val="gap"/>
    <c:showDLblsOverMax val="0"/>
  </c:chart>
  <c:spPr>
    <a:solidFill>
      <a:schemeClr val="accent3">
        <a:lumMod val="40000"/>
        <a:lumOff val="60000"/>
      </a:schemeClr>
    </a:solidFill>
    <a:ln w="6350">
      <a:solidFill>
        <a:srgbClr val="000000"/>
      </a:solidFill>
      <a:prstDash val="solid"/>
    </a:ln>
  </c:spPr>
  <c:txPr>
    <a:bodyPr/>
    <a:lstStyle/>
    <a:p>
      <a:pPr>
        <a:defRPr sz="1725" b="0" i="0" u="none" strike="noStrike" baseline="0">
          <a:solidFill>
            <a:srgbClr val="000000"/>
          </a:solidFill>
          <a:latin typeface="Arial"/>
          <a:ea typeface="Arial"/>
          <a:cs typeface="Arial"/>
        </a:defRPr>
      </a:pPr>
      <a:endParaRPr lang="en-US"/>
    </a:p>
  </c:txPr>
  <c:printSettings>
    <c:headerFooter alignWithMargins="0"/>
    <c:pageMargins b="1" l="0.75000000000001565" r="0.75000000000001565" t="1" header="0.5" footer="0.5"/>
    <c:pageSetup orientation="landscape"/>
  </c:printSettings>
</c:chartSpace>
</file>

<file path=xl/charts/chart4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'Benchmark Graphs'!$A$1</c:f>
          <c:strCache>
            <c:ptCount val="1"/>
          </c:strCache>
        </c:strRef>
      </c:tx>
      <c:overlay val="0"/>
      <c:spPr>
        <a:noFill/>
        <a:ln w="25400">
          <a:noFill/>
        </a:ln>
      </c:spPr>
      <c:txPr>
        <a:bodyPr/>
        <a:lstStyle/>
        <a:p>
          <a:pPr>
            <a:defRPr sz="2000" b="1" i="0" u="none" strike="noStrike" baseline="0">
              <a:solidFill>
                <a:srgbClr val="000000"/>
              </a:solidFill>
              <a:latin typeface="Arial"/>
              <a:ea typeface="Arial"/>
              <a:cs typeface="Arial"/>
            </a:defRPr>
          </a:pPr>
          <a:endParaRPr lang="en-US"/>
        </a:p>
      </c:txPr>
    </c:title>
    <c:autoTitleDeleted val="0"/>
    <c:plotArea>
      <c:layout/>
      <c:areaChart>
        <c:grouping val="standard"/>
        <c:varyColors val="0"/>
        <c:ser>
          <c:idx val="1"/>
          <c:order val="1"/>
          <c:tx>
            <c:strRef>
              <c:f>Data!$F$2:$F$3</c:f>
              <c:strCache>
                <c:ptCount val="2"/>
                <c:pt idx="0">
                  <c:v>Benchmark 1 Line</c:v>
                </c:pt>
              </c:strCache>
            </c:strRef>
          </c:tx>
          <c:spPr>
            <a:solidFill>
              <a:srgbClr val="FFFF00"/>
            </a:solidFill>
            <a:ln w="6350">
              <a:solidFill>
                <a:schemeClr val="tx1"/>
              </a:solidFill>
              <a:miter lim="800000"/>
            </a:ln>
          </c:spPr>
          <c:cat>
            <c:numRef>
              <c:f>Data!$A$5:$A$39</c:f>
              <c:numCache>
                <c:formatCode>General</c:formatCode>
                <c:ptCount val="35"/>
              </c:numCache>
            </c:numRef>
          </c:cat>
          <c:val>
            <c:numRef>
              <c:f>Data!$F$5:$F$39</c:f>
              <c:numCache>
                <c:formatCode>General</c:formatCode>
                <c:ptCount val="3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numCache>
            </c:numRef>
          </c:val>
          <c:extLst>
            <c:ext xmlns:c16="http://schemas.microsoft.com/office/drawing/2014/chart" uri="{C3380CC4-5D6E-409C-BE32-E72D297353CC}">
              <c16:uniqueId val="{00000000-F47C-EC43-8B49-D9A55A3753FA}"/>
            </c:ext>
          </c:extLst>
        </c:ser>
        <c:ser>
          <c:idx val="2"/>
          <c:order val="2"/>
          <c:tx>
            <c:strRef>
              <c:f>Data!$L$2:$L$3</c:f>
              <c:strCache>
                <c:ptCount val="2"/>
                <c:pt idx="0">
                  <c:v>Benchmark 1 Risk Line</c:v>
                </c:pt>
              </c:strCache>
            </c:strRef>
          </c:tx>
          <c:spPr>
            <a:solidFill>
              <a:srgbClr val="FF0000"/>
            </a:solidFill>
            <a:ln w="6350">
              <a:solidFill>
                <a:schemeClr val="tx1"/>
              </a:solidFill>
              <a:miter lim="800000"/>
            </a:ln>
          </c:spPr>
          <c:cat>
            <c:numRef>
              <c:f>Data!$A$5:$A$39</c:f>
              <c:numCache>
                <c:formatCode>General</c:formatCode>
                <c:ptCount val="35"/>
              </c:numCache>
            </c:numRef>
          </c:cat>
          <c:val>
            <c:numRef>
              <c:f>Data!$L$5:$L$39</c:f>
              <c:numCache>
                <c:formatCode>General</c:formatCode>
                <c:ptCount val="3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numCache>
            </c:numRef>
          </c:val>
          <c:extLst>
            <c:ext xmlns:c16="http://schemas.microsoft.com/office/drawing/2014/chart" uri="{C3380CC4-5D6E-409C-BE32-E72D297353CC}">
              <c16:uniqueId val="{00000001-F47C-EC43-8B49-D9A55A3753FA}"/>
            </c:ext>
          </c:extLst>
        </c:ser>
        <c:dLbls>
          <c:showLegendKey val="0"/>
          <c:showVal val="0"/>
          <c:showCatName val="0"/>
          <c:showSerName val="0"/>
          <c:showPercent val="0"/>
          <c:showBubbleSize val="0"/>
        </c:dLbls>
        <c:axId val="108374656"/>
        <c:axId val="108462464"/>
      </c:areaChart>
      <c:barChart>
        <c:barDir val="col"/>
        <c:grouping val="clustered"/>
        <c:varyColors val="0"/>
        <c:ser>
          <c:idx val="0"/>
          <c:order val="0"/>
          <c:tx>
            <c:strRef>
              <c:f>'Benchmark Graphs'!$B$1</c:f>
              <c:strCache>
                <c:ptCount val="1"/>
                <c:pt idx="0">
                  <c:v>Benchmark 1 Scores</c:v>
                </c:pt>
              </c:strCache>
            </c:strRef>
          </c:tx>
          <c:spPr>
            <a:solidFill>
              <a:schemeClr val="accent6">
                <a:lumMod val="40000"/>
                <a:lumOff val="60000"/>
              </a:schemeClr>
            </a:solidFill>
            <a:ln w="6350">
              <a:solidFill>
                <a:srgbClr val="000000"/>
              </a:solidFill>
              <a:prstDash val="solid"/>
            </a:ln>
          </c:spPr>
          <c:invertIfNegative val="0"/>
          <c:cat>
            <c:numRef>
              <c:f>Data!$A$5:$A$39</c:f>
              <c:numCache>
                <c:formatCode>General</c:formatCode>
                <c:ptCount val="35"/>
              </c:numCache>
            </c:numRef>
          </c:cat>
          <c:val>
            <c:numRef>
              <c:f>Data!$D$5:$D$39</c:f>
              <c:numCache>
                <c:formatCode>General</c:formatCode>
                <c:ptCount val="35"/>
              </c:numCache>
            </c:numRef>
          </c:val>
          <c:extLst>
            <c:ext xmlns:c16="http://schemas.microsoft.com/office/drawing/2014/chart" uri="{C3380CC4-5D6E-409C-BE32-E72D297353CC}">
              <c16:uniqueId val="{00000002-F47C-EC43-8B49-D9A55A3753FA}"/>
            </c:ext>
          </c:extLst>
        </c:ser>
        <c:dLbls>
          <c:showLegendKey val="0"/>
          <c:showVal val="0"/>
          <c:showCatName val="0"/>
          <c:showSerName val="0"/>
          <c:showPercent val="0"/>
          <c:showBubbleSize val="0"/>
        </c:dLbls>
        <c:gapWidth val="75"/>
        <c:axId val="108374656"/>
        <c:axId val="108462464"/>
      </c:barChart>
      <c:catAx>
        <c:axId val="108374656"/>
        <c:scaling>
          <c:orientation val="minMax"/>
        </c:scaling>
        <c:delete val="0"/>
        <c:axPos val="b"/>
        <c:numFmt formatCode="General" sourceLinked="1"/>
        <c:majorTickMark val="none"/>
        <c:minorTickMark val="none"/>
        <c:tickLblPos val="nextTo"/>
        <c:spPr>
          <a:ln w="3175">
            <a:solidFill>
              <a:srgbClr val="000000"/>
            </a:solidFill>
            <a:prstDash val="solid"/>
          </a:ln>
        </c:spPr>
        <c:txPr>
          <a:bodyPr rot="-2700000" vert="horz"/>
          <a:lstStyle/>
          <a:p>
            <a:pPr>
              <a:defRPr sz="750" b="0" i="0" u="none" strike="noStrike" baseline="0">
                <a:solidFill>
                  <a:srgbClr val="000000"/>
                </a:solidFill>
                <a:latin typeface="Arial"/>
                <a:ea typeface="Arial"/>
                <a:cs typeface="Arial"/>
              </a:defRPr>
            </a:pPr>
            <a:endParaRPr lang="en-US"/>
          </a:p>
        </c:txPr>
        <c:crossAx val="108462464"/>
        <c:crosses val="autoZero"/>
        <c:auto val="1"/>
        <c:lblAlgn val="ctr"/>
        <c:lblOffset val="100"/>
        <c:tickLblSkip val="1"/>
        <c:tickMarkSkip val="1"/>
        <c:noMultiLvlLbl val="0"/>
      </c:catAx>
      <c:valAx>
        <c:axId val="108462464"/>
        <c:scaling>
          <c:orientation val="minMax"/>
          <c:min val="0"/>
        </c:scaling>
        <c:delete val="0"/>
        <c:axPos val="l"/>
        <c:majorGridlines>
          <c:spPr>
            <a:ln w="3175">
              <a:solidFill>
                <a:srgbClr val="000000">
                  <a:alpha val="0"/>
                </a:srgbClr>
              </a:solidFill>
              <a:prstDash val="solid"/>
            </a:ln>
          </c:spPr>
        </c:majorGridlines>
        <c:numFmt formatCode="General" sourceLinked="1"/>
        <c:majorTickMark val="none"/>
        <c:minorTickMark val="none"/>
        <c:tickLblPos val="nextTo"/>
        <c:spPr>
          <a:ln w="25400">
            <a:noFill/>
          </a:ln>
        </c:spPr>
        <c:txPr>
          <a:bodyPr rot="0" vert="horz"/>
          <a:lstStyle/>
          <a:p>
            <a:pPr>
              <a:defRPr sz="1725" b="0" i="0" u="none" strike="noStrike" baseline="0">
                <a:solidFill>
                  <a:srgbClr val="000000"/>
                </a:solidFill>
                <a:latin typeface="Arial"/>
                <a:ea typeface="Arial"/>
                <a:cs typeface="Arial"/>
              </a:defRPr>
            </a:pPr>
            <a:endParaRPr lang="en-US"/>
          </a:p>
        </c:txPr>
        <c:crossAx val="108374656"/>
        <c:crosses val="autoZero"/>
        <c:crossBetween val="between"/>
      </c:valAx>
      <c:spPr>
        <a:solidFill>
          <a:srgbClr val="00B050"/>
        </a:solidFill>
        <a:ln w="6350">
          <a:solidFill>
            <a:schemeClr val="tx1"/>
          </a:solidFill>
          <a:prstDash val="solid"/>
        </a:ln>
      </c:spPr>
    </c:plotArea>
    <c:legend>
      <c:legendPos val="b"/>
      <c:overlay val="0"/>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legend>
    <c:plotVisOnly val="1"/>
    <c:dispBlanksAs val="gap"/>
    <c:showDLblsOverMax val="0"/>
  </c:chart>
  <c:spPr>
    <a:solidFill>
      <a:schemeClr val="accent6">
        <a:lumMod val="40000"/>
        <a:lumOff val="60000"/>
      </a:schemeClr>
    </a:solidFill>
    <a:ln w="6350">
      <a:solidFill>
        <a:srgbClr val="000000"/>
      </a:solidFill>
      <a:prstDash val="solid"/>
    </a:ln>
  </c:spPr>
  <c:txPr>
    <a:bodyPr/>
    <a:lstStyle/>
    <a:p>
      <a:pPr>
        <a:defRPr sz="1725" b="0" i="0" u="none" strike="noStrike" baseline="0">
          <a:solidFill>
            <a:srgbClr val="000000"/>
          </a:solidFill>
          <a:latin typeface="Arial"/>
          <a:ea typeface="Arial"/>
          <a:cs typeface="Arial"/>
        </a:defRPr>
      </a:pPr>
      <a:endParaRPr lang="en-US"/>
    </a:p>
  </c:txPr>
  <c:printSettings>
    <c:headerFooter alignWithMargins="0"/>
    <c:pageMargins b="1" l="0.75000000000001565" r="0.75000000000001565" t="1" header="0.5" footer="0.5"/>
    <c:pageSetup orientation="landscape"/>
  </c:printSettings>
</c:chartSpace>
</file>

<file path=xl/charts/chart4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Data!$A$5</c:f>
          <c:strCache>
            <c:ptCount val="1"/>
          </c:strCache>
        </c:strRef>
      </c:tx>
      <c:overlay val="0"/>
    </c:title>
    <c:autoTitleDeleted val="0"/>
    <c:plotArea>
      <c:layout>
        <c:manualLayout>
          <c:layoutTarget val="inner"/>
          <c:xMode val="edge"/>
          <c:yMode val="edge"/>
          <c:x val="0.13495651278884288"/>
          <c:y val="0.16478915135608121"/>
          <c:w val="0.836285317276524"/>
          <c:h val="0.50397958414555799"/>
        </c:manualLayout>
      </c:layout>
      <c:lineChart>
        <c:grouping val="standard"/>
        <c:varyColors val="0"/>
        <c:ser>
          <c:idx val="0"/>
          <c:order val="0"/>
          <c:tx>
            <c:strRef>
              <c:f>Data!$A$5</c:f>
              <c:strCache>
                <c:ptCount val="1"/>
              </c:strCache>
            </c:strRef>
          </c:tx>
          <c:trendline>
            <c:name>Trendline</c:name>
            <c:spPr>
              <a:ln>
                <a:solidFill>
                  <a:srgbClr val="FF0000">
                    <a:alpha val="75000"/>
                  </a:srgbClr>
                </a:solidFill>
              </a:ln>
            </c:spPr>
            <c:trendlineType val="linear"/>
            <c:dispRSqr val="0"/>
            <c:dispEq val="0"/>
          </c:trendline>
          <c:cat>
            <c:strRef>
              <c:f>Data!$BL$4:$CA$4</c:f>
              <c:strCache>
                <c:ptCount val="1"/>
                <c:pt idx="0">
                  <c:v>Baseline</c:v>
                </c:pt>
              </c:strCache>
            </c:strRef>
          </c:cat>
          <c:val>
            <c:numRef>
              <c:f>Data!$BL$5:$CA$5</c:f>
              <c:numCache>
                <c:formatCode>General</c:formatCode>
                <c:ptCount val="16"/>
                <c:pt idx="0">
                  <c:v>0</c:v>
                </c:pt>
              </c:numCache>
            </c:numRef>
          </c:val>
          <c:smooth val="0"/>
          <c:extLst>
            <c:ext xmlns:c16="http://schemas.microsoft.com/office/drawing/2014/chart" uri="{C3380CC4-5D6E-409C-BE32-E72D297353CC}">
              <c16:uniqueId val="{00000001-DF32-994E-ACA5-C65C04456556}"/>
            </c:ext>
          </c:extLst>
        </c:ser>
        <c:ser>
          <c:idx val="1"/>
          <c:order val="1"/>
          <c:tx>
            <c:v>Aimline</c:v>
          </c:tx>
          <c:spPr>
            <a:ln w="9525">
              <a:solidFill>
                <a:schemeClr val="tx1">
                  <a:lumMod val="50000"/>
                  <a:lumOff val="50000"/>
                </a:schemeClr>
              </a:solidFill>
              <a:prstDash val="dash"/>
            </a:ln>
          </c:spPr>
          <c:marker>
            <c:symbol val="none"/>
          </c:marker>
          <c:cat>
            <c:strRef>
              <c:f>Data!$BL$4:$CA$4</c:f>
              <c:strCache>
                <c:ptCount val="1"/>
                <c:pt idx="0">
                  <c:v>Baseline</c:v>
                </c:pt>
              </c:strCache>
            </c:strRef>
          </c:cat>
          <c:val>
            <c:numRef>
              <c:f>Data!$BL$86:$CA$86</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DF32-994E-ACA5-C65C04456556}"/>
            </c:ext>
          </c:extLst>
        </c:ser>
        <c:ser>
          <c:idx val="2"/>
          <c:order val="2"/>
          <c:tx>
            <c:strRef>
              <c:f>Data!$BK$122</c:f>
              <c:strCache>
                <c:ptCount val="1"/>
                <c:pt idx="0">
                  <c:v>Benchmark 3 Line</c:v>
                </c:pt>
              </c:strCache>
            </c:strRef>
          </c:tx>
          <c:spPr>
            <a:ln>
              <a:solidFill>
                <a:schemeClr val="accent3"/>
              </a:solidFill>
            </a:ln>
          </c:spPr>
          <c:marker>
            <c:symbol val="none"/>
          </c:marker>
          <c:cat>
            <c:strRef>
              <c:f>Data!$BL$4:$CA$4</c:f>
              <c:strCache>
                <c:ptCount val="1"/>
                <c:pt idx="0">
                  <c:v>Baseline</c:v>
                </c:pt>
              </c:strCache>
            </c:strRef>
          </c:cat>
          <c:val>
            <c:numRef>
              <c:f>Data!$BL$122:$CA$122</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DF32-994E-ACA5-C65C04456556}"/>
            </c:ext>
          </c:extLst>
        </c:ser>
        <c:dLbls>
          <c:showLegendKey val="0"/>
          <c:showVal val="0"/>
          <c:showCatName val="0"/>
          <c:showSerName val="0"/>
          <c:showPercent val="0"/>
          <c:showBubbleSize val="0"/>
        </c:dLbls>
        <c:marker val="1"/>
        <c:smooth val="0"/>
        <c:axId val="108784256"/>
        <c:axId val="108663552"/>
      </c:lineChart>
      <c:catAx>
        <c:axId val="108784256"/>
        <c:scaling>
          <c:orientation val="minMax"/>
        </c:scaling>
        <c:delete val="0"/>
        <c:axPos val="b"/>
        <c:title>
          <c:tx>
            <c:strRef>
              <c:f>Data!$BG$5</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108663552"/>
        <c:crosses val="autoZero"/>
        <c:auto val="1"/>
        <c:lblAlgn val="ctr"/>
        <c:lblOffset val="100"/>
        <c:noMultiLvlLbl val="0"/>
      </c:catAx>
      <c:valAx>
        <c:axId val="108663552"/>
        <c:scaling>
          <c:orientation val="minMax"/>
          <c:min val="0"/>
        </c:scaling>
        <c:delete val="0"/>
        <c:axPos val="l"/>
        <c:majorGridlines/>
        <c:title>
          <c:tx>
            <c:strRef>
              <c:f>Data!$BJ$86</c:f>
              <c:strCache>
                <c:ptCount val="1"/>
              </c:strCache>
            </c:strRef>
          </c:tx>
          <c:overlay val="0"/>
          <c:spPr>
            <a:noFill/>
            <a:ln w="25400">
              <a:noFill/>
            </a:ln>
          </c:spPr>
          <c:txPr>
            <a:bodyPr/>
            <a:lstStyle/>
            <a:p>
              <a:pPr>
                <a:defRPr b="1"/>
              </a:pPr>
              <a:endParaRPr lang="en-US"/>
            </a:p>
          </c:txPr>
        </c:title>
        <c:numFmt formatCode="General" sourceLinked="0"/>
        <c:majorTickMark val="none"/>
        <c:minorTickMark val="none"/>
        <c:tickLblPos val="nextTo"/>
        <c:crossAx val="108784256"/>
        <c:crosses val="autoZero"/>
        <c:crossBetween val="between"/>
      </c:valAx>
    </c:plotArea>
    <c:legend>
      <c:legendPos val="b"/>
      <c:layout>
        <c:manualLayout>
          <c:xMode val="edge"/>
          <c:yMode val="edge"/>
          <c:x val="0"/>
          <c:y val="0.89302229598448402"/>
          <c:w val="0.99983433398351362"/>
          <c:h val="0.10697770401551612"/>
        </c:manualLayout>
      </c:layout>
      <c:overlay val="0"/>
      <c:txPr>
        <a:bodyPr/>
        <a:lstStyle/>
        <a:p>
          <a:pPr>
            <a:defRPr sz="900"/>
          </a:pPr>
          <a:endParaRPr lang="en-US"/>
        </a:p>
      </c:txPr>
    </c:legend>
    <c:plotVisOnly val="1"/>
    <c:dispBlanksAs val="gap"/>
    <c:showDLblsOverMax val="0"/>
  </c:chart>
  <c:spPr>
    <a:solidFill>
      <a:schemeClr val="accent1">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c:printSettings>
  <c:userShapes r:id="rId1"/>
</c:chartSpace>
</file>

<file path=xl/charts/chart4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Data!$A$6</c:f>
          <c:strCache>
            <c:ptCount val="1"/>
          </c:strCache>
        </c:strRef>
      </c:tx>
      <c:overlay val="0"/>
    </c:title>
    <c:autoTitleDeleted val="0"/>
    <c:plotArea>
      <c:layout>
        <c:manualLayout>
          <c:layoutTarget val="inner"/>
          <c:xMode val="edge"/>
          <c:yMode val="edge"/>
          <c:x val="0.13495651278884288"/>
          <c:y val="0.16478915135608121"/>
          <c:w val="0.836285317276524"/>
          <c:h val="0.51280082270153271"/>
        </c:manualLayout>
      </c:layout>
      <c:lineChart>
        <c:grouping val="standard"/>
        <c:varyColors val="0"/>
        <c:ser>
          <c:idx val="0"/>
          <c:order val="0"/>
          <c:tx>
            <c:strRef>
              <c:f>Data!$A$6</c:f>
              <c:strCache>
                <c:ptCount val="1"/>
              </c:strCache>
            </c:strRef>
          </c:tx>
          <c:trendline>
            <c:name>Trendline</c:name>
            <c:spPr>
              <a:ln>
                <a:solidFill>
                  <a:srgbClr val="FF0000">
                    <a:alpha val="75000"/>
                  </a:srgbClr>
                </a:solidFill>
              </a:ln>
            </c:spPr>
            <c:trendlineType val="linear"/>
            <c:dispRSqr val="0"/>
            <c:dispEq val="0"/>
          </c:trendline>
          <c:cat>
            <c:strRef>
              <c:f>Data!$Z$4:$AO$4</c:f>
              <c:strCache>
                <c:ptCount val="1"/>
                <c:pt idx="0">
                  <c:v>Baseline</c:v>
                </c:pt>
              </c:strCache>
            </c:strRef>
          </c:cat>
          <c:val>
            <c:numRef>
              <c:f>Data!$Z$6:$AO$6</c:f>
              <c:numCache>
                <c:formatCode>General</c:formatCode>
                <c:ptCount val="16"/>
                <c:pt idx="0">
                  <c:v>0</c:v>
                </c:pt>
              </c:numCache>
            </c:numRef>
          </c:val>
          <c:smooth val="0"/>
          <c:extLst>
            <c:ext xmlns:c16="http://schemas.microsoft.com/office/drawing/2014/chart" uri="{C3380CC4-5D6E-409C-BE32-E72D297353CC}">
              <c16:uniqueId val="{00000001-79C0-1D4B-BDE2-46B1E31989C9}"/>
            </c:ext>
          </c:extLst>
        </c:ser>
        <c:ser>
          <c:idx val="1"/>
          <c:order val="1"/>
          <c:tx>
            <c:v>Aimline</c:v>
          </c:tx>
          <c:spPr>
            <a:ln w="9525">
              <a:solidFill>
                <a:schemeClr val="tx1">
                  <a:lumMod val="50000"/>
                  <a:lumOff val="50000"/>
                </a:schemeClr>
              </a:solidFill>
              <a:prstDash val="dash"/>
            </a:ln>
          </c:spPr>
          <c:marker>
            <c:symbol val="none"/>
          </c:marker>
          <c:cat>
            <c:strRef>
              <c:f>Data!$Z$4:$AO$4</c:f>
              <c:strCache>
                <c:ptCount val="1"/>
                <c:pt idx="0">
                  <c:v>Baseline</c:v>
                </c:pt>
              </c:strCache>
            </c:strRef>
          </c:cat>
          <c:val>
            <c:numRef>
              <c:f>Data!$Z$87:$AO$87</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79C0-1D4B-BDE2-46B1E31989C9}"/>
            </c:ext>
          </c:extLst>
        </c:ser>
        <c:ser>
          <c:idx val="2"/>
          <c:order val="2"/>
          <c:tx>
            <c:strRef>
              <c:f>Data!$Y$123</c:f>
              <c:strCache>
                <c:ptCount val="1"/>
                <c:pt idx="0">
                  <c:v>Benchmark 2 Line</c:v>
                </c:pt>
              </c:strCache>
            </c:strRef>
          </c:tx>
          <c:spPr>
            <a:ln>
              <a:solidFill>
                <a:schemeClr val="accent1"/>
              </a:solidFill>
            </a:ln>
          </c:spPr>
          <c:marker>
            <c:symbol val="none"/>
          </c:marker>
          <c:cat>
            <c:strRef>
              <c:f>Data!$Z$4:$AO$4</c:f>
              <c:strCache>
                <c:ptCount val="1"/>
                <c:pt idx="0">
                  <c:v>Baseline</c:v>
                </c:pt>
              </c:strCache>
            </c:strRef>
          </c:cat>
          <c:val>
            <c:numRef>
              <c:f>Data!$Z$123:$AO$123</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79C0-1D4B-BDE2-46B1E31989C9}"/>
            </c:ext>
          </c:extLst>
        </c:ser>
        <c:dLbls>
          <c:showLegendKey val="0"/>
          <c:showVal val="0"/>
          <c:showCatName val="0"/>
          <c:showSerName val="0"/>
          <c:showPercent val="0"/>
          <c:showBubbleSize val="0"/>
        </c:dLbls>
        <c:marker val="1"/>
        <c:smooth val="0"/>
        <c:axId val="108715008"/>
        <c:axId val="108700800"/>
      </c:lineChart>
      <c:catAx>
        <c:axId val="108715008"/>
        <c:scaling>
          <c:orientation val="minMax"/>
        </c:scaling>
        <c:delete val="0"/>
        <c:axPos val="b"/>
        <c:title>
          <c:tx>
            <c:strRef>
              <c:f>Data!$U$6</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108700800"/>
        <c:crosses val="autoZero"/>
        <c:auto val="1"/>
        <c:lblAlgn val="ctr"/>
        <c:lblOffset val="100"/>
        <c:noMultiLvlLbl val="0"/>
      </c:catAx>
      <c:valAx>
        <c:axId val="108700800"/>
        <c:scaling>
          <c:orientation val="minMax"/>
          <c:min val="0"/>
        </c:scaling>
        <c:delete val="0"/>
        <c:axPos val="l"/>
        <c:majorGridlines/>
        <c:title>
          <c:tx>
            <c:strRef>
              <c:f>Data!$X$87</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108715008"/>
        <c:crosses val="autoZero"/>
        <c:crossBetween val="between"/>
      </c:valAx>
    </c:plotArea>
    <c:legend>
      <c:legendPos val="b"/>
      <c:layout>
        <c:manualLayout>
          <c:xMode val="edge"/>
          <c:yMode val="edge"/>
          <c:x val="2.4637489396750708E-3"/>
          <c:y val="0.89281043140355565"/>
          <c:w val="0.99507229697919064"/>
          <c:h val="0.10718956859644498"/>
        </c:manualLayout>
      </c:layout>
      <c:overlay val="0"/>
      <c:txPr>
        <a:bodyPr/>
        <a:lstStyle/>
        <a:p>
          <a:pPr>
            <a:defRPr sz="900"/>
          </a:pPr>
          <a:endParaRPr lang="en-US"/>
        </a:p>
      </c:txPr>
    </c:legend>
    <c:plotVisOnly val="1"/>
    <c:dispBlanksAs val="gap"/>
    <c:showDLblsOverMax val="0"/>
  </c:chart>
  <c:spPr>
    <a:solidFill>
      <a:schemeClr val="accent6">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4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Data!$A$7</c:f>
          <c:strCache>
            <c:ptCount val="1"/>
          </c:strCache>
        </c:strRef>
      </c:tx>
      <c:overlay val="0"/>
    </c:title>
    <c:autoTitleDeleted val="0"/>
    <c:plotArea>
      <c:layout>
        <c:manualLayout>
          <c:layoutTarget val="inner"/>
          <c:xMode val="edge"/>
          <c:yMode val="edge"/>
          <c:x val="0.13495651278884288"/>
          <c:y val="0.16478915135608121"/>
          <c:w val="0.836285317276524"/>
          <c:h val="0.51276163777693717"/>
        </c:manualLayout>
      </c:layout>
      <c:lineChart>
        <c:grouping val="standard"/>
        <c:varyColors val="0"/>
        <c:ser>
          <c:idx val="0"/>
          <c:order val="0"/>
          <c:tx>
            <c:strRef>
              <c:f>Data!$A$7</c:f>
              <c:strCache>
                <c:ptCount val="1"/>
              </c:strCache>
            </c:strRef>
          </c:tx>
          <c:trendline>
            <c:name>Trendline</c:name>
            <c:spPr>
              <a:ln>
                <a:solidFill>
                  <a:srgbClr val="FF0000">
                    <a:alpha val="75000"/>
                  </a:srgbClr>
                </a:solidFill>
              </a:ln>
            </c:spPr>
            <c:trendlineType val="linear"/>
            <c:dispRSqr val="0"/>
            <c:dispEq val="0"/>
          </c:trendline>
          <c:cat>
            <c:strRef>
              <c:f>Data!$Z$4:$AO$4</c:f>
              <c:strCache>
                <c:ptCount val="1"/>
                <c:pt idx="0">
                  <c:v>Baseline</c:v>
                </c:pt>
              </c:strCache>
            </c:strRef>
          </c:cat>
          <c:val>
            <c:numRef>
              <c:f>Data!$Z$7:$AO$7</c:f>
              <c:numCache>
                <c:formatCode>General</c:formatCode>
                <c:ptCount val="16"/>
                <c:pt idx="0">
                  <c:v>0</c:v>
                </c:pt>
              </c:numCache>
            </c:numRef>
          </c:val>
          <c:smooth val="0"/>
          <c:extLst>
            <c:ext xmlns:c16="http://schemas.microsoft.com/office/drawing/2014/chart" uri="{C3380CC4-5D6E-409C-BE32-E72D297353CC}">
              <c16:uniqueId val="{00000001-9A38-6F4B-BF22-D14DC6FD0F18}"/>
            </c:ext>
          </c:extLst>
        </c:ser>
        <c:ser>
          <c:idx val="1"/>
          <c:order val="1"/>
          <c:tx>
            <c:v>Aimline</c:v>
          </c:tx>
          <c:spPr>
            <a:ln w="9525">
              <a:solidFill>
                <a:schemeClr val="tx1">
                  <a:lumMod val="50000"/>
                  <a:lumOff val="50000"/>
                </a:schemeClr>
              </a:solidFill>
              <a:prstDash val="dash"/>
            </a:ln>
          </c:spPr>
          <c:marker>
            <c:symbol val="none"/>
          </c:marker>
          <c:cat>
            <c:strRef>
              <c:f>Data!$Z$4:$AO$4</c:f>
              <c:strCache>
                <c:ptCount val="1"/>
                <c:pt idx="0">
                  <c:v>Baseline</c:v>
                </c:pt>
              </c:strCache>
            </c:strRef>
          </c:cat>
          <c:val>
            <c:numRef>
              <c:f>Data!$Z$88:$AO$88</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9A38-6F4B-BF22-D14DC6FD0F18}"/>
            </c:ext>
          </c:extLst>
        </c:ser>
        <c:ser>
          <c:idx val="2"/>
          <c:order val="2"/>
          <c:tx>
            <c:strRef>
              <c:f>Data!$Y$124</c:f>
              <c:strCache>
                <c:ptCount val="1"/>
                <c:pt idx="0">
                  <c:v>Benchmark 2 Line</c:v>
                </c:pt>
              </c:strCache>
            </c:strRef>
          </c:tx>
          <c:spPr>
            <a:ln>
              <a:solidFill>
                <a:schemeClr val="accent1"/>
              </a:solidFill>
            </a:ln>
          </c:spPr>
          <c:marker>
            <c:symbol val="none"/>
          </c:marker>
          <c:cat>
            <c:strRef>
              <c:f>Data!$Z$4:$AO$4</c:f>
              <c:strCache>
                <c:ptCount val="1"/>
                <c:pt idx="0">
                  <c:v>Baseline</c:v>
                </c:pt>
              </c:strCache>
            </c:strRef>
          </c:cat>
          <c:val>
            <c:numRef>
              <c:f>Data!$Z$124:$AO$124</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9A38-6F4B-BF22-D14DC6FD0F18}"/>
            </c:ext>
          </c:extLst>
        </c:ser>
        <c:dLbls>
          <c:showLegendKey val="0"/>
          <c:showVal val="0"/>
          <c:showCatName val="0"/>
          <c:showSerName val="0"/>
          <c:showPercent val="0"/>
          <c:showBubbleSize val="0"/>
        </c:dLbls>
        <c:marker val="1"/>
        <c:smooth val="0"/>
        <c:axId val="108854656"/>
        <c:axId val="108893696"/>
      </c:lineChart>
      <c:catAx>
        <c:axId val="108854656"/>
        <c:scaling>
          <c:orientation val="minMax"/>
        </c:scaling>
        <c:delete val="0"/>
        <c:axPos val="b"/>
        <c:title>
          <c:tx>
            <c:strRef>
              <c:f>Data!$U$7</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108893696"/>
        <c:crosses val="autoZero"/>
        <c:auto val="1"/>
        <c:lblAlgn val="ctr"/>
        <c:lblOffset val="100"/>
        <c:noMultiLvlLbl val="0"/>
      </c:catAx>
      <c:valAx>
        <c:axId val="108893696"/>
        <c:scaling>
          <c:orientation val="minMax"/>
          <c:min val="0"/>
        </c:scaling>
        <c:delete val="0"/>
        <c:axPos val="l"/>
        <c:majorGridlines/>
        <c:title>
          <c:tx>
            <c:strRef>
              <c:f>Data!$X$88</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108854656"/>
        <c:crosses val="autoZero"/>
        <c:crossBetween val="between"/>
      </c:valAx>
    </c:plotArea>
    <c:legend>
      <c:legendPos val="b"/>
      <c:layout>
        <c:manualLayout>
          <c:xMode val="edge"/>
          <c:yMode val="edge"/>
          <c:x val="4.4474668619613533E-4"/>
          <c:y val="0.89281046896931149"/>
          <c:w val="0.99650521008024096"/>
          <c:h val="0.10273867704498429"/>
        </c:manualLayout>
      </c:layout>
      <c:overlay val="0"/>
      <c:txPr>
        <a:bodyPr/>
        <a:lstStyle/>
        <a:p>
          <a:pPr>
            <a:defRPr sz="900"/>
          </a:pPr>
          <a:endParaRPr lang="en-US"/>
        </a:p>
      </c:txPr>
    </c:legend>
    <c:plotVisOnly val="1"/>
    <c:dispBlanksAs val="gap"/>
    <c:showDLblsOverMax val="0"/>
  </c:chart>
  <c:spPr>
    <a:solidFill>
      <a:schemeClr val="accent6">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4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Data!$A$5</c:f>
          <c:strCache>
            <c:ptCount val="1"/>
          </c:strCache>
        </c:strRef>
      </c:tx>
      <c:overlay val="0"/>
    </c:title>
    <c:autoTitleDeleted val="0"/>
    <c:plotArea>
      <c:layout>
        <c:manualLayout>
          <c:layoutTarget val="inner"/>
          <c:xMode val="edge"/>
          <c:yMode val="edge"/>
          <c:x val="0.13495651278884288"/>
          <c:y val="0.16478915135608121"/>
          <c:w val="0.83628531727652489"/>
          <c:h val="0.51276163777693717"/>
        </c:manualLayout>
      </c:layout>
      <c:lineChart>
        <c:grouping val="standard"/>
        <c:varyColors val="0"/>
        <c:ser>
          <c:idx val="0"/>
          <c:order val="0"/>
          <c:tx>
            <c:strRef>
              <c:f>Data!$A$5</c:f>
              <c:strCache>
                <c:ptCount val="1"/>
              </c:strCache>
            </c:strRef>
          </c:tx>
          <c:trendline>
            <c:name>Trendline</c:name>
            <c:spPr>
              <a:ln>
                <a:solidFill>
                  <a:srgbClr val="FF0000">
                    <a:alpha val="75000"/>
                  </a:srgbClr>
                </a:solidFill>
              </a:ln>
            </c:spPr>
            <c:trendlineType val="linear"/>
            <c:dispRSqr val="0"/>
            <c:dispEq val="0"/>
          </c:trendline>
          <c:cat>
            <c:strRef>
              <c:f>Data!$CX$4:$DM$4</c:f>
              <c:strCache>
                <c:ptCount val="1"/>
                <c:pt idx="0">
                  <c:v>Baseline</c:v>
                </c:pt>
              </c:strCache>
            </c:strRef>
          </c:cat>
          <c:val>
            <c:numRef>
              <c:f>Data!$CX$5:$DM$5</c:f>
              <c:numCache>
                <c:formatCode>General</c:formatCode>
                <c:ptCount val="16"/>
                <c:pt idx="0">
                  <c:v>0</c:v>
                </c:pt>
              </c:numCache>
            </c:numRef>
          </c:val>
          <c:smooth val="0"/>
          <c:extLst>
            <c:ext xmlns:c16="http://schemas.microsoft.com/office/drawing/2014/chart" uri="{C3380CC4-5D6E-409C-BE32-E72D297353CC}">
              <c16:uniqueId val="{00000001-0F28-DC41-BEBF-7A1D40D94595}"/>
            </c:ext>
          </c:extLst>
        </c:ser>
        <c:ser>
          <c:idx val="1"/>
          <c:order val="1"/>
          <c:tx>
            <c:v>Aimline</c:v>
          </c:tx>
          <c:spPr>
            <a:ln w="9525">
              <a:solidFill>
                <a:schemeClr val="tx1">
                  <a:lumMod val="50000"/>
                  <a:lumOff val="50000"/>
                </a:schemeClr>
              </a:solidFill>
              <a:prstDash val="dash"/>
            </a:ln>
          </c:spPr>
          <c:marker>
            <c:symbol val="none"/>
          </c:marker>
          <c:cat>
            <c:strRef>
              <c:f>Data!$CX$4:$DM$4</c:f>
              <c:strCache>
                <c:ptCount val="1"/>
                <c:pt idx="0">
                  <c:v>Baseline</c:v>
                </c:pt>
              </c:strCache>
            </c:strRef>
          </c:cat>
          <c:val>
            <c:numRef>
              <c:f>Data!$CX$86:$DM$86</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0F28-DC41-BEBF-7A1D40D94595}"/>
            </c:ext>
          </c:extLst>
        </c:ser>
        <c:ser>
          <c:idx val="2"/>
          <c:order val="2"/>
          <c:tx>
            <c:strRef>
              <c:f>Data!$CW$122</c:f>
              <c:strCache>
                <c:ptCount val="1"/>
                <c:pt idx="0">
                  <c:v>Benchmark 3 Line</c:v>
                </c:pt>
              </c:strCache>
            </c:strRef>
          </c:tx>
          <c:spPr>
            <a:ln>
              <a:solidFill>
                <a:schemeClr val="accent3"/>
              </a:solidFill>
            </a:ln>
          </c:spPr>
          <c:marker>
            <c:symbol val="none"/>
          </c:marker>
          <c:cat>
            <c:strRef>
              <c:f>Data!$CX$4:$DM$4</c:f>
              <c:strCache>
                <c:ptCount val="1"/>
                <c:pt idx="0">
                  <c:v>Baseline</c:v>
                </c:pt>
              </c:strCache>
            </c:strRef>
          </c:cat>
          <c:val>
            <c:numRef>
              <c:f>Data!$CX$122:$DM$122</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0F28-DC41-BEBF-7A1D40D94595}"/>
            </c:ext>
          </c:extLst>
        </c:ser>
        <c:dLbls>
          <c:showLegendKey val="0"/>
          <c:showVal val="0"/>
          <c:showCatName val="0"/>
          <c:showSerName val="0"/>
          <c:showPercent val="0"/>
          <c:showBubbleSize val="0"/>
        </c:dLbls>
        <c:marker val="1"/>
        <c:smooth val="0"/>
        <c:axId val="108953984"/>
        <c:axId val="108955904"/>
      </c:lineChart>
      <c:catAx>
        <c:axId val="108953984"/>
        <c:scaling>
          <c:orientation val="minMax"/>
        </c:scaling>
        <c:delete val="0"/>
        <c:axPos val="b"/>
        <c:title>
          <c:tx>
            <c:strRef>
              <c:f>Data!$CS$5</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108955904"/>
        <c:crosses val="autoZero"/>
        <c:auto val="1"/>
        <c:lblAlgn val="ctr"/>
        <c:lblOffset val="100"/>
        <c:noMultiLvlLbl val="0"/>
      </c:catAx>
      <c:valAx>
        <c:axId val="108955904"/>
        <c:scaling>
          <c:orientation val="minMax"/>
          <c:min val="0"/>
        </c:scaling>
        <c:delete val="0"/>
        <c:axPos val="l"/>
        <c:majorGridlines/>
        <c:title>
          <c:tx>
            <c:strRef>
              <c:f>Data!$CV$86</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108953984"/>
        <c:crosses val="autoZero"/>
        <c:crossBetween val="between"/>
      </c:valAx>
    </c:plotArea>
    <c:legend>
      <c:legendPos val="b"/>
      <c:layout>
        <c:manualLayout>
          <c:xMode val="edge"/>
          <c:yMode val="edge"/>
          <c:x val="2.5035694586972726E-3"/>
          <c:y val="0.8963413270213495"/>
          <c:w val="0.99240113920674256"/>
          <c:h val="0.10365867297865142"/>
        </c:manualLayout>
      </c:layout>
      <c:overlay val="0"/>
      <c:txPr>
        <a:bodyPr/>
        <a:lstStyle/>
        <a:p>
          <a:pPr>
            <a:defRPr sz="900"/>
          </a:pPr>
          <a:endParaRPr lang="en-US"/>
        </a:p>
      </c:txPr>
    </c:legend>
    <c:plotVisOnly val="1"/>
    <c:dispBlanksAs val="gap"/>
    <c:showDLblsOverMax val="0"/>
  </c:chart>
  <c:spPr>
    <a:solidFill>
      <a:schemeClr val="accent3">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'Reading - Data'!$A$9</c:f>
          <c:strCache>
            <c:ptCount val="1"/>
          </c:strCache>
        </c:strRef>
      </c:tx>
      <c:overlay val="0"/>
    </c:title>
    <c:autoTitleDeleted val="0"/>
    <c:plotArea>
      <c:layout>
        <c:manualLayout>
          <c:layoutTarget val="inner"/>
          <c:xMode val="edge"/>
          <c:yMode val="edge"/>
          <c:x val="0.13495651278884288"/>
          <c:y val="0.16478915135608121"/>
          <c:w val="0.83628531727652422"/>
          <c:h val="0.51280081385768894"/>
        </c:manualLayout>
      </c:layout>
      <c:lineChart>
        <c:grouping val="standard"/>
        <c:varyColors val="0"/>
        <c:ser>
          <c:idx val="0"/>
          <c:order val="0"/>
          <c:tx>
            <c:strRef>
              <c:f>'Reading - Data'!$A$9</c:f>
              <c:strCache>
                <c:ptCount val="1"/>
              </c:strCache>
            </c:strRef>
          </c:tx>
          <c:trendline>
            <c:name>Trendline</c:name>
            <c:spPr>
              <a:ln>
                <a:solidFill>
                  <a:srgbClr val="FF0000">
                    <a:alpha val="75000"/>
                  </a:srgbClr>
                </a:solidFill>
              </a:ln>
            </c:spPr>
            <c:trendlineType val="linear"/>
            <c:dispRSqr val="0"/>
            <c:dispEq val="0"/>
          </c:trendline>
          <c:cat>
            <c:strRef>
              <c:f>'Reading - Data'!$CX$4:$DM$4</c:f>
              <c:strCache>
                <c:ptCount val="1"/>
                <c:pt idx="0">
                  <c:v>Baseline</c:v>
                </c:pt>
              </c:strCache>
            </c:strRef>
          </c:cat>
          <c:val>
            <c:numRef>
              <c:f>'Reading - Data'!$CX$9:$DM$9</c:f>
              <c:numCache>
                <c:formatCode>General</c:formatCode>
                <c:ptCount val="16"/>
                <c:pt idx="0">
                  <c:v>0</c:v>
                </c:pt>
              </c:numCache>
            </c:numRef>
          </c:val>
          <c:smooth val="0"/>
          <c:extLst>
            <c:ext xmlns:c16="http://schemas.microsoft.com/office/drawing/2014/chart" uri="{C3380CC4-5D6E-409C-BE32-E72D297353CC}">
              <c16:uniqueId val="{00000001-A630-CA47-8C9F-F9260597D2AE}"/>
            </c:ext>
          </c:extLst>
        </c:ser>
        <c:ser>
          <c:idx val="1"/>
          <c:order val="1"/>
          <c:tx>
            <c:v>Aimline</c:v>
          </c:tx>
          <c:spPr>
            <a:ln w="9525">
              <a:solidFill>
                <a:schemeClr val="tx1">
                  <a:lumMod val="50000"/>
                  <a:lumOff val="50000"/>
                </a:schemeClr>
              </a:solidFill>
              <a:prstDash val="dash"/>
            </a:ln>
          </c:spPr>
          <c:marker>
            <c:symbol val="none"/>
          </c:marker>
          <c:cat>
            <c:strRef>
              <c:f>'Reading - Data'!$CX$4:$DM$4</c:f>
              <c:strCache>
                <c:ptCount val="1"/>
                <c:pt idx="0">
                  <c:v>Baseline</c:v>
                </c:pt>
              </c:strCache>
            </c:strRef>
          </c:cat>
          <c:val>
            <c:numRef>
              <c:f>'Reading - Data'!$CX$90:$DM$90</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A630-CA47-8C9F-F9260597D2AE}"/>
            </c:ext>
          </c:extLst>
        </c:ser>
        <c:ser>
          <c:idx val="2"/>
          <c:order val="2"/>
          <c:tx>
            <c:strRef>
              <c:f>'Reading - Data'!$CW$126</c:f>
              <c:strCache>
                <c:ptCount val="1"/>
                <c:pt idx="0">
                  <c:v>Benchmark 3 Line</c:v>
                </c:pt>
              </c:strCache>
            </c:strRef>
          </c:tx>
          <c:spPr>
            <a:ln>
              <a:solidFill>
                <a:schemeClr val="accent3"/>
              </a:solidFill>
            </a:ln>
          </c:spPr>
          <c:marker>
            <c:symbol val="none"/>
          </c:marker>
          <c:cat>
            <c:strRef>
              <c:f>'Reading - Data'!$CX$4:$DM$4</c:f>
              <c:strCache>
                <c:ptCount val="1"/>
                <c:pt idx="0">
                  <c:v>Baseline</c:v>
                </c:pt>
              </c:strCache>
            </c:strRef>
          </c:cat>
          <c:val>
            <c:numRef>
              <c:f>'Reading - Data'!$CX$126:$DM$126</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A630-CA47-8C9F-F9260597D2AE}"/>
            </c:ext>
          </c:extLst>
        </c:ser>
        <c:dLbls>
          <c:showLegendKey val="0"/>
          <c:showVal val="0"/>
          <c:showCatName val="0"/>
          <c:showSerName val="0"/>
          <c:showPercent val="0"/>
          <c:showBubbleSize val="0"/>
        </c:dLbls>
        <c:marker val="1"/>
        <c:smooth val="0"/>
        <c:axId val="95009408"/>
        <c:axId val="96539392"/>
      </c:lineChart>
      <c:catAx>
        <c:axId val="95009408"/>
        <c:scaling>
          <c:orientation val="minMax"/>
        </c:scaling>
        <c:delete val="0"/>
        <c:axPos val="b"/>
        <c:title>
          <c:tx>
            <c:strRef>
              <c:f>'Reading - Data'!$CS$9</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96539392"/>
        <c:crosses val="autoZero"/>
        <c:auto val="1"/>
        <c:lblAlgn val="ctr"/>
        <c:lblOffset val="100"/>
        <c:noMultiLvlLbl val="0"/>
      </c:catAx>
      <c:valAx>
        <c:axId val="96539392"/>
        <c:scaling>
          <c:orientation val="minMax"/>
          <c:min val="0"/>
        </c:scaling>
        <c:delete val="0"/>
        <c:axPos val="l"/>
        <c:majorGridlines/>
        <c:title>
          <c:tx>
            <c:strRef>
              <c:f>'Reading - Data'!$CV$90</c:f>
              <c:strCache>
                <c:ptCount val="1"/>
              </c:strCache>
            </c:strRef>
          </c:tx>
          <c:overlay val="0"/>
          <c:spPr>
            <a:noFill/>
            <a:ln w="25400">
              <a:noFill/>
            </a:ln>
          </c:spPr>
          <c:txPr>
            <a:bodyPr/>
            <a:lstStyle/>
            <a:p>
              <a:pPr>
                <a:defRPr b="1"/>
              </a:pPr>
              <a:endParaRPr lang="en-US"/>
            </a:p>
          </c:txPr>
        </c:title>
        <c:numFmt formatCode="General" sourceLinked="0"/>
        <c:majorTickMark val="none"/>
        <c:minorTickMark val="none"/>
        <c:tickLblPos val="nextTo"/>
        <c:crossAx val="95009408"/>
        <c:crosses val="autoZero"/>
        <c:crossBetween val="between"/>
      </c:valAx>
    </c:plotArea>
    <c:legend>
      <c:legendPos val="b"/>
      <c:layout>
        <c:manualLayout>
          <c:xMode val="edge"/>
          <c:yMode val="edge"/>
          <c:x val="4.9599276626187804E-3"/>
          <c:y val="0.89656851621831002"/>
          <c:w val="0.99267216613104159"/>
          <c:h val="9.9136676001391963E-2"/>
        </c:manualLayout>
      </c:layout>
      <c:overlay val="0"/>
      <c:txPr>
        <a:bodyPr/>
        <a:lstStyle/>
        <a:p>
          <a:pPr>
            <a:defRPr sz="900"/>
          </a:pPr>
          <a:endParaRPr lang="en-US"/>
        </a:p>
      </c:txPr>
    </c:legend>
    <c:plotVisOnly val="1"/>
    <c:dispBlanksAs val="gap"/>
    <c:showDLblsOverMax val="0"/>
  </c:chart>
  <c:spPr>
    <a:solidFill>
      <a:schemeClr val="accent3">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4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Data!$A$6</c:f>
          <c:strCache>
            <c:ptCount val="1"/>
          </c:strCache>
        </c:strRef>
      </c:tx>
      <c:overlay val="0"/>
    </c:title>
    <c:autoTitleDeleted val="0"/>
    <c:plotArea>
      <c:layout>
        <c:manualLayout>
          <c:layoutTarget val="inner"/>
          <c:xMode val="edge"/>
          <c:yMode val="edge"/>
          <c:x val="0.13495651278884288"/>
          <c:y val="0.16478915135608121"/>
          <c:w val="0.83628531727652489"/>
          <c:h val="0.5171879193865806"/>
        </c:manualLayout>
      </c:layout>
      <c:lineChart>
        <c:grouping val="standard"/>
        <c:varyColors val="0"/>
        <c:ser>
          <c:idx val="0"/>
          <c:order val="0"/>
          <c:tx>
            <c:strRef>
              <c:f>Data!$A$6</c:f>
              <c:strCache>
                <c:ptCount val="1"/>
              </c:strCache>
            </c:strRef>
          </c:tx>
          <c:trendline>
            <c:name>Trendline</c:name>
            <c:spPr>
              <a:ln>
                <a:solidFill>
                  <a:srgbClr val="FF0000">
                    <a:alpha val="75000"/>
                  </a:srgbClr>
                </a:solidFill>
              </a:ln>
            </c:spPr>
            <c:trendlineType val="linear"/>
            <c:dispRSqr val="0"/>
            <c:dispEq val="0"/>
          </c:trendline>
          <c:cat>
            <c:strRef>
              <c:f>Data!$BL$4:$CA$4</c:f>
              <c:strCache>
                <c:ptCount val="1"/>
                <c:pt idx="0">
                  <c:v>Baseline</c:v>
                </c:pt>
              </c:strCache>
            </c:strRef>
          </c:cat>
          <c:val>
            <c:numRef>
              <c:f>Data!$BL$6:$CA$6</c:f>
              <c:numCache>
                <c:formatCode>General</c:formatCode>
                <c:ptCount val="16"/>
                <c:pt idx="0">
                  <c:v>0</c:v>
                </c:pt>
              </c:numCache>
            </c:numRef>
          </c:val>
          <c:smooth val="0"/>
          <c:extLst>
            <c:ext xmlns:c16="http://schemas.microsoft.com/office/drawing/2014/chart" uri="{C3380CC4-5D6E-409C-BE32-E72D297353CC}">
              <c16:uniqueId val="{00000001-EF33-2849-B25A-0EF446F4CF5C}"/>
            </c:ext>
          </c:extLst>
        </c:ser>
        <c:ser>
          <c:idx val="1"/>
          <c:order val="1"/>
          <c:tx>
            <c:v>Aimline</c:v>
          </c:tx>
          <c:spPr>
            <a:ln w="9525">
              <a:solidFill>
                <a:schemeClr val="tx1">
                  <a:lumMod val="50000"/>
                  <a:lumOff val="50000"/>
                </a:schemeClr>
              </a:solidFill>
              <a:prstDash val="dash"/>
            </a:ln>
          </c:spPr>
          <c:marker>
            <c:symbol val="none"/>
          </c:marker>
          <c:cat>
            <c:strRef>
              <c:f>Data!$BL$4:$CA$4</c:f>
              <c:strCache>
                <c:ptCount val="1"/>
                <c:pt idx="0">
                  <c:v>Baseline</c:v>
                </c:pt>
              </c:strCache>
            </c:strRef>
          </c:cat>
          <c:val>
            <c:numRef>
              <c:f>Data!$BL$87:$CA$87</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EF33-2849-B25A-0EF446F4CF5C}"/>
            </c:ext>
          </c:extLst>
        </c:ser>
        <c:ser>
          <c:idx val="2"/>
          <c:order val="2"/>
          <c:tx>
            <c:strRef>
              <c:f>Data!$BK$123</c:f>
              <c:strCache>
                <c:ptCount val="1"/>
                <c:pt idx="0">
                  <c:v>Benchmark 3 Line</c:v>
                </c:pt>
              </c:strCache>
            </c:strRef>
          </c:tx>
          <c:spPr>
            <a:ln>
              <a:solidFill>
                <a:schemeClr val="accent3"/>
              </a:solidFill>
            </a:ln>
          </c:spPr>
          <c:marker>
            <c:symbol val="none"/>
          </c:marker>
          <c:cat>
            <c:strRef>
              <c:f>Data!$BL$4:$CA$4</c:f>
              <c:strCache>
                <c:ptCount val="1"/>
                <c:pt idx="0">
                  <c:v>Baseline</c:v>
                </c:pt>
              </c:strCache>
            </c:strRef>
          </c:cat>
          <c:val>
            <c:numRef>
              <c:f>Data!$BL$123:$CA$123</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EF33-2849-B25A-0EF446F4CF5C}"/>
            </c:ext>
          </c:extLst>
        </c:ser>
        <c:dLbls>
          <c:showLegendKey val="0"/>
          <c:showVal val="0"/>
          <c:showCatName val="0"/>
          <c:showSerName val="0"/>
          <c:showPercent val="0"/>
          <c:showBubbleSize val="0"/>
        </c:dLbls>
        <c:marker val="1"/>
        <c:smooth val="0"/>
        <c:axId val="109024000"/>
        <c:axId val="109025920"/>
      </c:lineChart>
      <c:catAx>
        <c:axId val="109024000"/>
        <c:scaling>
          <c:orientation val="minMax"/>
        </c:scaling>
        <c:delete val="0"/>
        <c:axPos val="b"/>
        <c:title>
          <c:tx>
            <c:strRef>
              <c:f>Data!$BG$6</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109025920"/>
        <c:crosses val="autoZero"/>
        <c:auto val="1"/>
        <c:lblAlgn val="ctr"/>
        <c:lblOffset val="100"/>
        <c:noMultiLvlLbl val="0"/>
      </c:catAx>
      <c:valAx>
        <c:axId val="109025920"/>
        <c:scaling>
          <c:orientation val="minMax"/>
          <c:min val="0"/>
        </c:scaling>
        <c:delete val="0"/>
        <c:axPos val="l"/>
        <c:majorGridlines/>
        <c:title>
          <c:tx>
            <c:strRef>
              <c:f>Data!$BJ$87</c:f>
              <c:strCache>
                <c:ptCount val="1"/>
              </c:strCache>
            </c:strRef>
          </c:tx>
          <c:overlay val="0"/>
          <c:spPr>
            <a:noFill/>
            <a:ln w="25400">
              <a:noFill/>
            </a:ln>
          </c:spPr>
          <c:txPr>
            <a:bodyPr/>
            <a:lstStyle/>
            <a:p>
              <a:pPr>
                <a:defRPr b="1"/>
              </a:pPr>
              <a:endParaRPr lang="en-US"/>
            </a:p>
          </c:txPr>
        </c:title>
        <c:numFmt formatCode="General" sourceLinked="0"/>
        <c:majorTickMark val="none"/>
        <c:minorTickMark val="none"/>
        <c:tickLblPos val="nextTo"/>
        <c:crossAx val="109024000"/>
        <c:crosses val="autoZero"/>
        <c:crossBetween val="between"/>
      </c:valAx>
    </c:plotArea>
    <c:legend>
      <c:legendPos val="b"/>
      <c:layout>
        <c:manualLayout>
          <c:xMode val="edge"/>
          <c:yMode val="edge"/>
          <c:x val="3.0867629963088187E-3"/>
          <c:y val="0.89656844626261856"/>
          <c:w val="0.993826474007382"/>
          <c:h val="0.10343155373738212"/>
        </c:manualLayout>
      </c:layout>
      <c:overlay val="0"/>
      <c:txPr>
        <a:bodyPr/>
        <a:lstStyle/>
        <a:p>
          <a:pPr>
            <a:defRPr sz="900"/>
          </a:pPr>
          <a:endParaRPr lang="en-US"/>
        </a:p>
      </c:txPr>
    </c:legend>
    <c:plotVisOnly val="1"/>
    <c:dispBlanksAs val="gap"/>
    <c:showDLblsOverMax val="0"/>
  </c:chart>
  <c:spPr>
    <a:solidFill>
      <a:schemeClr val="accent1">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4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Data!$A$7</c:f>
          <c:strCache>
            <c:ptCount val="1"/>
          </c:strCache>
        </c:strRef>
      </c:tx>
      <c:overlay val="0"/>
    </c:title>
    <c:autoTitleDeleted val="0"/>
    <c:plotArea>
      <c:layout>
        <c:manualLayout>
          <c:layoutTarget val="inner"/>
          <c:xMode val="edge"/>
          <c:yMode val="edge"/>
          <c:x val="0.13495651278884288"/>
          <c:y val="0.16478915135608121"/>
          <c:w val="0.83628531727652489"/>
          <c:h val="0.50837061096124758"/>
        </c:manualLayout>
      </c:layout>
      <c:lineChart>
        <c:grouping val="standard"/>
        <c:varyColors val="0"/>
        <c:ser>
          <c:idx val="0"/>
          <c:order val="0"/>
          <c:tx>
            <c:strRef>
              <c:f>Data!$A$7</c:f>
              <c:strCache>
                <c:ptCount val="1"/>
              </c:strCache>
            </c:strRef>
          </c:tx>
          <c:trendline>
            <c:name>Trendline</c:name>
            <c:spPr>
              <a:ln>
                <a:solidFill>
                  <a:srgbClr val="FF0000">
                    <a:alpha val="75000"/>
                  </a:srgbClr>
                </a:solidFill>
              </a:ln>
            </c:spPr>
            <c:trendlineType val="linear"/>
            <c:dispRSqr val="0"/>
            <c:dispEq val="0"/>
          </c:trendline>
          <c:cat>
            <c:strRef>
              <c:f>Data!$BL$4:$CA$4</c:f>
              <c:strCache>
                <c:ptCount val="1"/>
                <c:pt idx="0">
                  <c:v>Baseline</c:v>
                </c:pt>
              </c:strCache>
            </c:strRef>
          </c:cat>
          <c:val>
            <c:numRef>
              <c:f>Data!$BL$7:$CA$7</c:f>
              <c:numCache>
                <c:formatCode>General</c:formatCode>
                <c:ptCount val="16"/>
                <c:pt idx="0">
                  <c:v>0</c:v>
                </c:pt>
              </c:numCache>
            </c:numRef>
          </c:val>
          <c:smooth val="0"/>
          <c:extLst>
            <c:ext xmlns:c16="http://schemas.microsoft.com/office/drawing/2014/chart" uri="{C3380CC4-5D6E-409C-BE32-E72D297353CC}">
              <c16:uniqueId val="{00000001-6C57-494D-8884-F19B9DC687D8}"/>
            </c:ext>
          </c:extLst>
        </c:ser>
        <c:ser>
          <c:idx val="1"/>
          <c:order val="1"/>
          <c:tx>
            <c:v>Aimline</c:v>
          </c:tx>
          <c:spPr>
            <a:ln w="9525">
              <a:solidFill>
                <a:schemeClr val="tx1">
                  <a:lumMod val="50000"/>
                  <a:lumOff val="50000"/>
                </a:schemeClr>
              </a:solidFill>
              <a:prstDash val="dash"/>
            </a:ln>
          </c:spPr>
          <c:marker>
            <c:symbol val="none"/>
          </c:marker>
          <c:cat>
            <c:strRef>
              <c:f>Data!$BL$4:$CA$4</c:f>
              <c:strCache>
                <c:ptCount val="1"/>
                <c:pt idx="0">
                  <c:v>Baseline</c:v>
                </c:pt>
              </c:strCache>
            </c:strRef>
          </c:cat>
          <c:val>
            <c:numRef>
              <c:f>Data!$BL$88:$CA$88</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6C57-494D-8884-F19B9DC687D8}"/>
            </c:ext>
          </c:extLst>
        </c:ser>
        <c:ser>
          <c:idx val="2"/>
          <c:order val="2"/>
          <c:tx>
            <c:strRef>
              <c:f>Data!$BK$124</c:f>
              <c:strCache>
                <c:ptCount val="1"/>
                <c:pt idx="0">
                  <c:v>Benchmark 3 Line</c:v>
                </c:pt>
              </c:strCache>
            </c:strRef>
          </c:tx>
          <c:spPr>
            <a:ln>
              <a:solidFill>
                <a:schemeClr val="accent3"/>
              </a:solidFill>
            </a:ln>
          </c:spPr>
          <c:marker>
            <c:symbol val="none"/>
          </c:marker>
          <c:cat>
            <c:strRef>
              <c:f>Data!$BL$4:$CA$4</c:f>
              <c:strCache>
                <c:ptCount val="1"/>
                <c:pt idx="0">
                  <c:v>Baseline</c:v>
                </c:pt>
              </c:strCache>
            </c:strRef>
          </c:cat>
          <c:val>
            <c:numRef>
              <c:f>Data!$BL$124:$CA$124</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6C57-494D-8884-F19B9DC687D8}"/>
            </c:ext>
          </c:extLst>
        </c:ser>
        <c:dLbls>
          <c:showLegendKey val="0"/>
          <c:showVal val="0"/>
          <c:showCatName val="0"/>
          <c:showSerName val="0"/>
          <c:showPercent val="0"/>
          <c:showBubbleSize val="0"/>
        </c:dLbls>
        <c:marker val="1"/>
        <c:smooth val="0"/>
        <c:axId val="109077248"/>
        <c:axId val="109079168"/>
      </c:lineChart>
      <c:catAx>
        <c:axId val="109077248"/>
        <c:scaling>
          <c:orientation val="minMax"/>
        </c:scaling>
        <c:delete val="0"/>
        <c:axPos val="b"/>
        <c:title>
          <c:tx>
            <c:strRef>
              <c:f>Data!$BG$7</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109079168"/>
        <c:crosses val="autoZero"/>
        <c:auto val="1"/>
        <c:lblAlgn val="ctr"/>
        <c:lblOffset val="100"/>
        <c:noMultiLvlLbl val="0"/>
      </c:catAx>
      <c:valAx>
        <c:axId val="109079168"/>
        <c:scaling>
          <c:orientation val="minMax"/>
          <c:min val="0"/>
        </c:scaling>
        <c:delete val="0"/>
        <c:axPos val="l"/>
        <c:majorGridlines/>
        <c:title>
          <c:tx>
            <c:strRef>
              <c:f>Data!$BJ$88</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109077248"/>
        <c:crosses val="autoZero"/>
        <c:crossBetween val="between"/>
      </c:valAx>
    </c:plotArea>
    <c:legend>
      <c:legendPos val="b"/>
      <c:layout>
        <c:manualLayout>
          <c:xMode val="edge"/>
          <c:yMode val="edge"/>
          <c:x val="2.7580143113724617E-3"/>
          <c:y val="0.89634136215298799"/>
          <c:w val="0.99189053539822702"/>
          <c:h val="9.9354397899531266E-2"/>
        </c:manualLayout>
      </c:layout>
      <c:overlay val="0"/>
      <c:txPr>
        <a:bodyPr/>
        <a:lstStyle/>
        <a:p>
          <a:pPr>
            <a:defRPr sz="900"/>
          </a:pPr>
          <a:endParaRPr lang="en-US"/>
        </a:p>
      </c:txPr>
    </c:legend>
    <c:plotVisOnly val="1"/>
    <c:dispBlanksAs val="gap"/>
    <c:showDLblsOverMax val="0"/>
  </c:chart>
  <c:spPr>
    <a:solidFill>
      <a:schemeClr val="accent1">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4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Data!$A$8</c:f>
          <c:strCache>
            <c:ptCount val="1"/>
          </c:strCache>
        </c:strRef>
      </c:tx>
      <c:overlay val="0"/>
    </c:title>
    <c:autoTitleDeleted val="0"/>
    <c:plotArea>
      <c:layout>
        <c:manualLayout>
          <c:layoutTarget val="inner"/>
          <c:xMode val="edge"/>
          <c:yMode val="edge"/>
          <c:x val="0.13495651278884288"/>
          <c:y val="0.16478915135608121"/>
          <c:w val="0.83628531727652489"/>
          <c:h val="0.50837061096124758"/>
        </c:manualLayout>
      </c:layout>
      <c:lineChart>
        <c:grouping val="standard"/>
        <c:varyColors val="0"/>
        <c:ser>
          <c:idx val="0"/>
          <c:order val="0"/>
          <c:tx>
            <c:strRef>
              <c:f>Data!$A$8</c:f>
              <c:strCache>
                <c:ptCount val="1"/>
              </c:strCache>
            </c:strRef>
          </c:tx>
          <c:trendline>
            <c:name>Trendline</c:name>
            <c:spPr>
              <a:ln>
                <a:solidFill>
                  <a:srgbClr val="FF0000">
                    <a:alpha val="75000"/>
                  </a:srgbClr>
                </a:solidFill>
              </a:ln>
            </c:spPr>
            <c:trendlineType val="linear"/>
            <c:dispRSqr val="0"/>
            <c:dispEq val="0"/>
          </c:trendline>
          <c:cat>
            <c:strRef>
              <c:f>Data!$BL$4:$CA$4</c:f>
              <c:strCache>
                <c:ptCount val="1"/>
                <c:pt idx="0">
                  <c:v>Baseline</c:v>
                </c:pt>
              </c:strCache>
            </c:strRef>
          </c:cat>
          <c:val>
            <c:numRef>
              <c:f>Data!$BL$8:$CA$8</c:f>
              <c:numCache>
                <c:formatCode>General</c:formatCode>
                <c:ptCount val="16"/>
                <c:pt idx="0">
                  <c:v>0</c:v>
                </c:pt>
              </c:numCache>
            </c:numRef>
          </c:val>
          <c:smooth val="0"/>
          <c:extLst>
            <c:ext xmlns:c16="http://schemas.microsoft.com/office/drawing/2014/chart" uri="{C3380CC4-5D6E-409C-BE32-E72D297353CC}">
              <c16:uniqueId val="{00000001-9DD6-9C4B-BEAD-03D66B19CAF1}"/>
            </c:ext>
          </c:extLst>
        </c:ser>
        <c:ser>
          <c:idx val="1"/>
          <c:order val="1"/>
          <c:tx>
            <c:v>Aimline</c:v>
          </c:tx>
          <c:spPr>
            <a:ln w="9525">
              <a:solidFill>
                <a:schemeClr val="tx1">
                  <a:lumMod val="50000"/>
                  <a:lumOff val="50000"/>
                </a:schemeClr>
              </a:solidFill>
              <a:prstDash val="dash"/>
            </a:ln>
          </c:spPr>
          <c:marker>
            <c:symbol val="none"/>
          </c:marker>
          <c:cat>
            <c:strRef>
              <c:f>Data!$BL$4:$CA$4</c:f>
              <c:strCache>
                <c:ptCount val="1"/>
                <c:pt idx="0">
                  <c:v>Baseline</c:v>
                </c:pt>
              </c:strCache>
            </c:strRef>
          </c:cat>
          <c:val>
            <c:numRef>
              <c:f>Data!$BL$89:$CA$89</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9DD6-9C4B-BEAD-03D66B19CAF1}"/>
            </c:ext>
          </c:extLst>
        </c:ser>
        <c:ser>
          <c:idx val="2"/>
          <c:order val="2"/>
          <c:tx>
            <c:strRef>
              <c:f>Data!$BK$125</c:f>
              <c:strCache>
                <c:ptCount val="1"/>
                <c:pt idx="0">
                  <c:v>Benchmark 3 Line</c:v>
                </c:pt>
              </c:strCache>
            </c:strRef>
          </c:tx>
          <c:spPr>
            <a:ln>
              <a:solidFill>
                <a:schemeClr val="accent3"/>
              </a:solidFill>
            </a:ln>
          </c:spPr>
          <c:marker>
            <c:symbol val="none"/>
          </c:marker>
          <c:cat>
            <c:strRef>
              <c:f>Data!$BL$4:$CA$4</c:f>
              <c:strCache>
                <c:ptCount val="1"/>
                <c:pt idx="0">
                  <c:v>Baseline</c:v>
                </c:pt>
              </c:strCache>
            </c:strRef>
          </c:cat>
          <c:val>
            <c:numRef>
              <c:f>Data!$BL$125:$CA$125</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9DD6-9C4B-BEAD-03D66B19CAF1}"/>
            </c:ext>
          </c:extLst>
        </c:ser>
        <c:dLbls>
          <c:showLegendKey val="0"/>
          <c:showVal val="0"/>
          <c:showCatName val="0"/>
          <c:showSerName val="0"/>
          <c:showPercent val="0"/>
          <c:showBubbleSize val="0"/>
        </c:dLbls>
        <c:marker val="1"/>
        <c:smooth val="0"/>
        <c:axId val="109147264"/>
        <c:axId val="109149184"/>
      </c:lineChart>
      <c:catAx>
        <c:axId val="109147264"/>
        <c:scaling>
          <c:orientation val="minMax"/>
        </c:scaling>
        <c:delete val="0"/>
        <c:axPos val="b"/>
        <c:title>
          <c:tx>
            <c:strRef>
              <c:f>Data!$BG$8</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109149184"/>
        <c:crosses val="autoZero"/>
        <c:auto val="1"/>
        <c:lblAlgn val="ctr"/>
        <c:lblOffset val="100"/>
        <c:noMultiLvlLbl val="0"/>
      </c:catAx>
      <c:valAx>
        <c:axId val="109149184"/>
        <c:scaling>
          <c:orientation val="minMax"/>
          <c:min val="0"/>
        </c:scaling>
        <c:delete val="0"/>
        <c:axPos val="l"/>
        <c:majorGridlines/>
        <c:title>
          <c:tx>
            <c:strRef>
              <c:f>Data!$BJ$88</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109147264"/>
        <c:crosses val="autoZero"/>
        <c:crossBetween val="between"/>
      </c:valAx>
    </c:plotArea>
    <c:legend>
      <c:legendPos val="b"/>
      <c:layout>
        <c:manualLayout>
          <c:xMode val="edge"/>
          <c:yMode val="edge"/>
          <c:x val="5.3512460989218955E-3"/>
          <c:y val="0.89634136215298799"/>
          <c:w val="0.98929730361067703"/>
          <c:h val="0.103658637847012"/>
        </c:manualLayout>
      </c:layout>
      <c:overlay val="0"/>
      <c:txPr>
        <a:bodyPr/>
        <a:lstStyle/>
        <a:p>
          <a:pPr>
            <a:defRPr sz="900"/>
          </a:pPr>
          <a:endParaRPr lang="en-US"/>
        </a:p>
      </c:txPr>
    </c:legend>
    <c:plotVisOnly val="1"/>
    <c:dispBlanksAs val="gap"/>
    <c:showDLblsOverMax val="0"/>
  </c:chart>
  <c:spPr>
    <a:solidFill>
      <a:schemeClr val="accent1">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4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Data!$A$9</c:f>
          <c:strCache>
            <c:ptCount val="1"/>
          </c:strCache>
        </c:strRef>
      </c:tx>
      <c:overlay val="0"/>
    </c:title>
    <c:autoTitleDeleted val="0"/>
    <c:plotArea>
      <c:layout>
        <c:manualLayout>
          <c:layoutTarget val="inner"/>
          <c:xMode val="edge"/>
          <c:yMode val="edge"/>
          <c:x val="0.13495651278884288"/>
          <c:y val="0.16478915135608121"/>
          <c:w val="0.83628531727652489"/>
          <c:h val="0.50841372020359998"/>
        </c:manualLayout>
      </c:layout>
      <c:lineChart>
        <c:grouping val="standard"/>
        <c:varyColors val="0"/>
        <c:ser>
          <c:idx val="0"/>
          <c:order val="0"/>
          <c:tx>
            <c:strRef>
              <c:f>Data!$A$9</c:f>
              <c:strCache>
                <c:ptCount val="1"/>
              </c:strCache>
            </c:strRef>
          </c:tx>
          <c:trendline>
            <c:name>Trendline</c:name>
            <c:spPr>
              <a:ln>
                <a:solidFill>
                  <a:srgbClr val="FF0000">
                    <a:alpha val="75000"/>
                  </a:srgbClr>
                </a:solidFill>
              </a:ln>
            </c:spPr>
            <c:trendlineType val="linear"/>
            <c:dispRSqr val="0"/>
            <c:dispEq val="0"/>
          </c:trendline>
          <c:cat>
            <c:strRef>
              <c:f>Data!$BL$4:$CA$4</c:f>
              <c:strCache>
                <c:ptCount val="1"/>
                <c:pt idx="0">
                  <c:v>Baseline</c:v>
                </c:pt>
              </c:strCache>
            </c:strRef>
          </c:cat>
          <c:val>
            <c:numRef>
              <c:f>Data!$BL$9:$CA$9</c:f>
              <c:numCache>
                <c:formatCode>General</c:formatCode>
                <c:ptCount val="16"/>
                <c:pt idx="0">
                  <c:v>0</c:v>
                </c:pt>
              </c:numCache>
            </c:numRef>
          </c:val>
          <c:smooth val="0"/>
          <c:extLst>
            <c:ext xmlns:c16="http://schemas.microsoft.com/office/drawing/2014/chart" uri="{C3380CC4-5D6E-409C-BE32-E72D297353CC}">
              <c16:uniqueId val="{00000001-D3D7-D244-9923-132426B13C48}"/>
            </c:ext>
          </c:extLst>
        </c:ser>
        <c:ser>
          <c:idx val="1"/>
          <c:order val="1"/>
          <c:tx>
            <c:v>Aimline</c:v>
          </c:tx>
          <c:spPr>
            <a:ln w="9525">
              <a:solidFill>
                <a:schemeClr val="tx1">
                  <a:lumMod val="50000"/>
                  <a:lumOff val="50000"/>
                </a:schemeClr>
              </a:solidFill>
              <a:prstDash val="dash"/>
            </a:ln>
          </c:spPr>
          <c:marker>
            <c:symbol val="none"/>
          </c:marker>
          <c:cat>
            <c:strRef>
              <c:f>Data!$BL$4:$CA$4</c:f>
              <c:strCache>
                <c:ptCount val="1"/>
                <c:pt idx="0">
                  <c:v>Baseline</c:v>
                </c:pt>
              </c:strCache>
            </c:strRef>
          </c:cat>
          <c:val>
            <c:numRef>
              <c:f>Data!$BL$90:$CA$90</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D3D7-D244-9923-132426B13C48}"/>
            </c:ext>
          </c:extLst>
        </c:ser>
        <c:ser>
          <c:idx val="2"/>
          <c:order val="2"/>
          <c:tx>
            <c:strRef>
              <c:f>Data!$BK$126</c:f>
              <c:strCache>
                <c:ptCount val="1"/>
                <c:pt idx="0">
                  <c:v>Benchmark 3 Line</c:v>
                </c:pt>
              </c:strCache>
            </c:strRef>
          </c:tx>
          <c:spPr>
            <a:ln>
              <a:solidFill>
                <a:schemeClr val="accent3"/>
              </a:solidFill>
            </a:ln>
          </c:spPr>
          <c:marker>
            <c:symbol val="none"/>
          </c:marker>
          <c:cat>
            <c:strRef>
              <c:f>Data!$BL$4:$CA$4</c:f>
              <c:strCache>
                <c:ptCount val="1"/>
                <c:pt idx="0">
                  <c:v>Baseline</c:v>
                </c:pt>
              </c:strCache>
            </c:strRef>
          </c:cat>
          <c:val>
            <c:numRef>
              <c:f>Data!$BL$126:$CA$126</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D3D7-D244-9923-132426B13C48}"/>
            </c:ext>
          </c:extLst>
        </c:ser>
        <c:dLbls>
          <c:showLegendKey val="0"/>
          <c:showVal val="0"/>
          <c:showCatName val="0"/>
          <c:showSerName val="0"/>
          <c:showPercent val="0"/>
          <c:showBubbleSize val="0"/>
        </c:dLbls>
        <c:marker val="1"/>
        <c:smooth val="0"/>
        <c:axId val="109184512"/>
        <c:axId val="109186432"/>
      </c:lineChart>
      <c:catAx>
        <c:axId val="109184512"/>
        <c:scaling>
          <c:orientation val="minMax"/>
        </c:scaling>
        <c:delete val="0"/>
        <c:axPos val="b"/>
        <c:title>
          <c:tx>
            <c:strRef>
              <c:f>Data!$BG$9</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109186432"/>
        <c:crosses val="autoZero"/>
        <c:auto val="1"/>
        <c:lblAlgn val="ctr"/>
        <c:lblOffset val="100"/>
        <c:noMultiLvlLbl val="0"/>
      </c:catAx>
      <c:valAx>
        <c:axId val="109186432"/>
        <c:scaling>
          <c:orientation val="minMax"/>
          <c:min val="0"/>
        </c:scaling>
        <c:delete val="0"/>
        <c:axPos val="l"/>
        <c:majorGridlines/>
        <c:title>
          <c:tx>
            <c:strRef>
              <c:f>Data!$BJ$90</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109184512"/>
        <c:crosses val="autoZero"/>
        <c:crossBetween val="between"/>
      </c:valAx>
    </c:plotArea>
    <c:legend>
      <c:legendPos val="b"/>
      <c:layout>
        <c:manualLayout>
          <c:xMode val="edge"/>
          <c:yMode val="edge"/>
          <c:x val="4.7789073091912514E-3"/>
          <c:y val="0.89656851621831002"/>
          <c:w val="0.99044198095387603"/>
          <c:h val="0.10343148378169106"/>
        </c:manualLayout>
      </c:layout>
      <c:overlay val="0"/>
      <c:txPr>
        <a:bodyPr/>
        <a:lstStyle/>
        <a:p>
          <a:pPr>
            <a:defRPr sz="900"/>
          </a:pPr>
          <a:endParaRPr lang="en-US"/>
        </a:p>
      </c:txPr>
    </c:legend>
    <c:plotVisOnly val="1"/>
    <c:dispBlanksAs val="gap"/>
    <c:showDLblsOverMax val="0"/>
  </c:chart>
  <c:spPr>
    <a:solidFill>
      <a:schemeClr val="accent1">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4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Data!$A$10</c:f>
          <c:strCache>
            <c:ptCount val="1"/>
          </c:strCache>
        </c:strRef>
      </c:tx>
      <c:overlay val="0"/>
    </c:title>
    <c:autoTitleDeleted val="0"/>
    <c:plotArea>
      <c:layout>
        <c:manualLayout>
          <c:layoutTarget val="inner"/>
          <c:xMode val="edge"/>
          <c:yMode val="edge"/>
          <c:x val="0.13495651278884288"/>
          <c:y val="0.16478915135608121"/>
          <c:w val="0.83628531727652489"/>
          <c:h val="0.50837061096124758"/>
        </c:manualLayout>
      </c:layout>
      <c:lineChart>
        <c:grouping val="standard"/>
        <c:varyColors val="0"/>
        <c:ser>
          <c:idx val="0"/>
          <c:order val="0"/>
          <c:tx>
            <c:strRef>
              <c:f>Data!$A$10</c:f>
              <c:strCache>
                <c:ptCount val="1"/>
              </c:strCache>
            </c:strRef>
          </c:tx>
          <c:trendline>
            <c:name>Trendline</c:name>
            <c:spPr>
              <a:ln>
                <a:solidFill>
                  <a:srgbClr val="FF0000">
                    <a:alpha val="75000"/>
                  </a:srgbClr>
                </a:solidFill>
              </a:ln>
            </c:spPr>
            <c:trendlineType val="linear"/>
            <c:dispRSqr val="0"/>
            <c:dispEq val="0"/>
          </c:trendline>
          <c:cat>
            <c:strRef>
              <c:f>Data!$BL$4:$CA$4</c:f>
              <c:strCache>
                <c:ptCount val="1"/>
                <c:pt idx="0">
                  <c:v>Baseline</c:v>
                </c:pt>
              </c:strCache>
            </c:strRef>
          </c:cat>
          <c:val>
            <c:numRef>
              <c:f>Data!$BL$10:$CA$10</c:f>
              <c:numCache>
                <c:formatCode>General</c:formatCode>
                <c:ptCount val="16"/>
                <c:pt idx="0">
                  <c:v>0</c:v>
                </c:pt>
              </c:numCache>
            </c:numRef>
          </c:val>
          <c:smooth val="0"/>
          <c:extLst>
            <c:ext xmlns:c16="http://schemas.microsoft.com/office/drawing/2014/chart" uri="{C3380CC4-5D6E-409C-BE32-E72D297353CC}">
              <c16:uniqueId val="{00000001-65E7-834C-A2DB-33B0B59B10C6}"/>
            </c:ext>
          </c:extLst>
        </c:ser>
        <c:ser>
          <c:idx val="1"/>
          <c:order val="1"/>
          <c:tx>
            <c:v>Aimline</c:v>
          </c:tx>
          <c:spPr>
            <a:ln w="9525">
              <a:solidFill>
                <a:schemeClr val="tx1">
                  <a:lumMod val="50000"/>
                  <a:lumOff val="50000"/>
                </a:schemeClr>
              </a:solidFill>
              <a:prstDash val="dash"/>
            </a:ln>
          </c:spPr>
          <c:marker>
            <c:symbol val="none"/>
          </c:marker>
          <c:cat>
            <c:strRef>
              <c:f>Data!$BL$4:$CA$4</c:f>
              <c:strCache>
                <c:ptCount val="1"/>
                <c:pt idx="0">
                  <c:v>Baseline</c:v>
                </c:pt>
              </c:strCache>
            </c:strRef>
          </c:cat>
          <c:val>
            <c:numRef>
              <c:f>Data!$BL$91:$CA$91</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65E7-834C-A2DB-33B0B59B10C6}"/>
            </c:ext>
          </c:extLst>
        </c:ser>
        <c:ser>
          <c:idx val="2"/>
          <c:order val="2"/>
          <c:tx>
            <c:strRef>
              <c:f>Data!$BK$127</c:f>
              <c:strCache>
                <c:ptCount val="1"/>
                <c:pt idx="0">
                  <c:v>Benchmark 3 Line</c:v>
                </c:pt>
              </c:strCache>
            </c:strRef>
          </c:tx>
          <c:spPr>
            <a:ln>
              <a:solidFill>
                <a:schemeClr val="accent3"/>
              </a:solidFill>
            </a:ln>
          </c:spPr>
          <c:marker>
            <c:symbol val="none"/>
          </c:marker>
          <c:cat>
            <c:strRef>
              <c:f>Data!$BL$4:$CA$4</c:f>
              <c:strCache>
                <c:ptCount val="1"/>
                <c:pt idx="0">
                  <c:v>Baseline</c:v>
                </c:pt>
              </c:strCache>
            </c:strRef>
          </c:cat>
          <c:val>
            <c:numRef>
              <c:f>Data!$BL$127:$CA$127</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65E7-834C-A2DB-33B0B59B10C6}"/>
            </c:ext>
          </c:extLst>
        </c:ser>
        <c:dLbls>
          <c:showLegendKey val="0"/>
          <c:showVal val="0"/>
          <c:showCatName val="0"/>
          <c:showSerName val="0"/>
          <c:showPercent val="0"/>
          <c:showBubbleSize val="0"/>
        </c:dLbls>
        <c:marker val="1"/>
        <c:smooth val="0"/>
        <c:axId val="109263104"/>
        <c:axId val="109277568"/>
      </c:lineChart>
      <c:catAx>
        <c:axId val="109263104"/>
        <c:scaling>
          <c:orientation val="minMax"/>
        </c:scaling>
        <c:delete val="0"/>
        <c:axPos val="b"/>
        <c:title>
          <c:tx>
            <c:strRef>
              <c:f>Data!$BG$10</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109277568"/>
        <c:crosses val="autoZero"/>
        <c:auto val="1"/>
        <c:lblAlgn val="ctr"/>
        <c:lblOffset val="100"/>
        <c:noMultiLvlLbl val="0"/>
      </c:catAx>
      <c:valAx>
        <c:axId val="109277568"/>
        <c:scaling>
          <c:orientation val="minMax"/>
          <c:min val="0"/>
        </c:scaling>
        <c:delete val="0"/>
        <c:axPos val="l"/>
        <c:majorGridlines/>
        <c:title>
          <c:tx>
            <c:strRef>
              <c:f>Data!$BJ$91</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109263104"/>
        <c:crosses val="autoZero"/>
        <c:crossBetween val="between"/>
      </c:valAx>
    </c:plotArea>
    <c:legend>
      <c:legendPos val="b"/>
      <c:layout>
        <c:manualLayout>
          <c:xMode val="edge"/>
          <c:yMode val="edge"/>
          <c:x val="5.5948465337675802E-5"/>
          <c:y val="0.8963413270213495"/>
          <c:w val="0.99729487128177663"/>
          <c:h val="0.10365867297865142"/>
        </c:manualLayout>
      </c:layout>
      <c:overlay val="0"/>
      <c:txPr>
        <a:bodyPr/>
        <a:lstStyle/>
        <a:p>
          <a:pPr>
            <a:defRPr sz="900"/>
          </a:pPr>
          <a:endParaRPr lang="en-US"/>
        </a:p>
      </c:txPr>
    </c:legend>
    <c:plotVisOnly val="1"/>
    <c:dispBlanksAs val="gap"/>
    <c:showDLblsOverMax val="0"/>
  </c:chart>
  <c:spPr>
    <a:solidFill>
      <a:schemeClr val="accent1">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4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Data!$A$11</c:f>
          <c:strCache>
            <c:ptCount val="1"/>
          </c:strCache>
        </c:strRef>
      </c:tx>
      <c:overlay val="0"/>
    </c:title>
    <c:autoTitleDeleted val="0"/>
    <c:plotArea>
      <c:layout>
        <c:manualLayout>
          <c:layoutTarget val="inner"/>
          <c:xMode val="edge"/>
          <c:yMode val="edge"/>
          <c:x val="0.13495651278884288"/>
          <c:y val="0.16478915135608121"/>
          <c:w val="0.83628531727652489"/>
          <c:h val="0.51276163777693717"/>
        </c:manualLayout>
      </c:layout>
      <c:lineChart>
        <c:grouping val="standard"/>
        <c:varyColors val="0"/>
        <c:ser>
          <c:idx val="0"/>
          <c:order val="0"/>
          <c:tx>
            <c:strRef>
              <c:f>Data!$A$11</c:f>
              <c:strCache>
                <c:ptCount val="1"/>
              </c:strCache>
            </c:strRef>
          </c:tx>
          <c:trendline>
            <c:name>Trendline</c:name>
            <c:spPr>
              <a:ln>
                <a:solidFill>
                  <a:srgbClr val="FF0000">
                    <a:alpha val="75000"/>
                  </a:srgbClr>
                </a:solidFill>
              </a:ln>
            </c:spPr>
            <c:trendlineType val="linear"/>
            <c:dispRSqr val="0"/>
            <c:dispEq val="0"/>
          </c:trendline>
          <c:cat>
            <c:strRef>
              <c:f>Data!$BL$4:$CA$4</c:f>
              <c:strCache>
                <c:ptCount val="1"/>
                <c:pt idx="0">
                  <c:v>Baseline</c:v>
                </c:pt>
              </c:strCache>
            </c:strRef>
          </c:cat>
          <c:val>
            <c:numRef>
              <c:f>Data!$BL$11:$CA$11</c:f>
              <c:numCache>
                <c:formatCode>General</c:formatCode>
                <c:ptCount val="16"/>
                <c:pt idx="0">
                  <c:v>0</c:v>
                </c:pt>
              </c:numCache>
            </c:numRef>
          </c:val>
          <c:smooth val="0"/>
          <c:extLst>
            <c:ext xmlns:c16="http://schemas.microsoft.com/office/drawing/2014/chart" uri="{C3380CC4-5D6E-409C-BE32-E72D297353CC}">
              <c16:uniqueId val="{00000001-9B71-BD49-A129-749F6A16D5DB}"/>
            </c:ext>
          </c:extLst>
        </c:ser>
        <c:ser>
          <c:idx val="1"/>
          <c:order val="1"/>
          <c:tx>
            <c:v>Aimline</c:v>
          </c:tx>
          <c:spPr>
            <a:ln w="9525">
              <a:solidFill>
                <a:schemeClr val="tx1">
                  <a:lumMod val="50000"/>
                  <a:lumOff val="50000"/>
                </a:schemeClr>
              </a:solidFill>
              <a:prstDash val="dash"/>
            </a:ln>
          </c:spPr>
          <c:marker>
            <c:symbol val="none"/>
          </c:marker>
          <c:cat>
            <c:strRef>
              <c:f>Data!$BL$4:$CA$4</c:f>
              <c:strCache>
                <c:ptCount val="1"/>
                <c:pt idx="0">
                  <c:v>Baseline</c:v>
                </c:pt>
              </c:strCache>
            </c:strRef>
          </c:cat>
          <c:val>
            <c:numRef>
              <c:f>Data!$BL$92:$CA$92</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9B71-BD49-A129-749F6A16D5DB}"/>
            </c:ext>
          </c:extLst>
        </c:ser>
        <c:ser>
          <c:idx val="2"/>
          <c:order val="2"/>
          <c:tx>
            <c:strRef>
              <c:f>Data!$BK$128</c:f>
              <c:strCache>
                <c:ptCount val="1"/>
                <c:pt idx="0">
                  <c:v>Benchmark 3 Line</c:v>
                </c:pt>
              </c:strCache>
            </c:strRef>
          </c:tx>
          <c:spPr>
            <a:ln>
              <a:solidFill>
                <a:schemeClr val="accent3"/>
              </a:solidFill>
            </a:ln>
          </c:spPr>
          <c:marker>
            <c:symbol val="none"/>
          </c:marker>
          <c:cat>
            <c:strRef>
              <c:f>Data!$BL$4:$CA$4</c:f>
              <c:strCache>
                <c:ptCount val="1"/>
                <c:pt idx="0">
                  <c:v>Baseline</c:v>
                </c:pt>
              </c:strCache>
            </c:strRef>
          </c:cat>
          <c:val>
            <c:numRef>
              <c:f>Data!$BL$128:$CA$128</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9B71-BD49-A129-749F6A16D5DB}"/>
            </c:ext>
          </c:extLst>
        </c:ser>
        <c:dLbls>
          <c:showLegendKey val="0"/>
          <c:showVal val="0"/>
          <c:showCatName val="0"/>
          <c:showSerName val="0"/>
          <c:showPercent val="0"/>
          <c:showBubbleSize val="0"/>
        </c:dLbls>
        <c:marker val="1"/>
        <c:smooth val="0"/>
        <c:axId val="109296256"/>
        <c:axId val="109339392"/>
      </c:lineChart>
      <c:catAx>
        <c:axId val="109296256"/>
        <c:scaling>
          <c:orientation val="minMax"/>
        </c:scaling>
        <c:delete val="0"/>
        <c:axPos val="b"/>
        <c:title>
          <c:tx>
            <c:strRef>
              <c:f>Data!$BG$11</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109339392"/>
        <c:crosses val="autoZero"/>
        <c:auto val="1"/>
        <c:lblAlgn val="ctr"/>
        <c:lblOffset val="100"/>
        <c:noMultiLvlLbl val="0"/>
      </c:catAx>
      <c:valAx>
        <c:axId val="109339392"/>
        <c:scaling>
          <c:orientation val="minMax"/>
          <c:min val="0"/>
        </c:scaling>
        <c:delete val="0"/>
        <c:axPos val="l"/>
        <c:majorGridlines/>
        <c:title>
          <c:tx>
            <c:strRef>
              <c:f>Data!$BJ$92</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109296256"/>
        <c:crosses val="autoZero"/>
        <c:crossBetween val="between"/>
      </c:valAx>
    </c:plotArea>
    <c:legend>
      <c:legendPos val="b"/>
      <c:layout>
        <c:manualLayout>
          <c:xMode val="edge"/>
          <c:yMode val="edge"/>
          <c:x val="5.2424120404364416E-3"/>
          <c:y val="0.8963413270213495"/>
          <c:w val="0.98951517591911986"/>
          <c:h val="0.10365867297865142"/>
        </c:manualLayout>
      </c:layout>
      <c:overlay val="0"/>
      <c:txPr>
        <a:bodyPr/>
        <a:lstStyle/>
        <a:p>
          <a:pPr>
            <a:defRPr sz="900"/>
          </a:pPr>
          <a:endParaRPr lang="en-US"/>
        </a:p>
      </c:txPr>
    </c:legend>
    <c:plotVisOnly val="1"/>
    <c:dispBlanksAs val="gap"/>
    <c:showDLblsOverMax val="0"/>
  </c:chart>
  <c:spPr>
    <a:solidFill>
      <a:schemeClr val="accent1">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4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Data!$A$12</c:f>
          <c:strCache>
            <c:ptCount val="1"/>
          </c:strCache>
        </c:strRef>
      </c:tx>
      <c:overlay val="0"/>
    </c:title>
    <c:autoTitleDeleted val="0"/>
    <c:plotArea>
      <c:layout>
        <c:manualLayout>
          <c:layoutTarget val="inner"/>
          <c:xMode val="edge"/>
          <c:yMode val="edge"/>
          <c:x val="0.13495651278884288"/>
          <c:y val="0.16478915135608121"/>
          <c:w val="0.83628531727652489"/>
          <c:h val="0.50841389583031826"/>
        </c:manualLayout>
      </c:layout>
      <c:lineChart>
        <c:grouping val="standard"/>
        <c:varyColors val="0"/>
        <c:ser>
          <c:idx val="0"/>
          <c:order val="0"/>
          <c:tx>
            <c:strRef>
              <c:f>Data!$A$12</c:f>
              <c:strCache>
                <c:ptCount val="1"/>
              </c:strCache>
            </c:strRef>
          </c:tx>
          <c:trendline>
            <c:name>Trendline</c:name>
            <c:spPr>
              <a:ln>
                <a:solidFill>
                  <a:srgbClr val="FF0000">
                    <a:alpha val="75000"/>
                  </a:srgbClr>
                </a:solidFill>
              </a:ln>
            </c:spPr>
            <c:trendlineType val="linear"/>
            <c:dispRSqr val="0"/>
            <c:dispEq val="0"/>
          </c:trendline>
          <c:cat>
            <c:strRef>
              <c:f>Data!$BL$4:$CA$4</c:f>
              <c:strCache>
                <c:ptCount val="1"/>
                <c:pt idx="0">
                  <c:v>Baseline</c:v>
                </c:pt>
              </c:strCache>
            </c:strRef>
          </c:cat>
          <c:val>
            <c:numRef>
              <c:f>Data!$BL$12:$CA$12</c:f>
              <c:numCache>
                <c:formatCode>General</c:formatCode>
                <c:ptCount val="16"/>
                <c:pt idx="0">
                  <c:v>0</c:v>
                </c:pt>
              </c:numCache>
            </c:numRef>
          </c:val>
          <c:smooth val="0"/>
          <c:extLst>
            <c:ext xmlns:c16="http://schemas.microsoft.com/office/drawing/2014/chart" uri="{C3380CC4-5D6E-409C-BE32-E72D297353CC}">
              <c16:uniqueId val="{00000001-DE76-7E4D-A747-0F865563CEEF}"/>
            </c:ext>
          </c:extLst>
        </c:ser>
        <c:ser>
          <c:idx val="1"/>
          <c:order val="1"/>
          <c:tx>
            <c:v>Aimline</c:v>
          </c:tx>
          <c:spPr>
            <a:ln w="9525">
              <a:solidFill>
                <a:schemeClr val="tx1">
                  <a:lumMod val="50000"/>
                  <a:lumOff val="50000"/>
                </a:schemeClr>
              </a:solidFill>
              <a:prstDash val="dash"/>
            </a:ln>
          </c:spPr>
          <c:marker>
            <c:symbol val="none"/>
          </c:marker>
          <c:cat>
            <c:strRef>
              <c:f>Data!$BL$4:$CA$4</c:f>
              <c:strCache>
                <c:ptCount val="1"/>
                <c:pt idx="0">
                  <c:v>Baseline</c:v>
                </c:pt>
              </c:strCache>
            </c:strRef>
          </c:cat>
          <c:val>
            <c:numRef>
              <c:f>Data!$BL$93:$CA$93</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DE76-7E4D-A747-0F865563CEEF}"/>
            </c:ext>
          </c:extLst>
        </c:ser>
        <c:ser>
          <c:idx val="2"/>
          <c:order val="2"/>
          <c:tx>
            <c:strRef>
              <c:f>Data!$BK$129</c:f>
              <c:strCache>
                <c:ptCount val="1"/>
                <c:pt idx="0">
                  <c:v>Benchmark 3 Line</c:v>
                </c:pt>
              </c:strCache>
            </c:strRef>
          </c:tx>
          <c:spPr>
            <a:ln>
              <a:solidFill>
                <a:schemeClr val="accent3"/>
              </a:solidFill>
            </a:ln>
          </c:spPr>
          <c:marker>
            <c:symbol val="none"/>
          </c:marker>
          <c:cat>
            <c:strRef>
              <c:f>Data!$BL$4:$CA$4</c:f>
              <c:strCache>
                <c:ptCount val="1"/>
                <c:pt idx="0">
                  <c:v>Baseline</c:v>
                </c:pt>
              </c:strCache>
            </c:strRef>
          </c:cat>
          <c:val>
            <c:numRef>
              <c:f>Data!$BL$129:$CA$129</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DE76-7E4D-A747-0F865563CEEF}"/>
            </c:ext>
          </c:extLst>
        </c:ser>
        <c:dLbls>
          <c:showLegendKey val="0"/>
          <c:showVal val="0"/>
          <c:showCatName val="0"/>
          <c:showSerName val="0"/>
          <c:showPercent val="0"/>
          <c:showBubbleSize val="0"/>
        </c:dLbls>
        <c:marker val="1"/>
        <c:smooth val="0"/>
        <c:axId val="109361792"/>
        <c:axId val="109523712"/>
      </c:lineChart>
      <c:catAx>
        <c:axId val="109361792"/>
        <c:scaling>
          <c:orientation val="minMax"/>
        </c:scaling>
        <c:delete val="0"/>
        <c:axPos val="b"/>
        <c:title>
          <c:tx>
            <c:strRef>
              <c:f>Data!$BG$12</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109523712"/>
        <c:crosses val="autoZero"/>
        <c:auto val="1"/>
        <c:lblAlgn val="ctr"/>
        <c:lblOffset val="100"/>
        <c:noMultiLvlLbl val="0"/>
      </c:catAx>
      <c:valAx>
        <c:axId val="109523712"/>
        <c:scaling>
          <c:orientation val="minMax"/>
          <c:min val="0"/>
        </c:scaling>
        <c:delete val="0"/>
        <c:axPos val="l"/>
        <c:majorGridlines/>
        <c:title>
          <c:tx>
            <c:strRef>
              <c:f>Data!$BJ$93</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109361792"/>
        <c:crosses val="autoZero"/>
        <c:crossBetween val="between"/>
      </c:valAx>
    </c:plotArea>
    <c:legend>
      <c:legendPos val="b"/>
      <c:layout>
        <c:manualLayout>
          <c:xMode val="edge"/>
          <c:yMode val="edge"/>
          <c:x val="2.6491802528871389E-3"/>
          <c:y val="0.8965684812404755"/>
          <c:w val="0.99470163949422663"/>
          <c:h val="0.103431518759524"/>
        </c:manualLayout>
      </c:layout>
      <c:overlay val="0"/>
      <c:txPr>
        <a:bodyPr/>
        <a:lstStyle/>
        <a:p>
          <a:pPr>
            <a:defRPr sz="900"/>
          </a:pPr>
          <a:endParaRPr lang="en-US"/>
        </a:p>
      </c:txPr>
    </c:legend>
    <c:plotVisOnly val="1"/>
    <c:dispBlanksAs val="gap"/>
    <c:showDLblsOverMax val="0"/>
  </c:chart>
  <c:spPr>
    <a:solidFill>
      <a:schemeClr val="accent1">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4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Data!$A$13</c:f>
          <c:strCache>
            <c:ptCount val="1"/>
          </c:strCache>
        </c:strRef>
      </c:tx>
      <c:overlay val="0"/>
    </c:title>
    <c:autoTitleDeleted val="0"/>
    <c:plotArea>
      <c:layout>
        <c:manualLayout>
          <c:layoutTarget val="inner"/>
          <c:xMode val="edge"/>
          <c:yMode val="edge"/>
          <c:x val="0.13495651278884288"/>
          <c:y val="0.16478915135608121"/>
          <c:w val="0.83628531727652489"/>
          <c:h val="0.51276163777693717"/>
        </c:manualLayout>
      </c:layout>
      <c:lineChart>
        <c:grouping val="standard"/>
        <c:varyColors val="0"/>
        <c:ser>
          <c:idx val="0"/>
          <c:order val="0"/>
          <c:tx>
            <c:strRef>
              <c:f>Data!$A$13</c:f>
              <c:strCache>
                <c:ptCount val="1"/>
              </c:strCache>
            </c:strRef>
          </c:tx>
          <c:trendline>
            <c:name>Trendline</c:name>
            <c:spPr>
              <a:ln>
                <a:solidFill>
                  <a:srgbClr val="FF0000">
                    <a:alpha val="75000"/>
                  </a:srgbClr>
                </a:solidFill>
              </a:ln>
            </c:spPr>
            <c:trendlineType val="linear"/>
            <c:dispRSqr val="0"/>
            <c:dispEq val="0"/>
          </c:trendline>
          <c:cat>
            <c:strRef>
              <c:f>Data!$BL$4:$CA$4</c:f>
              <c:strCache>
                <c:ptCount val="1"/>
                <c:pt idx="0">
                  <c:v>Baseline</c:v>
                </c:pt>
              </c:strCache>
            </c:strRef>
          </c:cat>
          <c:val>
            <c:numRef>
              <c:f>Data!$BL$13:$CA$13</c:f>
              <c:numCache>
                <c:formatCode>General</c:formatCode>
                <c:ptCount val="16"/>
                <c:pt idx="0">
                  <c:v>0</c:v>
                </c:pt>
              </c:numCache>
            </c:numRef>
          </c:val>
          <c:smooth val="0"/>
          <c:extLst>
            <c:ext xmlns:c16="http://schemas.microsoft.com/office/drawing/2014/chart" uri="{C3380CC4-5D6E-409C-BE32-E72D297353CC}">
              <c16:uniqueId val="{00000001-777D-0B41-A039-A288F02FDAE2}"/>
            </c:ext>
          </c:extLst>
        </c:ser>
        <c:ser>
          <c:idx val="1"/>
          <c:order val="1"/>
          <c:tx>
            <c:v>Aimline</c:v>
          </c:tx>
          <c:spPr>
            <a:ln w="9525">
              <a:solidFill>
                <a:schemeClr val="tx1">
                  <a:lumMod val="50000"/>
                  <a:lumOff val="50000"/>
                </a:schemeClr>
              </a:solidFill>
              <a:prstDash val="dash"/>
            </a:ln>
          </c:spPr>
          <c:marker>
            <c:symbol val="none"/>
          </c:marker>
          <c:cat>
            <c:strRef>
              <c:f>Data!$BL$4:$CA$4</c:f>
              <c:strCache>
                <c:ptCount val="1"/>
                <c:pt idx="0">
                  <c:v>Baseline</c:v>
                </c:pt>
              </c:strCache>
            </c:strRef>
          </c:cat>
          <c:val>
            <c:numRef>
              <c:f>Data!$BL$94:$CA$94</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777D-0B41-A039-A288F02FDAE2}"/>
            </c:ext>
          </c:extLst>
        </c:ser>
        <c:ser>
          <c:idx val="2"/>
          <c:order val="2"/>
          <c:tx>
            <c:strRef>
              <c:f>Data!$BK$130</c:f>
              <c:strCache>
                <c:ptCount val="1"/>
                <c:pt idx="0">
                  <c:v>Benchmark 3 Line</c:v>
                </c:pt>
              </c:strCache>
            </c:strRef>
          </c:tx>
          <c:spPr>
            <a:ln>
              <a:solidFill>
                <a:schemeClr val="accent3"/>
              </a:solidFill>
            </a:ln>
          </c:spPr>
          <c:marker>
            <c:symbol val="none"/>
          </c:marker>
          <c:cat>
            <c:strRef>
              <c:f>Data!$BL$4:$CA$4</c:f>
              <c:strCache>
                <c:ptCount val="1"/>
                <c:pt idx="0">
                  <c:v>Baseline</c:v>
                </c:pt>
              </c:strCache>
            </c:strRef>
          </c:cat>
          <c:val>
            <c:numRef>
              <c:f>Data!$BL$130:$CA$130</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777D-0B41-A039-A288F02FDAE2}"/>
            </c:ext>
          </c:extLst>
        </c:ser>
        <c:dLbls>
          <c:showLegendKey val="0"/>
          <c:showVal val="0"/>
          <c:showCatName val="0"/>
          <c:showSerName val="0"/>
          <c:showPercent val="0"/>
          <c:showBubbleSize val="0"/>
        </c:dLbls>
        <c:marker val="1"/>
        <c:smooth val="0"/>
        <c:axId val="109558784"/>
        <c:axId val="109581440"/>
      </c:lineChart>
      <c:catAx>
        <c:axId val="109558784"/>
        <c:scaling>
          <c:orientation val="minMax"/>
        </c:scaling>
        <c:delete val="0"/>
        <c:axPos val="b"/>
        <c:title>
          <c:tx>
            <c:strRef>
              <c:f>Data!$BG$13</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109581440"/>
        <c:crosses val="autoZero"/>
        <c:auto val="1"/>
        <c:lblAlgn val="ctr"/>
        <c:lblOffset val="100"/>
        <c:noMultiLvlLbl val="0"/>
      </c:catAx>
      <c:valAx>
        <c:axId val="109581440"/>
        <c:scaling>
          <c:orientation val="minMax"/>
          <c:min val="0"/>
        </c:scaling>
        <c:delete val="0"/>
        <c:axPos val="l"/>
        <c:majorGridlines/>
        <c:title>
          <c:tx>
            <c:strRef>
              <c:f>Data!$BJ$94</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109558784"/>
        <c:crosses val="autoZero"/>
        <c:crossBetween val="between"/>
      </c:valAx>
    </c:plotArea>
    <c:legend>
      <c:legendPos val="b"/>
      <c:layout>
        <c:manualLayout>
          <c:xMode val="edge"/>
          <c:yMode val="edge"/>
          <c:x val="2.6491802528871389E-3"/>
          <c:y val="0.89634136215298799"/>
          <c:w val="0.99210840770667597"/>
          <c:h val="9.9354397899531266E-2"/>
        </c:manualLayout>
      </c:layout>
      <c:overlay val="0"/>
      <c:txPr>
        <a:bodyPr/>
        <a:lstStyle/>
        <a:p>
          <a:pPr>
            <a:defRPr sz="900"/>
          </a:pPr>
          <a:endParaRPr lang="en-US"/>
        </a:p>
      </c:txPr>
    </c:legend>
    <c:plotVisOnly val="1"/>
    <c:dispBlanksAs val="gap"/>
    <c:showDLblsOverMax val="0"/>
  </c:chart>
  <c:spPr>
    <a:solidFill>
      <a:schemeClr val="accent1">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4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Data!$A$14</c:f>
          <c:strCache>
            <c:ptCount val="1"/>
          </c:strCache>
        </c:strRef>
      </c:tx>
      <c:overlay val="0"/>
    </c:title>
    <c:autoTitleDeleted val="0"/>
    <c:plotArea>
      <c:layout>
        <c:manualLayout>
          <c:layoutTarget val="inner"/>
          <c:xMode val="edge"/>
          <c:yMode val="edge"/>
          <c:x val="0.13495651278884288"/>
          <c:y val="0.16478915135608121"/>
          <c:w val="0.83628531727652489"/>
          <c:h val="0.50837061096124758"/>
        </c:manualLayout>
      </c:layout>
      <c:lineChart>
        <c:grouping val="standard"/>
        <c:varyColors val="0"/>
        <c:ser>
          <c:idx val="0"/>
          <c:order val="0"/>
          <c:tx>
            <c:strRef>
              <c:f>Data!$A$14</c:f>
              <c:strCache>
                <c:ptCount val="1"/>
              </c:strCache>
            </c:strRef>
          </c:tx>
          <c:trendline>
            <c:name>Trendline</c:name>
            <c:spPr>
              <a:ln>
                <a:solidFill>
                  <a:srgbClr val="FF0000">
                    <a:alpha val="75000"/>
                  </a:srgbClr>
                </a:solidFill>
              </a:ln>
            </c:spPr>
            <c:trendlineType val="linear"/>
            <c:dispRSqr val="0"/>
            <c:dispEq val="0"/>
          </c:trendline>
          <c:cat>
            <c:strRef>
              <c:f>Data!$BL$4:$CA$4</c:f>
              <c:strCache>
                <c:ptCount val="1"/>
                <c:pt idx="0">
                  <c:v>Baseline</c:v>
                </c:pt>
              </c:strCache>
            </c:strRef>
          </c:cat>
          <c:val>
            <c:numRef>
              <c:f>Data!$BL$14:$CA$14</c:f>
              <c:numCache>
                <c:formatCode>General</c:formatCode>
                <c:ptCount val="16"/>
                <c:pt idx="0">
                  <c:v>0</c:v>
                </c:pt>
              </c:numCache>
            </c:numRef>
          </c:val>
          <c:smooth val="0"/>
          <c:extLst>
            <c:ext xmlns:c16="http://schemas.microsoft.com/office/drawing/2014/chart" uri="{C3380CC4-5D6E-409C-BE32-E72D297353CC}">
              <c16:uniqueId val="{00000001-D00D-FE47-AC71-DF10607FCABC}"/>
            </c:ext>
          </c:extLst>
        </c:ser>
        <c:ser>
          <c:idx val="1"/>
          <c:order val="1"/>
          <c:tx>
            <c:v>Aimline</c:v>
          </c:tx>
          <c:spPr>
            <a:ln w="9525">
              <a:solidFill>
                <a:schemeClr val="tx1">
                  <a:lumMod val="50000"/>
                  <a:lumOff val="50000"/>
                </a:schemeClr>
              </a:solidFill>
              <a:prstDash val="dash"/>
            </a:ln>
          </c:spPr>
          <c:marker>
            <c:symbol val="none"/>
          </c:marker>
          <c:cat>
            <c:strRef>
              <c:f>Data!$BL$4:$CA$4</c:f>
              <c:strCache>
                <c:ptCount val="1"/>
                <c:pt idx="0">
                  <c:v>Baseline</c:v>
                </c:pt>
              </c:strCache>
            </c:strRef>
          </c:cat>
          <c:val>
            <c:numRef>
              <c:f>Data!$BL$95:$CA$95</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D00D-FE47-AC71-DF10607FCABC}"/>
            </c:ext>
          </c:extLst>
        </c:ser>
        <c:ser>
          <c:idx val="2"/>
          <c:order val="2"/>
          <c:tx>
            <c:strRef>
              <c:f>Data!$BK$131</c:f>
              <c:strCache>
                <c:ptCount val="1"/>
                <c:pt idx="0">
                  <c:v>Benchmark 3 Line</c:v>
                </c:pt>
              </c:strCache>
            </c:strRef>
          </c:tx>
          <c:spPr>
            <a:ln>
              <a:solidFill>
                <a:schemeClr val="accent3"/>
              </a:solidFill>
            </a:ln>
          </c:spPr>
          <c:marker>
            <c:symbol val="none"/>
          </c:marker>
          <c:cat>
            <c:strRef>
              <c:f>Data!$BL$4:$CA$4</c:f>
              <c:strCache>
                <c:ptCount val="1"/>
                <c:pt idx="0">
                  <c:v>Baseline</c:v>
                </c:pt>
              </c:strCache>
            </c:strRef>
          </c:cat>
          <c:val>
            <c:numRef>
              <c:f>Data!$BL$131:$CA$131</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D00D-FE47-AC71-DF10607FCABC}"/>
            </c:ext>
          </c:extLst>
        </c:ser>
        <c:dLbls>
          <c:showLegendKey val="0"/>
          <c:showVal val="0"/>
          <c:showCatName val="0"/>
          <c:showSerName val="0"/>
          <c:showPercent val="0"/>
          <c:showBubbleSize val="0"/>
        </c:dLbls>
        <c:marker val="1"/>
        <c:smooth val="0"/>
        <c:axId val="109613056"/>
        <c:axId val="109614976"/>
      </c:lineChart>
      <c:catAx>
        <c:axId val="109613056"/>
        <c:scaling>
          <c:orientation val="minMax"/>
        </c:scaling>
        <c:delete val="0"/>
        <c:axPos val="b"/>
        <c:title>
          <c:tx>
            <c:strRef>
              <c:f>Data!$BG$14</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109614976"/>
        <c:crosses val="autoZero"/>
        <c:auto val="1"/>
        <c:lblAlgn val="ctr"/>
        <c:lblOffset val="100"/>
        <c:noMultiLvlLbl val="0"/>
      </c:catAx>
      <c:valAx>
        <c:axId val="109614976"/>
        <c:scaling>
          <c:orientation val="minMax"/>
          <c:min val="0"/>
        </c:scaling>
        <c:delete val="0"/>
        <c:axPos val="l"/>
        <c:majorGridlines/>
        <c:title>
          <c:tx>
            <c:strRef>
              <c:f>Data!$BJ$95</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109613056"/>
        <c:crosses val="autoZero"/>
        <c:crossBetween val="between"/>
      </c:valAx>
    </c:plotArea>
    <c:legend>
      <c:legendPos val="b"/>
      <c:layout>
        <c:manualLayout>
          <c:xMode val="edge"/>
          <c:yMode val="edge"/>
          <c:x val="2.6491802528871389E-3"/>
          <c:y val="0.89634136215298799"/>
          <c:w val="0.99210840770667597"/>
          <c:h val="0.103658637847012"/>
        </c:manualLayout>
      </c:layout>
      <c:overlay val="0"/>
      <c:txPr>
        <a:bodyPr/>
        <a:lstStyle/>
        <a:p>
          <a:pPr>
            <a:defRPr sz="900"/>
          </a:pPr>
          <a:endParaRPr lang="en-US"/>
        </a:p>
      </c:txPr>
    </c:legend>
    <c:plotVisOnly val="1"/>
    <c:dispBlanksAs val="gap"/>
    <c:showDLblsOverMax val="0"/>
  </c:chart>
  <c:spPr>
    <a:solidFill>
      <a:schemeClr val="accent1">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4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Data!$A$15</c:f>
          <c:strCache>
            <c:ptCount val="1"/>
          </c:strCache>
        </c:strRef>
      </c:tx>
      <c:overlay val="0"/>
    </c:title>
    <c:autoTitleDeleted val="0"/>
    <c:plotArea>
      <c:layout>
        <c:manualLayout>
          <c:layoutTarget val="inner"/>
          <c:xMode val="edge"/>
          <c:yMode val="edge"/>
          <c:x val="0.13495651278884288"/>
          <c:y val="0.16478915135608121"/>
          <c:w val="0.83628531727652489"/>
          <c:h val="0.50841372601648516"/>
        </c:manualLayout>
      </c:layout>
      <c:lineChart>
        <c:grouping val="standard"/>
        <c:varyColors val="0"/>
        <c:ser>
          <c:idx val="0"/>
          <c:order val="0"/>
          <c:tx>
            <c:strRef>
              <c:f>Data!$A$15</c:f>
              <c:strCache>
                <c:ptCount val="1"/>
              </c:strCache>
            </c:strRef>
          </c:tx>
          <c:trendline>
            <c:name>Trendline</c:name>
            <c:spPr>
              <a:ln>
                <a:solidFill>
                  <a:srgbClr val="FF0000">
                    <a:alpha val="75000"/>
                  </a:srgbClr>
                </a:solidFill>
              </a:ln>
            </c:spPr>
            <c:trendlineType val="linear"/>
            <c:dispRSqr val="0"/>
            <c:dispEq val="0"/>
          </c:trendline>
          <c:cat>
            <c:strRef>
              <c:f>Data!$BL$4:$CA$4</c:f>
              <c:strCache>
                <c:ptCount val="1"/>
                <c:pt idx="0">
                  <c:v>Baseline</c:v>
                </c:pt>
              </c:strCache>
            </c:strRef>
          </c:cat>
          <c:val>
            <c:numRef>
              <c:f>Data!$BL$15:$CA$15</c:f>
              <c:numCache>
                <c:formatCode>General</c:formatCode>
                <c:ptCount val="16"/>
                <c:pt idx="0">
                  <c:v>0</c:v>
                </c:pt>
              </c:numCache>
            </c:numRef>
          </c:val>
          <c:smooth val="0"/>
          <c:extLst>
            <c:ext xmlns:c16="http://schemas.microsoft.com/office/drawing/2014/chart" uri="{C3380CC4-5D6E-409C-BE32-E72D297353CC}">
              <c16:uniqueId val="{00000001-FC03-A84E-BBAF-607A9DFF825B}"/>
            </c:ext>
          </c:extLst>
        </c:ser>
        <c:ser>
          <c:idx val="1"/>
          <c:order val="1"/>
          <c:tx>
            <c:v>Aimline</c:v>
          </c:tx>
          <c:spPr>
            <a:ln w="9525">
              <a:solidFill>
                <a:schemeClr val="tx1">
                  <a:lumMod val="50000"/>
                  <a:lumOff val="50000"/>
                </a:schemeClr>
              </a:solidFill>
              <a:prstDash val="dash"/>
            </a:ln>
          </c:spPr>
          <c:marker>
            <c:symbol val="none"/>
          </c:marker>
          <c:cat>
            <c:strRef>
              <c:f>Data!$BL$4:$CA$4</c:f>
              <c:strCache>
                <c:ptCount val="1"/>
                <c:pt idx="0">
                  <c:v>Baseline</c:v>
                </c:pt>
              </c:strCache>
            </c:strRef>
          </c:cat>
          <c:val>
            <c:numRef>
              <c:f>Data!$BL$96:$CA$96</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FC03-A84E-BBAF-607A9DFF825B}"/>
            </c:ext>
          </c:extLst>
        </c:ser>
        <c:ser>
          <c:idx val="2"/>
          <c:order val="2"/>
          <c:tx>
            <c:strRef>
              <c:f>Data!$BK$132</c:f>
              <c:strCache>
                <c:ptCount val="1"/>
                <c:pt idx="0">
                  <c:v>Benchmark 3 Line</c:v>
                </c:pt>
              </c:strCache>
            </c:strRef>
          </c:tx>
          <c:spPr>
            <a:ln>
              <a:solidFill>
                <a:schemeClr val="accent3"/>
              </a:solidFill>
            </a:ln>
          </c:spPr>
          <c:marker>
            <c:symbol val="none"/>
          </c:marker>
          <c:cat>
            <c:strRef>
              <c:f>Data!$BL$4:$CA$4</c:f>
              <c:strCache>
                <c:ptCount val="1"/>
                <c:pt idx="0">
                  <c:v>Baseline</c:v>
                </c:pt>
              </c:strCache>
            </c:strRef>
          </c:cat>
          <c:val>
            <c:numRef>
              <c:f>Data!$BL$132:$CA$132</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FC03-A84E-BBAF-607A9DFF825B}"/>
            </c:ext>
          </c:extLst>
        </c:ser>
        <c:dLbls>
          <c:showLegendKey val="0"/>
          <c:showVal val="0"/>
          <c:showCatName val="0"/>
          <c:showSerName val="0"/>
          <c:showPercent val="0"/>
          <c:showBubbleSize val="0"/>
        </c:dLbls>
        <c:marker val="1"/>
        <c:smooth val="0"/>
        <c:axId val="109703552"/>
        <c:axId val="109705472"/>
      </c:lineChart>
      <c:catAx>
        <c:axId val="109703552"/>
        <c:scaling>
          <c:orientation val="minMax"/>
        </c:scaling>
        <c:delete val="0"/>
        <c:axPos val="b"/>
        <c:title>
          <c:tx>
            <c:strRef>
              <c:f>Data!$BG$15</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109705472"/>
        <c:crosses val="autoZero"/>
        <c:auto val="1"/>
        <c:lblAlgn val="ctr"/>
        <c:lblOffset val="100"/>
        <c:noMultiLvlLbl val="0"/>
      </c:catAx>
      <c:valAx>
        <c:axId val="109705472"/>
        <c:scaling>
          <c:orientation val="minMax"/>
          <c:min val="0"/>
        </c:scaling>
        <c:delete val="0"/>
        <c:axPos val="l"/>
        <c:majorGridlines/>
        <c:title>
          <c:tx>
            <c:strRef>
              <c:f>Data!$BJ$96</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109703552"/>
        <c:crosses val="autoZero"/>
        <c:crossBetween val="between"/>
      </c:valAx>
    </c:plotArea>
    <c:legend>
      <c:legendPos val="b"/>
      <c:layout>
        <c:manualLayout>
          <c:xMode val="edge"/>
          <c:yMode val="edge"/>
          <c:x val="4.6699473230596414E-3"/>
          <c:y val="0.89656844626261856"/>
          <c:w val="0.99066010535388105"/>
          <c:h val="0.10343155373738212"/>
        </c:manualLayout>
      </c:layout>
      <c:overlay val="0"/>
      <c:txPr>
        <a:bodyPr/>
        <a:lstStyle/>
        <a:p>
          <a:pPr>
            <a:defRPr sz="900"/>
          </a:pPr>
          <a:endParaRPr lang="en-US"/>
        </a:p>
      </c:txPr>
    </c:legend>
    <c:plotVisOnly val="1"/>
    <c:dispBlanksAs val="gap"/>
    <c:showDLblsOverMax val="0"/>
  </c:chart>
  <c:spPr>
    <a:solidFill>
      <a:schemeClr val="accent1">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'Reading - Data'!$A$10</c:f>
          <c:strCache>
            <c:ptCount val="1"/>
          </c:strCache>
        </c:strRef>
      </c:tx>
      <c:overlay val="0"/>
    </c:title>
    <c:autoTitleDeleted val="0"/>
    <c:plotArea>
      <c:layout>
        <c:manualLayout>
          <c:layoutTarget val="inner"/>
          <c:xMode val="edge"/>
          <c:yMode val="edge"/>
          <c:x val="0.13495651278884288"/>
          <c:y val="0.16478915135608121"/>
          <c:w val="0.83628531727652422"/>
          <c:h val="0.50837061096124758"/>
        </c:manualLayout>
      </c:layout>
      <c:lineChart>
        <c:grouping val="standard"/>
        <c:varyColors val="0"/>
        <c:ser>
          <c:idx val="0"/>
          <c:order val="0"/>
          <c:tx>
            <c:strRef>
              <c:f>'Reading - Data'!$A$10</c:f>
              <c:strCache>
                <c:ptCount val="1"/>
              </c:strCache>
            </c:strRef>
          </c:tx>
          <c:trendline>
            <c:name>Trendline</c:name>
            <c:spPr>
              <a:ln>
                <a:solidFill>
                  <a:srgbClr val="FF0000">
                    <a:alpha val="75000"/>
                  </a:srgbClr>
                </a:solidFill>
              </a:ln>
            </c:spPr>
            <c:trendlineType val="linear"/>
            <c:dispRSqr val="0"/>
            <c:dispEq val="0"/>
          </c:trendline>
          <c:cat>
            <c:strRef>
              <c:f>'Reading - Data'!$CX$4:$DM$4</c:f>
              <c:strCache>
                <c:ptCount val="1"/>
                <c:pt idx="0">
                  <c:v>Baseline</c:v>
                </c:pt>
              </c:strCache>
            </c:strRef>
          </c:cat>
          <c:val>
            <c:numRef>
              <c:f>'Reading - Data'!$CX$10:$DM$10</c:f>
              <c:numCache>
                <c:formatCode>General</c:formatCode>
                <c:ptCount val="16"/>
                <c:pt idx="0">
                  <c:v>0</c:v>
                </c:pt>
              </c:numCache>
            </c:numRef>
          </c:val>
          <c:smooth val="0"/>
          <c:extLst>
            <c:ext xmlns:c16="http://schemas.microsoft.com/office/drawing/2014/chart" uri="{C3380CC4-5D6E-409C-BE32-E72D297353CC}">
              <c16:uniqueId val="{00000001-4C08-1F4C-953F-C92883CABA1E}"/>
            </c:ext>
          </c:extLst>
        </c:ser>
        <c:ser>
          <c:idx val="1"/>
          <c:order val="1"/>
          <c:tx>
            <c:v>Aimline</c:v>
          </c:tx>
          <c:spPr>
            <a:ln w="9525">
              <a:solidFill>
                <a:schemeClr val="tx1">
                  <a:lumMod val="50000"/>
                  <a:lumOff val="50000"/>
                </a:schemeClr>
              </a:solidFill>
              <a:prstDash val="dash"/>
            </a:ln>
          </c:spPr>
          <c:marker>
            <c:symbol val="none"/>
          </c:marker>
          <c:cat>
            <c:strRef>
              <c:f>'Reading - Data'!$CX$4:$DM$4</c:f>
              <c:strCache>
                <c:ptCount val="1"/>
                <c:pt idx="0">
                  <c:v>Baseline</c:v>
                </c:pt>
              </c:strCache>
            </c:strRef>
          </c:cat>
          <c:val>
            <c:numRef>
              <c:f>'Reading - Data'!$CX$91:$DM$91</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4C08-1F4C-953F-C92883CABA1E}"/>
            </c:ext>
          </c:extLst>
        </c:ser>
        <c:ser>
          <c:idx val="2"/>
          <c:order val="2"/>
          <c:tx>
            <c:strRef>
              <c:f>'Reading - Data'!$CW$127</c:f>
              <c:strCache>
                <c:ptCount val="1"/>
                <c:pt idx="0">
                  <c:v>Benchmark 3 Line</c:v>
                </c:pt>
              </c:strCache>
            </c:strRef>
          </c:tx>
          <c:spPr>
            <a:ln>
              <a:solidFill>
                <a:schemeClr val="accent3"/>
              </a:solidFill>
            </a:ln>
          </c:spPr>
          <c:marker>
            <c:symbol val="none"/>
          </c:marker>
          <c:cat>
            <c:strRef>
              <c:f>'Reading - Data'!$CX$4:$DM$4</c:f>
              <c:strCache>
                <c:ptCount val="1"/>
                <c:pt idx="0">
                  <c:v>Baseline</c:v>
                </c:pt>
              </c:strCache>
            </c:strRef>
          </c:cat>
          <c:val>
            <c:numRef>
              <c:f>'Reading - Data'!$CX$127:$DM$127</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4C08-1F4C-953F-C92883CABA1E}"/>
            </c:ext>
          </c:extLst>
        </c:ser>
        <c:dLbls>
          <c:showLegendKey val="0"/>
          <c:showVal val="0"/>
          <c:showCatName val="0"/>
          <c:showSerName val="0"/>
          <c:showPercent val="0"/>
          <c:showBubbleSize val="0"/>
        </c:dLbls>
        <c:marker val="1"/>
        <c:smooth val="0"/>
        <c:axId val="96570752"/>
        <c:axId val="96593408"/>
      </c:lineChart>
      <c:catAx>
        <c:axId val="96570752"/>
        <c:scaling>
          <c:orientation val="minMax"/>
        </c:scaling>
        <c:delete val="0"/>
        <c:axPos val="b"/>
        <c:title>
          <c:tx>
            <c:strRef>
              <c:f>'Reading - Data'!$CS$10</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96593408"/>
        <c:crosses val="autoZero"/>
        <c:auto val="1"/>
        <c:lblAlgn val="ctr"/>
        <c:lblOffset val="100"/>
        <c:noMultiLvlLbl val="0"/>
      </c:catAx>
      <c:valAx>
        <c:axId val="96593408"/>
        <c:scaling>
          <c:orientation val="minMax"/>
          <c:min val="0"/>
        </c:scaling>
        <c:delete val="0"/>
        <c:axPos val="l"/>
        <c:majorGridlines/>
        <c:title>
          <c:tx>
            <c:strRef>
              <c:f>'Reading - Data'!$CV$91</c:f>
              <c:strCache>
                <c:ptCount val="1"/>
              </c:strCache>
            </c:strRef>
          </c:tx>
          <c:overlay val="0"/>
          <c:spPr>
            <a:noFill/>
            <a:ln w="25400">
              <a:noFill/>
            </a:ln>
          </c:spPr>
          <c:txPr>
            <a:bodyPr/>
            <a:lstStyle/>
            <a:p>
              <a:pPr>
                <a:defRPr b="1"/>
              </a:pPr>
              <a:endParaRPr lang="en-US"/>
            </a:p>
          </c:txPr>
        </c:title>
        <c:numFmt formatCode="General" sourceLinked="0"/>
        <c:majorTickMark val="none"/>
        <c:minorTickMark val="none"/>
        <c:tickLblPos val="nextTo"/>
        <c:crossAx val="96570752"/>
        <c:crosses val="autoZero"/>
        <c:crossBetween val="between"/>
      </c:valAx>
    </c:plotArea>
    <c:legend>
      <c:legendPos val="b"/>
      <c:layout>
        <c:manualLayout>
          <c:xMode val="edge"/>
          <c:yMode val="edge"/>
          <c:x val="1.3921712108871391E-3"/>
          <c:y val="0.89425128152290456"/>
          <c:w val="0.99453494706435286"/>
          <c:h val="0.10574871847709509"/>
        </c:manualLayout>
      </c:layout>
      <c:overlay val="0"/>
      <c:txPr>
        <a:bodyPr/>
        <a:lstStyle/>
        <a:p>
          <a:pPr>
            <a:defRPr sz="900"/>
          </a:pPr>
          <a:endParaRPr lang="en-US"/>
        </a:p>
      </c:txPr>
    </c:legend>
    <c:plotVisOnly val="1"/>
    <c:dispBlanksAs val="gap"/>
    <c:showDLblsOverMax val="0"/>
  </c:chart>
  <c:spPr>
    <a:solidFill>
      <a:schemeClr val="accent3">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4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Data!$A$16</c:f>
          <c:strCache>
            <c:ptCount val="1"/>
          </c:strCache>
        </c:strRef>
      </c:tx>
      <c:overlay val="0"/>
    </c:title>
    <c:autoTitleDeleted val="0"/>
    <c:plotArea>
      <c:layout>
        <c:manualLayout>
          <c:layoutTarget val="inner"/>
          <c:xMode val="edge"/>
          <c:yMode val="edge"/>
          <c:x val="0.13495651278884288"/>
          <c:y val="0.16478915135608121"/>
          <c:w val="0.83628531727652489"/>
          <c:h val="0.51276163777693717"/>
        </c:manualLayout>
      </c:layout>
      <c:lineChart>
        <c:grouping val="standard"/>
        <c:varyColors val="0"/>
        <c:ser>
          <c:idx val="0"/>
          <c:order val="0"/>
          <c:tx>
            <c:strRef>
              <c:f>Data!$A$16</c:f>
              <c:strCache>
                <c:ptCount val="1"/>
              </c:strCache>
            </c:strRef>
          </c:tx>
          <c:trendline>
            <c:name>Trendline</c:name>
            <c:spPr>
              <a:ln>
                <a:solidFill>
                  <a:srgbClr val="FF0000">
                    <a:alpha val="75000"/>
                  </a:srgbClr>
                </a:solidFill>
              </a:ln>
            </c:spPr>
            <c:trendlineType val="linear"/>
            <c:dispRSqr val="0"/>
            <c:dispEq val="0"/>
          </c:trendline>
          <c:cat>
            <c:strRef>
              <c:f>Data!$BL$4:$CA$4</c:f>
              <c:strCache>
                <c:ptCount val="1"/>
                <c:pt idx="0">
                  <c:v>Baseline</c:v>
                </c:pt>
              </c:strCache>
            </c:strRef>
          </c:cat>
          <c:val>
            <c:numRef>
              <c:f>Data!$BL$16:$CA$16</c:f>
              <c:numCache>
                <c:formatCode>General</c:formatCode>
                <c:ptCount val="16"/>
                <c:pt idx="0">
                  <c:v>0</c:v>
                </c:pt>
              </c:numCache>
            </c:numRef>
          </c:val>
          <c:smooth val="0"/>
          <c:extLst>
            <c:ext xmlns:c16="http://schemas.microsoft.com/office/drawing/2014/chart" uri="{C3380CC4-5D6E-409C-BE32-E72D297353CC}">
              <c16:uniqueId val="{00000001-1914-EE46-B5CF-6DE2292E1492}"/>
            </c:ext>
          </c:extLst>
        </c:ser>
        <c:ser>
          <c:idx val="1"/>
          <c:order val="1"/>
          <c:tx>
            <c:v>Aimline</c:v>
          </c:tx>
          <c:spPr>
            <a:ln w="9525">
              <a:solidFill>
                <a:schemeClr val="tx1">
                  <a:lumMod val="50000"/>
                  <a:lumOff val="50000"/>
                </a:schemeClr>
              </a:solidFill>
              <a:prstDash val="dash"/>
            </a:ln>
          </c:spPr>
          <c:marker>
            <c:symbol val="none"/>
          </c:marker>
          <c:cat>
            <c:strRef>
              <c:f>Data!$BL$4:$CA$4</c:f>
              <c:strCache>
                <c:ptCount val="1"/>
                <c:pt idx="0">
                  <c:v>Baseline</c:v>
                </c:pt>
              </c:strCache>
            </c:strRef>
          </c:cat>
          <c:val>
            <c:numRef>
              <c:f>Data!$BL$97:$CA$97</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1914-EE46-B5CF-6DE2292E1492}"/>
            </c:ext>
          </c:extLst>
        </c:ser>
        <c:ser>
          <c:idx val="2"/>
          <c:order val="2"/>
          <c:tx>
            <c:strRef>
              <c:f>Data!$BK$133</c:f>
              <c:strCache>
                <c:ptCount val="1"/>
                <c:pt idx="0">
                  <c:v>Benchmark 3 Line</c:v>
                </c:pt>
              </c:strCache>
            </c:strRef>
          </c:tx>
          <c:spPr>
            <a:ln>
              <a:solidFill>
                <a:schemeClr val="accent3"/>
              </a:solidFill>
            </a:ln>
          </c:spPr>
          <c:marker>
            <c:symbol val="none"/>
          </c:marker>
          <c:cat>
            <c:strRef>
              <c:f>Data!$BL$4:$CA$4</c:f>
              <c:strCache>
                <c:ptCount val="1"/>
                <c:pt idx="0">
                  <c:v>Baseline</c:v>
                </c:pt>
              </c:strCache>
            </c:strRef>
          </c:cat>
          <c:val>
            <c:numRef>
              <c:f>Data!$BL$133:$CA$133</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1914-EE46-B5CF-6DE2292E1492}"/>
            </c:ext>
          </c:extLst>
        </c:ser>
        <c:dLbls>
          <c:showLegendKey val="0"/>
          <c:showVal val="0"/>
          <c:showCatName val="0"/>
          <c:showSerName val="0"/>
          <c:showPercent val="0"/>
          <c:showBubbleSize val="0"/>
        </c:dLbls>
        <c:marker val="1"/>
        <c:smooth val="0"/>
        <c:axId val="109871872"/>
        <c:axId val="109873792"/>
      </c:lineChart>
      <c:catAx>
        <c:axId val="109871872"/>
        <c:scaling>
          <c:orientation val="minMax"/>
        </c:scaling>
        <c:delete val="0"/>
        <c:axPos val="b"/>
        <c:title>
          <c:tx>
            <c:strRef>
              <c:f>Data!$BG$16</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109873792"/>
        <c:crosses val="autoZero"/>
        <c:auto val="1"/>
        <c:lblAlgn val="ctr"/>
        <c:lblOffset val="100"/>
        <c:noMultiLvlLbl val="0"/>
      </c:catAx>
      <c:valAx>
        <c:axId val="109873792"/>
        <c:scaling>
          <c:orientation val="minMax"/>
          <c:min val="0"/>
        </c:scaling>
        <c:delete val="0"/>
        <c:axPos val="l"/>
        <c:majorGridlines/>
        <c:title>
          <c:tx>
            <c:strRef>
              <c:f>Data!$BJ$97</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109871872"/>
        <c:crosses val="autoZero"/>
        <c:crossBetween val="between"/>
      </c:valAx>
    </c:plotArea>
    <c:legend>
      <c:legendPos val="b"/>
      <c:layout>
        <c:manualLayout>
          <c:xMode val="edge"/>
          <c:yMode val="edge"/>
          <c:x val="5.5948465337675802E-5"/>
          <c:y val="0.8963413270213495"/>
          <c:w val="0.99470163949422663"/>
          <c:h val="9.9354431572390767E-2"/>
        </c:manualLayout>
      </c:layout>
      <c:overlay val="0"/>
      <c:txPr>
        <a:bodyPr/>
        <a:lstStyle/>
        <a:p>
          <a:pPr>
            <a:defRPr sz="900"/>
          </a:pPr>
          <a:endParaRPr lang="en-US"/>
        </a:p>
      </c:txPr>
    </c:legend>
    <c:plotVisOnly val="1"/>
    <c:dispBlanksAs val="gap"/>
    <c:showDLblsOverMax val="0"/>
  </c:chart>
  <c:spPr>
    <a:solidFill>
      <a:schemeClr val="accent1">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4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Data!$A$17</c:f>
          <c:strCache>
            <c:ptCount val="1"/>
          </c:strCache>
        </c:strRef>
      </c:tx>
      <c:overlay val="0"/>
    </c:title>
    <c:autoTitleDeleted val="0"/>
    <c:plotArea>
      <c:layout>
        <c:manualLayout>
          <c:layoutTarget val="inner"/>
          <c:xMode val="edge"/>
          <c:yMode val="edge"/>
          <c:x val="0.13495651278884288"/>
          <c:y val="0.16478915135608121"/>
          <c:w val="0.83628531727652489"/>
          <c:h val="0.50837061096124758"/>
        </c:manualLayout>
      </c:layout>
      <c:lineChart>
        <c:grouping val="standard"/>
        <c:varyColors val="0"/>
        <c:ser>
          <c:idx val="0"/>
          <c:order val="0"/>
          <c:tx>
            <c:strRef>
              <c:f>Data!$A$17</c:f>
              <c:strCache>
                <c:ptCount val="1"/>
              </c:strCache>
            </c:strRef>
          </c:tx>
          <c:trendline>
            <c:name>Trendline</c:name>
            <c:spPr>
              <a:ln>
                <a:solidFill>
                  <a:srgbClr val="FF0000">
                    <a:alpha val="75000"/>
                  </a:srgbClr>
                </a:solidFill>
              </a:ln>
            </c:spPr>
            <c:trendlineType val="linear"/>
            <c:dispRSqr val="0"/>
            <c:dispEq val="0"/>
          </c:trendline>
          <c:cat>
            <c:strRef>
              <c:f>Data!$BL$4:$CA$4</c:f>
              <c:strCache>
                <c:ptCount val="1"/>
                <c:pt idx="0">
                  <c:v>Baseline</c:v>
                </c:pt>
              </c:strCache>
            </c:strRef>
          </c:cat>
          <c:val>
            <c:numRef>
              <c:f>Data!$BL$17:$CA$17</c:f>
              <c:numCache>
                <c:formatCode>General</c:formatCode>
                <c:ptCount val="16"/>
                <c:pt idx="0">
                  <c:v>0</c:v>
                </c:pt>
              </c:numCache>
            </c:numRef>
          </c:val>
          <c:smooth val="0"/>
          <c:extLst>
            <c:ext xmlns:c16="http://schemas.microsoft.com/office/drawing/2014/chart" uri="{C3380CC4-5D6E-409C-BE32-E72D297353CC}">
              <c16:uniqueId val="{00000001-EE34-934D-8829-A2294F2A062F}"/>
            </c:ext>
          </c:extLst>
        </c:ser>
        <c:ser>
          <c:idx val="1"/>
          <c:order val="1"/>
          <c:tx>
            <c:v>Aimline</c:v>
          </c:tx>
          <c:spPr>
            <a:ln w="9525">
              <a:solidFill>
                <a:schemeClr val="tx1">
                  <a:lumMod val="50000"/>
                  <a:lumOff val="50000"/>
                </a:schemeClr>
              </a:solidFill>
              <a:prstDash val="dash"/>
            </a:ln>
          </c:spPr>
          <c:marker>
            <c:symbol val="none"/>
          </c:marker>
          <c:cat>
            <c:strRef>
              <c:f>Data!$BL$4:$CA$4</c:f>
              <c:strCache>
                <c:ptCount val="1"/>
                <c:pt idx="0">
                  <c:v>Baseline</c:v>
                </c:pt>
              </c:strCache>
            </c:strRef>
          </c:cat>
          <c:val>
            <c:numRef>
              <c:f>Data!$BL$98:$CA$98</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EE34-934D-8829-A2294F2A062F}"/>
            </c:ext>
          </c:extLst>
        </c:ser>
        <c:ser>
          <c:idx val="2"/>
          <c:order val="2"/>
          <c:tx>
            <c:strRef>
              <c:f>Data!$BK$134</c:f>
              <c:strCache>
                <c:ptCount val="1"/>
                <c:pt idx="0">
                  <c:v>Benchmark 3 Line</c:v>
                </c:pt>
              </c:strCache>
            </c:strRef>
          </c:tx>
          <c:spPr>
            <a:ln>
              <a:solidFill>
                <a:schemeClr val="accent3"/>
              </a:solidFill>
            </a:ln>
          </c:spPr>
          <c:marker>
            <c:symbol val="none"/>
          </c:marker>
          <c:cat>
            <c:strRef>
              <c:f>Data!$BL$4:$CA$4</c:f>
              <c:strCache>
                <c:ptCount val="1"/>
                <c:pt idx="0">
                  <c:v>Baseline</c:v>
                </c:pt>
              </c:strCache>
            </c:strRef>
          </c:cat>
          <c:val>
            <c:numRef>
              <c:f>Data!$BL$134:$CA$134</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EE34-934D-8829-A2294F2A062F}"/>
            </c:ext>
          </c:extLst>
        </c:ser>
        <c:dLbls>
          <c:showLegendKey val="0"/>
          <c:showVal val="0"/>
          <c:showCatName val="0"/>
          <c:showSerName val="0"/>
          <c:showPercent val="0"/>
          <c:showBubbleSize val="0"/>
        </c:dLbls>
        <c:marker val="1"/>
        <c:smooth val="0"/>
        <c:axId val="109946368"/>
        <c:axId val="109948288"/>
      </c:lineChart>
      <c:catAx>
        <c:axId val="109946368"/>
        <c:scaling>
          <c:orientation val="minMax"/>
        </c:scaling>
        <c:delete val="0"/>
        <c:axPos val="b"/>
        <c:title>
          <c:tx>
            <c:strRef>
              <c:f>Data!$BG$17</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109948288"/>
        <c:crosses val="autoZero"/>
        <c:auto val="1"/>
        <c:lblAlgn val="ctr"/>
        <c:lblOffset val="100"/>
        <c:noMultiLvlLbl val="0"/>
      </c:catAx>
      <c:valAx>
        <c:axId val="109948288"/>
        <c:scaling>
          <c:orientation val="minMax"/>
          <c:min val="0"/>
        </c:scaling>
        <c:delete val="0"/>
        <c:axPos val="l"/>
        <c:majorGridlines/>
        <c:title>
          <c:tx>
            <c:strRef>
              <c:f>Data!$BJ$98</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109946368"/>
        <c:crosses val="autoZero"/>
        <c:crossBetween val="between"/>
      </c:valAx>
    </c:plotArea>
    <c:legend>
      <c:legendPos val="b"/>
      <c:layout>
        <c:manualLayout>
          <c:xMode val="edge"/>
          <c:yMode val="edge"/>
          <c:x val="2.9777968139839454E-3"/>
          <c:y val="0.8963413270213495"/>
          <c:w val="0.99404420231551904"/>
          <c:h val="9.9354431572390767E-2"/>
        </c:manualLayout>
      </c:layout>
      <c:overlay val="0"/>
      <c:txPr>
        <a:bodyPr/>
        <a:lstStyle/>
        <a:p>
          <a:pPr>
            <a:defRPr sz="900"/>
          </a:pPr>
          <a:endParaRPr lang="en-US"/>
        </a:p>
      </c:txPr>
    </c:legend>
    <c:plotVisOnly val="1"/>
    <c:dispBlanksAs val="gap"/>
    <c:showDLblsOverMax val="0"/>
  </c:chart>
  <c:spPr>
    <a:solidFill>
      <a:schemeClr val="accent1">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4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Data!$A$18</c:f>
          <c:strCache>
            <c:ptCount val="1"/>
          </c:strCache>
        </c:strRef>
      </c:tx>
      <c:overlay val="0"/>
    </c:title>
    <c:autoTitleDeleted val="0"/>
    <c:plotArea>
      <c:layout>
        <c:manualLayout>
          <c:layoutTarget val="inner"/>
          <c:xMode val="edge"/>
          <c:yMode val="edge"/>
          <c:x val="0.13495651278884288"/>
          <c:y val="0.16478915135608121"/>
          <c:w val="0.83628531727652489"/>
          <c:h val="0.51280081385768894"/>
        </c:manualLayout>
      </c:layout>
      <c:lineChart>
        <c:grouping val="standard"/>
        <c:varyColors val="0"/>
        <c:ser>
          <c:idx val="0"/>
          <c:order val="0"/>
          <c:tx>
            <c:strRef>
              <c:f>Data!$A$18</c:f>
              <c:strCache>
                <c:ptCount val="1"/>
              </c:strCache>
            </c:strRef>
          </c:tx>
          <c:trendline>
            <c:name>Trendline</c:name>
            <c:spPr>
              <a:ln>
                <a:solidFill>
                  <a:srgbClr val="FF0000">
                    <a:alpha val="75000"/>
                  </a:srgbClr>
                </a:solidFill>
              </a:ln>
            </c:spPr>
            <c:trendlineType val="linear"/>
            <c:dispRSqr val="0"/>
            <c:dispEq val="0"/>
          </c:trendline>
          <c:cat>
            <c:strRef>
              <c:f>Data!$BL$4:$CA$4</c:f>
              <c:strCache>
                <c:ptCount val="1"/>
                <c:pt idx="0">
                  <c:v>Baseline</c:v>
                </c:pt>
              </c:strCache>
            </c:strRef>
          </c:cat>
          <c:val>
            <c:numRef>
              <c:f>Data!$BL$18:$CA$18</c:f>
              <c:numCache>
                <c:formatCode>General</c:formatCode>
                <c:ptCount val="16"/>
                <c:pt idx="0">
                  <c:v>0</c:v>
                </c:pt>
              </c:numCache>
            </c:numRef>
          </c:val>
          <c:smooth val="0"/>
          <c:extLst>
            <c:ext xmlns:c16="http://schemas.microsoft.com/office/drawing/2014/chart" uri="{C3380CC4-5D6E-409C-BE32-E72D297353CC}">
              <c16:uniqueId val="{00000001-FD61-5D40-9C54-9900A1330959}"/>
            </c:ext>
          </c:extLst>
        </c:ser>
        <c:ser>
          <c:idx val="1"/>
          <c:order val="1"/>
          <c:tx>
            <c:v>Aimline</c:v>
          </c:tx>
          <c:spPr>
            <a:ln w="9525">
              <a:solidFill>
                <a:schemeClr val="tx1">
                  <a:lumMod val="50000"/>
                  <a:lumOff val="50000"/>
                </a:schemeClr>
              </a:solidFill>
              <a:prstDash val="dash"/>
            </a:ln>
          </c:spPr>
          <c:marker>
            <c:symbol val="none"/>
          </c:marker>
          <c:cat>
            <c:strRef>
              <c:f>Data!$BL$4:$CA$4</c:f>
              <c:strCache>
                <c:ptCount val="1"/>
                <c:pt idx="0">
                  <c:v>Baseline</c:v>
                </c:pt>
              </c:strCache>
            </c:strRef>
          </c:cat>
          <c:val>
            <c:numRef>
              <c:f>Data!$BL$99:$CA$99</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FD61-5D40-9C54-9900A1330959}"/>
            </c:ext>
          </c:extLst>
        </c:ser>
        <c:ser>
          <c:idx val="2"/>
          <c:order val="2"/>
          <c:tx>
            <c:strRef>
              <c:f>Data!$BK$135</c:f>
              <c:strCache>
                <c:ptCount val="1"/>
                <c:pt idx="0">
                  <c:v>Benchmark 3 Line</c:v>
                </c:pt>
              </c:strCache>
            </c:strRef>
          </c:tx>
          <c:spPr>
            <a:ln>
              <a:solidFill>
                <a:schemeClr val="accent3"/>
              </a:solidFill>
            </a:ln>
          </c:spPr>
          <c:marker>
            <c:symbol val="none"/>
          </c:marker>
          <c:cat>
            <c:strRef>
              <c:f>Data!$BL$4:$CA$4</c:f>
              <c:strCache>
                <c:ptCount val="1"/>
                <c:pt idx="0">
                  <c:v>Baseline</c:v>
                </c:pt>
              </c:strCache>
            </c:strRef>
          </c:cat>
          <c:val>
            <c:numRef>
              <c:f>Data!$BL$135:$CA$135</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FD61-5D40-9C54-9900A1330959}"/>
            </c:ext>
          </c:extLst>
        </c:ser>
        <c:dLbls>
          <c:showLegendKey val="0"/>
          <c:showVal val="0"/>
          <c:showCatName val="0"/>
          <c:showSerName val="0"/>
          <c:showPercent val="0"/>
          <c:showBubbleSize val="0"/>
        </c:dLbls>
        <c:marker val="1"/>
        <c:smooth val="0"/>
        <c:axId val="110000000"/>
        <c:axId val="110026752"/>
      </c:lineChart>
      <c:catAx>
        <c:axId val="110000000"/>
        <c:scaling>
          <c:orientation val="minMax"/>
        </c:scaling>
        <c:delete val="0"/>
        <c:axPos val="b"/>
        <c:title>
          <c:tx>
            <c:strRef>
              <c:f>Data!$BG$18</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110026752"/>
        <c:crosses val="autoZero"/>
        <c:auto val="1"/>
        <c:lblAlgn val="ctr"/>
        <c:lblOffset val="100"/>
        <c:noMultiLvlLbl val="0"/>
      </c:catAx>
      <c:valAx>
        <c:axId val="110026752"/>
        <c:scaling>
          <c:orientation val="minMax"/>
          <c:min val="0"/>
        </c:scaling>
        <c:delete val="0"/>
        <c:axPos val="l"/>
        <c:majorGridlines/>
        <c:title>
          <c:tx>
            <c:strRef>
              <c:f>Data!$BJ$99</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110000000"/>
        <c:crosses val="autoZero"/>
        <c:crossBetween val="between"/>
      </c:valAx>
    </c:plotArea>
    <c:legend>
      <c:legendPos val="b"/>
      <c:layout>
        <c:manualLayout>
          <c:xMode val="edge"/>
          <c:yMode val="edge"/>
          <c:x val="2.9777968139839454E-3"/>
          <c:y val="0.89656851621831002"/>
          <c:w val="0.99404420231551904"/>
          <c:h val="0.10343148378169106"/>
        </c:manualLayout>
      </c:layout>
      <c:overlay val="0"/>
      <c:txPr>
        <a:bodyPr/>
        <a:lstStyle/>
        <a:p>
          <a:pPr>
            <a:defRPr sz="900"/>
          </a:pPr>
          <a:endParaRPr lang="en-US"/>
        </a:p>
      </c:txPr>
    </c:legend>
    <c:plotVisOnly val="1"/>
    <c:dispBlanksAs val="gap"/>
    <c:showDLblsOverMax val="0"/>
  </c:chart>
  <c:spPr>
    <a:solidFill>
      <a:schemeClr val="accent1">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4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Data!$A$19</c:f>
          <c:strCache>
            <c:ptCount val="1"/>
          </c:strCache>
        </c:strRef>
      </c:tx>
      <c:overlay val="0"/>
    </c:title>
    <c:autoTitleDeleted val="0"/>
    <c:plotArea>
      <c:layout>
        <c:manualLayout>
          <c:layoutTarget val="inner"/>
          <c:xMode val="edge"/>
          <c:yMode val="edge"/>
          <c:x val="0.13495651278884288"/>
          <c:y val="0.16478915135608121"/>
          <c:w val="0.83628531727652489"/>
          <c:h val="0.50837061096124758"/>
        </c:manualLayout>
      </c:layout>
      <c:lineChart>
        <c:grouping val="standard"/>
        <c:varyColors val="0"/>
        <c:ser>
          <c:idx val="0"/>
          <c:order val="0"/>
          <c:tx>
            <c:strRef>
              <c:f>Data!$A$19</c:f>
              <c:strCache>
                <c:ptCount val="1"/>
              </c:strCache>
            </c:strRef>
          </c:tx>
          <c:trendline>
            <c:name>Trendline</c:name>
            <c:spPr>
              <a:ln>
                <a:solidFill>
                  <a:srgbClr val="FF0000">
                    <a:alpha val="75000"/>
                  </a:srgbClr>
                </a:solidFill>
              </a:ln>
            </c:spPr>
            <c:trendlineType val="linear"/>
            <c:dispRSqr val="0"/>
            <c:dispEq val="0"/>
          </c:trendline>
          <c:cat>
            <c:strRef>
              <c:f>Data!$BL$4:$CA$4</c:f>
              <c:strCache>
                <c:ptCount val="1"/>
                <c:pt idx="0">
                  <c:v>Baseline</c:v>
                </c:pt>
              </c:strCache>
            </c:strRef>
          </c:cat>
          <c:val>
            <c:numRef>
              <c:f>Data!$BL$19:$CA$19</c:f>
              <c:numCache>
                <c:formatCode>General</c:formatCode>
                <c:ptCount val="16"/>
                <c:pt idx="0">
                  <c:v>0</c:v>
                </c:pt>
              </c:numCache>
            </c:numRef>
          </c:val>
          <c:smooth val="0"/>
          <c:extLst>
            <c:ext xmlns:c16="http://schemas.microsoft.com/office/drawing/2014/chart" uri="{C3380CC4-5D6E-409C-BE32-E72D297353CC}">
              <c16:uniqueId val="{00000001-347A-8140-879D-15B77C4BAB72}"/>
            </c:ext>
          </c:extLst>
        </c:ser>
        <c:ser>
          <c:idx val="1"/>
          <c:order val="1"/>
          <c:tx>
            <c:v>Aimline</c:v>
          </c:tx>
          <c:spPr>
            <a:ln w="9525">
              <a:solidFill>
                <a:schemeClr val="tx1">
                  <a:lumMod val="50000"/>
                  <a:lumOff val="50000"/>
                </a:schemeClr>
              </a:solidFill>
              <a:prstDash val="dash"/>
            </a:ln>
          </c:spPr>
          <c:marker>
            <c:symbol val="none"/>
          </c:marker>
          <c:cat>
            <c:strRef>
              <c:f>Data!$BL$4:$CA$4</c:f>
              <c:strCache>
                <c:ptCount val="1"/>
                <c:pt idx="0">
                  <c:v>Baseline</c:v>
                </c:pt>
              </c:strCache>
            </c:strRef>
          </c:cat>
          <c:val>
            <c:numRef>
              <c:f>Data!$BL$100:$CA$100</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347A-8140-879D-15B77C4BAB72}"/>
            </c:ext>
          </c:extLst>
        </c:ser>
        <c:ser>
          <c:idx val="2"/>
          <c:order val="2"/>
          <c:tx>
            <c:strRef>
              <c:f>Data!$BK$136</c:f>
              <c:strCache>
                <c:ptCount val="1"/>
                <c:pt idx="0">
                  <c:v>Benchmark 3 Line</c:v>
                </c:pt>
              </c:strCache>
            </c:strRef>
          </c:tx>
          <c:spPr>
            <a:ln>
              <a:solidFill>
                <a:schemeClr val="accent3"/>
              </a:solidFill>
            </a:ln>
          </c:spPr>
          <c:marker>
            <c:symbol val="none"/>
          </c:marker>
          <c:cat>
            <c:strRef>
              <c:f>Data!$BL$4:$CA$4</c:f>
              <c:strCache>
                <c:ptCount val="1"/>
                <c:pt idx="0">
                  <c:v>Baseline</c:v>
                </c:pt>
              </c:strCache>
            </c:strRef>
          </c:cat>
          <c:val>
            <c:numRef>
              <c:f>Data!$BL$136:$CA$136</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347A-8140-879D-15B77C4BAB72}"/>
            </c:ext>
          </c:extLst>
        </c:ser>
        <c:dLbls>
          <c:showLegendKey val="0"/>
          <c:showVal val="0"/>
          <c:showCatName val="0"/>
          <c:showSerName val="0"/>
          <c:showPercent val="0"/>
          <c:showBubbleSize val="0"/>
        </c:dLbls>
        <c:marker val="1"/>
        <c:smooth val="0"/>
        <c:axId val="110115072"/>
        <c:axId val="110133632"/>
      </c:lineChart>
      <c:catAx>
        <c:axId val="110115072"/>
        <c:scaling>
          <c:orientation val="minMax"/>
        </c:scaling>
        <c:delete val="0"/>
        <c:axPos val="b"/>
        <c:title>
          <c:tx>
            <c:strRef>
              <c:f>Data!$BG$19</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110133632"/>
        <c:crosses val="autoZero"/>
        <c:auto val="1"/>
        <c:lblAlgn val="ctr"/>
        <c:lblOffset val="100"/>
        <c:noMultiLvlLbl val="0"/>
      </c:catAx>
      <c:valAx>
        <c:axId val="110133632"/>
        <c:scaling>
          <c:orientation val="minMax"/>
          <c:min val="0"/>
        </c:scaling>
        <c:delete val="0"/>
        <c:axPos val="l"/>
        <c:majorGridlines/>
        <c:title>
          <c:tx>
            <c:strRef>
              <c:f>Data!$BJ$100</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110115072"/>
        <c:crosses val="autoZero"/>
        <c:crossBetween val="between"/>
      </c:valAx>
    </c:plotArea>
    <c:legend>
      <c:legendPos val="b"/>
      <c:layout>
        <c:manualLayout>
          <c:xMode val="edge"/>
          <c:yMode val="edge"/>
          <c:x val="2.6491802528871389E-3"/>
          <c:y val="0.89634136215298799"/>
          <c:w val="0.99470163949422663"/>
          <c:h val="9.9354397899531266E-2"/>
        </c:manualLayout>
      </c:layout>
      <c:overlay val="0"/>
      <c:txPr>
        <a:bodyPr/>
        <a:lstStyle/>
        <a:p>
          <a:pPr>
            <a:defRPr sz="900"/>
          </a:pPr>
          <a:endParaRPr lang="en-US"/>
        </a:p>
      </c:txPr>
    </c:legend>
    <c:plotVisOnly val="1"/>
    <c:dispBlanksAs val="gap"/>
    <c:showDLblsOverMax val="0"/>
  </c:chart>
  <c:spPr>
    <a:solidFill>
      <a:schemeClr val="accent1">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4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Data!$A$20</c:f>
          <c:strCache>
            <c:ptCount val="1"/>
          </c:strCache>
        </c:strRef>
      </c:tx>
      <c:overlay val="0"/>
    </c:title>
    <c:autoTitleDeleted val="0"/>
    <c:plotArea>
      <c:layout>
        <c:manualLayout>
          <c:layoutTarget val="inner"/>
          <c:xMode val="edge"/>
          <c:yMode val="edge"/>
          <c:x val="0.13495651278884288"/>
          <c:y val="0.16478915135608121"/>
          <c:w val="0.83628531727652489"/>
          <c:h val="0.51276163777693717"/>
        </c:manualLayout>
      </c:layout>
      <c:lineChart>
        <c:grouping val="standard"/>
        <c:varyColors val="0"/>
        <c:ser>
          <c:idx val="0"/>
          <c:order val="0"/>
          <c:tx>
            <c:strRef>
              <c:f>Data!$A$20</c:f>
              <c:strCache>
                <c:ptCount val="1"/>
              </c:strCache>
            </c:strRef>
          </c:tx>
          <c:trendline>
            <c:name>Trendline</c:name>
            <c:spPr>
              <a:ln>
                <a:solidFill>
                  <a:srgbClr val="FF0000">
                    <a:alpha val="75000"/>
                  </a:srgbClr>
                </a:solidFill>
              </a:ln>
            </c:spPr>
            <c:trendlineType val="linear"/>
            <c:dispRSqr val="0"/>
            <c:dispEq val="0"/>
          </c:trendline>
          <c:cat>
            <c:strRef>
              <c:f>Data!$BL$4:$CA$4</c:f>
              <c:strCache>
                <c:ptCount val="1"/>
                <c:pt idx="0">
                  <c:v>Baseline</c:v>
                </c:pt>
              </c:strCache>
            </c:strRef>
          </c:cat>
          <c:val>
            <c:numRef>
              <c:f>Data!$BL$20:$CA$20</c:f>
              <c:numCache>
                <c:formatCode>General</c:formatCode>
                <c:ptCount val="16"/>
                <c:pt idx="0">
                  <c:v>0</c:v>
                </c:pt>
              </c:numCache>
            </c:numRef>
          </c:val>
          <c:smooth val="0"/>
          <c:extLst>
            <c:ext xmlns:c16="http://schemas.microsoft.com/office/drawing/2014/chart" uri="{C3380CC4-5D6E-409C-BE32-E72D297353CC}">
              <c16:uniqueId val="{00000001-CEE2-C440-8302-44A8EFB9D7FF}"/>
            </c:ext>
          </c:extLst>
        </c:ser>
        <c:ser>
          <c:idx val="1"/>
          <c:order val="1"/>
          <c:tx>
            <c:v>Aimline</c:v>
          </c:tx>
          <c:spPr>
            <a:ln w="9525">
              <a:solidFill>
                <a:schemeClr val="tx1">
                  <a:lumMod val="50000"/>
                  <a:lumOff val="50000"/>
                </a:schemeClr>
              </a:solidFill>
              <a:prstDash val="dash"/>
            </a:ln>
          </c:spPr>
          <c:marker>
            <c:symbol val="none"/>
          </c:marker>
          <c:cat>
            <c:strRef>
              <c:f>Data!$BL$4:$CA$4</c:f>
              <c:strCache>
                <c:ptCount val="1"/>
                <c:pt idx="0">
                  <c:v>Baseline</c:v>
                </c:pt>
              </c:strCache>
            </c:strRef>
          </c:cat>
          <c:val>
            <c:numRef>
              <c:f>Data!$BL$101:$CA$101</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CEE2-C440-8302-44A8EFB9D7FF}"/>
            </c:ext>
          </c:extLst>
        </c:ser>
        <c:ser>
          <c:idx val="2"/>
          <c:order val="2"/>
          <c:tx>
            <c:strRef>
              <c:f>Data!$BK$137</c:f>
              <c:strCache>
                <c:ptCount val="1"/>
                <c:pt idx="0">
                  <c:v>Benchmark 3 Line</c:v>
                </c:pt>
              </c:strCache>
            </c:strRef>
          </c:tx>
          <c:spPr>
            <a:ln>
              <a:solidFill>
                <a:schemeClr val="accent3"/>
              </a:solidFill>
            </a:ln>
          </c:spPr>
          <c:marker>
            <c:symbol val="none"/>
          </c:marker>
          <c:cat>
            <c:strRef>
              <c:f>Data!$BL$4:$CA$4</c:f>
              <c:strCache>
                <c:ptCount val="1"/>
                <c:pt idx="0">
                  <c:v>Baseline</c:v>
                </c:pt>
              </c:strCache>
            </c:strRef>
          </c:cat>
          <c:val>
            <c:numRef>
              <c:f>Data!$BL$137:$CA$137</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CEE2-C440-8302-44A8EFB9D7FF}"/>
            </c:ext>
          </c:extLst>
        </c:ser>
        <c:dLbls>
          <c:showLegendKey val="0"/>
          <c:showVal val="0"/>
          <c:showCatName val="0"/>
          <c:showSerName val="0"/>
          <c:showPercent val="0"/>
          <c:showBubbleSize val="0"/>
        </c:dLbls>
        <c:marker val="1"/>
        <c:smooth val="0"/>
        <c:axId val="110172800"/>
        <c:axId val="110207744"/>
      </c:lineChart>
      <c:catAx>
        <c:axId val="110172800"/>
        <c:scaling>
          <c:orientation val="minMax"/>
        </c:scaling>
        <c:delete val="0"/>
        <c:axPos val="b"/>
        <c:title>
          <c:tx>
            <c:strRef>
              <c:f>Data!$BG$20</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110207744"/>
        <c:crosses val="autoZero"/>
        <c:auto val="1"/>
        <c:lblAlgn val="ctr"/>
        <c:lblOffset val="100"/>
        <c:noMultiLvlLbl val="0"/>
      </c:catAx>
      <c:valAx>
        <c:axId val="110207744"/>
        <c:scaling>
          <c:orientation val="minMax"/>
          <c:min val="0"/>
        </c:scaling>
        <c:delete val="0"/>
        <c:axPos val="l"/>
        <c:majorGridlines/>
        <c:title>
          <c:tx>
            <c:strRef>
              <c:f>Data!$BJ$101</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110172800"/>
        <c:crosses val="autoZero"/>
        <c:crossBetween val="between"/>
      </c:valAx>
    </c:plotArea>
    <c:legend>
      <c:legendPos val="b"/>
      <c:layout>
        <c:manualLayout>
          <c:xMode val="edge"/>
          <c:yMode val="edge"/>
          <c:x val="5.2424120404364416E-3"/>
          <c:y val="0.89634136215298799"/>
          <c:w val="0.99210840770667597"/>
          <c:h val="9.9354397899531266E-2"/>
        </c:manualLayout>
      </c:layout>
      <c:overlay val="0"/>
      <c:txPr>
        <a:bodyPr/>
        <a:lstStyle/>
        <a:p>
          <a:pPr>
            <a:defRPr sz="900"/>
          </a:pPr>
          <a:endParaRPr lang="en-US"/>
        </a:p>
      </c:txPr>
    </c:legend>
    <c:plotVisOnly val="1"/>
    <c:dispBlanksAs val="gap"/>
    <c:showDLblsOverMax val="0"/>
  </c:chart>
  <c:spPr>
    <a:solidFill>
      <a:schemeClr val="accent1">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4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Data!$A$21</c:f>
          <c:strCache>
            <c:ptCount val="1"/>
          </c:strCache>
        </c:strRef>
      </c:tx>
      <c:overlay val="0"/>
    </c:title>
    <c:autoTitleDeleted val="0"/>
    <c:plotArea>
      <c:layout>
        <c:manualLayout>
          <c:layoutTarget val="inner"/>
          <c:xMode val="edge"/>
          <c:yMode val="edge"/>
          <c:x val="0.13495651278884288"/>
          <c:y val="0.16478915135608121"/>
          <c:w val="0.83628531727652489"/>
          <c:h val="0.50841389583031826"/>
        </c:manualLayout>
      </c:layout>
      <c:lineChart>
        <c:grouping val="standard"/>
        <c:varyColors val="0"/>
        <c:ser>
          <c:idx val="0"/>
          <c:order val="0"/>
          <c:tx>
            <c:strRef>
              <c:f>Data!$A$21</c:f>
              <c:strCache>
                <c:ptCount val="1"/>
              </c:strCache>
            </c:strRef>
          </c:tx>
          <c:trendline>
            <c:name>Trendline</c:name>
            <c:spPr>
              <a:ln>
                <a:solidFill>
                  <a:srgbClr val="FF0000">
                    <a:alpha val="75000"/>
                  </a:srgbClr>
                </a:solidFill>
              </a:ln>
            </c:spPr>
            <c:trendlineType val="linear"/>
            <c:dispRSqr val="0"/>
            <c:dispEq val="0"/>
          </c:trendline>
          <c:cat>
            <c:strRef>
              <c:f>Data!$BL$4:$CA$4</c:f>
              <c:strCache>
                <c:ptCount val="1"/>
                <c:pt idx="0">
                  <c:v>Baseline</c:v>
                </c:pt>
              </c:strCache>
            </c:strRef>
          </c:cat>
          <c:val>
            <c:numRef>
              <c:f>Data!$BL$21:$CA$21</c:f>
              <c:numCache>
                <c:formatCode>General</c:formatCode>
                <c:ptCount val="16"/>
                <c:pt idx="0">
                  <c:v>0</c:v>
                </c:pt>
              </c:numCache>
            </c:numRef>
          </c:val>
          <c:smooth val="0"/>
          <c:extLst>
            <c:ext xmlns:c16="http://schemas.microsoft.com/office/drawing/2014/chart" uri="{C3380CC4-5D6E-409C-BE32-E72D297353CC}">
              <c16:uniqueId val="{00000001-CA66-0949-A75A-A692FA8981A7}"/>
            </c:ext>
          </c:extLst>
        </c:ser>
        <c:ser>
          <c:idx val="1"/>
          <c:order val="1"/>
          <c:tx>
            <c:v>Aimline</c:v>
          </c:tx>
          <c:spPr>
            <a:ln w="9525">
              <a:solidFill>
                <a:schemeClr val="tx1">
                  <a:lumMod val="50000"/>
                  <a:lumOff val="50000"/>
                </a:schemeClr>
              </a:solidFill>
              <a:prstDash val="dash"/>
            </a:ln>
          </c:spPr>
          <c:marker>
            <c:symbol val="none"/>
          </c:marker>
          <c:cat>
            <c:strRef>
              <c:f>Data!$BL$4:$CA$4</c:f>
              <c:strCache>
                <c:ptCount val="1"/>
                <c:pt idx="0">
                  <c:v>Baseline</c:v>
                </c:pt>
              </c:strCache>
            </c:strRef>
          </c:cat>
          <c:val>
            <c:numRef>
              <c:f>Data!$BL$102:$CA$102</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CA66-0949-A75A-A692FA8981A7}"/>
            </c:ext>
          </c:extLst>
        </c:ser>
        <c:ser>
          <c:idx val="2"/>
          <c:order val="2"/>
          <c:tx>
            <c:strRef>
              <c:f>Data!$BK$138</c:f>
              <c:strCache>
                <c:ptCount val="1"/>
                <c:pt idx="0">
                  <c:v>Benchmark 3 Line</c:v>
                </c:pt>
              </c:strCache>
            </c:strRef>
          </c:tx>
          <c:spPr>
            <a:ln>
              <a:solidFill>
                <a:schemeClr val="accent3"/>
              </a:solidFill>
            </a:ln>
          </c:spPr>
          <c:marker>
            <c:symbol val="none"/>
          </c:marker>
          <c:cat>
            <c:strRef>
              <c:f>Data!$BL$4:$CA$4</c:f>
              <c:strCache>
                <c:ptCount val="1"/>
                <c:pt idx="0">
                  <c:v>Baseline</c:v>
                </c:pt>
              </c:strCache>
            </c:strRef>
          </c:cat>
          <c:val>
            <c:numRef>
              <c:f>Data!$BL$138:$CA$138</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CA66-0949-A75A-A692FA8981A7}"/>
            </c:ext>
          </c:extLst>
        </c:ser>
        <c:dLbls>
          <c:showLegendKey val="0"/>
          <c:showVal val="0"/>
          <c:showCatName val="0"/>
          <c:showSerName val="0"/>
          <c:showPercent val="0"/>
          <c:showBubbleSize val="0"/>
        </c:dLbls>
        <c:marker val="1"/>
        <c:smooth val="0"/>
        <c:axId val="110307968"/>
        <c:axId val="110326528"/>
      </c:lineChart>
      <c:catAx>
        <c:axId val="110307968"/>
        <c:scaling>
          <c:orientation val="minMax"/>
        </c:scaling>
        <c:delete val="0"/>
        <c:axPos val="b"/>
        <c:title>
          <c:tx>
            <c:strRef>
              <c:f>Data!$BG$21</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110326528"/>
        <c:crosses val="autoZero"/>
        <c:auto val="1"/>
        <c:lblAlgn val="ctr"/>
        <c:lblOffset val="100"/>
        <c:noMultiLvlLbl val="0"/>
      </c:catAx>
      <c:valAx>
        <c:axId val="110326528"/>
        <c:scaling>
          <c:orientation val="minMax"/>
          <c:min val="0"/>
        </c:scaling>
        <c:delete val="0"/>
        <c:axPos val="l"/>
        <c:majorGridlines/>
        <c:title>
          <c:tx>
            <c:strRef>
              <c:f>Data!$BJ$102</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110307968"/>
        <c:crosses val="autoZero"/>
        <c:crossBetween val="between"/>
      </c:valAx>
    </c:plotArea>
    <c:legend>
      <c:legendPos val="b"/>
      <c:layout>
        <c:manualLayout>
          <c:xMode val="edge"/>
          <c:yMode val="edge"/>
          <c:x val="5.5948465337675802E-5"/>
          <c:y val="0.8965684812404755"/>
          <c:w val="0.99729487128177663"/>
          <c:h val="0.103431518759524"/>
        </c:manualLayout>
      </c:layout>
      <c:overlay val="0"/>
      <c:txPr>
        <a:bodyPr/>
        <a:lstStyle/>
        <a:p>
          <a:pPr>
            <a:defRPr sz="900"/>
          </a:pPr>
          <a:endParaRPr lang="en-US"/>
        </a:p>
      </c:txPr>
    </c:legend>
    <c:plotVisOnly val="1"/>
    <c:dispBlanksAs val="gap"/>
    <c:showDLblsOverMax val="0"/>
  </c:chart>
  <c:spPr>
    <a:solidFill>
      <a:schemeClr val="accent1">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4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Data!$A$22</c:f>
          <c:strCache>
            <c:ptCount val="1"/>
          </c:strCache>
        </c:strRef>
      </c:tx>
      <c:overlay val="0"/>
    </c:title>
    <c:autoTitleDeleted val="0"/>
    <c:plotArea>
      <c:layout>
        <c:manualLayout>
          <c:layoutTarget val="inner"/>
          <c:xMode val="edge"/>
          <c:yMode val="edge"/>
          <c:x val="0.13495651278884288"/>
          <c:y val="0.16478915135608121"/>
          <c:w val="0.83628531727652489"/>
          <c:h val="0.50837061096124758"/>
        </c:manualLayout>
      </c:layout>
      <c:lineChart>
        <c:grouping val="standard"/>
        <c:varyColors val="0"/>
        <c:ser>
          <c:idx val="0"/>
          <c:order val="0"/>
          <c:tx>
            <c:strRef>
              <c:f>Data!$A$22</c:f>
              <c:strCache>
                <c:ptCount val="1"/>
              </c:strCache>
            </c:strRef>
          </c:tx>
          <c:trendline>
            <c:name>Trendline</c:name>
            <c:spPr>
              <a:ln>
                <a:solidFill>
                  <a:srgbClr val="FF0000">
                    <a:alpha val="75000"/>
                  </a:srgbClr>
                </a:solidFill>
              </a:ln>
            </c:spPr>
            <c:trendlineType val="linear"/>
            <c:dispRSqr val="0"/>
            <c:dispEq val="0"/>
          </c:trendline>
          <c:cat>
            <c:strRef>
              <c:f>Data!$BL$4:$CA$4</c:f>
              <c:strCache>
                <c:ptCount val="1"/>
                <c:pt idx="0">
                  <c:v>Baseline</c:v>
                </c:pt>
              </c:strCache>
            </c:strRef>
          </c:cat>
          <c:val>
            <c:numRef>
              <c:f>Data!$BL$22:$CA$22</c:f>
              <c:numCache>
                <c:formatCode>General</c:formatCode>
                <c:ptCount val="16"/>
                <c:pt idx="0">
                  <c:v>0</c:v>
                </c:pt>
              </c:numCache>
            </c:numRef>
          </c:val>
          <c:smooth val="0"/>
          <c:extLst>
            <c:ext xmlns:c16="http://schemas.microsoft.com/office/drawing/2014/chart" uri="{C3380CC4-5D6E-409C-BE32-E72D297353CC}">
              <c16:uniqueId val="{00000001-D8BF-974A-9FA0-6896EC1A980B}"/>
            </c:ext>
          </c:extLst>
        </c:ser>
        <c:ser>
          <c:idx val="1"/>
          <c:order val="1"/>
          <c:tx>
            <c:v>Aimline</c:v>
          </c:tx>
          <c:spPr>
            <a:ln w="9525">
              <a:solidFill>
                <a:schemeClr val="tx1">
                  <a:lumMod val="50000"/>
                  <a:lumOff val="50000"/>
                </a:schemeClr>
              </a:solidFill>
              <a:prstDash val="dash"/>
            </a:ln>
          </c:spPr>
          <c:marker>
            <c:symbol val="none"/>
          </c:marker>
          <c:cat>
            <c:strRef>
              <c:f>Data!$BL$4:$CA$4</c:f>
              <c:strCache>
                <c:ptCount val="1"/>
                <c:pt idx="0">
                  <c:v>Baseline</c:v>
                </c:pt>
              </c:strCache>
            </c:strRef>
          </c:cat>
          <c:val>
            <c:numRef>
              <c:f>Data!$BL$103:$CA$103</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D8BF-974A-9FA0-6896EC1A980B}"/>
            </c:ext>
          </c:extLst>
        </c:ser>
        <c:ser>
          <c:idx val="2"/>
          <c:order val="2"/>
          <c:tx>
            <c:strRef>
              <c:f>Data!$BK$139</c:f>
              <c:strCache>
                <c:ptCount val="1"/>
                <c:pt idx="0">
                  <c:v>Benchmark 3 Line</c:v>
                </c:pt>
              </c:strCache>
            </c:strRef>
          </c:tx>
          <c:spPr>
            <a:ln>
              <a:solidFill>
                <a:schemeClr val="accent3"/>
              </a:solidFill>
            </a:ln>
          </c:spPr>
          <c:marker>
            <c:symbol val="none"/>
          </c:marker>
          <c:cat>
            <c:strRef>
              <c:f>Data!$BL$4:$CA$4</c:f>
              <c:strCache>
                <c:ptCount val="1"/>
                <c:pt idx="0">
                  <c:v>Baseline</c:v>
                </c:pt>
              </c:strCache>
            </c:strRef>
          </c:cat>
          <c:val>
            <c:numRef>
              <c:f>Data!$BL$139:$CA$139</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D8BF-974A-9FA0-6896EC1A980B}"/>
            </c:ext>
          </c:extLst>
        </c:ser>
        <c:dLbls>
          <c:showLegendKey val="0"/>
          <c:showVal val="0"/>
          <c:showCatName val="0"/>
          <c:showSerName val="0"/>
          <c:showPercent val="0"/>
          <c:showBubbleSize val="0"/>
        </c:dLbls>
        <c:marker val="1"/>
        <c:smooth val="0"/>
        <c:axId val="110357504"/>
        <c:axId val="110261376"/>
      </c:lineChart>
      <c:catAx>
        <c:axId val="110357504"/>
        <c:scaling>
          <c:orientation val="minMax"/>
        </c:scaling>
        <c:delete val="0"/>
        <c:axPos val="b"/>
        <c:title>
          <c:tx>
            <c:strRef>
              <c:f>Data!$BG$22</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110261376"/>
        <c:crosses val="autoZero"/>
        <c:auto val="1"/>
        <c:lblAlgn val="ctr"/>
        <c:lblOffset val="100"/>
        <c:noMultiLvlLbl val="0"/>
      </c:catAx>
      <c:valAx>
        <c:axId val="110261376"/>
        <c:scaling>
          <c:orientation val="minMax"/>
          <c:min val="0"/>
        </c:scaling>
        <c:delete val="0"/>
        <c:axPos val="l"/>
        <c:majorGridlines/>
        <c:title>
          <c:tx>
            <c:strRef>
              <c:f>Data!$BJ$103</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110357504"/>
        <c:crosses val="autoZero"/>
        <c:crossBetween val="between"/>
      </c:valAx>
    </c:plotArea>
    <c:legend>
      <c:legendPos val="b"/>
      <c:layout>
        <c:manualLayout>
          <c:xMode val="edge"/>
          <c:yMode val="edge"/>
          <c:x val="5.5948465337675802E-5"/>
          <c:y val="0.8963413270213495"/>
          <c:w val="0.99988810306932396"/>
          <c:h val="0.10365867297865142"/>
        </c:manualLayout>
      </c:layout>
      <c:overlay val="0"/>
      <c:txPr>
        <a:bodyPr/>
        <a:lstStyle/>
        <a:p>
          <a:pPr>
            <a:defRPr sz="900"/>
          </a:pPr>
          <a:endParaRPr lang="en-US"/>
        </a:p>
      </c:txPr>
    </c:legend>
    <c:plotVisOnly val="1"/>
    <c:dispBlanksAs val="gap"/>
    <c:showDLblsOverMax val="0"/>
  </c:chart>
  <c:spPr>
    <a:solidFill>
      <a:schemeClr val="accent1">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4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Data!$A$23</c:f>
          <c:strCache>
            <c:ptCount val="1"/>
          </c:strCache>
        </c:strRef>
      </c:tx>
      <c:overlay val="0"/>
    </c:title>
    <c:autoTitleDeleted val="0"/>
    <c:plotArea>
      <c:layout>
        <c:manualLayout>
          <c:layoutTarget val="inner"/>
          <c:xMode val="edge"/>
          <c:yMode val="edge"/>
          <c:x val="0.13495651278884288"/>
          <c:y val="0.16478915135608121"/>
          <c:w val="0.83628531727652489"/>
          <c:h val="0.50837061096124758"/>
        </c:manualLayout>
      </c:layout>
      <c:lineChart>
        <c:grouping val="standard"/>
        <c:varyColors val="0"/>
        <c:ser>
          <c:idx val="0"/>
          <c:order val="0"/>
          <c:tx>
            <c:strRef>
              <c:f>Data!$A$23</c:f>
              <c:strCache>
                <c:ptCount val="1"/>
              </c:strCache>
            </c:strRef>
          </c:tx>
          <c:trendline>
            <c:name>Trendline</c:name>
            <c:spPr>
              <a:ln>
                <a:solidFill>
                  <a:srgbClr val="FF0000">
                    <a:alpha val="75000"/>
                  </a:srgbClr>
                </a:solidFill>
              </a:ln>
            </c:spPr>
            <c:trendlineType val="linear"/>
            <c:dispRSqr val="0"/>
            <c:dispEq val="0"/>
          </c:trendline>
          <c:cat>
            <c:strRef>
              <c:f>Data!$BL$4:$CA$4</c:f>
              <c:strCache>
                <c:ptCount val="1"/>
                <c:pt idx="0">
                  <c:v>Baseline</c:v>
                </c:pt>
              </c:strCache>
            </c:strRef>
          </c:cat>
          <c:val>
            <c:numRef>
              <c:f>Data!$BL$23:$CA$23</c:f>
              <c:numCache>
                <c:formatCode>General</c:formatCode>
                <c:ptCount val="16"/>
                <c:pt idx="0">
                  <c:v>0</c:v>
                </c:pt>
              </c:numCache>
            </c:numRef>
          </c:val>
          <c:smooth val="0"/>
          <c:extLst>
            <c:ext xmlns:c16="http://schemas.microsoft.com/office/drawing/2014/chart" uri="{C3380CC4-5D6E-409C-BE32-E72D297353CC}">
              <c16:uniqueId val="{00000001-7E0C-844D-9821-15FF2DE753D9}"/>
            </c:ext>
          </c:extLst>
        </c:ser>
        <c:ser>
          <c:idx val="1"/>
          <c:order val="1"/>
          <c:tx>
            <c:v>Aimline</c:v>
          </c:tx>
          <c:spPr>
            <a:ln w="9525">
              <a:solidFill>
                <a:schemeClr val="tx1">
                  <a:lumMod val="50000"/>
                  <a:lumOff val="50000"/>
                </a:schemeClr>
              </a:solidFill>
              <a:prstDash val="dash"/>
            </a:ln>
          </c:spPr>
          <c:marker>
            <c:symbol val="none"/>
          </c:marker>
          <c:cat>
            <c:strRef>
              <c:f>Data!$BL$4:$CA$4</c:f>
              <c:strCache>
                <c:ptCount val="1"/>
                <c:pt idx="0">
                  <c:v>Baseline</c:v>
                </c:pt>
              </c:strCache>
            </c:strRef>
          </c:cat>
          <c:val>
            <c:numRef>
              <c:f>Data!$BL$104:$CA$104</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7E0C-844D-9821-15FF2DE753D9}"/>
            </c:ext>
          </c:extLst>
        </c:ser>
        <c:ser>
          <c:idx val="2"/>
          <c:order val="2"/>
          <c:tx>
            <c:strRef>
              <c:f>Data!$BK$140</c:f>
              <c:strCache>
                <c:ptCount val="1"/>
                <c:pt idx="0">
                  <c:v>Benchmark 3 Line</c:v>
                </c:pt>
              </c:strCache>
            </c:strRef>
          </c:tx>
          <c:spPr>
            <a:ln>
              <a:solidFill>
                <a:schemeClr val="accent3"/>
              </a:solidFill>
            </a:ln>
          </c:spPr>
          <c:marker>
            <c:symbol val="none"/>
          </c:marker>
          <c:cat>
            <c:strRef>
              <c:f>Data!$BL$4:$CA$4</c:f>
              <c:strCache>
                <c:ptCount val="1"/>
                <c:pt idx="0">
                  <c:v>Baseline</c:v>
                </c:pt>
              </c:strCache>
            </c:strRef>
          </c:cat>
          <c:val>
            <c:numRef>
              <c:f>Data!$BL$140:$CA$140</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7E0C-844D-9821-15FF2DE753D9}"/>
            </c:ext>
          </c:extLst>
        </c:ser>
        <c:dLbls>
          <c:showLegendKey val="0"/>
          <c:showVal val="0"/>
          <c:showCatName val="0"/>
          <c:showSerName val="0"/>
          <c:showPercent val="0"/>
          <c:showBubbleSize val="0"/>
        </c:dLbls>
        <c:marker val="1"/>
        <c:smooth val="0"/>
        <c:axId val="110292352"/>
        <c:axId val="110380544"/>
      </c:lineChart>
      <c:catAx>
        <c:axId val="110292352"/>
        <c:scaling>
          <c:orientation val="minMax"/>
        </c:scaling>
        <c:delete val="0"/>
        <c:axPos val="b"/>
        <c:title>
          <c:tx>
            <c:strRef>
              <c:f>Data!$BG$23</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110380544"/>
        <c:crosses val="autoZero"/>
        <c:auto val="1"/>
        <c:lblAlgn val="ctr"/>
        <c:lblOffset val="100"/>
        <c:noMultiLvlLbl val="0"/>
      </c:catAx>
      <c:valAx>
        <c:axId val="110380544"/>
        <c:scaling>
          <c:orientation val="minMax"/>
          <c:min val="0"/>
        </c:scaling>
        <c:delete val="0"/>
        <c:axPos val="l"/>
        <c:majorGridlines/>
        <c:title>
          <c:tx>
            <c:strRef>
              <c:f>Data!$BJ$104</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110292352"/>
        <c:crosses val="autoZero"/>
        <c:crossBetween val="between"/>
      </c:valAx>
    </c:plotArea>
    <c:legend>
      <c:legendPos val="b"/>
      <c:layout>
        <c:manualLayout>
          <c:xMode val="edge"/>
          <c:yMode val="edge"/>
          <c:x val="4.6699473230596414E-3"/>
          <c:y val="0.8963413270213495"/>
          <c:w val="0.99066010535388105"/>
          <c:h val="0.10365867297865142"/>
        </c:manualLayout>
      </c:layout>
      <c:overlay val="0"/>
      <c:txPr>
        <a:bodyPr/>
        <a:lstStyle/>
        <a:p>
          <a:pPr>
            <a:defRPr sz="900"/>
          </a:pPr>
          <a:endParaRPr lang="en-US"/>
        </a:p>
      </c:txPr>
    </c:legend>
    <c:plotVisOnly val="1"/>
    <c:dispBlanksAs val="gap"/>
    <c:showDLblsOverMax val="0"/>
  </c:chart>
  <c:spPr>
    <a:solidFill>
      <a:schemeClr val="accent1">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4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Data!$A$24</c:f>
          <c:strCache>
            <c:ptCount val="1"/>
          </c:strCache>
        </c:strRef>
      </c:tx>
      <c:overlay val="0"/>
    </c:title>
    <c:autoTitleDeleted val="0"/>
    <c:plotArea>
      <c:layout>
        <c:manualLayout>
          <c:layoutTarget val="inner"/>
          <c:xMode val="edge"/>
          <c:yMode val="edge"/>
          <c:x val="0.13495651278884288"/>
          <c:y val="0.16478915135608121"/>
          <c:w val="0.83628531727652489"/>
          <c:h val="0.51280082270153271"/>
        </c:manualLayout>
      </c:layout>
      <c:lineChart>
        <c:grouping val="standard"/>
        <c:varyColors val="0"/>
        <c:ser>
          <c:idx val="0"/>
          <c:order val="0"/>
          <c:tx>
            <c:strRef>
              <c:f>Data!$A$24</c:f>
              <c:strCache>
                <c:ptCount val="1"/>
              </c:strCache>
            </c:strRef>
          </c:tx>
          <c:trendline>
            <c:name>Trendline</c:name>
            <c:spPr>
              <a:ln>
                <a:solidFill>
                  <a:srgbClr val="FF0000">
                    <a:alpha val="75000"/>
                  </a:srgbClr>
                </a:solidFill>
              </a:ln>
            </c:spPr>
            <c:trendlineType val="linear"/>
            <c:dispRSqr val="0"/>
            <c:dispEq val="0"/>
          </c:trendline>
          <c:cat>
            <c:strRef>
              <c:f>Data!$BL$4:$CA$4</c:f>
              <c:strCache>
                <c:ptCount val="1"/>
                <c:pt idx="0">
                  <c:v>Baseline</c:v>
                </c:pt>
              </c:strCache>
            </c:strRef>
          </c:cat>
          <c:val>
            <c:numRef>
              <c:f>Data!$BL$24:$CA$24</c:f>
              <c:numCache>
                <c:formatCode>General</c:formatCode>
                <c:ptCount val="16"/>
                <c:pt idx="0">
                  <c:v>0</c:v>
                </c:pt>
              </c:numCache>
            </c:numRef>
          </c:val>
          <c:smooth val="0"/>
          <c:extLst>
            <c:ext xmlns:c16="http://schemas.microsoft.com/office/drawing/2014/chart" uri="{C3380CC4-5D6E-409C-BE32-E72D297353CC}">
              <c16:uniqueId val="{00000001-CE60-A841-A60F-093BB4F7CE19}"/>
            </c:ext>
          </c:extLst>
        </c:ser>
        <c:ser>
          <c:idx val="1"/>
          <c:order val="1"/>
          <c:tx>
            <c:v>Aimline</c:v>
          </c:tx>
          <c:spPr>
            <a:ln w="9525">
              <a:solidFill>
                <a:schemeClr val="tx1">
                  <a:lumMod val="50000"/>
                  <a:lumOff val="50000"/>
                </a:schemeClr>
              </a:solidFill>
              <a:prstDash val="dash"/>
            </a:ln>
          </c:spPr>
          <c:marker>
            <c:symbol val="none"/>
          </c:marker>
          <c:cat>
            <c:strRef>
              <c:f>Data!$BL$4:$CA$4</c:f>
              <c:strCache>
                <c:ptCount val="1"/>
                <c:pt idx="0">
                  <c:v>Baseline</c:v>
                </c:pt>
              </c:strCache>
            </c:strRef>
          </c:cat>
          <c:val>
            <c:numRef>
              <c:f>Data!$BL$105:$CA$105</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CE60-A841-A60F-093BB4F7CE19}"/>
            </c:ext>
          </c:extLst>
        </c:ser>
        <c:ser>
          <c:idx val="2"/>
          <c:order val="2"/>
          <c:tx>
            <c:strRef>
              <c:f>Data!$BK$141</c:f>
              <c:strCache>
                <c:ptCount val="1"/>
                <c:pt idx="0">
                  <c:v>Benchmark 3 Line</c:v>
                </c:pt>
              </c:strCache>
            </c:strRef>
          </c:tx>
          <c:spPr>
            <a:ln>
              <a:solidFill>
                <a:schemeClr val="accent3"/>
              </a:solidFill>
            </a:ln>
          </c:spPr>
          <c:marker>
            <c:symbol val="none"/>
          </c:marker>
          <c:cat>
            <c:strRef>
              <c:f>Data!$BL$4:$CA$4</c:f>
              <c:strCache>
                <c:ptCount val="1"/>
                <c:pt idx="0">
                  <c:v>Baseline</c:v>
                </c:pt>
              </c:strCache>
            </c:strRef>
          </c:cat>
          <c:val>
            <c:numRef>
              <c:f>Data!$BL$141:$CA$141</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CE60-A841-A60F-093BB4F7CE19}"/>
            </c:ext>
          </c:extLst>
        </c:ser>
        <c:dLbls>
          <c:showLegendKey val="0"/>
          <c:showVal val="0"/>
          <c:showCatName val="0"/>
          <c:showSerName val="0"/>
          <c:showPercent val="0"/>
          <c:showBubbleSize val="0"/>
        </c:dLbls>
        <c:marker val="1"/>
        <c:smooth val="0"/>
        <c:axId val="110398848"/>
        <c:axId val="110437888"/>
      </c:lineChart>
      <c:catAx>
        <c:axId val="110398848"/>
        <c:scaling>
          <c:orientation val="minMax"/>
        </c:scaling>
        <c:delete val="0"/>
        <c:axPos val="b"/>
        <c:title>
          <c:tx>
            <c:strRef>
              <c:f>Data!$BG$24</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110437888"/>
        <c:crosses val="autoZero"/>
        <c:auto val="1"/>
        <c:lblAlgn val="ctr"/>
        <c:lblOffset val="100"/>
        <c:noMultiLvlLbl val="0"/>
      </c:catAx>
      <c:valAx>
        <c:axId val="110437888"/>
        <c:scaling>
          <c:orientation val="minMax"/>
          <c:min val="0"/>
        </c:scaling>
        <c:delete val="0"/>
        <c:axPos val="l"/>
        <c:majorGridlines/>
        <c:title>
          <c:tx>
            <c:strRef>
              <c:f>Data!$BJ$105</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110398848"/>
        <c:crosses val="autoZero"/>
        <c:crossBetween val="between"/>
      </c:valAx>
    </c:plotArea>
    <c:legend>
      <c:legendPos val="b"/>
      <c:layout>
        <c:manualLayout>
          <c:xMode val="edge"/>
          <c:yMode val="edge"/>
          <c:x val="4.6699473230596414E-3"/>
          <c:y val="0.89656844626261856"/>
          <c:w val="0.99325633766883703"/>
          <c:h val="0.10343155373738212"/>
        </c:manualLayout>
      </c:layout>
      <c:overlay val="0"/>
      <c:txPr>
        <a:bodyPr/>
        <a:lstStyle/>
        <a:p>
          <a:pPr>
            <a:defRPr sz="900"/>
          </a:pPr>
          <a:endParaRPr lang="en-US"/>
        </a:p>
      </c:txPr>
    </c:legend>
    <c:plotVisOnly val="1"/>
    <c:dispBlanksAs val="gap"/>
    <c:showDLblsOverMax val="0"/>
  </c:chart>
  <c:spPr>
    <a:solidFill>
      <a:schemeClr val="accent1">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4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Data!$A$25</c:f>
          <c:strCache>
            <c:ptCount val="1"/>
          </c:strCache>
        </c:strRef>
      </c:tx>
      <c:overlay val="0"/>
    </c:title>
    <c:autoTitleDeleted val="0"/>
    <c:plotArea>
      <c:layout>
        <c:manualLayout>
          <c:layoutTarget val="inner"/>
          <c:xMode val="edge"/>
          <c:yMode val="edge"/>
          <c:x val="0.13495651278884288"/>
          <c:y val="0.16478915135608121"/>
          <c:w val="0.83628531727652489"/>
          <c:h val="0.51276163777693717"/>
        </c:manualLayout>
      </c:layout>
      <c:lineChart>
        <c:grouping val="standard"/>
        <c:varyColors val="0"/>
        <c:ser>
          <c:idx val="0"/>
          <c:order val="0"/>
          <c:tx>
            <c:strRef>
              <c:f>Data!$A$25</c:f>
              <c:strCache>
                <c:ptCount val="1"/>
              </c:strCache>
            </c:strRef>
          </c:tx>
          <c:trendline>
            <c:name>Trendline</c:name>
            <c:spPr>
              <a:ln>
                <a:solidFill>
                  <a:srgbClr val="FF0000">
                    <a:alpha val="75000"/>
                  </a:srgbClr>
                </a:solidFill>
              </a:ln>
            </c:spPr>
            <c:trendlineType val="linear"/>
            <c:dispRSqr val="0"/>
            <c:dispEq val="0"/>
          </c:trendline>
          <c:cat>
            <c:strRef>
              <c:f>Data!$BL$4:$CA$4</c:f>
              <c:strCache>
                <c:ptCount val="1"/>
                <c:pt idx="0">
                  <c:v>Baseline</c:v>
                </c:pt>
              </c:strCache>
            </c:strRef>
          </c:cat>
          <c:val>
            <c:numRef>
              <c:f>Data!$BL$25:$CA$25</c:f>
              <c:numCache>
                <c:formatCode>General</c:formatCode>
                <c:ptCount val="16"/>
                <c:pt idx="0">
                  <c:v>0</c:v>
                </c:pt>
              </c:numCache>
            </c:numRef>
          </c:val>
          <c:smooth val="0"/>
          <c:extLst>
            <c:ext xmlns:c16="http://schemas.microsoft.com/office/drawing/2014/chart" uri="{C3380CC4-5D6E-409C-BE32-E72D297353CC}">
              <c16:uniqueId val="{00000001-596A-FB43-967A-DF1150B51F73}"/>
            </c:ext>
          </c:extLst>
        </c:ser>
        <c:ser>
          <c:idx val="1"/>
          <c:order val="1"/>
          <c:tx>
            <c:v>Aimline</c:v>
          </c:tx>
          <c:spPr>
            <a:ln w="9525">
              <a:solidFill>
                <a:schemeClr val="tx1">
                  <a:lumMod val="50000"/>
                  <a:lumOff val="50000"/>
                </a:schemeClr>
              </a:solidFill>
              <a:prstDash val="dash"/>
            </a:ln>
          </c:spPr>
          <c:marker>
            <c:symbol val="none"/>
          </c:marker>
          <c:cat>
            <c:strRef>
              <c:f>Data!$BL$4:$CA$4</c:f>
              <c:strCache>
                <c:ptCount val="1"/>
                <c:pt idx="0">
                  <c:v>Baseline</c:v>
                </c:pt>
              </c:strCache>
            </c:strRef>
          </c:cat>
          <c:val>
            <c:numRef>
              <c:f>Data!$BL$106:$CA$106</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596A-FB43-967A-DF1150B51F73}"/>
            </c:ext>
          </c:extLst>
        </c:ser>
        <c:ser>
          <c:idx val="2"/>
          <c:order val="2"/>
          <c:tx>
            <c:strRef>
              <c:f>Data!$BK$142</c:f>
              <c:strCache>
                <c:ptCount val="1"/>
                <c:pt idx="0">
                  <c:v>Benchmark 3 Line</c:v>
                </c:pt>
              </c:strCache>
            </c:strRef>
          </c:tx>
          <c:spPr>
            <a:ln>
              <a:solidFill>
                <a:schemeClr val="accent3"/>
              </a:solidFill>
            </a:ln>
          </c:spPr>
          <c:marker>
            <c:symbol val="none"/>
          </c:marker>
          <c:cat>
            <c:strRef>
              <c:f>Data!$BL$4:$CA$4</c:f>
              <c:strCache>
                <c:ptCount val="1"/>
                <c:pt idx="0">
                  <c:v>Baseline</c:v>
                </c:pt>
              </c:strCache>
            </c:strRef>
          </c:cat>
          <c:val>
            <c:numRef>
              <c:f>Data!$BL$142:$CA$142</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596A-FB43-967A-DF1150B51F73}"/>
            </c:ext>
          </c:extLst>
        </c:ser>
        <c:dLbls>
          <c:showLegendKey val="0"/>
          <c:showVal val="0"/>
          <c:showCatName val="0"/>
          <c:showSerName val="0"/>
          <c:showPercent val="0"/>
          <c:showBubbleSize val="0"/>
        </c:dLbls>
        <c:marker val="1"/>
        <c:smooth val="0"/>
        <c:axId val="110473216"/>
        <c:axId val="110475136"/>
      </c:lineChart>
      <c:catAx>
        <c:axId val="110473216"/>
        <c:scaling>
          <c:orientation val="minMax"/>
        </c:scaling>
        <c:delete val="0"/>
        <c:axPos val="b"/>
        <c:title>
          <c:tx>
            <c:strRef>
              <c:f>Data!$BG$25</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110475136"/>
        <c:crosses val="autoZero"/>
        <c:auto val="1"/>
        <c:lblAlgn val="ctr"/>
        <c:lblOffset val="100"/>
        <c:noMultiLvlLbl val="0"/>
      </c:catAx>
      <c:valAx>
        <c:axId val="110475136"/>
        <c:scaling>
          <c:orientation val="minMax"/>
          <c:min val="0"/>
        </c:scaling>
        <c:delete val="0"/>
        <c:axPos val="l"/>
        <c:majorGridlines/>
        <c:title>
          <c:tx>
            <c:strRef>
              <c:f>Data!$BJ$106</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110473216"/>
        <c:crosses val="autoZero"/>
        <c:crossBetween val="between"/>
      </c:valAx>
    </c:plotArea>
    <c:legend>
      <c:legendPos val="b"/>
      <c:layout>
        <c:manualLayout>
          <c:xMode val="edge"/>
          <c:yMode val="edge"/>
          <c:x val="2.0737150081035212E-3"/>
          <c:y val="0.89634136215298799"/>
          <c:w val="0.99325633766883703"/>
          <c:h val="0.103658637847012"/>
        </c:manualLayout>
      </c:layout>
      <c:overlay val="0"/>
      <c:txPr>
        <a:bodyPr/>
        <a:lstStyle/>
        <a:p>
          <a:pPr>
            <a:defRPr sz="900"/>
          </a:pPr>
          <a:endParaRPr lang="en-US"/>
        </a:p>
      </c:txPr>
    </c:legend>
    <c:plotVisOnly val="1"/>
    <c:dispBlanksAs val="gap"/>
    <c:showDLblsOverMax val="0"/>
  </c:chart>
  <c:spPr>
    <a:solidFill>
      <a:schemeClr val="accent1">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'Reading - Data'!$A$11</c:f>
          <c:strCache>
            <c:ptCount val="1"/>
          </c:strCache>
        </c:strRef>
      </c:tx>
      <c:overlay val="0"/>
    </c:title>
    <c:autoTitleDeleted val="0"/>
    <c:plotArea>
      <c:layout>
        <c:manualLayout>
          <c:layoutTarget val="inner"/>
          <c:xMode val="edge"/>
          <c:yMode val="edge"/>
          <c:x val="0.13495651278884288"/>
          <c:y val="0.16478915135608121"/>
          <c:w val="0.83628531727652422"/>
          <c:h val="0.51276163777693717"/>
        </c:manualLayout>
      </c:layout>
      <c:lineChart>
        <c:grouping val="standard"/>
        <c:varyColors val="0"/>
        <c:ser>
          <c:idx val="0"/>
          <c:order val="0"/>
          <c:tx>
            <c:strRef>
              <c:f>'Reading - Data'!$A$11</c:f>
              <c:strCache>
                <c:ptCount val="1"/>
              </c:strCache>
            </c:strRef>
          </c:tx>
          <c:trendline>
            <c:name>Trendline</c:name>
            <c:spPr>
              <a:ln>
                <a:solidFill>
                  <a:srgbClr val="FF0000">
                    <a:alpha val="75000"/>
                  </a:srgbClr>
                </a:solidFill>
              </a:ln>
            </c:spPr>
            <c:trendlineType val="linear"/>
            <c:dispRSqr val="0"/>
            <c:dispEq val="0"/>
          </c:trendline>
          <c:cat>
            <c:strRef>
              <c:f>'Reading - Data'!$CX$4:$DM$4</c:f>
              <c:strCache>
                <c:ptCount val="1"/>
                <c:pt idx="0">
                  <c:v>Baseline</c:v>
                </c:pt>
              </c:strCache>
            </c:strRef>
          </c:cat>
          <c:val>
            <c:numRef>
              <c:f>'Reading - Data'!$CX$11:$DM$11</c:f>
              <c:numCache>
                <c:formatCode>General</c:formatCode>
                <c:ptCount val="16"/>
                <c:pt idx="0">
                  <c:v>0</c:v>
                </c:pt>
              </c:numCache>
            </c:numRef>
          </c:val>
          <c:smooth val="0"/>
          <c:extLst>
            <c:ext xmlns:c16="http://schemas.microsoft.com/office/drawing/2014/chart" uri="{C3380CC4-5D6E-409C-BE32-E72D297353CC}">
              <c16:uniqueId val="{00000001-DA01-844F-9E76-E75BD904D793}"/>
            </c:ext>
          </c:extLst>
        </c:ser>
        <c:ser>
          <c:idx val="1"/>
          <c:order val="1"/>
          <c:tx>
            <c:v>Aimline</c:v>
          </c:tx>
          <c:spPr>
            <a:ln w="9525">
              <a:solidFill>
                <a:schemeClr val="tx1">
                  <a:lumMod val="50000"/>
                  <a:lumOff val="50000"/>
                </a:schemeClr>
              </a:solidFill>
              <a:prstDash val="dash"/>
            </a:ln>
          </c:spPr>
          <c:marker>
            <c:symbol val="none"/>
          </c:marker>
          <c:cat>
            <c:strRef>
              <c:f>'Reading - Data'!$CX$4:$DM$4</c:f>
              <c:strCache>
                <c:ptCount val="1"/>
                <c:pt idx="0">
                  <c:v>Baseline</c:v>
                </c:pt>
              </c:strCache>
            </c:strRef>
          </c:cat>
          <c:val>
            <c:numRef>
              <c:f>'Reading - Data'!$CX$92:$DM$92</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DA01-844F-9E76-E75BD904D793}"/>
            </c:ext>
          </c:extLst>
        </c:ser>
        <c:ser>
          <c:idx val="2"/>
          <c:order val="2"/>
          <c:tx>
            <c:strRef>
              <c:f>'Reading - Data'!$CW$128</c:f>
              <c:strCache>
                <c:ptCount val="1"/>
                <c:pt idx="0">
                  <c:v>Benchmark 3 Line</c:v>
                </c:pt>
              </c:strCache>
            </c:strRef>
          </c:tx>
          <c:spPr>
            <a:ln>
              <a:solidFill>
                <a:schemeClr val="accent3"/>
              </a:solidFill>
            </a:ln>
          </c:spPr>
          <c:marker>
            <c:symbol val="none"/>
          </c:marker>
          <c:cat>
            <c:strRef>
              <c:f>'Reading - Data'!$CX$4:$DM$4</c:f>
              <c:strCache>
                <c:ptCount val="1"/>
                <c:pt idx="0">
                  <c:v>Baseline</c:v>
                </c:pt>
              </c:strCache>
            </c:strRef>
          </c:cat>
          <c:val>
            <c:numRef>
              <c:f>'Reading - Data'!$CX$128:$DM$128</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DA01-844F-9E76-E75BD904D793}"/>
            </c:ext>
          </c:extLst>
        </c:ser>
        <c:dLbls>
          <c:showLegendKey val="0"/>
          <c:showVal val="0"/>
          <c:showCatName val="0"/>
          <c:showSerName val="0"/>
          <c:showPercent val="0"/>
          <c:showBubbleSize val="0"/>
        </c:dLbls>
        <c:marker val="1"/>
        <c:smooth val="0"/>
        <c:axId val="99332096"/>
        <c:axId val="99334016"/>
      </c:lineChart>
      <c:catAx>
        <c:axId val="99332096"/>
        <c:scaling>
          <c:orientation val="minMax"/>
        </c:scaling>
        <c:delete val="0"/>
        <c:axPos val="b"/>
        <c:title>
          <c:tx>
            <c:strRef>
              <c:f>'Reading - Data'!$CS$11</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99334016"/>
        <c:crosses val="autoZero"/>
        <c:auto val="1"/>
        <c:lblAlgn val="ctr"/>
        <c:lblOffset val="100"/>
        <c:noMultiLvlLbl val="0"/>
      </c:catAx>
      <c:valAx>
        <c:axId val="99334016"/>
        <c:scaling>
          <c:orientation val="minMax"/>
          <c:min val="0"/>
        </c:scaling>
        <c:delete val="0"/>
        <c:axPos val="l"/>
        <c:majorGridlines/>
        <c:title>
          <c:tx>
            <c:strRef>
              <c:f>'Reading - Data'!$CV$92</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99332096"/>
        <c:crosses val="autoZero"/>
        <c:crossBetween val="between"/>
      </c:valAx>
    </c:plotArea>
    <c:legend>
      <c:legendPos val="b"/>
      <c:layout>
        <c:manualLayout>
          <c:xMode val="edge"/>
          <c:yMode val="edge"/>
          <c:x val="0"/>
          <c:y val="0.89425128152290456"/>
          <c:w val="0.99989594596619669"/>
          <c:h val="0.10574871847709509"/>
        </c:manualLayout>
      </c:layout>
      <c:overlay val="0"/>
      <c:txPr>
        <a:bodyPr/>
        <a:lstStyle/>
        <a:p>
          <a:pPr>
            <a:defRPr sz="900"/>
          </a:pPr>
          <a:endParaRPr lang="en-US"/>
        </a:p>
      </c:txPr>
    </c:legend>
    <c:plotVisOnly val="1"/>
    <c:dispBlanksAs val="gap"/>
    <c:showDLblsOverMax val="0"/>
  </c:chart>
  <c:spPr>
    <a:solidFill>
      <a:schemeClr val="accent3">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4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Data!$A$26</c:f>
          <c:strCache>
            <c:ptCount val="1"/>
          </c:strCache>
        </c:strRef>
      </c:tx>
      <c:overlay val="0"/>
    </c:title>
    <c:autoTitleDeleted val="0"/>
    <c:plotArea>
      <c:layout>
        <c:manualLayout>
          <c:layoutTarget val="inner"/>
          <c:xMode val="edge"/>
          <c:yMode val="edge"/>
          <c:x val="0.13495651278884288"/>
          <c:y val="0.16478915135608121"/>
          <c:w val="0.83628531727652489"/>
          <c:h val="0.50837061096124758"/>
        </c:manualLayout>
      </c:layout>
      <c:lineChart>
        <c:grouping val="standard"/>
        <c:varyColors val="0"/>
        <c:ser>
          <c:idx val="0"/>
          <c:order val="0"/>
          <c:tx>
            <c:strRef>
              <c:f>Data!$A$26</c:f>
              <c:strCache>
                <c:ptCount val="1"/>
              </c:strCache>
            </c:strRef>
          </c:tx>
          <c:trendline>
            <c:name>Trendline</c:name>
            <c:spPr>
              <a:ln>
                <a:solidFill>
                  <a:srgbClr val="FF0000">
                    <a:alpha val="75000"/>
                  </a:srgbClr>
                </a:solidFill>
              </a:ln>
            </c:spPr>
            <c:trendlineType val="linear"/>
            <c:dispRSqr val="0"/>
            <c:dispEq val="0"/>
          </c:trendline>
          <c:cat>
            <c:strRef>
              <c:f>Data!$BL$4:$CA$4</c:f>
              <c:strCache>
                <c:ptCount val="1"/>
                <c:pt idx="0">
                  <c:v>Baseline</c:v>
                </c:pt>
              </c:strCache>
            </c:strRef>
          </c:cat>
          <c:val>
            <c:numRef>
              <c:f>Data!$BL$26:$CA$26</c:f>
              <c:numCache>
                <c:formatCode>General</c:formatCode>
                <c:ptCount val="16"/>
                <c:pt idx="0">
                  <c:v>0</c:v>
                </c:pt>
              </c:numCache>
            </c:numRef>
          </c:val>
          <c:smooth val="0"/>
          <c:extLst>
            <c:ext xmlns:c16="http://schemas.microsoft.com/office/drawing/2014/chart" uri="{C3380CC4-5D6E-409C-BE32-E72D297353CC}">
              <c16:uniqueId val="{00000001-4069-D74A-B1C3-CC77A5C66CF6}"/>
            </c:ext>
          </c:extLst>
        </c:ser>
        <c:ser>
          <c:idx val="1"/>
          <c:order val="1"/>
          <c:tx>
            <c:v>Aimline</c:v>
          </c:tx>
          <c:spPr>
            <a:ln w="9525">
              <a:solidFill>
                <a:schemeClr val="tx1">
                  <a:lumMod val="50000"/>
                  <a:lumOff val="50000"/>
                </a:schemeClr>
              </a:solidFill>
              <a:prstDash val="dash"/>
            </a:ln>
          </c:spPr>
          <c:marker>
            <c:symbol val="none"/>
          </c:marker>
          <c:cat>
            <c:strRef>
              <c:f>Data!$BL$4:$CA$4</c:f>
              <c:strCache>
                <c:ptCount val="1"/>
                <c:pt idx="0">
                  <c:v>Baseline</c:v>
                </c:pt>
              </c:strCache>
            </c:strRef>
          </c:cat>
          <c:val>
            <c:numRef>
              <c:f>Data!$BL$107:$CA$107</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4069-D74A-B1C3-CC77A5C66CF6}"/>
            </c:ext>
          </c:extLst>
        </c:ser>
        <c:ser>
          <c:idx val="2"/>
          <c:order val="2"/>
          <c:tx>
            <c:strRef>
              <c:f>Data!$BK$143</c:f>
              <c:strCache>
                <c:ptCount val="1"/>
                <c:pt idx="0">
                  <c:v>Benchmark 3 Line</c:v>
                </c:pt>
              </c:strCache>
            </c:strRef>
          </c:tx>
          <c:spPr>
            <a:ln>
              <a:solidFill>
                <a:schemeClr val="accent3"/>
              </a:solidFill>
            </a:ln>
          </c:spPr>
          <c:marker>
            <c:symbol val="none"/>
          </c:marker>
          <c:cat>
            <c:strRef>
              <c:f>Data!$BL$4:$CA$4</c:f>
              <c:strCache>
                <c:ptCount val="1"/>
                <c:pt idx="0">
                  <c:v>Baseline</c:v>
                </c:pt>
              </c:strCache>
            </c:strRef>
          </c:cat>
          <c:val>
            <c:numRef>
              <c:f>Data!$BL$143:$CA$143</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4069-D74A-B1C3-CC77A5C66CF6}"/>
            </c:ext>
          </c:extLst>
        </c:ser>
        <c:dLbls>
          <c:showLegendKey val="0"/>
          <c:showVal val="0"/>
          <c:showCatName val="0"/>
          <c:showSerName val="0"/>
          <c:showPercent val="0"/>
          <c:showBubbleSize val="0"/>
        </c:dLbls>
        <c:marker val="1"/>
        <c:smooth val="0"/>
        <c:axId val="110543232"/>
        <c:axId val="110545152"/>
      </c:lineChart>
      <c:catAx>
        <c:axId val="110543232"/>
        <c:scaling>
          <c:orientation val="minMax"/>
        </c:scaling>
        <c:delete val="0"/>
        <c:axPos val="b"/>
        <c:title>
          <c:tx>
            <c:strRef>
              <c:f>Data!$BG$26</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110545152"/>
        <c:crosses val="autoZero"/>
        <c:auto val="1"/>
        <c:lblAlgn val="ctr"/>
        <c:lblOffset val="100"/>
        <c:noMultiLvlLbl val="0"/>
      </c:catAx>
      <c:valAx>
        <c:axId val="110545152"/>
        <c:scaling>
          <c:orientation val="minMax"/>
          <c:min val="0"/>
        </c:scaling>
        <c:delete val="0"/>
        <c:axPos val="l"/>
        <c:majorGridlines/>
        <c:title>
          <c:tx>
            <c:strRef>
              <c:f>Data!$BJ$107</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110543232"/>
        <c:crosses val="autoZero"/>
        <c:crossBetween val="between"/>
      </c:valAx>
    </c:plotArea>
    <c:legend>
      <c:legendPos val="b"/>
      <c:layout>
        <c:manualLayout>
          <c:xMode val="edge"/>
          <c:yMode val="edge"/>
          <c:x val="4.6699473230596414E-3"/>
          <c:y val="0.89634136215298799"/>
          <c:w val="0.99066010535388105"/>
          <c:h val="0.103658637847012"/>
        </c:manualLayout>
      </c:layout>
      <c:overlay val="0"/>
      <c:txPr>
        <a:bodyPr/>
        <a:lstStyle/>
        <a:p>
          <a:pPr>
            <a:defRPr sz="900"/>
          </a:pPr>
          <a:endParaRPr lang="en-US"/>
        </a:p>
      </c:txPr>
    </c:legend>
    <c:plotVisOnly val="1"/>
    <c:dispBlanksAs val="gap"/>
    <c:showDLblsOverMax val="0"/>
  </c:chart>
  <c:spPr>
    <a:solidFill>
      <a:schemeClr val="accent1">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4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Data!$A$27</c:f>
          <c:strCache>
            <c:ptCount val="1"/>
          </c:strCache>
        </c:strRef>
      </c:tx>
      <c:overlay val="0"/>
    </c:title>
    <c:autoTitleDeleted val="0"/>
    <c:plotArea>
      <c:layout>
        <c:manualLayout>
          <c:layoutTarget val="inner"/>
          <c:xMode val="edge"/>
          <c:yMode val="edge"/>
          <c:x val="0.13495651278884288"/>
          <c:y val="0.16478915135608121"/>
          <c:w val="0.83628531727652489"/>
          <c:h val="0.51280081385768894"/>
        </c:manualLayout>
      </c:layout>
      <c:lineChart>
        <c:grouping val="standard"/>
        <c:varyColors val="0"/>
        <c:ser>
          <c:idx val="0"/>
          <c:order val="0"/>
          <c:tx>
            <c:strRef>
              <c:f>Data!$A$27</c:f>
              <c:strCache>
                <c:ptCount val="1"/>
              </c:strCache>
            </c:strRef>
          </c:tx>
          <c:trendline>
            <c:name>Trendline</c:name>
            <c:spPr>
              <a:ln>
                <a:solidFill>
                  <a:srgbClr val="FF0000">
                    <a:alpha val="75000"/>
                  </a:srgbClr>
                </a:solidFill>
              </a:ln>
            </c:spPr>
            <c:trendlineType val="linear"/>
            <c:dispRSqr val="0"/>
            <c:dispEq val="0"/>
          </c:trendline>
          <c:cat>
            <c:strRef>
              <c:f>Data!$BL$4:$CA$4</c:f>
              <c:strCache>
                <c:ptCount val="1"/>
                <c:pt idx="0">
                  <c:v>Baseline</c:v>
                </c:pt>
              </c:strCache>
            </c:strRef>
          </c:cat>
          <c:val>
            <c:numRef>
              <c:f>Data!$BL$27:$CA$27</c:f>
              <c:numCache>
                <c:formatCode>General</c:formatCode>
                <c:ptCount val="16"/>
                <c:pt idx="0">
                  <c:v>0</c:v>
                </c:pt>
              </c:numCache>
            </c:numRef>
          </c:val>
          <c:smooth val="0"/>
          <c:extLst>
            <c:ext xmlns:c16="http://schemas.microsoft.com/office/drawing/2014/chart" uri="{C3380CC4-5D6E-409C-BE32-E72D297353CC}">
              <c16:uniqueId val="{00000001-E1D1-7447-8E09-8255CAD49B97}"/>
            </c:ext>
          </c:extLst>
        </c:ser>
        <c:ser>
          <c:idx val="1"/>
          <c:order val="1"/>
          <c:tx>
            <c:v>Aimline</c:v>
          </c:tx>
          <c:spPr>
            <a:ln w="9525">
              <a:solidFill>
                <a:schemeClr val="tx1">
                  <a:lumMod val="50000"/>
                  <a:lumOff val="50000"/>
                </a:schemeClr>
              </a:solidFill>
              <a:prstDash val="dash"/>
            </a:ln>
          </c:spPr>
          <c:marker>
            <c:symbol val="none"/>
          </c:marker>
          <c:cat>
            <c:strRef>
              <c:f>Data!$BL$4:$CA$4</c:f>
              <c:strCache>
                <c:ptCount val="1"/>
                <c:pt idx="0">
                  <c:v>Baseline</c:v>
                </c:pt>
              </c:strCache>
            </c:strRef>
          </c:cat>
          <c:val>
            <c:numRef>
              <c:f>Data!$BL$108:$CA$108</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E1D1-7447-8E09-8255CAD49B97}"/>
            </c:ext>
          </c:extLst>
        </c:ser>
        <c:ser>
          <c:idx val="2"/>
          <c:order val="2"/>
          <c:tx>
            <c:strRef>
              <c:f>Data!$BK$144</c:f>
              <c:strCache>
                <c:ptCount val="1"/>
                <c:pt idx="0">
                  <c:v>Benchmark 3 Line</c:v>
                </c:pt>
              </c:strCache>
            </c:strRef>
          </c:tx>
          <c:spPr>
            <a:ln>
              <a:solidFill>
                <a:schemeClr val="accent3"/>
              </a:solidFill>
            </a:ln>
          </c:spPr>
          <c:marker>
            <c:symbol val="none"/>
          </c:marker>
          <c:cat>
            <c:strRef>
              <c:f>Data!$BL$4:$CA$4</c:f>
              <c:strCache>
                <c:ptCount val="1"/>
                <c:pt idx="0">
                  <c:v>Baseline</c:v>
                </c:pt>
              </c:strCache>
            </c:strRef>
          </c:cat>
          <c:val>
            <c:numRef>
              <c:f>Data!$BL$144:$CA$144</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E1D1-7447-8E09-8255CAD49B97}"/>
            </c:ext>
          </c:extLst>
        </c:ser>
        <c:dLbls>
          <c:showLegendKey val="0"/>
          <c:showVal val="0"/>
          <c:showCatName val="0"/>
          <c:showSerName val="0"/>
          <c:showPercent val="0"/>
          <c:showBubbleSize val="0"/>
        </c:dLbls>
        <c:marker val="1"/>
        <c:smooth val="0"/>
        <c:axId val="93514752"/>
        <c:axId val="93516928"/>
      </c:lineChart>
      <c:catAx>
        <c:axId val="93514752"/>
        <c:scaling>
          <c:orientation val="minMax"/>
        </c:scaling>
        <c:delete val="0"/>
        <c:axPos val="b"/>
        <c:title>
          <c:tx>
            <c:strRef>
              <c:f>Data!$BG$27</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93516928"/>
        <c:crosses val="autoZero"/>
        <c:auto val="1"/>
        <c:lblAlgn val="ctr"/>
        <c:lblOffset val="100"/>
        <c:noMultiLvlLbl val="0"/>
      </c:catAx>
      <c:valAx>
        <c:axId val="93516928"/>
        <c:scaling>
          <c:orientation val="minMax"/>
          <c:min val="0"/>
        </c:scaling>
        <c:delete val="0"/>
        <c:axPos val="l"/>
        <c:majorGridlines/>
        <c:title>
          <c:tx>
            <c:strRef>
              <c:f>Data!$BJ$108</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93514752"/>
        <c:crosses val="autoZero"/>
        <c:crossBetween val="between"/>
      </c:valAx>
    </c:plotArea>
    <c:legend>
      <c:legendPos val="b"/>
      <c:layout>
        <c:manualLayout>
          <c:xMode val="edge"/>
          <c:yMode val="edge"/>
          <c:x val="2.0737150081035212E-3"/>
          <c:y val="0.89656851621831002"/>
          <c:w val="0.99325633766883703"/>
          <c:h val="0.10343148378169106"/>
        </c:manualLayout>
      </c:layout>
      <c:overlay val="0"/>
      <c:txPr>
        <a:bodyPr/>
        <a:lstStyle/>
        <a:p>
          <a:pPr>
            <a:defRPr sz="900"/>
          </a:pPr>
          <a:endParaRPr lang="en-US"/>
        </a:p>
      </c:txPr>
    </c:legend>
    <c:plotVisOnly val="1"/>
    <c:dispBlanksAs val="gap"/>
    <c:showDLblsOverMax val="0"/>
  </c:chart>
  <c:spPr>
    <a:solidFill>
      <a:schemeClr val="accent1">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4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Data!$A$28</c:f>
          <c:strCache>
            <c:ptCount val="1"/>
          </c:strCache>
        </c:strRef>
      </c:tx>
      <c:overlay val="0"/>
    </c:title>
    <c:autoTitleDeleted val="0"/>
    <c:plotArea>
      <c:layout>
        <c:manualLayout>
          <c:layoutTarget val="inner"/>
          <c:xMode val="edge"/>
          <c:yMode val="edge"/>
          <c:x val="0.13495651278884288"/>
          <c:y val="0.16478915135608121"/>
          <c:w val="0.83628531727652489"/>
          <c:h val="0.51276163777693717"/>
        </c:manualLayout>
      </c:layout>
      <c:lineChart>
        <c:grouping val="standard"/>
        <c:varyColors val="0"/>
        <c:ser>
          <c:idx val="0"/>
          <c:order val="0"/>
          <c:tx>
            <c:strRef>
              <c:f>Data!$A$28</c:f>
              <c:strCache>
                <c:ptCount val="1"/>
              </c:strCache>
            </c:strRef>
          </c:tx>
          <c:trendline>
            <c:name>Trendline</c:name>
            <c:spPr>
              <a:ln>
                <a:solidFill>
                  <a:srgbClr val="FF0000">
                    <a:alpha val="75000"/>
                  </a:srgbClr>
                </a:solidFill>
              </a:ln>
            </c:spPr>
            <c:trendlineType val="linear"/>
            <c:dispRSqr val="0"/>
            <c:dispEq val="0"/>
          </c:trendline>
          <c:cat>
            <c:strRef>
              <c:f>Data!$BL$4:$CA$4</c:f>
              <c:strCache>
                <c:ptCount val="1"/>
                <c:pt idx="0">
                  <c:v>Baseline</c:v>
                </c:pt>
              </c:strCache>
            </c:strRef>
          </c:cat>
          <c:val>
            <c:numRef>
              <c:f>Data!$BL$28:$CA$28</c:f>
              <c:numCache>
                <c:formatCode>General</c:formatCode>
                <c:ptCount val="16"/>
                <c:pt idx="0">
                  <c:v>0</c:v>
                </c:pt>
              </c:numCache>
            </c:numRef>
          </c:val>
          <c:smooth val="0"/>
          <c:extLst>
            <c:ext xmlns:c16="http://schemas.microsoft.com/office/drawing/2014/chart" uri="{C3380CC4-5D6E-409C-BE32-E72D297353CC}">
              <c16:uniqueId val="{00000001-245E-544F-B3A3-6483573486BD}"/>
            </c:ext>
          </c:extLst>
        </c:ser>
        <c:ser>
          <c:idx val="1"/>
          <c:order val="1"/>
          <c:tx>
            <c:v>Aimline</c:v>
          </c:tx>
          <c:spPr>
            <a:ln w="9525">
              <a:solidFill>
                <a:schemeClr val="tx1">
                  <a:lumMod val="50000"/>
                  <a:lumOff val="50000"/>
                </a:schemeClr>
              </a:solidFill>
              <a:prstDash val="dash"/>
            </a:ln>
          </c:spPr>
          <c:marker>
            <c:symbol val="none"/>
          </c:marker>
          <c:cat>
            <c:strRef>
              <c:f>Data!$BL$4:$CA$4</c:f>
              <c:strCache>
                <c:ptCount val="1"/>
                <c:pt idx="0">
                  <c:v>Baseline</c:v>
                </c:pt>
              </c:strCache>
            </c:strRef>
          </c:cat>
          <c:val>
            <c:numRef>
              <c:f>Data!$BL$109:$CA$109</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245E-544F-B3A3-6483573486BD}"/>
            </c:ext>
          </c:extLst>
        </c:ser>
        <c:ser>
          <c:idx val="2"/>
          <c:order val="2"/>
          <c:tx>
            <c:strRef>
              <c:f>Data!$BK$145</c:f>
              <c:strCache>
                <c:ptCount val="1"/>
                <c:pt idx="0">
                  <c:v>Benchmark 3 Line</c:v>
                </c:pt>
              </c:strCache>
            </c:strRef>
          </c:tx>
          <c:spPr>
            <a:ln>
              <a:solidFill>
                <a:schemeClr val="accent3"/>
              </a:solidFill>
            </a:ln>
          </c:spPr>
          <c:marker>
            <c:symbol val="none"/>
          </c:marker>
          <c:cat>
            <c:strRef>
              <c:f>Data!$BL$4:$CA$4</c:f>
              <c:strCache>
                <c:ptCount val="1"/>
                <c:pt idx="0">
                  <c:v>Baseline</c:v>
                </c:pt>
              </c:strCache>
            </c:strRef>
          </c:cat>
          <c:val>
            <c:numRef>
              <c:f>Data!$BL$145:$CA$145</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245E-544F-B3A3-6483573486BD}"/>
            </c:ext>
          </c:extLst>
        </c:ser>
        <c:dLbls>
          <c:showLegendKey val="0"/>
          <c:showVal val="0"/>
          <c:showCatName val="0"/>
          <c:showSerName val="0"/>
          <c:showPercent val="0"/>
          <c:showBubbleSize val="0"/>
        </c:dLbls>
        <c:marker val="1"/>
        <c:smooth val="0"/>
        <c:axId val="110718336"/>
        <c:axId val="110753280"/>
      </c:lineChart>
      <c:catAx>
        <c:axId val="110718336"/>
        <c:scaling>
          <c:orientation val="minMax"/>
        </c:scaling>
        <c:delete val="0"/>
        <c:axPos val="b"/>
        <c:title>
          <c:tx>
            <c:strRef>
              <c:f>Data!$BG$28</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110753280"/>
        <c:crosses val="autoZero"/>
        <c:auto val="1"/>
        <c:lblAlgn val="ctr"/>
        <c:lblOffset val="100"/>
        <c:noMultiLvlLbl val="0"/>
      </c:catAx>
      <c:valAx>
        <c:axId val="110753280"/>
        <c:scaling>
          <c:orientation val="minMax"/>
          <c:min val="0"/>
        </c:scaling>
        <c:delete val="0"/>
        <c:axPos val="l"/>
        <c:majorGridlines/>
        <c:title>
          <c:tx>
            <c:strRef>
              <c:f>Data!$BJ$109</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110718336"/>
        <c:crosses val="autoZero"/>
        <c:crossBetween val="between"/>
      </c:valAx>
    </c:plotArea>
    <c:legend>
      <c:legendPos val="b"/>
      <c:layout>
        <c:manualLayout>
          <c:xMode val="edge"/>
          <c:yMode val="edge"/>
          <c:x val="4.6699473230596414E-3"/>
          <c:y val="0.8963413270213495"/>
          <c:w val="0.99325633766883703"/>
          <c:h val="0.10365867297865142"/>
        </c:manualLayout>
      </c:layout>
      <c:overlay val="0"/>
      <c:txPr>
        <a:bodyPr/>
        <a:lstStyle/>
        <a:p>
          <a:pPr>
            <a:defRPr sz="900"/>
          </a:pPr>
          <a:endParaRPr lang="en-US"/>
        </a:p>
      </c:txPr>
    </c:legend>
    <c:plotVisOnly val="1"/>
    <c:dispBlanksAs val="gap"/>
    <c:showDLblsOverMax val="0"/>
  </c:chart>
  <c:spPr>
    <a:solidFill>
      <a:schemeClr val="accent1">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4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Data!$A$29</c:f>
          <c:strCache>
            <c:ptCount val="1"/>
          </c:strCache>
        </c:strRef>
      </c:tx>
      <c:overlay val="0"/>
    </c:title>
    <c:autoTitleDeleted val="0"/>
    <c:plotArea>
      <c:layout>
        <c:manualLayout>
          <c:layoutTarget val="inner"/>
          <c:xMode val="edge"/>
          <c:yMode val="edge"/>
          <c:x val="0.13495651278884288"/>
          <c:y val="0.16478915135608121"/>
          <c:w val="0.83628531727652489"/>
          <c:h val="0.50837061096124758"/>
        </c:manualLayout>
      </c:layout>
      <c:lineChart>
        <c:grouping val="standard"/>
        <c:varyColors val="0"/>
        <c:ser>
          <c:idx val="0"/>
          <c:order val="0"/>
          <c:tx>
            <c:strRef>
              <c:f>Data!$A$29</c:f>
              <c:strCache>
                <c:ptCount val="1"/>
              </c:strCache>
            </c:strRef>
          </c:tx>
          <c:trendline>
            <c:name>Trendline</c:name>
            <c:spPr>
              <a:ln>
                <a:solidFill>
                  <a:srgbClr val="FF0000">
                    <a:alpha val="75000"/>
                  </a:srgbClr>
                </a:solidFill>
              </a:ln>
            </c:spPr>
            <c:trendlineType val="linear"/>
            <c:dispRSqr val="0"/>
            <c:dispEq val="0"/>
          </c:trendline>
          <c:cat>
            <c:strRef>
              <c:f>Data!$BL$4:$CA$4</c:f>
              <c:strCache>
                <c:ptCount val="1"/>
                <c:pt idx="0">
                  <c:v>Baseline</c:v>
                </c:pt>
              </c:strCache>
            </c:strRef>
          </c:cat>
          <c:val>
            <c:numRef>
              <c:f>Data!$BL$29:$CA$29</c:f>
              <c:numCache>
                <c:formatCode>General</c:formatCode>
                <c:ptCount val="16"/>
                <c:pt idx="0">
                  <c:v>0</c:v>
                </c:pt>
              </c:numCache>
            </c:numRef>
          </c:val>
          <c:smooth val="0"/>
          <c:extLst>
            <c:ext xmlns:c16="http://schemas.microsoft.com/office/drawing/2014/chart" uri="{C3380CC4-5D6E-409C-BE32-E72D297353CC}">
              <c16:uniqueId val="{00000001-ECCA-AC47-90D6-C042DFF3D595}"/>
            </c:ext>
          </c:extLst>
        </c:ser>
        <c:ser>
          <c:idx val="1"/>
          <c:order val="1"/>
          <c:tx>
            <c:v>Aimline</c:v>
          </c:tx>
          <c:spPr>
            <a:ln w="9525">
              <a:solidFill>
                <a:schemeClr val="tx1">
                  <a:lumMod val="50000"/>
                  <a:lumOff val="50000"/>
                </a:schemeClr>
              </a:solidFill>
              <a:prstDash val="dash"/>
            </a:ln>
          </c:spPr>
          <c:marker>
            <c:symbol val="none"/>
          </c:marker>
          <c:cat>
            <c:strRef>
              <c:f>Data!$BL$4:$CA$4</c:f>
              <c:strCache>
                <c:ptCount val="1"/>
                <c:pt idx="0">
                  <c:v>Baseline</c:v>
                </c:pt>
              </c:strCache>
            </c:strRef>
          </c:cat>
          <c:val>
            <c:numRef>
              <c:f>Data!$BL$110:$CA$110</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ECCA-AC47-90D6-C042DFF3D595}"/>
            </c:ext>
          </c:extLst>
        </c:ser>
        <c:ser>
          <c:idx val="2"/>
          <c:order val="2"/>
          <c:tx>
            <c:strRef>
              <c:f>Data!$BK$146</c:f>
              <c:strCache>
                <c:ptCount val="1"/>
                <c:pt idx="0">
                  <c:v>Benchmark 3 Line</c:v>
                </c:pt>
              </c:strCache>
            </c:strRef>
          </c:tx>
          <c:spPr>
            <a:ln>
              <a:solidFill>
                <a:schemeClr val="accent3"/>
              </a:solidFill>
            </a:ln>
          </c:spPr>
          <c:marker>
            <c:symbol val="none"/>
          </c:marker>
          <c:cat>
            <c:strRef>
              <c:f>Data!$BL$4:$CA$4</c:f>
              <c:strCache>
                <c:ptCount val="1"/>
                <c:pt idx="0">
                  <c:v>Baseline</c:v>
                </c:pt>
              </c:strCache>
            </c:strRef>
          </c:cat>
          <c:val>
            <c:numRef>
              <c:f>Data!$BL$146:$CA$146</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ECCA-AC47-90D6-C042DFF3D595}"/>
            </c:ext>
          </c:extLst>
        </c:ser>
        <c:dLbls>
          <c:showLegendKey val="0"/>
          <c:showVal val="0"/>
          <c:showCatName val="0"/>
          <c:showSerName val="0"/>
          <c:showPercent val="0"/>
          <c:showBubbleSize val="0"/>
        </c:dLbls>
        <c:marker val="1"/>
        <c:smooth val="0"/>
        <c:axId val="110809088"/>
        <c:axId val="110811008"/>
      </c:lineChart>
      <c:catAx>
        <c:axId val="110809088"/>
        <c:scaling>
          <c:orientation val="minMax"/>
        </c:scaling>
        <c:delete val="0"/>
        <c:axPos val="b"/>
        <c:title>
          <c:tx>
            <c:strRef>
              <c:f>Data!$BG$29</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110811008"/>
        <c:crosses val="autoZero"/>
        <c:auto val="1"/>
        <c:lblAlgn val="ctr"/>
        <c:lblOffset val="100"/>
        <c:noMultiLvlLbl val="0"/>
      </c:catAx>
      <c:valAx>
        <c:axId val="110811008"/>
        <c:scaling>
          <c:orientation val="minMax"/>
          <c:min val="0"/>
        </c:scaling>
        <c:delete val="0"/>
        <c:axPos val="l"/>
        <c:majorGridlines/>
        <c:title>
          <c:tx>
            <c:strRef>
              <c:f>Data!$BJ$110</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110809088"/>
        <c:crosses val="autoZero"/>
        <c:crossBetween val="between"/>
      </c:valAx>
    </c:plotArea>
    <c:legend>
      <c:legendPos val="b"/>
      <c:layout>
        <c:manualLayout>
          <c:xMode val="edge"/>
          <c:yMode val="edge"/>
          <c:x val="0"/>
          <c:y val="0.8963413270213495"/>
          <c:w val="0.99585256998379257"/>
          <c:h val="9.9354431572390767E-2"/>
        </c:manualLayout>
      </c:layout>
      <c:overlay val="0"/>
      <c:txPr>
        <a:bodyPr/>
        <a:lstStyle/>
        <a:p>
          <a:pPr>
            <a:defRPr sz="900"/>
          </a:pPr>
          <a:endParaRPr lang="en-US"/>
        </a:p>
      </c:txPr>
    </c:legend>
    <c:plotVisOnly val="1"/>
    <c:dispBlanksAs val="gap"/>
    <c:showDLblsOverMax val="0"/>
  </c:chart>
  <c:spPr>
    <a:solidFill>
      <a:schemeClr val="accent1">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4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Data!$A$30</c:f>
          <c:strCache>
            <c:ptCount val="1"/>
          </c:strCache>
        </c:strRef>
      </c:tx>
      <c:overlay val="0"/>
    </c:title>
    <c:autoTitleDeleted val="0"/>
    <c:plotArea>
      <c:layout>
        <c:manualLayout>
          <c:layoutTarget val="inner"/>
          <c:xMode val="edge"/>
          <c:yMode val="edge"/>
          <c:x val="0.13495651278884288"/>
          <c:y val="0.16478915135608121"/>
          <c:w val="0.83628531727652489"/>
          <c:h val="0.50841389583031826"/>
        </c:manualLayout>
      </c:layout>
      <c:lineChart>
        <c:grouping val="standard"/>
        <c:varyColors val="0"/>
        <c:ser>
          <c:idx val="0"/>
          <c:order val="0"/>
          <c:tx>
            <c:strRef>
              <c:f>Data!$A$30</c:f>
              <c:strCache>
                <c:ptCount val="1"/>
              </c:strCache>
            </c:strRef>
          </c:tx>
          <c:trendline>
            <c:name>Trendline</c:name>
            <c:spPr>
              <a:ln>
                <a:solidFill>
                  <a:srgbClr val="FF0000">
                    <a:alpha val="75000"/>
                  </a:srgbClr>
                </a:solidFill>
              </a:ln>
            </c:spPr>
            <c:trendlineType val="linear"/>
            <c:dispRSqr val="0"/>
            <c:dispEq val="0"/>
          </c:trendline>
          <c:cat>
            <c:strRef>
              <c:f>Data!$BL$4:$CA$4</c:f>
              <c:strCache>
                <c:ptCount val="1"/>
                <c:pt idx="0">
                  <c:v>Baseline</c:v>
                </c:pt>
              </c:strCache>
            </c:strRef>
          </c:cat>
          <c:val>
            <c:numRef>
              <c:f>Data!$BL$30:$CA$30</c:f>
              <c:numCache>
                <c:formatCode>General</c:formatCode>
                <c:ptCount val="16"/>
                <c:pt idx="0">
                  <c:v>0</c:v>
                </c:pt>
              </c:numCache>
            </c:numRef>
          </c:val>
          <c:smooth val="0"/>
          <c:extLst>
            <c:ext xmlns:c16="http://schemas.microsoft.com/office/drawing/2014/chart" uri="{C3380CC4-5D6E-409C-BE32-E72D297353CC}">
              <c16:uniqueId val="{00000001-B77D-A946-AA0B-E3AE9077FFF5}"/>
            </c:ext>
          </c:extLst>
        </c:ser>
        <c:ser>
          <c:idx val="1"/>
          <c:order val="1"/>
          <c:tx>
            <c:v>Aimline</c:v>
          </c:tx>
          <c:spPr>
            <a:ln w="9525">
              <a:solidFill>
                <a:schemeClr val="tx1">
                  <a:lumMod val="50000"/>
                  <a:lumOff val="50000"/>
                </a:schemeClr>
              </a:solidFill>
              <a:prstDash val="dash"/>
            </a:ln>
          </c:spPr>
          <c:marker>
            <c:symbol val="none"/>
          </c:marker>
          <c:cat>
            <c:strRef>
              <c:f>Data!$BL$4:$CA$4</c:f>
              <c:strCache>
                <c:ptCount val="1"/>
                <c:pt idx="0">
                  <c:v>Baseline</c:v>
                </c:pt>
              </c:strCache>
            </c:strRef>
          </c:cat>
          <c:val>
            <c:numRef>
              <c:f>Data!$BL$111:$CA$111</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B77D-A946-AA0B-E3AE9077FFF5}"/>
            </c:ext>
          </c:extLst>
        </c:ser>
        <c:ser>
          <c:idx val="2"/>
          <c:order val="2"/>
          <c:tx>
            <c:strRef>
              <c:f>Data!$BK$147</c:f>
              <c:strCache>
                <c:ptCount val="1"/>
                <c:pt idx="0">
                  <c:v>Benchmark 3 Line</c:v>
                </c:pt>
              </c:strCache>
            </c:strRef>
          </c:tx>
          <c:spPr>
            <a:ln>
              <a:solidFill>
                <a:schemeClr val="accent3"/>
              </a:solidFill>
            </a:ln>
          </c:spPr>
          <c:marker>
            <c:symbol val="none"/>
          </c:marker>
          <c:cat>
            <c:strRef>
              <c:f>Data!$BL$4:$CA$4</c:f>
              <c:strCache>
                <c:ptCount val="1"/>
                <c:pt idx="0">
                  <c:v>Baseline</c:v>
                </c:pt>
              </c:strCache>
            </c:strRef>
          </c:cat>
          <c:val>
            <c:numRef>
              <c:f>Data!$BL$147:$CA$147</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B77D-A946-AA0B-E3AE9077FFF5}"/>
            </c:ext>
          </c:extLst>
        </c:ser>
        <c:dLbls>
          <c:showLegendKey val="0"/>
          <c:showVal val="0"/>
          <c:showCatName val="0"/>
          <c:showSerName val="0"/>
          <c:showPercent val="0"/>
          <c:showBubbleSize val="0"/>
        </c:dLbls>
        <c:marker val="1"/>
        <c:smooth val="0"/>
        <c:axId val="110879104"/>
        <c:axId val="110881024"/>
      </c:lineChart>
      <c:catAx>
        <c:axId val="110879104"/>
        <c:scaling>
          <c:orientation val="minMax"/>
        </c:scaling>
        <c:delete val="0"/>
        <c:axPos val="b"/>
        <c:title>
          <c:tx>
            <c:strRef>
              <c:f>Data!$BG$30</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110881024"/>
        <c:crosses val="autoZero"/>
        <c:auto val="1"/>
        <c:lblAlgn val="ctr"/>
        <c:lblOffset val="100"/>
        <c:noMultiLvlLbl val="0"/>
      </c:catAx>
      <c:valAx>
        <c:axId val="110881024"/>
        <c:scaling>
          <c:orientation val="minMax"/>
          <c:min val="0"/>
        </c:scaling>
        <c:delete val="0"/>
        <c:axPos val="l"/>
        <c:majorGridlines/>
        <c:title>
          <c:tx>
            <c:strRef>
              <c:f>Data!$BJ$111</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110879104"/>
        <c:crosses val="autoZero"/>
        <c:crossBetween val="between"/>
      </c:valAx>
    </c:plotArea>
    <c:legend>
      <c:legendPos val="b"/>
      <c:layout>
        <c:manualLayout>
          <c:xMode val="edge"/>
          <c:yMode val="edge"/>
          <c:x val="4.6699473230596414E-3"/>
          <c:y val="0.8965684812404755"/>
          <c:w val="0.99325633766883703"/>
          <c:h val="0.103431518759524"/>
        </c:manualLayout>
      </c:layout>
      <c:overlay val="0"/>
      <c:txPr>
        <a:bodyPr/>
        <a:lstStyle/>
        <a:p>
          <a:pPr>
            <a:defRPr sz="900"/>
          </a:pPr>
          <a:endParaRPr lang="en-US"/>
        </a:p>
      </c:txPr>
    </c:legend>
    <c:plotVisOnly val="1"/>
    <c:dispBlanksAs val="gap"/>
    <c:showDLblsOverMax val="0"/>
  </c:chart>
  <c:spPr>
    <a:solidFill>
      <a:schemeClr val="accent1">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4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Data!$A$31</c:f>
          <c:strCache>
            <c:ptCount val="1"/>
          </c:strCache>
        </c:strRef>
      </c:tx>
      <c:overlay val="0"/>
    </c:title>
    <c:autoTitleDeleted val="0"/>
    <c:plotArea>
      <c:layout>
        <c:manualLayout>
          <c:layoutTarget val="inner"/>
          <c:xMode val="edge"/>
          <c:yMode val="edge"/>
          <c:x val="0.13495651278884288"/>
          <c:y val="0.16478915135608121"/>
          <c:w val="0.83628531727652489"/>
          <c:h val="0.50837061096124758"/>
        </c:manualLayout>
      </c:layout>
      <c:lineChart>
        <c:grouping val="standard"/>
        <c:varyColors val="0"/>
        <c:ser>
          <c:idx val="0"/>
          <c:order val="0"/>
          <c:tx>
            <c:strRef>
              <c:f>Data!$A$31</c:f>
              <c:strCache>
                <c:ptCount val="1"/>
              </c:strCache>
            </c:strRef>
          </c:tx>
          <c:trendline>
            <c:name>Trendline</c:name>
            <c:spPr>
              <a:ln>
                <a:solidFill>
                  <a:srgbClr val="FF0000">
                    <a:alpha val="75000"/>
                  </a:srgbClr>
                </a:solidFill>
              </a:ln>
            </c:spPr>
            <c:trendlineType val="linear"/>
            <c:dispRSqr val="0"/>
            <c:dispEq val="0"/>
          </c:trendline>
          <c:cat>
            <c:strRef>
              <c:f>Data!$BL$4:$CA$4</c:f>
              <c:strCache>
                <c:ptCount val="1"/>
                <c:pt idx="0">
                  <c:v>Baseline</c:v>
                </c:pt>
              </c:strCache>
            </c:strRef>
          </c:cat>
          <c:val>
            <c:numRef>
              <c:f>Data!$BL$31:$CA$31</c:f>
              <c:numCache>
                <c:formatCode>General</c:formatCode>
                <c:ptCount val="16"/>
                <c:pt idx="0">
                  <c:v>0</c:v>
                </c:pt>
              </c:numCache>
            </c:numRef>
          </c:val>
          <c:smooth val="0"/>
          <c:extLst>
            <c:ext xmlns:c16="http://schemas.microsoft.com/office/drawing/2014/chart" uri="{C3380CC4-5D6E-409C-BE32-E72D297353CC}">
              <c16:uniqueId val="{00000001-1159-DC4D-8E42-6D51E9BEC406}"/>
            </c:ext>
          </c:extLst>
        </c:ser>
        <c:ser>
          <c:idx val="1"/>
          <c:order val="1"/>
          <c:tx>
            <c:v>Aimline</c:v>
          </c:tx>
          <c:spPr>
            <a:ln w="9525">
              <a:solidFill>
                <a:schemeClr val="tx1">
                  <a:lumMod val="50000"/>
                  <a:lumOff val="50000"/>
                </a:schemeClr>
              </a:solidFill>
              <a:prstDash val="dash"/>
            </a:ln>
          </c:spPr>
          <c:marker>
            <c:symbol val="none"/>
          </c:marker>
          <c:cat>
            <c:strRef>
              <c:f>Data!$BL$4:$CA$4</c:f>
              <c:strCache>
                <c:ptCount val="1"/>
                <c:pt idx="0">
                  <c:v>Baseline</c:v>
                </c:pt>
              </c:strCache>
            </c:strRef>
          </c:cat>
          <c:val>
            <c:numRef>
              <c:f>Data!$BL$112:$CA$112</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1159-DC4D-8E42-6D51E9BEC406}"/>
            </c:ext>
          </c:extLst>
        </c:ser>
        <c:ser>
          <c:idx val="2"/>
          <c:order val="2"/>
          <c:tx>
            <c:strRef>
              <c:f>Data!$BK$148</c:f>
              <c:strCache>
                <c:ptCount val="1"/>
                <c:pt idx="0">
                  <c:v>Benchmark 3 Line</c:v>
                </c:pt>
              </c:strCache>
            </c:strRef>
          </c:tx>
          <c:spPr>
            <a:ln>
              <a:solidFill>
                <a:schemeClr val="accent3"/>
              </a:solidFill>
            </a:ln>
          </c:spPr>
          <c:marker>
            <c:symbol val="none"/>
          </c:marker>
          <c:cat>
            <c:strRef>
              <c:f>Data!$BL$4:$CA$4</c:f>
              <c:strCache>
                <c:ptCount val="1"/>
                <c:pt idx="0">
                  <c:v>Baseline</c:v>
                </c:pt>
              </c:strCache>
            </c:strRef>
          </c:cat>
          <c:val>
            <c:numRef>
              <c:f>Data!$BL$148:$CA$148</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1159-DC4D-8E42-6D51E9BEC406}"/>
            </c:ext>
          </c:extLst>
        </c:ser>
        <c:dLbls>
          <c:showLegendKey val="0"/>
          <c:showVal val="0"/>
          <c:showCatName val="0"/>
          <c:showSerName val="0"/>
          <c:showPercent val="0"/>
          <c:showBubbleSize val="0"/>
        </c:dLbls>
        <c:marker val="1"/>
        <c:smooth val="0"/>
        <c:axId val="111039232"/>
        <c:axId val="111041152"/>
      </c:lineChart>
      <c:catAx>
        <c:axId val="111039232"/>
        <c:scaling>
          <c:orientation val="minMax"/>
        </c:scaling>
        <c:delete val="0"/>
        <c:axPos val="b"/>
        <c:title>
          <c:tx>
            <c:strRef>
              <c:f>Data!$BG$31</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111041152"/>
        <c:crosses val="autoZero"/>
        <c:auto val="1"/>
        <c:lblAlgn val="ctr"/>
        <c:lblOffset val="100"/>
        <c:noMultiLvlLbl val="0"/>
      </c:catAx>
      <c:valAx>
        <c:axId val="111041152"/>
        <c:scaling>
          <c:orientation val="minMax"/>
          <c:min val="0"/>
        </c:scaling>
        <c:delete val="0"/>
        <c:axPos val="l"/>
        <c:majorGridlines/>
        <c:title>
          <c:tx>
            <c:strRef>
              <c:f>Data!$BJ$112</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111039232"/>
        <c:crosses val="autoZero"/>
        <c:crossBetween val="between"/>
      </c:valAx>
    </c:plotArea>
    <c:legend>
      <c:legendPos val="b"/>
      <c:layout>
        <c:manualLayout>
          <c:xMode val="edge"/>
          <c:yMode val="edge"/>
          <c:x val="4.6024861684190056E-3"/>
          <c:y val="0.89634136215298799"/>
          <c:w val="0.99339125997811961"/>
          <c:h val="0.103658637847012"/>
        </c:manualLayout>
      </c:layout>
      <c:overlay val="0"/>
      <c:txPr>
        <a:bodyPr/>
        <a:lstStyle/>
        <a:p>
          <a:pPr>
            <a:defRPr sz="900"/>
          </a:pPr>
          <a:endParaRPr lang="en-US"/>
        </a:p>
      </c:txPr>
    </c:legend>
    <c:plotVisOnly val="1"/>
    <c:dispBlanksAs val="gap"/>
    <c:showDLblsOverMax val="0"/>
  </c:chart>
  <c:spPr>
    <a:solidFill>
      <a:schemeClr val="accent1">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4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Data!$A$32</c:f>
          <c:strCache>
            <c:ptCount val="1"/>
          </c:strCache>
        </c:strRef>
      </c:tx>
      <c:overlay val="0"/>
    </c:title>
    <c:autoTitleDeleted val="0"/>
    <c:plotArea>
      <c:layout>
        <c:manualLayout>
          <c:layoutTarget val="inner"/>
          <c:xMode val="edge"/>
          <c:yMode val="edge"/>
          <c:x val="0.13495651278884288"/>
          <c:y val="0.16478915135608121"/>
          <c:w val="0.83628531727652489"/>
          <c:h val="0.50837061096124758"/>
        </c:manualLayout>
      </c:layout>
      <c:lineChart>
        <c:grouping val="standard"/>
        <c:varyColors val="0"/>
        <c:ser>
          <c:idx val="0"/>
          <c:order val="0"/>
          <c:tx>
            <c:strRef>
              <c:f>Data!$A$32</c:f>
              <c:strCache>
                <c:ptCount val="1"/>
              </c:strCache>
            </c:strRef>
          </c:tx>
          <c:trendline>
            <c:name>Trendline</c:name>
            <c:spPr>
              <a:ln>
                <a:solidFill>
                  <a:srgbClr val="FF0000">
                    <a:alpha val="75000"/>
                  </a:srgbClr>
                </a:solidFill>
              </a:ln>
            </c:spPr>
            <c:trendlineType val="linear"/>
            <c:dispRSqr val="0"/>
            <c:dispEq val="0"/>
          </c:trendline>
          <c:cat>
            <c:strRef>
              <c:f>Data!$BL$4:$CA$4</c:f>
              <c:strCache>
                <c:ptCount val="1"/>
                <c:pt idx="0">
                  <c:v>Baseline</c:v>
                </c:pt>
              </c:strCache>
            </c:strRef>
          </c:cat>
          <c:val>
            <c:numRef>
              <c:f>Data!$BL$32:$CA$32</c:f>
              <c:numCache>
                <c:formatCode>General</c:formatCode>
                <c:ptCount val="16"/>
                <c:pt idx="0">
                  <c:v>0</c:v>
                </c:pt>
              </c:numCache>
            </c:numRef>
          </c:val>
          <c:smooth val="0"/>
          <c:extLst>
            <c:ext xmlns:c16="http://schemas.microsoft.com/office/drawing/2014/chart" uri="{C3380CC4-5D6E-409C-BE32-E72D297353CC}">
              <c16:uniqueId val="{00000001-AE9C-EE4B-89AE-63D153112D2E}"/>
            </c:ext>
          </c:extLst>
        </c:ser>
        <c:ser>
          <c:idx val="1"/>
          <c:order val="1"/>
          <c:tx>
            <c:v>Aimline</c:v>
          </c:tx>
          <c:spPr>
            <a:ln w="9525">
              <a:solidFill>
                <a:schemeClr val="tx1">
                  <a:lumMod val="50000"/>
                  <a:lumOff val="50000"/>
                </a:schemeClr>
              </a:solidFill>
              <a:prstDash val="dash"/>
            </a:ln>
          </c:spPr>
          <c:marker>
            <c:symbol val="none"/>
          </c:marker>
          <c:cat>
            <c:strRef>
              <c:f>Data!$BL$4:$CA$4</c:f>
              <c:strCache>
                <c:ptCount val="1"/>
                <c:pt idx="0">
                  <c:v>Baseline</c:v>
                </c:pt>
              </c:strCache>
            </c:strRef>
          </c:cat>
          <c:val>
            <c:numRef>
              <c:f>Data!$BL$113:$CA$113</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AE9C-EE4B-89AE-63D153112D2E}"/>
            </c:ext>
          </c:extLst>
        </c:ser>
        <c:ser>
          <c:idx val="2"/>
          <c:order val="2"/>
          <c:tx>
            <c:strRef>
              <c:f>Data!$BK$149</c:f>
              <c:strCache>
                <c:ptCount val="1"/>
                <c:pt idx="0">
                  <c:v>Benchmark 3 Line</c:v>
                </c:pt>
              </c:strCache>
            </c:strRef>
          </c:tx>
          <c:spPr>
            <a:ln>
              <a:solidFill>
                <a:schemeClr val="accent3"/>
              </a:solidFill>
            </a:ln>
          </c:spPr>
          <c:marker>
            <c:symbol val="none"/>
          </c:marker>
          <c:cat>
            <c:strRef>
              <c:f>Data!$BL$4:$CA$4</c:f>
              <c:strCache>
                <c:ptCount val="1"/>
                <c:pt idx="0">
                  <c:v>Baseline</c:v>
                </c:pt>
              </c:strCache>
            </c:strRef>
          </c:cat>
          <c:val>
            <c:numRef>
              <c:f>Data!$BL$149:$CA$149</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AE9C-EE4B-89AE-63D153112D2E}"/>
            </c:ext>
          </c:extLst>
        </c:ser>
        <c:dLbls>
          <c:showLegendKey val="0"/>
          <c:showVal val="0"/>
          <c:showCatName val="0"/>
          <c:showSerName val="0"/>
          <c:showPercent val="0"/>
          <c:showBubbleSize val="0"/>
        </c:dLbls>
        <c:marker val="1"/>
        <c:smooth val="0"/>
        <c:axId val="111162496"/>
        <c:axId val="111164416"/>
      </c:lineChart>
      <c:catAx>
        <c:axId val="111162496"/>
        <c:scaling>
          <c:orientation val="minMax"/>
        </c:scaling>
        <c:delete val="0"/>
        <c:axPos val="b"/>
        <c:title>
          <c:tx>
            <c:strRef>
              <c:f>Data!$BG$32</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111164416"/>
        <c:crosses val="autoZero"/>
        <c:auto val="1"/>
        <c:lblAlgn val="ctr"/>
        <c:lblOffset val="100"/>
        <c:noMultiLvlLbl val="0"/>
      </c:catAx>
      <c:valAx>
        <c:axId val="111164416"/>
        <c:scaling>
          <c:orientation val="minMax"/>
          <c:min val="0"/>
        </c:scaling>
        <c:delete val="0"/>
        <c:axPos val="l"/>
        <c:majorGridlines/>
        <c:title>
          <c:tx>
            <c:strRef>
              <c:f>Data!$BJ$113</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111162496"/>
        <c:crosses val="autoZero"/>
        <c:crossBetween val="between"/>
      </c:valAx>
    </c:plotArea>
    <c:legend>
      <c:legendPos val="b"/>
      <c:layout>
        <c:manualLayout>
          <c:xMode val="edge"/>
          <c:yMode val="edge"/>
          <c:x val="2.0737150081035212E-3"/>
          <c:y val="0.89634136215298799"/>
          <c:w val="0.99585256998379257"/>
          <c:h val="0.103658637847012"/>
        </c:manualLayout>
      </c:layout>
      <c:overlay val="0"/>
      <c:txPr>
        <a:bodyPr/>
        <a:lstStyle/>
        <a:p>
          <a:pPr>
            <a:defRPr sz="900"/>
          </a:pPr>
          <a:endParaRPr lang="en-US"/>
        </a:p>
      </c:txPr>
    </c:legend>
    <c:plotVisOnly val="1"/>
    <c:dispBlanksAs val="gap"/>
    <c:showDLblsOverMax val="0"/>
  </c:chart>
  <c:spPr>
    <a:solidFill>
      <a:schemeClr val="accent1">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4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Data!$A$33</c:f>
          <c:strCache>
            <c:ptCount val="1"/>
          </c:strCache>
        </c:strRef>
      </c:tx>
      <c:overlay val="0"/>
    </c:title>
    <c:autoTitleDeleted val="0"/>
    <c:plotArea>
      <c:layout>
        <c:manualLayout>
          <c:layoutTarget val="inner"/>
          <c:xMode val="edge"/>
          <c:yMode val="edge"/>
          <c:x val="0.13495651278884288"/>
          <c:y val="0.16478915135608121"/>
          <c:w val="0.83628531727652489"/>
          <c:h val="0.50841389583031826"/>
        </c:manualLayout>
      </c:layout>
      <c:lineChart>
        <c:grouping val="standard"/>
        <c:varyColors val="0"/>
        <c:ser>
          <c:idx val="0"/>
          <c:order val="0"/>
          <c:tx>
            <c:strRef>
              <c:f>Data!$A$33</c:f>
              <c:strCache>
                <c:ptCount val="1"/>
              </c:strCache>
            </c:strRef>
          </c:tx>
          <c:trendline>
            <c:name>Trendline</c:name>
            <c:spPr>
              <a:ln>
                <a:solidFill>
                  <a:srgbClr val="FF0000">
                    <a:alpha val="75000"/>
                  </a:srgbClr>
                </a:solidFill>
              </a:ln>
            </c:spPr>
            <c:trendlineType val="linear"/>
            <c:dispRSqr val="0"/>
            <c:dispEq val="0"/>
          </c:trendline>
          <c:cat>
            <c:strRef>
              <c:f>Data!$BL$4:$CA$4</c:f>
              <c:strCache>
                <c:ptCount val="1"/>
                <c:pt idx="0">
                  <c:v>Baseline</c:v>
                </c:pt>
              </c:strCache>
            </c:strRef>
          </c:cat>
          <c:val>
            <c:numRef>
              <c:f>Data!$BL$33:$CA$33</c:f>
              <c:numCache>
                <c:formatCode>General</c:formatCode>
                <c:ptCount val="16"/>
                <c:pt idx="0">
                  <c:v>0</c:v>
                </c:pt>
              </c:numCache>
            </c:numRef>
          </c:val>
          <c:smooth val="0"/>
          <c:extLst>
            <c:ext xmlns:c16="http://schemas.microsoft.com/office/drawing/2014/chart" uri="{C3380CC4-5D6E-409C-BE32-E72D297353CC}">
              <c16:uniqueId val="{00000001-9A79-6A40-96EC-2BDDA5CB51F6}"/>
            </c:ext>
          </c:extLst>
        </c:ser>
        <c:ser>
          <c:idx val="1"/>
          <c:order val="1"/>
          <c:tx>
            <c:v>Aimline</c:v>
          </c:tx>
          <c:spPr>
            <a:ln w="9525">
              <a:solidFill>
                <a:schemeClr val="tx1">
                  <a:lumMod val="50000"/>
                  <a:lumOff val="50000"/>
                </a:schemeClr>
              </a:solidFill>
              <a:prstDash val="dash"/>
            </a:ln>
          </c:spPr>
          <c:marker>
            <c:symbol val="none"/>
          </c:marker>
          <c:cat>
            <c:strRef>
              <c:f>Data!$BL$4:$CA$4</c:f>
              <c:strCache>
                <c:ptCount val="1"/>
                <c:pt idx="0">
                  <c:v>Baseline</c:v>
                </c:pt>
              </c:strCache>
            </c:strRef>
          </c:cat>
          <c:val>
            <c:numRef>
              <c:f>Data!$BL$116:$CA$116</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9A79-6A40-96EC-2BDDA5CB51F6}"/>
            </c:ext>
          </c:extLst>
        </c:ser>
        <c:ser>
          <c:idx val="2"/>
          <c:order val="2"/>
          <c:tx>
            <c:strRef>
              <c:f>Data!$BK$150</c:f>
              <c:strCache>
                <c:ptCount val="1"/>
                <c:pt idx="0">
                  <c:v>Benchmark 3 Line</c:v>
                </c:pt>
              </c:strCache>
            </c:strRef>
          </c:tx>
          <c:spPr>
            <a:ln>
              <a:solidFill>
                <a:schemeClr val="accent3"/>
              </a:solidFill>
            </a:ln>
          </c:spPr>
          <c:marker>
            <c:symbol val="none"/>
          </c:marker>
          <c:cat>
            <c:strRef>
              <c:f>Data!$BL$4:$CA$4</c:f>
              <c:strCache>
                <c:ptCount val="1"/>
                <c:pt idx="0">
                  <c:v>Baseline</c:v>
                </c:pt>
              </c:strCache>
            </c:strRef>
          </c:cat>
          <c:val>
            <c:numRef>
              <c:f>Data!$BL$150:$CA$150</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9A79-6A40-96EC-2BDDA5CB51F6}"/>
            </c:ext>
          </c:extLst>
        </c:ser>
        <c:dLbls>
          <c:showLegendKey val="0"/>
          <c:showVal val="0"/>
          <c:showCatName val="0"/>
          <c:showSerName val="0"/>
          <c:showPercent val="0"/>
          <c:showBubbleSize val="0"/>
        </c:dLbls>
        <c:marker val="1"/>
        <c:smooth val="0"/>
        <c:axId val="111109632"/>
        <c:axId val="111111552"/>
      </c:lineChart>
      <c:catAx>
        <c:axId val="111109632"/>
        <c:scaling>
          <c:orientation val="minMax"/>
        </c:scaling>
        <c:delete val="0"/>
        <c:axPos val="b"/>
        <c:title>
          <c:tx>
            <c:strRef>
              <c:f>Data!$BG$33</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111111552"/>
        <c:crosses val="autoZero"/>
        <c:auto val="1"/>
        <c:lblAlgn val="ctr"/>
        <c:lblOffset val="100"/>
        <c:noMultiLvlLbl val="0"/>
      </c:catAx>
      <c:valAx>
        <c:axId val="111111552"/>
        <c:scaling>
          <c:orientation val="minMax"/>
          <c:min val="0"/>
        </c:scaling>
        <c:delete val="0"/>
        <c:axPos val="l"/>
        <c:majorGridlines/>
        <c:title>
          <c:tx>
            <c:strRef>
              <c:f>Data!$BJ$114</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111109632"/>
        <c:crosses val="autoZero"/>
        <c:crossBetween val="between"/>
      </c:valAx>
    </c:plotArea>
    <c:legend>
      <c:legendPos val="b"/>
      <c:layout>
        <c:manualLayout>
          <c:xMode val="edge"/>
          <c:yMode val="edge"/>
          <c:x val="4.6699473230596414E-3"/>
          <c:y val="0.8965684812404755"/>
          <c:w val="0.99325633766883703"/>
          <c:h val="0.103431518759524"/>
        </c:manualLayout>
      </c:layout>
      <c:overlay val="0"/>
      <c:txPr>
        <a:bodyPr/>
        <a:lstStyle/>
        <a:p>
          <a:pPr>
            <a:defRPr sz="900"/>
          </a:pPr>
          <a:endParaRPr lang="en-US"/>
        </a:p>
      </c:txPr>
    </c:legend>
    <c:plotVisOnly val="1"/>
    <c:dispBlanksAs val="gap"/>
    <c:showDLblsOverMax val="0"/>
  </c:chart>
  <c:spPr>
    <a:solidFill>
      <a:schemeClr val="accent1">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4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Data!$A$34</c:f>
          <c:strCache>
            <c:ptCount val="1"/>
          </c:strCache>
        </c:strRef>
      </c:tx>
      <c:overlay val="0"/>
    </c:title>
    <c:autoTitleDeleted val="0"/>
    <c:plotArea>
      <c:layout>
        <c:manualLayout>
          <c:layoutTarget val="inner"/>
          <c:xMode val="edge"/>
          <c:yMode val="edge"/>
          <c:x val="0.13495651278884288"/>
          <c:y val="0.16478915135608121"/>
          <c:w val="0.83628531727652489"/>
          <c:h val="0.50837061096124758"/>
        </c:manualLayout>
      </c:layout>
      <c:lineChart>
        <c:grouping val="standard"/>
        <c:varyColors val="0"/>
        <c:ser>
          <c:idx val="0"/>
          <c:order val="0"/>
          <c:tx>
            <c:strRef>
              <c:f>Data!$A$34</c:f>
              <c:strCache>
                <c:ptCount val="1"/>
              </c:strCache>
            </c:strRef>
          </c:tx>
          <c:trendline>
            <c:name>Trendline</c:name>
            <c:spPr>
              <a:ln>
                <a:solidFill>
                  <a:srgbClr val="FF0000">
                    <a:alpha val="75000"/>
                  </a:srgbClr>
                </a:solidFill>
              </a:ln>
            </c:spPr>
            <c:trendlineType val="linear"/>
            <c:dispRSqr val="0"/>
            <c:dispEq val="0"/>
          </c:trendline>
          <c:cat>
            <c:strRef>
              <c:f>Data!$BL$4:$CA$4</c:f>
              <c:strCache>
                <c:ptCount val="1"/>
                <c:pt idx="0">
                  <c:v>Baseline</c:v>
                </c:pt>
              </c:strCache>
            </c:strRef>
          </c:cat>
          <c:val>
            <c:numRef>
              <c:f>Data!$BL$34:$CA$34</c:f>
              <c:numCache>
                <c:formatCode>General</c:formatCode>
                <c:ptCount val="16"/>
                <c:pt idx="0">
                  <c:v>0</c:v>
                </c:pt>
              </c:numCache>
            </c:numRef>
          </c:val>
          <c:smooth val="0"/>
          <c:extLst>
            <c:ext xmlns:c16="http://schemas.microsoft.com/office/drawing/2014/chart" uri="{C3380CC4-5D6E-409C-BE32-E72D297353CC}">
              <c16:uniqueId val="{00000001-E347-254B-A76B-1B1D0181B04C}"/>
            </c:ext>
          </c:extLst>
        </c:ser>
        <c:ser>
          <c:idx val="1"/>
          <c:order val="1"/>
          <c:tx>
            <c:v>Aimline</c:v>
          </c:tx>
          <c:spPr>
            <a:ln w="9525">
              <a:solidFill>
                <a:schemeClr val="tx1">
                  <a:lumMod val="50000"/>
                  <a:lumOff val="50000"/>
                </a:schemeClr>
              </a:solidFill>
              <a:prstDash val="dash"/>
            </a:ln>
          </c:spPr>
          <c:marker>
            <c:symbol val="none"/>
          </c:marker>
          <c:cat>
            <c:strRef>
              <c:f>Data!$BL$4:$CA$4</c:f>
              <c:strCache>
                <c:ptCount val="1"/>
                <c:pt idx="0">
                  <c:v>Baseline</c:v>
                </c:pt>
              </c:strCache>
            </c:strRef>
          </c:cat>
          <c:val>
            <c:numRef>
              <c:f>Data!$BL$115:$CA$115</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E347-254B-A76B-1B1D0181B04C}"/>
            </c:ext>
          </c:extLst>
        </c:ser>
        <c:ser>
          <c:idx val="2"/>
          <c:order val="2"/>
          <c:tx>
            <c:strRef>
              <c:f>Data!$BK$151</c:f>
              <c:strCache>
                <c:ptCount val="1"/>
                <c:pt idx="0">
                  <c:v>Benchmark 3 Line</c:v>
                </c:pt>
              </c:strCache>
            </c:strRef>
          </c:tx>
          <c:spPr>
            <a:ln>
              <a:solidFill>
                <a:schemeClr val="accent3"/>
              </a:solidFill>
            </a:ln>
          </c:spPr>
          <c:marker>
            <c:symbol val="none"/>
          </c:marker>
          <c:cat>
            <c:strRef>
              <c:f>Data!$BL$4:$CA$4</c:f>
              <c:strCache>
                <c:ptCount val="1"/>
                <c:pt idx="0">
                  <c:v>Baseline</c:v>
                </c:pt>
              </c:strCache>
            </c:strRef>
          </c:cat>
          <c:val>
            <c:numRef>
              <c:f>Data!$BL$151:$CA$151</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E347-254B-A76B-1B1D0181B04C}"/>
            </c:ext>
          </c:extLst>
        </c:ser>
        <c:dLbls>
          <c:showLegendKey val="0"/>
          <c:showVal val="0"/>
          <c:showCatName val="0"/>
          <c:showSerName val="0"/>
          <c:showPercent val="0"/>
          <c:showBubbleSize val="0"/>
        </c:dLbls>
        <c:marker val="1"/>
        <c:smooth val="0"/>
        <c:axId val="111146880"/>
        <c:axId val="111427584"/>
      </c:lineChart>
      <c:catAx>
        <c:axId val="111146880"/>
        <c:scaling>
          <c:orientation val="minMax"/>
        </c:scaling>
        <c:delete val="0"/>
        <c:axPos val="b"/>
        <c:title>
          <c:tx>
            <c:strRef>
              <c:f>Data!$BG$34</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111427584"/>
        <c:crosses val="autoZero"/>
        <c:auto val="1"/>
        <c:lblAlgn val="ctr"/>
        <c:lblOffset val="100"/>
        <c:noMultiLvlLbl val="0"/>
      </c:catAx>
      <c:valAx>
        <c:axId val="111427584"/>
        <c:scaling>
          <c:orientation val="minMax"/>
          <c:min val="0"/>
        </c:scaling>
        <c:delete val="0"/>
        <c:axPos val="l"/>
        <c:majorGridlines/>
        <c:title>
          <c:tx>
            <c:strRef>
              <c:f>Data!$BJ$115</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111146880"/>
        <c:crosses val="autoZero"/>
        <c:crossBetween val="between"/>
      </c:valAx>
    </c:plotArea>
    <c:legend>
      <c:legendPos val="b"/>
      <c:layout>
        <c:manualLayout>
          <c:xMode val="edge"/>
          <c:yMode val="edge"/>
          <c:x val="2.0737150081035212E-3"/>
          <c:y val="0.8963413270213495"/>
          <c:w val="0.99585256998379257"/>
          <c:h val="0.10365867297865142"/>
        </c:manualLayout>
      </c:layout>
      <c:overlay val="0"/>
      <c:txPr>
        <a:bodyPr/>
        <a:lstStyle/>
        <a:p>
          <a:pPr>
            <a:defRPr sz="900"/>
          </a:pPr>
          <a:endParaRPr lang="en-US"/>
        </a:p>
      </c:txPr>
    </c:legend>
    <c:plotVisOnly val="1"/>
    <c:dispBlanksAs val="gap"/>
    <c:showDLblsOverMax val="0"/>
  </c:chart>
  <c:spPr>
    <a:solidFill>
      <a:schemeClr val="accent1">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4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Data!$A$35</c:f>
          <c:strCache>
            <c:ptCount val="1"/>
          </c:strCache>
        </c:strRef>
      </c:tx>
      <c:overlay val="0"/>
    </c:title>
    <c:autoTitleDeleted val="0"/>
    <c:plotArea>
      <c:layout>
        <c:manualLayout>
          <c:layoutTarget val="inner"/>
          <c:xMode val="edge"/>
          <c:yMode val="edge"/>
          <c:x val="0.13495651278884288"/>
          <c:y val="0.16478915135608121"/>
          <c:w val="0.83628531727652489"/>
          <c:h val="0.50837061096124758"/>
        </c:manualLayout>
      </c:layout>
      <c:lineChart>
        <c:grouping val="standard"/>
        <c:varyColors val="0"/>
        <c:ser>
          <c:idx val="0"/>
          <c:order val="0"/>
          <c:tx>
            <c:strRef>
              <c:f>Data!$A$35</c:f>
              <c:strCache>
                <c:ptCount val="1"/>
              </c:strCache>
            </c:strRef>
          </c:tx>
          <c:trendline>
            <c:name>Trendline</c:name>
            <c:spPr>
              <a:ln>
                <a:solidFill>
                  <a:srgbClr val="FF0000">
                    <a:alpha val="75000"/>
                  </a:srgbClr>
                </a:solidFill>
              </a:ln>
            </c:spPr>
            <c:trendlineType val="linear"/>
            <c:dispRSqr val="0"/>
            <c:dispEq val="0"/>
          </c:trendline>
          <c:cat>
            <c:strRef>
              <c:f>Data!$BL$4:$CA$4</c:f>
              <c:strCache>
                <c:ptCount val="1"/>
                <c:pt idx="0">
                  <c:v>Baseline</c:v>
                </c:pt>
              </c:strCache>
            </c:strRef>
          </c:cat>
          <c:val>
            <c:numRef>
              <c:f>Data!$BL$35:$CA$35</c:f>
              <c:numCache>
                <c:formatCode>General</c:formatCode>
                <c:ptCount val="16"/>
                <c:pt idx="0">
                  <c:v>0</c:v>
                </c:pt>
              </c:numCache>
            </c:numRef>
          </c:val>
          <c:smooth val="0"/>
          <c:extLst>
            <c:ext xmlns:c16="http://schemas.microsoft.com/office/drawing/2014/chart" uri="{C3380CC4-5D6E-409C-BE32-E72D297353CC}">
              <c16:uniqueId val="{00000001-1FC1-5A4B-8CB7-5F2FA90BAA86}"/>
            </c:ext>
          </c:extLst>
        </c:ser>
        <c:ser>
          <c:idx val="1"/>
          <c:order val="1"/>
          <c:tx>
            <c:v>Aimline</c:v>
          </c:tx>
          <c:spPr>
            <a:ln w="9525">
              <a:solidFill>
                <a:schemeClr val="tx1">
                  <a:lumMod val="50000"/>
                  <a:lumOff val="50000"/>
                </a:schemeClr>
              </a:solidFill>
              <a:prstDash val="dash"/>
            </a:ln>
          </c:spPr>
          <c:marker>
            <c:symbol val="none"/>
          </c:marker>
          <c:cat>
            <c:strRef>
              <c:f>Data!$BL$4:$CA$4</c:f>
              <c:strCache>
                <c:ptCount val="1"/>
                <c:pt idx="0">
                  <c:v>Baseline</c:v>
                </c:pt>
              </c:strCache>
            </c:strRef>
          </c:cat>
          <c:val>
            <c:numRef>
              <c:f>Data!$BL$116:$CA$116</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1FC1-5A4B-8CB7-5F2FA90BAA86}"/>
            </c:ext>
          </c:extLst>
        </c:ser>
        <c:ser>
          <c:idx val="2"/>
          <c:order val="2"/>
          <c:tx>
            <c:strRef>
              <c:f>Data!$BK$152</c:f>
              <c:strCache>
                <c:ptCount val="1"/>
                <c:pt idx="0">
                  <c:v>Benchmark 3 Line</c:v>
                </c:pt>
              </c:strCache>
            </c:strRef>
          </c:tx>
          <c:spPr>
            <a:ln>
              <a:solidFill>
                <a:schemeClr val="accent3"/>
              </a:solidFill>
            </a:ln>
          </c:spPr>
          <c:marker>
            <c:symbol val="none"/>
          </c:marker>
          <c:cat>
            <c:strRef>
              <c:f>Data!$BL$4:$CA$4</c:f>
              <c:strCache>
                <c:ptCount val="1"/>
                <c:pt idx="0">
                  <c:v>Baseline</c:v>
                </c:pt>
              </c:strCache>
            </c:strRef>
          </c:cat>
          <c:val>
            <c:numRef>
              <c:f>Data!$BL$152:$CA$152</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1FC1-5A4B-8CB7-5F2FA90BAA86}"/>
            </c:ext>
          </c:extLst>
        </c:ser>
        <c:dLbls>
          <c:showLegendKey val="0"/>
          <c:showVal val="0"/>
          <c:showCatName val="0"/>
          <c:showSerName val="0"/>
          <c:showPercent val="0"/>
          <c:showBubbleSize val="0"/>
        </c:dLbls>
        <c:marker val="1"/>
        <c:smooth val="0"/>
        <c:axId val="111462656"/>
        <c:axId val="111501696"/>
      </c:lineChart>
      <c:catAx>
        <c:axId val="111462656"/>
        <c:scaling>
          <c:orientation val="minMax"/>
        </c:scaling>
        <c:delete val="0"/>
        <c:axPos val="b"/>
        <c:title>
          <c:tx>
            <c:strRef>
              <c:f>Data!$BG$35</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111501696"/>
        <c:crosses val="autoZero"/>
        <c:auto val="1"/>
        <c:lblAlgn val="ctr"/>
        <c:lblOffset val="100"/>
        <c:noMultiLvlLbl val="0"/>
      </c:catAx>
      <c:valAx>
        <c:axId val="111501696"/>
        <c:scaling>
          <c:orientation val="minMax"/>
          <c:min val="0"/>
        </c:scaling>
        <c:delete val="0"/>
        <c:axPos val="l"/>
        <c:majorGridlines/>
        <c:title>
          <c:tx>
            <c:strRef>
              <c:f>Data!$BJ$116</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111462656"/>
        <c:crosses val="autoZero"/>
        <c:crossBetween val="between"/>
      </c:valAx>
    </c:plotArea>
    <c:legend>
      <c:legendPos val="b"/>
      <c:layout>
        <c:manualLayout>
          <c:xMode val="edge"/>
          <c:yMode val="edge"/>
          <c:x val="4.6699473230596414E-3"/>
          <c:y val="0.8963413270213495"/>
          <c:w val="0.99325633766883703"/>
          <c:h val="0.10365867297865142"/>
        </c:manualLayout>
      </c:layout>
      <c:overlay val="0"/>
      <c:txPr>
        <a:bodyPr/>
        <a:lstStyle/>
        <a:p>
          <a:pPr>
            <a:defRPr sz="900"/>
          </a:pPr>
          <a:endParaRPr lang="en-US"/>
        </a:p>
      </c:txPr>
    </c:legend>
    <c:plotVisOnly val="1"/>
    <c:dispBlanksAs val="gap"/>
    <c:showDLblsOverMax val="0"/>
  </c:chart>
  <c:spPr>
    <a:solidFill>
      <a:schemeClr val="accent1">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'Reading - Benchmark Graphs'!$A$1</c:f>
          <c:strCache>
            <c:ptCount val="1"/>
          </c:strCache>
        </c:strRef>
      </c:tx>
      <c:overlay val="0"/>
      <c:spPr>
        <a:noFill/>
        <a:ln w="25400">
          <a:noFill/>
        </a:ln>
      </c:spPr>
      <c:txPr>
        <a:bodyPr/>
        <a:lstStyle/>
        <a:p>
          <a:pPr>
            <a:defRPr sz="2000" b="1" i="0" u="none" strike="noStrike" baseline="0">
              <a:solidFill>
                <a:srgbClr val="000000"/>
              </a:solidFill>
              <a:latin typeface="Arial"/>
              <a:ea typeface="Arial"/>
              <a:cs typeface="Arial"/>
            </a:defRPr>
          </a:pPr>
          <a:endParaRPr lang="en-US"/>
        </a:p>
      </c:txPr>
    </c:title>
    <c:autoTitleDeleted val="0"/>
    <c:plotArea>
      <c:layout/>
      <c:areaChart>
        <c:grouping val="standard"/>
        <c:varyColors val="0"/>
        <c:ser>
          <c:idx val="1"/>
          <c:order val="1"/>
          <c:tx>
            <c:strRef>
              <c:f>'Reading - Data'!$F$2:$F$3</c:f>
              <c:strCache>
                <c:ptCount val="2"/>
                <c:pt idx="0">
                  <c:v>Benchmark 1 Line</c:v>
                </c:pt>
              </c:strCache>
            </c:strRef>
          </c:tx>
          <c:spPr>
            <a:solidFill>
              <a:srgbClr val="FFFF00"/>
            </a:solidFill>
            <a:ln w="6350">
              <a:solidFill>
                <a:schemeClr val="tx1"/>
              </a:solidFill>
              <a:miter lim="800000"/>
            </a:ln>
          </c:spPr>
          <c:cat>
            <c:numRef>
              <c:f>'Reading - Data'!$A$5:$A$39</c:f>
              <c:numCache>
                <c:formatCode>General</c:formatCode>
                <c:ptCount val="35"/>
              </c:numCache>
            </c:numRef>
          </c:cat>
          <c:val>
            <c:numRef>
              <c:f>'Reading - Data'!$F$5:$F$39</c:f>
              <c:numCache>
                <c:formatCode>General</c:formatCode>
                <c:ptCount val="3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numCache>
            </c:numRef>
          </c:val>
          <c:extLst>
            <c:ext xmlns:c16="http://schemas.microsoft.com/office/drawing/2014/chart" uri="{C3380CC4-5D6E-409C-BE32-E72D297353CC}">
              <c16:uniqueId val="{00000000-C489-DD4B-AE3D-CE251457F3EA}"/>
            </c:ext>
          </c:extLst>
        </c:ser>
        <c:ser>
          <c:idx val="2"/>
          <c:order val="2"/>
          <c:tx>
            <c:strRef>
              <c:f>'Reading - Data'!$L$2:$L$3</c:f>
              <c:strCache>
                <c:ptCount val="2"/>
                <c:pt idx="0">
                  <c:v>Benchmark 1 Risk Line</c:v>
                </c:pt>
              </c:strCache>
            </c:strRef>
          </c:tx>
          <c:spPr>
            <a:solidFill>
              <a:srgbClr val="FF0000"/>
            </a:solidFill>
            <a:ln w="6350">
              <a:solidFill>
                <a:schemeClr val="tx1"/>
              </a:solidFill>
              <a:miter lim="800000"/>
            </a:ln>
          </c:spPr>
          <c:cat>
            <c:numRef>
              <c:f>'Reading - Data'!$A$5:$A$39</c:f>
              <c:numCache>
                <c:formatCode>General</c:formatCode>
                <c:ptCount val="35"/>
              </c:numCache>
            </c:numRef>
          </c:cat>
          <c:val>
            <c:numRef>
              <c:f>'Reading - Data'!$L$5:$L$39</c:f>
              <c:numCache>
                <c:formatCode>General</c:formatCode>
                <c:ptCount val="3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numCache>
            </c:numRef>
          </c:val>
          <c:extLst>
            <c:ext xmlns:c16="http://schemas.microsoft.com/office/drawing/2014/chart" uri="{C3380CC4-5D6E-409C-BE32-E72D297353CC}">
              <c16:uniqueId val="{00000001-C489-DD4B-AE3D-CE251457F3EA}"/>
            </c:ext>
          </c:extLst>
        </c:ser>
        <c:dLbls>
          <c:showLegendKey val="0"/>
          <c:showVal val="0"/>
          <c:showCatName val="0"/>
          <c:showSerName val="0"/>
          <c:showPercent val="0"/>
          <c:showBubbleSize val="0"/>
        </c:dLbls>
        <c:axId val="57624448"/>
        <c:axId val="57625984"/>
      </c:areaChart>
      <c:barChart>
        <c:barDir val="col"/>
        <c:grouping val="clustered"/>
        <c:varyColors val="0"/>
        <c:ser>
          <c:idx val="0"/>
          <c:order val="0"/>
          <c:tx>
            <c:strRef>
              <c:f>'Reading - Benchmark Graphs'!$B$1</c:f>
              <c:strCache>
                <c:ptCount val="1"/>
                <c:pt idx="0">
                  <c:v>Benchmark 1 Scores</c:v>
                </c:pt>
              </c:strCache>
            </c:strRef>
          </c:tx>
          <c:spPr>
            <a:solidFill>
              <a:schemeClr val="accent6">
                <a:lumMod val="40000"/>
                <a:lumOff val="60000"/>
              </a:schemeClr>
            </a:solidFill>
            <a:ln w="6350">
              <a:solidFill>
                <a:srgbClr val="000000"/>
              </a:solidFill>
              <a:prstDash val="solid"/>
            </a:ln>
          </c:spPr>
          <c:invertIfNegative val="0"/>
          <c:cat>
            <c:numRef>
              <c:f>'Reading - Data'!$A$5:$A$39</c:f>
              <c:numCache>
                <c:formatCode>General</c:formatCode>
                <c:ptCount val="35"/>
              </c:numCache>
            </c:numRef>
          </c:cat>
          <c:val>
            <c:numRef>
              <c:f>'Reading - Data'!$D$5:$D$39</c:f>
              <c:numCache>
                <c:formatCode>General</c:formatCode>
                <c:ptCount val="35"/>
              </c:numCache>
            </c:numRef>
          </c:val>
          <c:extLst>
            <c:ext xmlns:c16="http://schemas.microsoft.com/office/drawing/2014/chart" uri="{C3380CC4-5D6E-409C-BE32-E72D297353CC}">
              <c16:uniqueId val="{00000002-C489-DD4B-AE3D-CE251457F3EA}"/>
            </c:ext>
          </c:extLst>
        </c:ser>
        <c:dLbls>
          <c:showLegendKey val="0"/>
          <c:showVal val="0"/>
          <c:showCatName val="0"/>
          <c:showSerName val="0"/>
          <c:showPercent val="0"/>
          <c:showBubbleSize val="0"/>
        </c:dLbls>
        <c:gapWidth val="75"/>
        <c:axId val="57624448"/>
        <c:axId val="57625984"/>
      </c:barChart>
      <c:catAx>
        <c:axId val="57624448"/>
        <c:scaling>
          <c:orientation val="minMax"/>
        </c:scaling>
        <c:delete val="0"/>
        <c:axPos val="b"/>
        <c:numFmt formatCode="General" sourceLinked="1"/>
        <c:majorTickMark val="none"/>
        <c:minorTickMark val="none"/>
        <c:tickLblPos val="nextTo"/>
        <c:spPr>
          <a:ln w="3175">
            <a:solidFill>
              <a:srgbClr val="000000"/>
            </a:solidFill>
            <a:prstDash val="solid"/>
          </a:ln>
        </c:spPr>
        <c:txPr>
          <a:bodyPr rot="-2700000" vert="horz"/>
          <a:lstStyle/>
          <a:p>
            <a:pPr>
              <a:defRPr sz="750" b="0" i="0" u="none" strike="noStrike" baseline="0">
                <a:solidFill>
                  <a:srgbClr val="000000"/>
                </a:solidFill>
                <a:latin typeface="Arial"/>
                <a:ea typeface="Arial"/>
                <a:cs typeface="Arial"/>
              </a:defRPr>
            </a:pPr>
            <a:endParaRPr lang="en-US"/>
          </a:p>
        </c:txPr>
        <c:crossAx val="57625984"/>
        <c:crosses val="autoZero"/>
        <c:auto val="1"/>
        <c:lblAlgn val="ctr"/>
        <c:lblOffset val="100"/>
        <c:tickLblSkip val="1"/>
        <c:tickMarkSkip val="1"/>
        <c:noMultiLvlLbl val="0"/>
      </c:catAx>
      <c:valAx>
        <c:axId val="57625984"/>
        <c:scaling>
          <c:orientation val="minMax"/>
          <c:min val="0"/>
        </c:scaling>
        <c:delete val="0"/>
        <c:axPos val="l"/>
        <c:majorGridlines>
          <c:spPr>
            <a:ln w="3175">
              <a:solidFill>
                <a:srgbClr val="000000">
                  <a:alpha val="0"/>
                </a:srgbClr>
              </a:solidFill>
              <a:prstDash val="solid"/>
            </a:ln>
          </c:spPr>
        </c:majorGridlines>
        <c:numFmt formatCode="General" sourceLinked="1"/>
        <c:majorTickMark val="none"/>
        <c:minorTickMark val="none"/>
        <c:tickLblPos val="nextTo"/>
        <c:spPr>
          <a:ln w="25400">
            <a:noFill/>
          </a:ln>
        </c:spPr>
        <c:txPr>
          <a:bodyPr rot="0" vert="horz"/>
          <a:lstStyle/>
          <a:p>
            <a:pPr>
              <a:defRPr sz="1725" b="0" i="0" u="none" strike="noStrike" baseline="0">
                <a:solidFill>
                  <a:srgbClr val="000000"/>
                </a:solidFill>
                <a:latin typeface="Arial"/>
                <a:ea typeface="Arial"/>
                <a:cs typeface="Arial"/>
              </a:defRPr>
            </a:pPr>
            <a:endParaRPr lang="en-US"/>
          </a:p>
        </c:txPr>
        <c:crossAx val="57624448"/>
        <c:crosses val="autoZero"/>
        <c:crossBetween val="between"/>
      </c:valAx>
      <c:spPr>
        <a:solidFill>
          <a:srgbClr val="00B050"/>
        </a:solidFill>
        <a:ln w="6350">
          <a:solidFill>
            <a:schemeClr val="tx1"/>
          </a:solidFill>
          <a:prstDash val="solid"/>
        </a:ln>
      </c:spPr>
    </c:plotArea>
    <c:legend>
      <c:legendPos val="b"/>
      <c:overlay val="0"/>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legend>
    <c:plotVisOnly val="1"/>
    <c:dispBlanksAs val="gap"/>
    <c:showDLblsOverMax val="0"/>
  </c:chart>
  <c:spPr>
    <a:solidFill>
      <a:schemeClr val="accent6">
        <a:lumMod val="40000"/>
        <a:lumOff val="60000"/>
      </a:schemeClr>
    </a:solidFill>
    <a:ln w="6350">
      <a:solidFill>
        <a:srgbClr val="000000"/>
      </a:solidFill>
      <a:prstDash val="solid"/>
    </a:ln>
  </c:spPr>
  <c:txPr>
    <a:bodyPr/>
    <a:lstStyle/>
    <a:p>
      <a:pPr>
        <a:defRPr sz="1725" b="0" i="0" u="none" strike="noStrike" baseline="0">
          <a:solidFill>
            <a:srgbClr val="000000"/>
          </a:solidFill>
          <a:latin typeface="Arial"/>
          <a:ea typeface="Arial"/>
          <a:cs typeface="Arial"/>
        </a:defRPr>
      </a:pPr>
      <a:endParaRPr lang="en-US"/>
    </a:p>
  </c:txPr>
  <c:printSettings>
    <c:headerFooter alignWithMargins="0"/>
    <c:pageMargins b="1" l="0.75000000000001565" r="0.75000000000001565" t="1" header="0.5" footer="0.5"/>
    <c:pageSetup orientation="landscape"/>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'Reading - Data'!$A$12</c:f>
          <c:strCache>
            <c:ptCount val="1"/>
          </c:strCache>
        </c:strRef>
      </c:tx>
      <c:overlay val="0"/>
    </c:title>
    <c:autoTitleDeleted val="0"/>
    <c:plotArea>
      <c:layout>
        <c:manualLayout>
          <c:layoutTarget val="inner"/>
          <c:xMode val="edge"/>
          <c:yMode val="edge"/>
          <c:x val="0.13495651278884288"/>
          <c:y val="0.16478915135608121"/>
          <c:w val="0.83628531727652422"/>
          <c:h val="0.50841389583031926"/>
        </c:manualLayout>
      </c:layout>
      <c:lineChart>
        <c:grouping val="standard"/>
        <c:varyColors val="0"/>
        <c:ser>
          <c:idx val="0"/>
          <c:order val="0"/>
          <c:tx>
            <c:strRef>
              <c:f>'Reading - Data'!$A$12</c:f>
              <c:strCache>
                <c:ptCount val="1"/>
              </c:strCache>
            </c:strRef>
          </c:tx>
          <c:trendline>
            <c:name>Trendline</c:name>
            <c:spPr>
              <a:ln>
                <a:solidFill>
                  <a:srgbClr val="FF0000">
                    <a:alpha val="75000"/>
                  </a:srgbClr>
                </a:solidFill>
              </a:ln>
            </c:spPr>
            <c:trendlineType val="linear"/>
            <c:dispRSqr val="0"/>
            <c:dispEq val="0"/>
          </c:trendline>
          <c:cat>
            <c:strRef>
              <c:f>'Reading - Data'!$CX$4:$DM$4</c:f>
              <c:strCache>
                <c:ptCount val="1"/>
                <c:pt idx="0">
                  <c:v>Baseline</c:v>
                </c:pt>
              </c:strCache>
            </c:strRef>
          </c:cat>
          <c:val>
            <c:numRef>
              <c:f>'Reading - Data'!$CX$12:$DM$12</c:f>
              <c:numCache>
                <c:formatCode>General</c:formatCode>
                <c:ptCount val="16"/>
                <c:pt idx="0">
                  <c:v>0</c:v>
                </c:pt>
              </c:numCache>
            </c:numRef>
          </c:val>
          <c:smooth val="0"/>
          <c:extLst>
            <c:ext xmlns:c16="http://schemas.microsoft.com/office/drawing/2014/chart" uri="{C3380CC4-5D6E-409C-BE32-E72D297353CC}">
              <c16:uniqueId val="{00000001-CF32-4949-BCBC-43A60BD5AB71}"/>
            </c:ext>
          </c:extLst>
        </c:ser>
        <c:ser>
          <c:idx val="1"/>
          <c:order val="1"/>
          <c:tx>
            <c:v>Aimline</c:v>
          </c:tx>
          <c:spPr>
            <a:ln w="9525">
              <a:solidFill>
                <a:schemeClr val="tx1">
                  <a:lumMod val="50000"/>
                  <a:lumOff val="50000"/>
                </a:schemeClr>
              </a:solidFill>
              <a:prstDash val="dash"/>
            </a:ln>
          </c:spPr>
          <c:marker>
            <c:symbol val="none"/>
          </c:marker>
          <c:cat>
            <c:strRef>
              <c:f>'Reading - Data'!$CX$4:$DM$4</c:f>
              <c:strCache>
                <c:ptCount val="1"/>
                <c:pt idx="0">
                  <c:v>Baseline</c:v>
                </c:pt>
              </c:strCache>
            </c:strRef>
          </c:cat>
          <c:val>
            <c:numRef>
              <c:f>'Reading - Data'!$CX$93:$DM$93</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CF32-4949-BCBC-43A60BD5AB71}"/>
            </c:ext>
          </c:extLst>
        </c:ser>
        <c:ser>
          <c:idx val="2"/>
          <c:order val="2"/>
          <c:tx>
            <c:strRef>
              <c:f>'Reading - Data'!$CW$129</c:f>
              <c:strCache>
                <c:ptCount val="1"/>
                <c:pt idx="0">
                  <c:v>Benchmark 3 Line</c:v>
                </c:pt>
              </c:strCache>
            </c:strRef>
          </c:tx>
          <c:spPr>
            <a:ln>
              <a:solidFill>
                <a:schemeClr val="accent3"/>
              </a:solidFill>
            </a:ln>
          </c:spPr>
          <c:marker>
            <c:symbol val="none"/>
          </c:marker>
          <c:cat>
            <c:strRef>
              <c:f>'Reading - Data'!$CX$4:$DM$4</c:f>
              <c:strCache>
                <c:ptCount val="1"/>
                <c:pt idx="0">
                  <c:v>Baseline</c:v>
                </c:pt>
              </c:strCache>
            </c:strRef>
          </c:cat>
          <c:val>
            <c:numRef>
              <c:f>'Reading - Data'!$CX$129:$DM$129</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CF32-4949-BCBC-43A60BD5AB71}"/>
            </c:ext>
          </c:extLst>
        </c:ser>
        <c:dLbls>
          <c:showLegendKey val="0"/>
          <c:showVal val="0"/>
          <c:showCatName val="0"/>
          <c:showSerName val="0"/>
          <c:showPercent val="0"/>
          <c:showBubbleSize val="0"/>
        </c:dLbls>
        <c:marker val="1"/>
        <c:smooth val="0"/>
        <c:axId val="101425152"/>
        <c:axId val="101427072"/>
      </c:lineChart>
      <c:catAx>
        <c:axId val="101425152"/>
        <c:scaling>
          <c:orientation val="minMax"/>
        </c:scaling>
        <c:delete val="0"/>
        <c:axPos val="b"/>
        <c:title>
          <c:tx>
            <c:strRef>
              <c:f>'Reading - Data'!$CS$12</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101427072"/>
        <c:crosses val="autoZero"/>
        <c:auto val="1"/>
        <c:lblAlgn val="ctr"/>
        <c:lblOffset val="100"/>
        <c:noMultiLvlLbl val="0"/>
      </c:catAx>
      <c:valAx>
        <c:axId val="101427072"/>
        <c:scaling>
          <c:orientation val="minMax"/>
          <c:min val="0"/>
        </c:scaling>
        <c:delete val="0"/>
        <c:axPos val="l"/>
        <c:majorGridlines/>
        <c:title>
          <c:tx>
            <c:strRef>
              <c:f>'Reading - Data'!$CV$93</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101425152"/>
        <c:crosses val="autoZero"/>
        <c:crossBetween val="between"/>
      </c:valAx>
    </c:plotArea>
    <c:legend>
      <c:legendPos val="b"/>
      <c:layout>
        <c:manualLayout>
          <c:xMode val="edge"/>
          <c:yMode val="edge"/>
          <c:x val="4.9599276626187804E-3"/>
          <c:y val="0.8965684812404755"/>
          <c:w val="0.99267216613104159"/>
          <c:h val="0.103431518759524"/>
        </c:manualLayout>
      </c:layout>
      <c:overlay val="0"/>
      <c:txPr>
        <a:bodyPr/>
        <a:lstStyle/>
        <a:p>
          <a:pPr>
            <a:defRPr sz="900"/>
          </a:pPr>
          <a:endParaRPr lang="en-US"/>
        </a:p>
      </c:txPr>
    </c:legend>
    <c:plotVisOnly val="1"/>
    <c:dispBlanksAs val="gap"/>
    <c:showDLblsOverMax val="0"/>
  </c:chart>
  <c:spPr>
    <a:solidFill>
      <a:schemeClr val="accent3">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5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Data!$A$36</c:f>
          <c:strCache>
            <c:ptCount val="1"/>
          </c:strCache>
        </c:strRef>
      </c:tx>
      <c:overlay val="0"/>
    </c:title>
    <c:autoTitleDeleted val="0"/>
    <c:plotArea>
      <c:layout>
        <c:manualLayout>
          <c:layoutTarget val="inner"/>
          <c:xMode val="edge"/>
          <c:yMode val="edge"/>
          <c:x val="0.13495651278884288"/>
          <c:y val="0.16478915135608121"/>
          <c:w val="0.83628531727652489"/>
          <c:h val="0.51280099099989163"/>
        </c:manualLayout>
      </c:layout>
      <c:lineChart>
        <c:grouping val="standard"/>
        <c:varyColors val="0"/>
        <c:ser>
          <c:idx val="0"/>
          <c:order val="0"/>
          <c:tx>
            <c:strRef>
              <c:f>Data!$A$36</c:f>
              <c:strCache>
                <c:ptCount val="1"/>
              </c:strCache>
            </c:strRef>
          </c:tx>
          <c:trendline>
            <c:name>Trendline</c:name>
            <c:spPr>
              <a:ln>
                <a:solidFill>
                  <a:srgbClr val="FF0000">
                    <a:alpha val="75000"/>
                  </a:srgbClr>
                </a:solidFill>
              </a:ln>
            </c:spPr>
            <c:trendlineType val="linear"/>
            <c:dispRSqr val="0"/>
            <c:dispEq val="0"/>
          </c:trendline>
          <c:cat>
            <c:strRef>
              <c:f>Data!$BL$4:$CA$4</c:f>
              <c:strCache>
                <c:ptCount val="1"/>
                <c:pt idx="0">
                  <c:v>Baseline</c:v>
                </c:pt>
              </c:strCache>
            </c:strRef>
          </c:cat>
          <c:val>
            <c:numRef>
              <c:f>Data!$BL$36:$CA$36</c:f>
              <c:numCache>
                <c:formatCode>General</c:formatCode>
                <c:ptCount val="16"/>
                <c:pt idx="0">
                  <c:v>0</c:v>
                </c:pt>
              </c:numCache>
            </c:numRef>
          </c:val>
          <c:smooth val="0"/>
          <c:extLst>
            <c:ext xmlns:c16="http://schemas.microsoft.com/office/drawing/2014/chart" uri="{C3380CC4-5D6E-409C-BE32-E72D297353CC}">
              <c16:uniqueId val="{00000001-57C1-524D-A8D3-FCBECE7D3595}"/>
            </c:ext>
          </c:extLst>
        </c:ser>
        <c:ser>
          <c:idx val="1"/>
          <c:order val="1"/>
          <c:tx>
            <c:v>Aimline</c:v>
          </c:tx>
          <c:spPr>
            <a:ln w="9525">
              <a:solidFill>
                <a:schemeClr val="tx1">
                  <a:lumMod val="50000"/>
                  <a:lumOff val="50000"/>
                </a:schemeClr>
              </a:solidFill>
              <a:prstDash val="dash"/>
            </a:ln>
          </c:spPr>
          <c:marker>
            <c:symbol val="none"/>
          </c:marker>
          <c:cat>
            <c:strRef>
              <c:f>Data!$BL$4:$CA$4</c:f>
              <c:strCache>
                <c:ptCount val="1"/>
                <c:pt idx="0">
                  <c:v>Baseline</c:v>
                </c:pt>
              </c:strCache>
            </c:strRef>
          </c:cat>
          <c:val>
            <c:numRef>
              <c:f>Data!$BL$117:$CA$117</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57C1-524D-A8D3-FCBECE7D3595}"/>
            </c:ext>
          </c:extLst>
        </c:ser>
        <c:ser>
          <c:idx val="2"/>
          <c:order val="2"/>
          <c:tx>
            <c:strRef>
              <c:f>Data!$BK$153</c:f>
              <c:strCache>
                <c:ptCount val="1"/>
                <c:pt idx="0">
                  <c:v>Benchmark 3 Line</c:v>
                </c:pt>
              </c:strCache>
            </c:strRef>
          </c:tx>
          <c:spPr>
            <a:ln>
              <a:solidFill>
                <a:schemeClr val="accent3"/>
              </a:solidFill>
            </a:ln>
          </c:spPr>
          <c:marker>
            <c:symbol val="none"/>
          </c:marker>
          <c:cat>
            <c:strRef>
              <c:f>Data!$BL$4:$CA$4</c:f>
              <c:strCache>
                <c:ptCount val="1"/>
                <c:pt idx="0">
                  <c:v>Baseline</c:v>
                </c:pt>
              </c:strCache>
            </c:strRef>
          </c:cat>
          <c:val>
            <c:numRef>
              <c:f>Data!$BL$153:$CA$153</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57C1-524D-A8D3-FCBECE7D3595}"/>
            </c:ext>
          </c:extLst>
        </c:ser>
        <c:dLbls>
          <c:showLegendKey val="0"/>
          <c:showVal val="0"/>
          <c:showCatName val="0"/>
          <c:showSerName val="0"/>
          <c:showPercent val="0"/>
          <c:showBubbleSize val="0"/>
        </c:dLbls>
        <c:marker val="1"/>
        <c:smooth val="0"/>
        <c:axId val="111524480"/>
        <c:axId val="111567616"/>
      </c:lineChart>
      <c:catAx>
        <c:axId val="111524480"/>
        <c:scaling>
          <c:orientation val="minMax"/>
        </c:scaling>
        <c:delete val="0"/>
        <c:axPos val="b"/>
        <c:title>
          <c:tx>
            <c:strRef>
              <c:f>Data!$BG$36</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111567616"/>
        <c:crosses val="autoZero"/>
        <c:auto val="1"/>
        <c:lblAlgn val="ctr"/>
        <c:lblOffset val="100"/>
        <c:noMultiLvlLbl val="0"/>
      </c:catAx>
      <c:valAx>
        <c:axId val="111567616"/>
        <c:scaling>
          <c:orientation val="minMax"/>
          <c:min val="0"/>
        </c:scaling>
        <c:delete val="0"/>
        <c:axPos val="l"/>
        <c:majorGridlines/>
        <c:title>
          <c:tx>
            <c:strRef>
              <c:f>Data!$BJ$117</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111524480"/>
        <c:crosses val="autoZero"/>
        <c:crossBetween val="between"/>
      </c:valAx>
    </c:plotArea>
    <c:legend>
      <c:legendPos val="b"/>
      <c:layout>
        <c:manualLayout>
          <c:xMode val="edge"/>
          <c:yMode val="edge"/>
          <c:x val="2.0737150081035212E-3"/>
          <c:y val="0.8965684812404755"/>
          <c:w val="0.99585256998379257"/>
          <c:h val="0.103431518759524"/>
        </c:manualLayout>
      </c:layout>
      <c:overlay val="0"/>
      <c:txPr>
        <a:bodyPr/>
        <a:lstStyle/>
        <a:p>
          <a:pPr>
            <a:defRPr sz="900"/>
          </a:pPr>
          <a:endParaRPr lang="en-US"/>
        </a:p>
      </c:txPr>
    </c:legend>
    <c:plotVisOnly val="1"/>
    <c:dispBlanksAs val="gap"/>
    <c:showDLblsOverMax val="0"/>
  </c:chart>
  <c:spPr>
    <a:solidFill>
      <a:schemeClr val="accent1">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5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Data!$A$37</c:f>
          <c:strCache>
            <c:ptCount val="1"/>
          </c:strCache>
        </c:strRef>
      </c:tx>
      <c:overlay val="0"/>
    </c:title>
    <c:autoTitleDeleted val="0"/>
    <c:plotArea>
      <c:layout>
        <c:manualLayout>
          <c:layoutTarget val="inner"/>
          <c:xMode val="edge"/>
          <c:yMode val="edge"/>
          <c:x val="0.13495651278884288"/>
          <c:y val="0.16478915135608121"/>
          <c:w val="0.83628531727652489"/>
          <c:h val="0.50837061096124758"/>
        </c:manualLayout>
      </c:layout>
      <c:lineChart>
        <c:grouping val="standard"/>
        <c:varyColors val="0"/>
        <c:ser>
          <c:idx val="0"/>
          <c:order val="0"/>
          <c:tx>
            <c:strRef>
              <c:f>Data!$A$37</c:f>
              <c:strCache>
                <c:ptCount val="1"/>
              </c:strCache>
            </c:strRef>
          </c:tx>
          <c:trendline>
            <c:name>Trendline</c:name>
            <c:spPr>
              <a:ln>
                <a:solidFill>
                  <a:srgbClr val="FF0000">
                    <a:alpha val="75000"/>
                  </a:srgbClr>
                </a:solidFill>
              </a:ln>
            </c:spPr>
            <c:trendlineType val="linear"/>
            <c:dispRSqr val="0"/>
            <c:dispEq val="0"/>
          </c:trendline>
          <c:cat>
            <c:strRef>
              <c:f>Data!$BL$4:$CA$4</c:f>
              <c:strCache>
                <c:ptCount val="1"/>
                <c:pt idx="0">
                  <c:v>Baseline</c:v>
                </c:pt>
              </c:strCache>
            </c:strRef>
          </c:cat>
          <c:val>
            <c:numRef>
              <c:f>Data!$BL$37:$CA$37</c:f>
              <c:numCache>
                <c:formatCode>General</c:formatCode>
                <c:ptCount val="16"/>
                <c:pt idx="0">
                  <c:v>0</c:v>
                </c:pt>
              </c:numCache>
            </c:numRef>
          </c:val>
          <c:smooth val="0"/>
          <c:extLst>
            <c:ext xmlns:c16="http://schemas.microsoft.com/office/drawing/2014/chart" uri="{C3380CC4-5D6E-409C-BE32-E72D297353CC}">
              <c16:uniqueId val="{00000001-2A53-8744-B07C-6B92D9C1328E}"/>
            </c:ext>
          </c:extLst>
        </c:ser>
        <c:ser>
          <c:idx val="1"/>
          <c:order val="1"/>
          <c:tx>
            <c:v>Aimline</c:v>
          </c:tx>
          <c:spPr>
            <a:ln w="9525">
              <a:solidFill>
                <a:schemeClr val="tx1">
                  <a:lumMod val="50000"/>
                  <a:lumOff val="50000"/>
                </a:schemeClr>
              </a:solidFill>
              <a:prstDash val="dash"/>
            </a:ln>
          </c:spPr>
          <c:marker>
            <c:symbol val="none"/>
          </c:marker>
          <c:cat>
            <c:strRef>
              <c:f>Data!$BL$4:$CA$4</c:f>
              <c:strCache>
                <c:ptCount val="1"/>
                <c:pt idx="0">
                  <c:v>Baseline</c:v>
                </c:pt>
              </c:strCache>
            </c:strRef>
          </c:cat>
          <c:val>
            <c:numRef>
              <c:f>Data!$BL$118:$CA$118</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2A53-8744-B07C-6B92D9C1328E}"/>
            </c:ext>
          </c:extLst>
        </c:ser>
        <c:ser>
          <c:idx val="2"/>
          <c:order val="2"/>
          <c:tx>
            <c:strRef>
              <c:f>Data!$BK$154</c:f>
              <c:strCache>
                <c:ptCount val="1"/>
                <c:pt idx="0">
                  <c:v>Benchmark 3 Line</c:v>
                </c:pt>
              </c:strCache>
            </c:strRef>
          </c:tx>
          <c:spPr>
            <a:ln>
              <a:solidFill>
                <a:schemeClr val="accent3"/>
              </a:solidFill>
            </a:ln>
          </c:spPr>
          <c:marker>
            <c:symbol val="none"/>
          </c:marker>
          <c:cat>
            <c:strRef>
              <c:f>Data!$BL$4:$CA$4</c:f>
              <c:strCache>
                <c:ptCount val="1"/>
                <c:pt idx="0">
                  <c:v>Baseline</c:v>
                </c:pt>
              </c:strCache>
            </c:strRef>
          </c:cat>
          <c:val>
            <c:numRef>
              <c:f>Data!$BL$154:$CA$154</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2A53-8744-B07C-6B92D9C1328E}"/>
            </c:ext>
          </c:extLst>
        </c:ser>
        <c:dLbls>
          <c:showLegendKey val="0"/>
          <c:showVal val="0"/>
          <c:showCatName val="0"/>
          <c:showSerName val="0"/>
          <c:showPercent val="0"/>
          <c:showBubbleSize val="0"/>
        </c:dLbls>
        <c:marker val="1"/>
        <c:smooth val="0"/>
        <c:axId val="111602688"/>
        <c:axId val="111690880"/>
      </c:lineChart>
      <c:catAx>
        <c:axId val="111602688"/>
        <c:scaling>
          <c:orientation val="minMax"/>
        </c:scaling>
        <c:delete val="0"/>
        <c:axPos val="b"/>
        <c:title>
          <c:tx>
            <c:strRef>
              <c:f>Data!$BG$37</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111690880"/>
        <c:crosses val="autoZero"/>
        <c:auto val="1"/>
        <c:lblAlgn val="ctr"/>
        <c:lblOffset val="100"/>
        <c:noMultiLvlLbl val="0"/>
      </c:catAx>
      <c:valAx>
        <c:axId val="111690880"/>
        <c:scaling>
          <c:orientation val="minMax"/>
          <c:min val="0"/>
        </c:scaling>
        <c:delete val="0"/>
        <c:axPos val="l"/>
        <c:majorGridlines/>
        <c:title>
          <c:tx>
            <c:strRef>
              <c:f>Data!$BJ$118</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111602688"/>
        <c:crosses val="autoZero"/>
        <c:crossBetween val="between"/>
      </c:valAx>
    </c:plotArea>
    <c:legend>
      <c:legendPos val="b"/>
      <c:layout>
        <c:manualLayout>
          <c:xMode val="edge"/>
          <c:yMode val="edge"/>
          <c:x val="2.0737150081035212E-3"/>
          <c:y val="0.89634136215298799"/>
          <c:w val="0.99585256998379257"/>
          <c:h val="0.103658637847012"/>
        </c:manualLayout>
      </c:layout>
      <c:overlay val="0"/>
      <c:txPr>
        <a:bodyPr/>
        <a:lstStyle/>
        <a:p>
          <a:pPr>
            <a:defRPr sz="900"/>
          </a:pPr>
          <a:endParaRPr lang="en-US"/>
        </a:p>
      </c:txPr>
    </c:legend>
    <c:plotVisOnly val="1"/>
    <c:dispBlanksAs val="gap"/>
    <c:showDLblsOverMax val="0"/>
  </c:chart>
  <c:spPr>
    <a:solidFill>
      <a:schemeClr val="accent1">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5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Data!$A$38</c:f>
          <c:strCache>
            <c:ptCount val="1"/>
          </c:strCache>
        </c:strRef>
      </c:tx>
      <c:overlay val="0"/>
    </c:title>
    <c:autoTitleDeleted val="0"/>
    <c:plotArea>
      <c:layout>
        <c:manualLayout>
          <c:layoutTarget val="inner"/>
          <c:xMode val="edge"/>
          <c:yMode val="edge"/>
          <c:x val="0.13495651278884288"/>
          <c:y val="0.16478915135608121"/>
          <c:w val="0.83628531727652489"/>
          <c:h val="0.50837078094211463"/>
        </c:manualLayout>
      </c:layout>
      <c:lineChart>
        <c:grouping val="standard"/>
        <c:varyColors val="0"/>
        <c:ser>
          <c:idx val="0"/>
          <c:order val="0"/>
          <c:tx>
            <c:strRef>
              <c:f>Data!$A$38</c:f>
              <c:strCache>
                <c:ptCount val="1"/>
              </c:strCache>
            </c:strRef>
          </c:tx>
          <c:trendline>
            <c:name>Trendline</c:name>
            <c:spPr>
              <a:ln>
                <a:solidFill>
                  <a:srgbClr val="FF0000">
                    <a:alpha val="75000"/>
                  </a:srgbClr>
                </a:solidFill>
              </a:ln>
            </c:spPr>
            <c:trendlineType val="linear"/>
            <c:dispRSqr val="0"/>
            <c:dispEq val="0"/>
          </c:trendline>
          <c:cat>
            <c:strRef>
              <c:f>Data!$BL$4:$CA$4</c:f>
              <c:strCache>
                <c:ptCount val="1"/>
                <c:pt idx="0">
                  <c:v>Baseline</c:v>
                </c:pt>
              </c:strCache>
            </c:strRef>
          </c:cat>
          <c:val>
            <c:numRef>
              <c:f>Data!$BL$38:$CA$38</c:f>
              <c:numCache>
                <c:formatCode>General</c:formatCode>
                <c:ptCount val="16"/>
                <c:pt idx="0">
                  <c:v>0</c:v>
                </c:pt>
              </c:numCache>
            </c:numRef>
          </c:val>
          <c:smooth val="0"/>
          <c:extLst>
            <c:ext xmlns:c16="http://schemas.microsoft.com/office/drawing/2014/chart" uri="{C3380CC4-5D6E-409C-BE32-E72D297353CC}">
              <c16:uniqueId val="{00000001-10D1-EF46-887E-8D1F7F9A2FA4}"/>
            </c:ext>
          </c:extLst>
        </c:ser>
        <c:ser>
          <c:idx val="1"/>
          <c:order val="1"/>
          <c:tx>
            <c:v>Aimline</c:v>
          </c:tx>
          <c:spPr>
            <a:ln w="9525">
              <a:solidFill>
                <a:schemeClr val="tx1">
                  <a:lumMod val="50000"/>
                  <a:lumOff val="50000"/>
                </a:schemeClr>
              </a:solidFill>
              <a:prstDash val="dash"/>
            </a:ln>
          </c:spPr>
          <c:marker>
            <c:symbol val="none"/>
          </c:marker>
          <c:cat>
            <c:strRef>
              <c:f>Data!$BL$4:$CA$4</c:f>
              <c:strCache>
                <c:ptCount val="1"/>
                <c:pt idx="0">
                  <c:v>Baseline</c:v>
                </c:pt>
              </c:strCache>
            </c:strRef>
          </c:cat>
          <c:val>
            <c:numRef>
              <c:f>Data!$BL$119:$CA$119</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10D1-EF46-887E-8D1F7F9A2FA4}"/>
            </c:ext>
          </c:extLst>
        </c:ser>
        <c:ser>
          <c:idx val="2"/>
          <c:order val="2"/>
          <c:tx>
            <c:strRef>
              <c:f>Data!$BK$155</c:f>
              <c:strCache>
                <c:ptCount val="1"/>
                <c:pt idx="0">
                  <c:v>Benchmark 3 Line</c:v>
                </c:pt>
              </c:strCache>
            </c:strRef>
          </c:tx>
          <c:spPr>
            <a:ln>
              <a:solidFill>
                <a:schemeClr val="accent3"/>
              </a:solidFill>
            </a:ln>
          </c:spPr>
          <c:marker>
            <c:symbol val="none"/>
          </c:marker>
          <c:cat>
            <c:strRef>
              <c:f>Data!$BL$4:$CA$4</c:f>
              <c:strCache>
                <c:ptCount val="1"/>
                <c:pt idx="0">
                  <c:v>Baseline</c:v>
                </c:pt>
              </c:strCache>
            </c:strRef>
          </c:cat>
          <c:val>
            <c:numRef>
              <c:f>Data!$BL$155:$CA$155</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10D1-EF46-887E-8D1F7F9A2FA4}"/>
            </c:ext>
          </c:extLst>
        </c:ser>
        <c:dLbls>
          <c:showLegendKey val="0"/>
          <c:showVal val="0"/>
          <c:showCatName val="0"/>
          <c:showSerName val="0"/>
          <c:showPercent val="0"/>
          <c:showBubbleSize val="0"/>
        </c:dLbls>
        <c:marker val="1"/>
        <c:smooth val="0"/>
        <c:axId val="111700992"/>
        <c:axId val="111713664"/>
      </c:lineChart>
      <c:catAx>
        <c:axId val="111700992"/>
        <c:scaling>
          <c:orientation val="minMax"/>
        </c:scaling>
        <c:delete val="0"/>
        <c:axPos val="b"/>
        <c:title>
          <c:tx>
            <c:strRef>
              <c:f>Data!$BG$38</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111713664"/>
        <c:crosses val="autoZero"/>
        <c:auto val="1"/>
        <c:lblAlgn val="ctr"/>
        <c:lblOffset val="100"/>
        <c:noMultiLvlLbl val="0"/>
      </c:catAx>
      <c:valAx>
        <c:axId val="111713664"/>
        <c:scaling>
          <c:orientation val="minMax"/>
          <c:min val="0"/>
        </c:scaling>
        <c:delete val="0"/>
        <c:axPos val="l"/>
        <c:majorGridlines/>
        <c:title>
          <c:tx>
            <c:strRef>
              <c:f>Data!$BJ$119</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111700992"/>
        <c:crosses val="autoZero"/>
        <c:crossBetween val="between"/>
      </c:valAx>
    </c:plotArea>
    <c:legend>
      <c:legendPos val="b"/>
      <c:layout>
        <c:manualLayout>
          <c:xMode val="edge"/>
          <c:yMode val="edge"/>
          <c:x val="2.0737150081035212E-3"/>
          <c:y val="0.89634139728460205"/>
          <c:w val="0.99585256998379257"/>
          <c:h val="0.10365860271539798"/>
        </c:manualLayout>
      </c:layout>
      <c:overlay val="0"/>
      <c:txPr>
        <a:bodyPr/>
        <a:lstStyle/>
        <a:p>
          <a:pPr>
            <a:defRPr sz="900"/>
          </a:pPr>
          <a:endParaRPr lang="en-US"/>
        </a:p>
      </c:txPr>
    </c:legend>
    <c:plotVisOnly val="1"/>
    <c:dispBlanksAs val="gap"/>
    <c:showDLblsOverMax val="0"/>
  </c:chart>
  <c:spPr>
    <a:solidFill>
      <a:schemeClr val="accent1">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5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Data!$A$39</c:f>
          <c:strCache>
            <c:ptCount val="1"/>
          </c:strCache>
        </c:strRef>
      </c:tx>
      <c:overlay val="0"/>
    </c:title>
    <c:autoTitleDeleted val="0"/>
    <c:plotArea>
      <c:layout>
        <c:manualLayout>
          <c:layoutTarget val="inner"/>
          <c:xMode val="edge"/>
          <c:yMode val="edge"/>
          <c:x val="0.13495651278884288"/>
          <c:y val="0.16478915135608121"/>
          <c:w val="0.83628531727652489"/>
          <c:h val="0.50837081059861977"/>
        </c:manualLayout>
      </c:layout>
      <c:lineChart>
        <c:grouping val="standard"/>
        <c:varyColors val="0"/>
        <c:ser>
          <c:idx val="0"/>
          <c:order val="0"/>
          <c:tx>
            <c:strRef>
              <c:f>Data!$A$39</c:f>
              <c:strCache>
                <c:ptCount val="1"/>
              </c:strCache>
            </c:strRef>
          </c:tx>
          <c:trendline>
            <c:name>Trendline</c:name>
            <c:spPr>
              <a:ln>
                <a:solidFill>
                  <a:srgbClr val="FF0000">
                    <a:alpha val="75000"/>
                  </a:srgbClr>
                </a:solidFill>
              </a:ln>
            </c:spPr>
            <c:trendlineType val="linear"/>
            <c:dispRSqr val="0"/>
            <c:dispEq val="0"/>
          </c:trendline>
          <c:cat>
            <c:strRef>
              <c:f>Data!$BL$4:$CA$4</c:f>
              <c:strCache>
                <c:ptCount val="1"/>
                <c:pt idx="0">
                  <c:v>Baseline</c:v>
                </c:pt>
              </c:strCache>
            </c:strRef>
          </c:cat>
          <c:val>
            <c:numRef>
              <c:f>Data!$BL$39:$CA$39</c:f>
              <c:numCache>
                <c:formatCode>General</c:formatCode>
                <c:ptCount val="16"/>
                <c:pt idx="0">
                  <c:v>0</c:v>
                </c:pt>
              </c:numCache>
            </c:numRef>
          </c:val>
          <c:smooth val="0"/>
          <c:extLst>
            <c:ext xmlns:c16="http://schemas.microsoft.com/office/drawing/2014/chart" uri="{C3380CC4-5D6E-409C-BE32-E72D297353CC}">
              <c16:uniqueId val="{00000001-C78B-2A40-B877-20DED4F5DB2C}"/>
            </c:ext>
          </c:extLst>
        </c:ser>
        <c:ser>
          <c:idx val="1"/>
          <c:order val="1"/>
          <c:tx>
            <c:v>Aimline</c:v>
          </c:tx>
          <c:spPr>
            <a:ln w="9525">
              <a:solidFill>
                <a:schemeClr val="tx1">
                  <a:lumMod val="50000"/>
                  <a:lumOff val="50000"/>
                </a:schemeClr>
              </a:solidFill>
              <a:prstDash val="dash"/>
            </a:ln>
          </c:spPr>
          <c:marker>
            <c:symbol val="none"/>
          </c:marker>
          <c:cat>
            <c:strRef>
              <c:f>Data!$BL$4:$CA$4</c:f>
              <c:strCache>
                <c:ptCount val="1"/>
                <c:pt idx="0">
                  <c:v>Baseline</c:v>
                </c:pt>
              </c:strCache>
            </c:strRef>
          </c:cat>
          <c:val>
            <c:numRef>
              <c:f>Data!$BL$120:$CA$120</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C78B-2A40-B877-20DED4F5DB2C}"/>
            </c:ext>
          </c:extLst>
        </c:ser>
        <c:ser>
          <c:idx val="2"/>
          <c:order val="2"/>
          <c:tx>
            <c:strRef>
              <c:f>Data!$BK$156</c:f>
              <c:strCache>
                <c:ptCount val="1"/>
                <c:pt idx="0">
                  <c:v>Benchmark 3 Line</c:v>
                </c:pt>
              </c:strCache>
            </c:strRef>
          </c:tx>
          <c:spPr>
            <a:ln>
              <a:solidFill>
                <a:schemeClr val="accent3"/>
              </a:solidFill>
            </a:ln>
          </c:spPr>
          <c:marker>
            <c:symbol val="none"/>
          </c:marker>
          <c:cat>
            <c:strRef>
              <c:f>Data!$BL$4:$CA$4</c:f>
              <c:strCache>
                <c:ptCount val="1"/>
                <c:pt idx="0">
                  <c:v>Baseline</c:v>
                </c:pt>
              </c:strCache>
            </c:strRef>
          </c:cat>
          <c:val>
            <c:numRef>
              <c:f>Data!$BL$154:$CA$154</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C78B-2A40-B877-20DED4F5DB2C}"/>
            </c:ext>
          </c:extLst>
        </c:ser>
        <c:dLbls>
          <c:showLegendKey val="0"/>
          <c:showVal val="0"/>
          <c:showCatName val="0"/>
          <c:showSerName val="0"/>
          <c:showPercent val="0"/>
          <c:showBubbleSize val="0"/>
        </c:dLbls>
        <c:marker val="1"/>
        <c:smooth val="0"/>
        <c:axId val="111769472"/>
        <c:axId val="111788032"/>
      </c:lineChart>
      <c:catAx>
        <c:axId val="111769472"/>
        <c:scaling>
          <c:orientation val="minMax"/>
        </c:scaling>
        <c:delete val="0"/>
        <c:axPos val="b"/>
        <c:title>
          <c:tx>
            <c:strRef>
              <c:f>Data!$BG$39</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111788032"/>
        <c:crosses val="autoZero"/>
        <c:auto val="1"/>
        <c:lblAlgn val="ctr"/>
        <c:lblOffset val="100"/>
        <c:noMultiLvlLbl val="0"/>
      </c:catAx>
      <c:valAx>
        <c:axId val="111788032"/>
        <c:scaling>
          <c:orientation val="minMax"/>
          <c:min val="0"/>
        </c:scaling>
        <c:delete val="0"/>
        <c:axPos val="l"/>
        <c:majorGridlines/>
        <c:title>
          <c:tx>
            <c:strRef>
              <c:f>Data!$BJ$120</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111769472"/>
        <c:crosses val="autoZero"/>
        <c:crossBetween val="between"/>
      </c:valAx>
    </c:plotArea>
    <c:legend>
      <c:legendPos val="b"/>
      <c:layout>
        <c:manualLayout>
          <c:xMode val="edge"/>
          <c:yMode val="edge"/>
          <c:x val="5.5948465337675802E-5"/>
          <c:y val="0.8965684812404755"/>
          <c:w val="0.99470163949422663"/>
          <c:h val="0.103431518759524"/>
        </c:manualLayout>
      </c:layout>
      <c:overlay val="0"/>
      <c:txPr>
        <a:bodyPr/>
        <a:lstStyle/>
        <a:p>
          <a:pPr>
            <a:defRPr sz="900"/>
          </a:pPr>
          <a:endParaRPr lang="en-US"/>
        </a:p>
      </c:txPr>
    </c:legend>
    <c:plotVisOnly val="1"/>
    <c:dispBlanksAs val="gap"/>
    <c:showDLblsOverMax val="0"/>
  </c:chart>
  <c:spPr>
    <a:solidFill>
      <a:schemeClr val="accent1">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5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Data!$A$6</c:f>
          <c:strCache>
            <c:ptCount val="1"/>
          </c:strCache>
        </c:strRef>
      </c:tx>
      <c:overlay val="0"/>
    </c:title>
    <c:autoTitleDeleted val="0"/>
    <c:plotArea>
      <c:layout>
        <c:manualLayout>
          <c:layoutTarget val="inner"/>
          <c:xMode val="edge"/>
          <c:yMode val="edge"/>
          <c:x val="0.13495651278884288"/>
          <c:y val="0.16478915135608121"/>
          <c:w val="0.83628531727652489"/>
          <c:h val="0.51280082270153271"/>
        </c:manualLayout>
      </c:layout>
      <c:lineChart>
        <c:grouping val="standard"/>
        <c:varyColors val="0"/>
        <c:ser>
          <c:idx val="0"/>
          <c:order val="0"/>
          <c:tx>
            <c:strRef>
              <c:f>Data!$A$6</c:f>
              <c:strCache>
                <c:ptCount val="1"/>
              </c:strCache>
            </c:strRef>
          </c:tx>
          <c:trendline>
            <c:name>Trendline</c:name>
            <c:spPr>
              <a:ln>
                <a:solidFill>
                  <a:srgbClr val="FF0000">
                    <a:alpha val="75000"/>
                  </a:srgbClr>
                </a:solidFill>
              </a:ln>
            </c:spPr>
            <c:trendlineType val="linear"/>
            <c:dispRSqr val="0"/>
            <c:dispEq val="0"/>
          </c:trendline>
          <c:cat>
            <c:strRef>
              <c:f>Data!$CX$4:$DM$4</c:f>
              <c:strCache>
                <c:ptCount val="1"/>
                <c:pt idx="0">
                  <c:v>Baseline</c:v>
                </c:pt>
              </c:strCache>
            </c:strRef>
          </c:cat>
          <c:val>
            <c:numRef>
              <c:f>Data!$CX$6:$DM$6</c:f>
              <c:numCache>
                <c:formatCode>General</c:formatCode>
                <c:ptCount val="16"/>
                <c:pt idx="0">
                  <c:v>0</c:v>
                </c:pt>
              </c:numCache>
            </c:numRef>
          </c:val>
          <c:smooth val="0"/>
          <c:extLst>
            <c:ext xmlns:c16="http://schemas.microsoft.com/office/drawing/2014/chart" uri="{C3380CC4-5D6E-409C-BE32-E72D297353CC}">
              <c16:uniqueId val="{00000001-678D-B24D-820B-06A6A215E75F}"/>
            </c:ext>
          </c:extLst>
        </c:ser>
        <c:ser>
          <c:idx val="1"/>
          <c:order val="1"/>
          <c:tx>
            <c:v>Aimline</c:v>
          </c:tx>
          <c:spPr>
            <a:ln w="9525">
              <a:solidFill>
                <a:schemeClr val="tx1">
                  <a:lumMod val="50000"/>
                  <a:lumOff val="50000"/>
                </a:schemeClr>
              </a:solidFill>
              <a:prstDash val="dash"/>
            </a:ln>
          </c:spPr>
          <c:marker>
            <c:symbol val="none"/>
          </c:marker>
          <c:cat>
            <c:strRef>
              <c:f>Data!$CX$4:$DM$4</c:f>
              <c:strCache>
                <c:ptCount val="1"/>
                <c:pt idx="0">
                  <c:v>Baseline</c:v>
                </c:pt>
              </c:strCache>
            </c:strRef>
          </c:cat>
          <c:val>
            <c:numRef>
              <c:f>Data!$CX$87:$DM$87</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678D-B24D-820B-06A6A215E75F}"/>
            </c:ext>
          </c:extLst>
        </c:ser>
        <c:ser>
          <c:idx val="2"/>
          <c:order val="2"/>
          <c:tx>
            <c:strRef>
              <c:f>Data!$CW$123</c:f>
              <c:strCache>
                <c:ptCount val="1"/>
                <c:pt idx="0">
                  <c:v>Benchmark 3 Line</c:v>
                </c:pt>
              </c:strCache>
            </c:strRef>
          </c:tx>
          <c:spPr>
            <a:ln>
              <a:solidFill>
                <a:schemeClr val="accent3"/>
              </a:solidFill>
            </a:ln>
          </c:spPr>
          <c:marker>
            <c:symbol val="none"/>
          </c:marker>
          <c:cat>
            <c:strRef>
              <c:f>Data!$CX$4:$DM$4</c:f>
              <c:strCache>
                <c:ptCount val="1"/>
                <c:pt idx="0">
                  <c:v>Baseline</c:v>
                </c:pt>
              </c:strCache>
            </c:strRef>
          </c:cat>
          <c:val>
            <c:numRef>
              <c:f>Data!$CX$123:$DM$123</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678D-B24D-820B-06A6A215E75F}"/>
            </c:ext>
          </c:extLst>
        </c:ser>
        <c:dLbls>
          <c:showLegendKey val="0"/>
          <c:showVal val="0"/>
          <c:showCatName val="0"/>
          <c:showSerName val="0"/>
          <c:showPercent val="0"/>
          <c:showBubbleSize val="0"/>
        </c:dLbls>
        <c:marker val="1"/>
        <c:smooth val="0"/>
        <c:axId val="112023808"/>
        <c:axId val="112050560"/>
      </c:lineChart>
      <c:catAx>
        <c:axId val="112023808"/>
        <c:scaling>
          <c:orientation val="minMax"/>
        </c:scaling>
        <c:delete val="0"/>
        <c:axPos val="b"/>
        <c:title>
          <c:tx>
            <c:strRef>
              <c:f>Data!$CS$6</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112050560"/>
        <c:crosses val="autoZero"/>
        <c:auto val="1"/>
        <c:lblAlgn val="ctr"/>
        <c:lblOffset val="100"/>
        <c:noMultiLvlLbl val="0"/>
      </c:catAx>
      <c:valAx>
        <c:axId val="112050560"/>
        <c:scaling>
          <c:orientation val="minMax"/>
          <c:min val="0"/>
        </c:scaling>
        <c:delete val="0"/>
        <c:axPos val="l"/>
        <c:majorGridlines/>
        <c:title>
          <c:tx>
            <c:strRef>
              <c:f>Data!$CV$87</c:f>
              <c:strCache>
                <c:ptCount val="1"/>
              </c:strCache>
            </c:strRef>
          </c:tx>
          <c:overlay val="0"/>
          <c:spPr>
            <a:noFill/>
            <a:ln w="25400">
              <a:noFill/>
            </a:ln>
          </c:spPr>
          <c:txPr>
            <a:bodyPr/>
            <a:lstStyle/>
            <a:p>
              <a:pPr>
                <a:defRPr b="1"/>
              </a:pPr>
              <a:endParaRPr lang="en-US"/>
            </a:p>
          </c:txPr>
        </c:title>
        <c:numFmt formatCode="General" sourceLinked="0"/>
        <c:majorTickMark val="none"/>
        <c:minorTickMark val="none"/>
        <c:tickLblPos val="nextTo"/>
        <c:crossAx val="112023808"/>
        <c:crosses val="autoZero"/>
        <c:crossBetween val="between"/>
      </c:valAx>
    </c:plotArea>
    <c:legend>
      <c:legendPos val="b"/>
      <c:layout>
        <c:manualLayout>
          <c:xMode val="edge"/>
          <c:yMode val="edge"/>
          <c:x val="4.9599276626187804E-3"/>
          <c:y val="0.89656844626261856"/>
          <c:w val="0.99267216613104159"/>
          <c:h val="0.10343155373738212"/>
        </c:manualLayout>
      </c:layout>
      <c:overlay val="0"/>
      <c:txPr>
        <a:bodyPr/>
        <a:lstStyle/>
        <a:p>
          <a:pPr>
            <a:defRPr sz="900"/>
          </a:pPr>
          <a:endParaRPr lang="en-US"/>
        </a:p>
      </c:txPr>
    </c:legend>
    <c:plotVisOnly val="1"/>
    <c:dispBlanksAs val="gap"/>
    <c:showDLblsOverMax val="0"/>
  </c:chart>
  <c:spPr>
    <a:solidFill>
      <a:schemeClr val="accent3">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5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Data!$A$7</c:f>
          <c:strCache>
            <c:ptCount val="1"/>
          </c:strCache>
        </c:strRef>
      </c:tx>
      <c:overlay val="0"/>
    </c:title>
    <c:autoTitleDeleted val="0"/>
    <c:plotArea>
      <c:layout>
        <c:manualLayout>
          <c:layoutTarget val="inner"/>
          <c:xMode val="edge"/>
          <c:yMode val="edge"/>
          <c:x val="0.13495651278884288"/>
          <c:y val="0.16478915135608121"/>
          <c:w val="0.83628531727652489"/>
          <c:h val="0.51276163777693717"/>
        </c:manualLayout>
      </c:layout>
      <c:lineChart>
        <c:grouping val="standard"/>
        <c:varyColors val="0"/>
        <c:ser>
          <c:idx val="0"/>
          <c:order val="0"/>
          <c:tx>
            <c:strRef>
              <c:f>Data!$A$7</c:f>
              <c:strCache>
                <c:ptCount val="1"/>
              </c:strCache>
            </c:strRef>
          </c:tx>
          <c:trendline>
            <c:name>Trendline</c:name>
            <c:spPr>
              <a:ln>
                <a:solidFill>
                  <a:srgbClr val="FF0000">
                    <a:alpha val="75000"/>
                  </a:srgbClr>
                </a:solidFill>
              </a:ln>
            </c:spPr>
            <c:trendlineType val="linear"/>
            <c:dispRSqr val="0"/>
            <c:dispEq val="0"/>
          </c:trendline>
          <c:cat>
            <c:strRef>
              <c:f>Data!$CX$4:$DM$4</c:f>
              <c:strCache>
                <c:ptCount val="1"/>
                <c:pt idx="0">
                  <c:v>Baseline</c:v>
                </c:pt>
              </c:strCache>
            </c:strRef>
          </c:cat>
          <c:val>
            <c:numRef>
              <c:f>Data!$CX$7:$DM$7</c:f>
              <c:numCache>
                <c:formatCode>General</c:formatCode>
                <c:ptCount val="16"/>
                <c:pt idx="0">
                  <c:v>0</c:v>
                </c:pt>
              </c:numCache>
            </c:numRef>
          </c:val>
          <c:smooth val="0"/>
          <c:extLst>
            <c:ext xmlns:c16="http://schemas.microsoft.com/office/drawing/2014/chart" uri="{C3380CC4-5D6E-409C-BE32-E72D297353CC}">
              <c16:uniqueId val="{00000001-BE27-854C-B5AE-7C69E24C9AEC}"/>
            </c:ext>
          </c:extLst>
        </c:ser>
        <c:ser>
          <c:idx val="1"/>
          <c:order val="1"/>
          <c:tx>
            <c:v>Aimline</c:v>
          </c:tx>
          <c:spPr>
            <a:ln w="9525">
              <a:solidFill>
                <a:schemeClr val="tx1">
                  <a:lumMod val="50000"/>
                  <a:lumOff val="50000"/>
                </a:schemeClr>
              </a:solidFill>
              <a:prstDash val="dash"/>
            </a:ln>
          </c:spPr>
          <c:marker>
            <c:symbol val="none"/>
          </c:marker>
          <c:cat>
            <c:strRef>
              <c:f>Data!$CX$4:$DM$4</c:f>
              <c:strCache>
                <c:ptCount val="1"/>
                <c:pt idx="0">
                  <c:v>Baseline</c:v>
                </c:pt>
              </c:strCache>
            </c:strRef>
          </c:cat>
          <c:val>
            <c:numRef>
              <c:f>Data!$CX$88:$DM$88</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BE27-854C-B5AE-7C69E24C9AEC}"/>
            </c:ext>
          </c:extLst>
        </c:ser>
        <c:ser>
          <c:idx val="2"/>
          <c:order val="2"/>
          <c:tx>
            <c:strRef>
              <c:f>Data!$CW$124</c:f>
              <c:strCache>
                <c:ptCount val="1"/>
                <c:pt idx="0">
                  <c:v>Benchmark 3 Line</c:v>
                </c:pt>
              </c:strCache>
            </c:strRef>
          </c:tx>
          <c:spPr>
            <a:ln>
              <a:solidFill>
                <a:schemeClr val="accent3"/>
              </a:solidFill>
            </a:ln>
          </c:spPr>
          <c:marker>
            <c:symbol val="none"/>
          </c:marker>
          <c:cat>
            <c:strRef>
              <c:f>Data!$CX$4:$DM$4</c:f>
              <c:strCache>
                <c:ptCount val="1"/>
                <c:pt idx="0">
                  <c:v>Baseline</c:v>
                </c:pt>
              </c:strCache>
            </c:strRef>
          </c:cat>
          <c:val>
            <c:numRef>
              <c:f>Data!$CX$124:$DM$124</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BE27-854C-B5AE-7C69E24C9AEC}"/>
            </c:ext>
          </c:extLst>
        </c:ser>
        <c:dLbls>
          <c:showLegendKey val="0"/>
          <c:showVal val="0"/>
          <c:showCatName val="0"/>
          <c:showSerName val="0"/>
          <c:showPercent val="0"/>
          <c:showBubbleSize val="0"/>
        </c:dLbls>
        <c:marker val="1"/>
        <c:smooth val="0"/>
        <c:axId val="111827584"/>
        <c:axId val="111850240"/>
      </c:lineChart>
      <c:catAx>
        <c:axId val="111827584"/>
        <c:scaling>
          <c:orientation val="minMax"/>
        </c:scaling>
        <c:delete val="0"/>
        <c:axPos val="b"/>
        <c:title>
          <c:tx>
            <c:strRef>
              <c:f>Data!$CS$7</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111850240"/>
        <c:crosses val="autoZero"/>
        <c:auto val="1"/>
        <c:lblAlgn val="ctr"/>
        <c:lblOffset val="100"/>
        <c:noMultiLvlLbl val="0"/>
      </c:catAx>
      <c:valAx>
        <c:axId val="111850240"/>
        <c:scaling>
          <c:orientation val="minMax"/>
          <c:min val="0"/>
        </c:scaling>
        <c:delete val="0"/>
        <c:axPos val="l"/>
        <c:majorGridlines/>
        <c:title>
          <c:tx>
            <c:strRef>
              <c:f>Data!$CV$88</c:f>
              <c:strCache>
                <c:ptCount val="1"/>
              </c:strCache>
            </c:strRef>
          </c:tx>
          <c:overlay val="0"/>
          <c:spPr>
            <a:noFill/>
            <a:ln w="25400">
              <a:noFill/>
            </a:ln>
          </c:spPr>
          <c:txPr>
            <a:bodyPr/>
            <a:lstStyle/>
            <a:p>
              <a:pPr>
                <a:defRPr b="1"/>
              </a:pPr>
              <a:endParaRPr lang="en-US"/>
            </a:p>
          </c:txPr>
        </c:title>
        <c:numFmt formatCode="General" sourceLinked="0"/>
        <c:majorTickMark val="none"/>
        <c:minorTickMark val="none"/>
        <c:tickLblPos val="nextTo"/>
        <c:crossAx val="111827584"/>
        <c:crosses val="autoZero"/>
        <c:crossBetween val="between"/>
      </c:valAx>
    </c:plotArea>
    <c:legend>
      <c:legendPos val="b"/>
      <c:layout>
        <c:manualLayout>
          <c:xMode val="edge"/>
          <c:yMode val="edge"/>
          <c:x val="4.9599276626187804E-3"/>
          <c:y val="0.89634136215298799"/>
          <c:w val="0.99007994056251303"/>
          <c:h val="0.103658637847012"/>
        </c:manualLayout>
      </c:layout>
      <c:overlay val="0"/>
      <c:txPr>
        <a:bodyPr/>
        <a:lstStyle/>
        <a:p>
          <a:pPr>
            <a:defRPr sz="900"/>
          </a:pPr>
          <a:endParaRPr lang="en-US"/>
        </a:p>
      </c:txPr>
    </c:legend>
    <c:plotVisOnly val="1"/>
    <c:dispBlanksAs val="gap"/>
    <c:showDLblsOverMax val="0"/>
  </c:chart>
  <c:spPr>
    <a:solidFill>
      <a:schemeClr val="accent3">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5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Data!$A$8</c:f>
          <c:strCache>
            <c:ptCount val="1"/>
          </c:strCache>
        </c:strRef>
      </c:tx>
      <c:overlay val="0"/>
    </c:title>
    <c:autoTitleDeleted val="0"/>
    <c:plotArea>
      <c:layout>
        <c:manualLayout>
          <c:layoutTarget val="inner"/>
          <c:xMode val="edge"/>
          <c:yMode val="edge"/>
          <c:x val="0.13495651278884288"/>
          <c:y val="0.16478915135608121"/>
          <c:w val="0.83628531727652489"/>
          <c:h val="0.50837061096124758"/>
        </c:manualLayout>
      </c:layout>
      <c:lineChart>
        <c:grouping val="standard"/>
        <c:varyColors val="0"/>
        <c:ser>
          <c:idx val="0"/>
          <c:order val="0"/>
          <c:tx>
            <c:strRef>
              <c:f>Data!$A$8</c:f>
              <c:strCache>
                <c:ptCount val="1"/>
              </c:strCache>
            </c:strRef>
          </c:tx>
          <c:trendline>
            <c:name>Trendline</c:name>
            <c:spPr>
              <a:ln>
                <a:solidFill>
                  <a:srgbClr val="FF0000">
                    <a:alpha val="75000"/>
                  </a:srgbClr>
                </a:solidFill>
              </a:ln>
            </c:spPr>
            <c:trendlineType val="linear"/>
            <c:dispRSqr val="0"/>
            <c:dispEq val="0"/>
          </c:trendline>
          <c:cat>
            <c:strRef>
              <c:f>Data!$CX$4:$DM$4</c:f>
              <c:strCache>
                <c:ptCount val="1"/>
                <c:pt idx="0">
                  <c:v>Baseline</c:v>
                </c:pt>
              </c:strCache>
            </c:strRef>
          </c:cat>
          <c:val>
            <c:numRef>
              <c:f>Data!$CX$8:$DM$8</c:f>
              <c:numCache>
                <c:formatCode>General</c:formatCode>
                <c:ptCount val="16"/>
                <c:pt idx="0">
                  <c:v>0</c:v>
                </c:pt>
              </c:numCache>
            </c:numRef>
          </c:val>
          <c:smooth val="0"/>
          <c:extLst>
            <c:ext xmlns:c16="http://schemas.microsoft.com/office/drawing/2014/chart" uri="{C3380CC4-5D6E-409C-BE32-E72D297353CC}">
              <c16:uniqueId val="{00000001-724C-4346-A2E5-92F22107F9A9}"/>
            </c:ext>
          </c:extLst>
        </c:ser>
        <c:ser>
          <c:idx val="1"/>
          <c:order val="1"/>
          <c:tx>
            <c:v>Aimline</c:v>
          </c:tx>
          <c:spPr>
            <a:ln w="9525">
              <a:solidFill>
                <a:schemeClr val="tx1">
                  <a:lumMod val="50000"/>
                  <a:lumOff val="50000"/>
                </a:schemeClr>
              </a:solidFill>
              <a:prstDash val="dash"/>
            </a:ln>
          </c:spPr>
          <c:marker>
            <c:symbol val="none"/>
          </c:marker>
          <c:cat>
            <c:strRef>
              <c:f>Data!$CX$4:$DM$4</c:f>
              <c:strCache>
                <c:ptCount val="1"/>
                <c:pt idx="0">
                  <c:v>Baseline</c:v>
                </c:pt>
              </c:strCache>
            </c:strRef>
          </c:cat>
          <c:val>
            <c:numRef>
              <c:f>Data!$CX$89:$DM$89</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724C-4346-A2E5-92F22107F9A9}"/>
            </c:ext>
          </c:extLst>
        </c:ser>
        <c:ser>
          <c:idx val="2"/>
          <c:order val="2"/>
          <c:tx>
            <c:strRef>
              <c:f>Data!$CW$125</c:f>
              <c:strCache>
                <c:ptCount val="1"/>
                <c:pt idx="0">
                  <c:v>Benchmark 3 Line</c:v>
                </c:pt>
              </c:strCache>
            </c:strRef>
          </c:tx>
          <c:spPr>
            <a:ln>
              <a:solidFill>
                <a:schemeClr val="accent3"/>
              </a:solidFill>
            </a:ln>
          </c:spPr>
          <c:marker>
            <c:symbol val="none"/>
          </c:marker>
          <c:cat>
            <c:strRef>
              <c:f>Data!$CX$4:$DM$4</c:f>
              <c:strCache>
                <c:ptCount val="1"/>
                <c:pt idx="0">
                  <c:v>Baseline</c:v>
                </c:pt>
              </c:strCache>
            </c:strRef>
          </c:cat>
          <c:val>
            <c:numRef>
              <c:f>Data!$CX$125:$DM$125</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724C-4346-A2E5-92F22107F9A9}"/>
            </c:ext>
          </c:extLst>
        </c:ser>
        <c:dLbls>
          <c:showLegendKey val="0"/>
          <c:showVal val="0"/>
          <c:showCatName val="0"/>
          <c:showSerName val="0"/>
          <c:showPercent val="0"/>
          <c:showBubbleSize val="0"/>
        </c:dLbls>
        <c:marker val="1"/>
        <c:smooth val="0"/>
        <c:axId val="112028672"/>
        <c:axId val="112247936"/>
      </c:lineChart>
      <c:catAx>
        <c:axId val="112028672"/>
        <c:scaling>
          <c:orientation val="minMax"/>
        </c:scaling>
        <c:delete val="0"/>
        <c:axPos val="b"/>
        <c:title>
          <c:tx>
            <c:strRef>
              <c:f>Data!$CS$8</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112247936"/>
        <c:crosses val="autoZero"/>
        <c:auto val="1"/>
        <c:lblAlgn val="ctr"/>
        <c:lblOffset val="100"/>
        <c:noMultiLvlLbl val="0"/>
      </c:catAx>
      <c:valAx>
        <c:axId val="112247936"/>
        <c:scaling>
          <c:orientation val="minMax"/>
          <c:min val="0"/>
        </c:scaling>
        <c:delete val="0"/>
        <c:axPos val="l"/>
        <c:majorGridlines/>
        <c:title>
          <c:tx>
            <c:strRef>
              <c:f>Data!$CV$89</c:f>
              <c:strCache>
                <c:ptCount val="1"/>
              </c:strCache>
            </c:strRef>
          </c:tx>
          <c:overlay val="0"/>
          <c:spPr>
            <a:noFill/>
            <a:ln w="25400">
              <a:noFill/>
            </a:ln>
          </c:spPr>
          <c:txPr>
            <a:bodyPr/>
            <a:lstStyle/>
            <a:p>
              <a:pPr>
                <a:defRPr b="1"/>
              </a:pPr>
              <a:endParaRPr lang="en-US"/>
            </a:p>
          </c:txPr>
        </c:title>
        <c:numFmt formatCode="General" sourceLinked="0"/>
        <c:majorTickMark val="none"/>
        <c:minorTickMark val="none"/>
        <c:tickLblPos val="nextTo"/>
        <c:crossAx val="112028672"/>
        <c:crosses val="autoZero"/>
        <c:crossBetween val="between"/>
      </c:valAx>
    </c:plotArea>
    <c:legend>
      <c:legendPos val="b"/>
      <c:layout>
        <c:manualLayout>
          <c:xMode val="edge"/>
          <c:yMode val="edge"/>
          <c:x val="4.9599276626187804E-3"/>
          <c:y val="0.89634136215298799"/>
          <c:w val="0.99267216613104159"/>
          <c:h val="0.103658637847012"/>
        </c:manualLayout>
      </c:layout>
      <c:overlay val="0"/>
      <c:txPr>
        <a:bodyPr/>
        <a:lstStyle/>
        <a:p>
          <a:pPr>
            <a:defRPr sz="900"/>
          </a:pPr>
          <a:endParaRPr lang="en-US"/>
        </a:p>
      </c:txPr>
    </c:legend>
    <c:plotVisOnly val="1"/>
    <c:dispBlanksAs val="gap"/>
    <c:showDLblsOverMax val="0"/>
  </c:chart>
  <c:spPr>
    <a:solidFill>
      <a:schemeClr val="accent3">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5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Data!$A$9</c:f>
          <c:strCache>
            <c:ptCount val="1"/>
          </c:strCache>
        </c:strRef>
      </c:tx>
      <c:overlay val="0"/>
    </c:title>
    <c:autoTitleDeleted val="0"/>
    <c:plotArea>
      <c:layout>
        <c:manualLayout>
          <c:layoutTarget val="inner"/>
          <c:xMode val="edge"/>
          <c:yMode val="edge"/>
          <c:x val="0.13495651278884288"/>
          <c:y val="0.16478915135608121"/>
          <c:w val="0.83628531727652489"/>
          <c:h val="0.51280081385768894"/>
        </c:manualLayout>
      </c:layout>
      <c:lineChart>
        <c:grouping val="standard"/>
        <c:varyColors val="0"/>
        <c:ser>
          <c:idx val="0"/>
          <c:order val="0"/>
          <c:tx>
            <c:strRef>
              <c:f>Data!$A$9</c:f>
              <c:strCache>
                <c:ptCount val="1"/>
              </c:strCache>
            </c:strRef>
          </c:tx>
          <c:trendline>
            <c:name>Trendline</c:name>
            <c:spPr>
              <a:ln>
                <a:solidFill>
                  <a:srgbClr val="FF0000">
                    <a:alpha val="75000"/>
                  </a:srgbClr>
                </a:solidFill>
              </a:ln>
            </c:spPr>
            <c:trendlineType val="linear"/>
            <c:dispRSqr val="0"/>
            <c:dispEq val="0"/>
          </c:trendline>
          <c:cat>
            <c:strRef>
              <c:f>Data!$CX$4:$DM$4</c:f>
              <c:strCache>
                <c:ptCount val="1"/>
                <c:pt idx="0">
                  <c:v>Baseline</c:v>
                </c:pt>
              </c:strCache>
            </c:strRef>
          </c:cat>
          <c:val>
            <c:numRef>
              <c:f>Data!$CX$9:$DM$9</c:f>
              <c:numCache>
                <c:formatCode>General</c:formatCode>
                <c:ptCount val="16"/>
                <c:pt idx="0">
                  <c:v>0</c:v>
                </c:pt>
              </c:numCache>
            </c:numRef>
          </c:val>
          <c:smooth val="0"/>
          <c:extLst>
            <c:ext xmlns:c16="http://schemas.microsoft.com/office/drawing/2014/chart" uri="{C3380CC4-5D6E-409C-BE32-E72D297353CC}">
              <c16:uniqueId val="{00000001-22F9-5049-8C27-BCDA6C808698}"/>
            </c:ext>
          </c:extLst>
        </c:ser>
        <c:ser>
          <c:idx val="1"/>
          <c:order val="1"/>
          <c:tx>
            <c:v>Aimline</c:v>
          </c:tx>
          <c:spPr>
            <a:ln w="9525">
              <a:solidFill>
                <a:schemeClr val="tx1">
                  <a:lumMod val="50000"/>
                  <a:lumOff val="50000"/>
                </a:schemeClr>
              </a:solidFill>
              <a:prstDash val="dash"/>
            </a:ln>
          </c:spPr>
          <c:marker>
            <c:symbol val="none"/>
          </c:marker>
          <c:cat>
            <c:strRef>
              <c:f>Data!$CX$4:$DM$4</c:f>
              <c:strCache>
                <c:ptCount val="1"/>
                <c:pt idx="0">
                  <c:v>Baseline</c:v>
                </c:pt>
              </c:strCache>
            </c:strRef>
          </c:cat>
          <c:val>
            <c:numRef>
              <c:f>Data!$CX$90:$DM$90</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22F9-5049-8C27-BCDA6C808698}"/>
            </c:ext>
          </c:extLst>
        </c:ser>
        <c:ser>
          <c:idx val="2"/>
          <c:order val="2"/>
          <c:tx>
            <c:strRef>
              <c:f>Data!$CW$126</c:f>
              <c:strCache>
                <c:ptCount val="1"/>
                <c:pt idx="0">
                  <c:v>Benchmark 3 Line</c:v>
                </c:pt>
              </c:strCache>
            </c:strRef>
          </c:tx>
          <c:spPr>
            <a:ln>
              <a:solidFill>
                <a:schemeClr val="accent3"/>
              </a:solidFill>
            </a:ln>
          </c:spPr>
          <c:marker>
            <c:symbol val="none"/>
          </c:marker>
          <c:cat>
            <c:strRef>
              <c:f>Data!$CX$4:$DM$4</c:f>
              <c:strCache>
                <c:ptCount val="1"/>
                <c:pt idx="0">
                  <c:v>Baseline</c:v>
                </c:pt>
              </c:strCache>
            </c:strRef>
          </c:cat>
          <c:val>
            <c:numRef>
              <c:f>Data!$CX$126:$DM$126</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22F9-5049-8C27-BCDA6C808698}"/>
            </c:ext>
          </c:extLst>
        </c:ser>
        <c:dLbls>
          <c:showLegendKey val="0"/>
          <c:showVal val="0"/>
          <c:showCatName val="0"/>
          <c:showSerName val="0"/>
          <c:showPercent val="0"/>
          <c:showBubbleSize val="0"/>
        </c:dLbls>
        <c:marker val="1"/>
        <c:smooth val="0"/>
        <c:axId val="112348544"/>
        <c:axId val="112367104"/>
      </c:lineChart>
      <c:catAx>
        <c:axId val="112348544"/>
        <c:scaling>
          <c:orientation val="minMax"/>
        </c:scaling>
        <c:delete val="0"/>
        <c:axPos val="b"/>
        <c:title>
          <c:tx>
            <c:strRef>
              <c:f>Data!$CS$9</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112367104"/>
        <c:crosses val="autoZero"/>
        <c:auto val="1"/>
        <c:lblAlgn val="ctr"/>
        <c:lblOffset val="100"/>
        <c:noMultiLvlLbl val="0"/>
      </c:catAx>
      <c:valAx>
        <c:axId val="112367104"/>
        <c:scaling>
          <c:orientation val="minMax"/>
          <c:min val="0"/>
        </c:scaling>
        <c:delete val="0"/>
        <c:axPos val="l"/>
        <c:majorGridlines/>
        <c:title>
          <c:tx>
            <c:strRef>
              <c:f>Data!$CV$90</c:f>
              <c:strCache>
                <c:ptCount val="1"/>
              </c:strCache>
            </c:strRef>
          </c:tx>
          <c:overlay val="0"/>
          <c:spPr>
            <a:noFill/>
            <a:ln w="25400">
              <a:noFill/>
            </a:ln>
          </c:spPr>
          <c:txPr>
            <a:bodyPr/>
            <a:lstStyle/>
            <a:p>
              <a:pPr>
                <a:defRPr b="1"/>
              </a:pPr>
              <a:endParaRPr lang="en-US"/>
            </a:p>
          </c:txPr>
        </c:title>
        <c:numFmt formatCode="General" sourceLinked="0"/>
        <c:majorTickMark val="none"/>
        <c:minorTickMark val="none"/>
        <c:tickLblPos val="nextTo"/>
        <c:crossAx val="112348544"/>
        <c:crosses val="autoZero"/>
        <c:crossBetween val="between"/>
      </c:valAx>
    </c:plotArea>
    <c:legend>
      <c:legendPos val="b"/>
      <c:layout>
        <c:manualLayout>
          <c:xMode val="edge"/>
          <c:yMode val="edge"/>
          <c:x val="4.9599276626187804E-3"/>
          <c:y val="0.89656851621831002"/>
          <c:w val="0.99267216613104159"/>
          <c:h val="9.9136676001391963E-2"/>
        </c:manualLayout>
      </c:layout>
      <c:overlay val="0"/>
      <c:txPr>
        <a:bodyPr/>
        <a:lstStyle/>
        <a:p>
          <a:pPr>
            <a:defRPr sz="900"/>
          </a:pPr>
          <a:endParaRPr lang="en-US"/>
        </a:p>
      </c:txPr>
    </c:legend>
    <c:plotVisOnly val="1"/>
    <c:dispBlanksAs val="gap"/>
    <c:showDLblsOverMax val="0"/>
  </c:chart>
  <c:spPr>
    <a:solidFill>
      <a:schemeClr val="accent3">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5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Data!$A$10</c:f>
          <c:strCache>
            <c:ptCount val="1"/>
          </c:strCache>
        </c:strRef>
      </c:tx>
      <c:overlay val="0"/>
    </c:title>
    <c:autoTitleDeleted val="0"/>
    <c:plotArea>
      <c:layout>
        <c:manualLayout>
          <c:layoutTarget val="inner"/>
          <c:xMode val="edge"/>
          <c:yMode val="edge"/>
          <c:x val="0.13495651278884288"/>
          <c:y val="0.16478915135608121"/>
          <c:w val="0.83628531727652489"/>
          <c:h val="0.50837061096124758"/>
        </c:manualLayout>
      </c:layout>
      <c:lineChart>
        <c:grouping val="standard"/>
        <c:varyColors val="0"/>
        <c:ser>
          <c:idx val="0"/>
          <c:order val="0"/>
          <c:tx>
            <c:strRef>
              <c:f>Data!$A$10</c:f>
              <c:strCache>
                <c:ptCount val="1"/>
              </c:strCache>
            </c:strRef>
          </c:tx>
          <c:trendline>
            <c:name>Trendline</c:name>
            <c:spPr>
              <a:ln>
                <a:solidFill>
                  <a:srgbClr val="FF0000">
                    <a:alpha val="75000"/>
                  </a:srgbClr>
                </a:solidFill>
              </a:ln>
            </c:spPr>
            <c:trendlineType val="linear"/>
            <c:dispRSqr val="0"/>
            <c:dispEq val="0"/>
          </c:trendline>
          <c:cat>
            <c:strRef>
              <c:f>Data!$CX$4:$DM$4</c:f>
              <c:strCache>
                <c:ptCount val="1"/>
                <c:pt idx="0">
                  <c:v>Baseline</c:v>
                </c:pt>
              </c:strCache>
            </c:strRef>
          </c:cat>
          <c:val>
            <c:numRef>
              <c:f>Data!$CX$10:$DM$10</c:f>
              <c:numCache>
                <c:formatCode>General</c:formatCode>
                <c:ptCount val="16"/>
                <c:pt idx="0">
                  <c:v>0</c:v>
                </c:pt>
              </c:numCache>
            </c:numRef>
          </c:val>
          <c:smooth val="0"/>
          <c:extLst>
            <c:ext xmlns:c16="http://schemas.microsoft.com/office/drawing/2014/chart" uri="{C3380CC4-5D6E-409C-BE32-E72D297353CC}">
              <c16:uniqueId val="{00000001-5191-EC4C-B41D-117019F1796B}"/>
            </c:ext>
          </c:extLst>
        </c:ser>
        <c:ser>
          <c:idx val="1"/>
          <c:order val="1"/>
          <c:tx>
            <c:v>Aimline</c:v>
          </c:tx>
          <c:spPr>
            <a:ln w="9525">
              <a:solidFill>
                <a:schemeClr val="tx1">
                  <a:lumMod val="50000"/>
                  <a:lumOff val="50000"/>
                </a:schemeClr>
              </a:solidFill>
              <a:prstDash val="dash"/>
            </a:ln>
          </c:spPr>
          <c:marker>
            <c:symbol val="none"/>
          </c:marker>
          <c:cat>
            <c:strRef>
              <c:f>Data!$CX$4:$DM$4</c:f>
              <c:strCache>
                <c:ptCount val="1"/>
                <c:pt idx="0">
                  <c:v>Baseline</c:v>
                </c:pt>
              </c:strCache>
            </c:strRef>
          </c:cat>
          <c:val>
            <c:numRef>
              <c:f>Data!$CX$91:$DM$91</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5191-EC4C-B41D-117019F1796B}"/>
            </c:ext>
          </c:extLst>
        </c:ser>
        <c:ser>
          <c:idx val="2"/>
          <c:order val="2"/>
          <c:tx>
            <c:strRef>
              <c:f>Data!$CW$127</c:f>
              <c:strCache>
                <c:ptCount val="1"/>
                <c:pt idx="0">
                  <c:v>Benchmark 3 Line</c:v>
                </c:pt>
              </c:strCache>
            </c:strRef>
          </c:tx>
          <c:spPr>
            <a:ln>
              <a:solidFill>
                <a:schemeClr val="accent3"/>
              </a:solidFill>
            </a:ln>
          </c:spPr>
          <c:marker>
            <c:symbol val="none"/>
          </c:marker>
          <c:cat>
            <c:strRef>
              <c:f>Data!$CX$4:$DM$4</c:f>
              <c:strCache>
                <c:ptCount val="1"/>
                <c:pt idx="0">
                  <c:v>Baseline</c:v>
                </c:pt>
              </c:strCache>
            </c:strRef>
          </c:cat>
          <c:val>
            <c:numRef>
              <c:f>Data!$CX$127:$DM$127</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5191-EC4C-B41D-117019F1796B}"/>
            </c:ext>
          </c:extLst>
        </c:ser>
        <c:dLbls>
          <c:showLegendKey val="0"/>
          <c:showVal val="0"/>
          <c:showCatName val="0"/>
          <c:showSerName val="0"/>
          <c:showPercent val="0"/>
          <c:showBubbleSize val="0"/>
        </c:dLbls>
        <c:marker val="1"/>
        <c:smooth val="0"/>
        <c:axId val="112284032"/>
        <c:axId val="112285952"/>
      </c:lineChart>
      <c:catAx>
        <c:axId val="112284032"/>
        <c:scaling>
          <c:orientation val="minMax"/>
        </c:scaling>
        <c:delete val="0"/>
        <c:axPos val="b"/>
        <c:title>
          <c:tx>
            <c:strRef>
              <c:f>Data!$CS$10</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112285952"/>
        <c:crosses val="autoZero"/>
        <c:auto val="1"/>
        <c:lblAlgn val="ctr"/>
        <c:lblOffset val="100"/>
        <c:noMultiLvlLbl val="0"/>
      </c:catAx>
      <c:valAx>
        <c:axId val="112285952"/>
        <c:scaling>
          <c:orientation val="minMax"/>
          <c:min val="0"/>
        </c:scaling>
        <c:delete val="0"/>
        <c:axPos val="l"/>
        <c:majorGridlines/>
        <c:title>
          <c:tx>
            <c:strRef>
              <c:f>Data!$CV$91</c:f>
              <c:strCache>
                <c:ptCount val="1"/>
              </c:strCache>
            </c:strRef>
          </c:tx>
          <c:overlay val="0"/>
          <c:spPr>
            <a:noFill/>
            <a:ln w="25400">
              <a:noFill/>
            </a:ln>
          </c:spPr>
          <c:txPr>
            <a:bodyPr/>
            <a:lstStyle/>
            <a:p>
              <a:pPr>
                <a:defRPr b="1"/>
              </a:pPr>
              <a:endParaRPr lang="en-US"/>
            </a:p>
          </c:txPr>
        </c:title>
        <c:numFmt formatCode="General" sourceLinked="0"/>
        <c:majorTickMark val="none"/>
        <c:minorTickMark val="none"/>
        <c:tickLblPos val="nextTo"/>
        <c:crossAx val="112284032"/>
        <c:crosses val="autoZero"/>
        <c:crossBetween val="between"/>
      </c:valAx>
    </c:plotArea>
    <c:legend>
      <c:legendPos val="b"/>
      <c:layout>
        <c:manualLayout>
          <c:xMode val="edge"/>
          <c:yMode val="edge"/>
          <c:x val="1.3921712108871391E-3"/>
          <c:y val="0.89425128152290456"/>
          <c:w val="0.99453494706435208"/>
          <c:h val="0.10574871847709509"/>
        </c:manualLayout>
      </c:layout>
      <c:overlay val="0"/>
      <c:txPr>
        <a:bodyPr/>
        <a:lstStyle/>
        <a:p>
          <a:pPr>
            <a:defRPr sz="900"/>
          </a:pPr>
          <a:endParaRPr lang="en-US"/>
        </a:p>
      </c:txPr>
    </c:legend>
    <c:plotVisOnly val="1"/>
    <c:dispBlanksAs val="gap"/>
    <c:showDLblsOverMax val="0"/>
  </c:chart>
  <c:spPr>
    <a:solidFill>
      <a:schemeClr val="accent3">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5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Data!$A$11</c:f>
          <c:strCache>
            <c:ptCount val="1"/>
          </c:strCache>
        </c:strRef>
      </c:tx>
      <c:overlay val="0"/>
    </c:title>
    <c:autoTitleDeleted val="0"/>
    <c:plotArea>
      <c:layout>
        <c:manualLayout>
          <c:layoutTarget val="inner"/>
          <c:xMode val="edge"/>
          <c:yMode val="edge"/>
          <c:x val="0.13495651278884288"/>
          <c:y val="0.16478915135608121"/>
          <c:w val="0.83628531727652489"/>
          <c:h val="0.51276163777693717"/>
        </c:manualLayout>
      </c:layout>
      <c:lineChart>
        <c:grouping val="standard"/>
        <c:varyColors val="0"/>
        <c:ser>
          <c:idx val="0"/>
          <c:order val="0"/>
          <c:tx>
            <c:strRef>
              <c:f>Data!$A$11</c:f>
              <c:strCache>
                <c:ptCount val="1"/>
              </c:strCache>
            </c:strRef>
          </c:tx>
          <c:trendline>
            <c:name>Trendline</c:name>
            <c:spPr>
              <a:ln>
                <a:solidFill>
                  <a:srgbClr val="FF0000">
                    <a:alpha val="75000"/>
                  </a:srgbClr>
                </a:solidFill>
              </a:ln>
            </c:spPr>
            <c:trendlineType val="linear"/>
            <c:dispRSqr val="0"/>
            <c:dispEq val="0"/>
          </c:trendline>
          <c:cat>
            <c:strRef>
              <c:f>Data!$CX$4:$DM$4</c:f>
              <c:strCache>
                <c:ptCount val="1"/>
                <c:pt idx="0">
                  <c:v>Baseline</c:v>
                </c:pt>
              </c:strCache>
            </c:strRef>
          </c:cat>
          <c:val>
            <c:numRef>
              <c:f>Data!$CX$11:$DM$11</c:f>
              <c:numCache>
                <c:formatCode>General</c:formatCode>
                <c:ptCount val="16"/>
                <c:pt idx="0">
                  <c:v>0</c:v>
                </c:pt>
              </c:numCache>
            </c:numRef>
          </c:val>
          <c:smooth val="0"/>
          <c:extLst>
            <c:ext xmlns:c16="http://schemas.microsoft.com/office/drawing/2014/chart" uri="{C3380CC4-5D6E-409C-BE32-E72D297353CC}">
              <c16:uniqueId val="{00000001-2E04-904E-91F5-9A320A79ABC0}"/>
            </c:ext>
          </c:extLst>
        </c:ser>
        <c:ser>
          <c:idx val="1"/>
          <c:order val="1"/>
          <c:tx>
            <c:v>Aimline</c:v>
          </c:tx>
          <c:spPr>
            <a:ln w="9525">
              <a:solidFill>
                <a:schemeClr val="tx1">
                  <a:lumMod val="50000"/>
                  <a:lumOff val="50000"/>
                </a:schemeClr>
              </a:solidFill>
              <a:prstDash val="dash"/>
            </a:ln>
          </c:spPr>
          <c:marker>
            <c:symbol val="none"/>
          </c:marker>
          <c:cat>
            <c:strRef>
              <c:f>Data!$CX$4:$DM$4</c:f>
              <c:strCache>
                <c:ptCount val="1"/>
                <c:pt idx="0">
                  <c:v>Baseline</c:v>
                </c:pt>
              </c:strCache>
            </c:strRef>
          </c:cat>
          <c:val>
            <c:numRef>
              <c:f>Data!$CX$92:$DM$92</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2E04-904E-91F5-9A320A79ABC0}"/>
            </c:ext>
          </c:extLst>
        </c:ser>
        <c:ser>
          <c:idx val="2"/>
          <c:order val="2"/>
          <c:tx>
            <c:strRef>
              <c:f>Data!$CW$128</c:f>
              <c:strCache>
                <c:ptCount val="1"/>
                <c:pt idx="0">
                  <c:v>Benchmark 3 Line</c:v>
                </c:pt>
              </c:strCache>
            </c:strRef>
          </c:tx>
          <c:spPr>
            <a:ln>
              <a:solidFill>
                <a:schemeClr val="accent3"/>
              </a:solidFill>
            </a:ln>
          </c:spPr>
          <c:marker>
            <c:symbol val="none"/>
          </c:marker>
          <c:cat>
            <c:strRef>
              <c:f>Data!$CX$4:$DM$4</c:f>
              <c:strCache>
                <c:ptCount val="1"/>
                <c:pt idx="0">
                  <c:v>Baseline</c:v>
                </c:pt>
              </c:strCache>
            </c:strRef>
          </c:cat>
          <c:val>
            <c:numRef>
              <c:f>Data!$CX$128:$DM$128</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2E04-904E-91F5-9A320A79ABC0}"/>
            </c:ext>
          </c:extLst>
        </c:ser>
        <c:dLbls>
          <c:showLegendKey val="0"/>
          <c:showVal val="0"/>
          <c:showCatName val="0"/>
          <c:showSerName val="0"/>
          <c:showPercent val="0"/>
          <c:showBubbleSize val="0"/>
        </c:dLbls>
        <c:marker val="1"/>
        <c:smooth val="0"/>
        <c:axId val="112415488"/>
        <c:axId val="112417408"/>
      </c:lineChart>
      <c:catAx>
        <c:axId val="112415488"/>
        <c:scaling>
          <c:orientation val="minMax"/>
        </c:scaling>
        <c:delete val="0"/>
        <c:axPos val="b"/>
        <c:title>
          <c:tx>
            <c:strRef>
              <c:f>Data!$CS$11</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112417408"/>
        <c:crosses val="autoZero"/>
        <c:auto val="1"/>
        <c:lblAlgn val="ctr"/>
        <c:lblOffset val="100"/>
        <c:noMultiLvlLbl val="0"/>
      </c:catAx>
      <c:valAx>
        <c:axId val="112417408"/>
        <c:scaling>
          <c:orientation val="minMax"/>
          <c:min val="0"/>
        </c:scaling>
        <c:delete val="0"/>
        <c:axPos val="l"/>
        <c:majorGridlines/>
        <c:title>
          <c:tx>
            <c:strRef>
              <c:f>Data!$CV$92</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112415488"/>
        <c:crosses val="autoZero"/>
        <c:crossBetween val="between"/>
      </c:valAx>
    </c:plotArea>
    <c:legend>
      <c:legendPos val="b"/>
      <c:layout>
        <c:manualLayout>
          <c:xMode val="edge"/>
          <c:yMode val="edge"/>
          <c:x val="0"/>
          <c:y val="0.89425128152290456"/>
          <c:w val="0.99989594596619669"/>
          <c:h val="0.10574871847709509"/>
        </c:manualLayout>
      </c:layout>
      <c:overlay val="0"/>
      <c:txPr>
        <a:bodyPr/>
        <a:lstStyle/>
        <a:p>
          <a:pPr>
            <a:defRPr sz="900"/>
          </a:pPr>
          <a:endParaRPr lang="en-US"/>
        </a:p>
      </c:txPr>
    </c:legend>
    <c:plotVisOnly val="1"/>
    <c:dispBlanksAs val="gap"/>
    <c:showDLblsOverMax val="0"/>
  </c:chart>
  <c:spPr>
    <a:solidFill>
      <a:schemeClr val="accent3">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'Reading - Data'!$A$13</c:f>
          <c:strCache>
            <c:ptCount val="1"/>
          </c:strCache>
        </c:strRef>
      </c:tx>
      <c:overlay val="0"/>
    </c:title>
    <c:autoTitleDeleted val="0"/>
    <c:plotArea>
      <c:layout>
        <c:manualLayout>
          <c:layoutTarget val="inner"/>
          <c:xMode val="edge"/>
          <c:yMode val="edge"/>
          <c:x val="0.13495651278884288"/>
          <c:y val="0.16478915135608121"/>
          <c:w val="0.83628531727652422"/>
          <c:h val="0.51276163777693717"/>
        </c:manualLayout>
      </c:layout>
      <c:lineChart>
        <c:grouping val="standard"/>
        <c:varyColors val="0"/>
        <c:ser>
          <c:idx val="0"/>
          <c:order val="0"/>
          <c:tx>
            <c:strRef>
              <c:f>'Reading - Data'!$A$13</c:f>
              <c:strCache>
                <c:ptCount val="1"/>
              </c:strCache>
            </c:strRef>
          </c:tx>
          <c:trendline>
            <c:name>Trendline</c:name>
            <c:spPr>
              <a:ln>
                <a:solidFill>
                  <a:srgbClr val="FF0000">
                    <a:alpha val="75000"/>
                  </a:srgbClr>
                </a:solidFill>
              </a:ln>
            </c:spPr>
            <c:trendlineType val="linear"/>
            <c:dispRSqr val="0"/>
            <c:dispEq val="0"/>
          </c:trendline>
          <c:cat>
            <c:strRef>
              <c:f>'Reading - Data'!$CX$4:$DM$4</c:f>
              <c:strCache>
                <c:ptCount val="1"/>
                <c:pt idx="0">
                  <c:v>Baseline</c:v>
                </c:pt>
              </c:strCache>
            </c:strRef>
          </c:cat>
          <c:val>
            <c:numRef>
              <c:f>'Reading - Data'!$CX$13:$DM$13</c:f>
              <c:numCache>
                <c:formatCode>General</c:formatCode>
                <c:ptCount val="16"/>
                <c:pt idx="0">
                  <c:v>0</c:v>
                </c:pt>
              </c:numCache>
            </c:numRef>
          </c:val>
          <c:smooth val="0"/>
          <c:extLst>
            <c:ext xmlns:c16="http://schemas.microsoft.com/office/drawing/2014/chart" uri="{C3380CC4-5D6E-409C-BE32-E72D297353CC}">
              <c16:uniqueId val="{00000001-40E6-1447-A28B-F9969EC89EC1}"/>
            </c:ext>
          </c:extLst>
        </c:ser>
        <c:ser>
          <c:idx val="1"/>
          <c:order val="1"/>
          <c:tx>
            <c:v>Aimline</c:v>
          </c:tx>
          <c:spPr>
            <a:ln w="9525">
              <a:solidFill>
                <a:schemeClr val="tx1">
                  <a:lumMod val="50000"/>
                  <a:lumOff val="50000"/>
                </a:schemeClr>
              </a:solidFill>
              <a:prstDash val="dash"/>
            </a:ln>
          </c:spPr>
          <c:marker>
            <c:symbol val="none"/>
          </c:marker>
          <c:cat>
            <c:strRef>
              <c:f>'Reading - Data'!$CX$4:$DM$4</c:f>
              <c:strCache>
                <c:ptCount val="1"/>
                <c:pt idx="0">
                  <c:v>Baseline</c:v>
                </c:pt>
              </c:strCache>
            </c:strRef>
          </c:cat>
          <c:val>
            <c:numRef>
              <c:f>'Reading - Data'!$CX$94:$DM$94</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40E6-1447-A28B-F9969EC89EC1}"/>
            </c:ext>
          </c:extLst>
        </c:ser>
        <c:ser>
          <c:idx val="2"/>
          <c:order val="2"/>
          <c:tx>
            <c:strRef>
              <c:f>'Reading - Data'!$CW$130</c:f>
              <c:strCache>
                <c:ptCount val="1"/>
                <c:pt idx="0">
                  <c:v>Benchmark 3 Line</c:v>
                </c:pt>
              </c:strCache>
            </c:strRef>
          </c:tx>
          <c:spPr>
            <a:ln>
              <a:solidFill>
                <a:schemeClr val="accent3"/>
              </a:solidFill>
            </a:ln>
          </c:spPr>
          <c:marker>
            <c:symbol val="none"/>
          </c:marker>
          <c:cat>
            <c:strRef>
              <c:f>'Reading - Data'!$CX$4:$DM$4</c:f>
              <c:strCache>
                <c:ptCount val="1"/>
                <c:pt idx="0">
                  <c:v>Baseline</c:v>
                </c:pt>
              </c:strCache>
            </c:strRef>
          </c:cat>
          <c:val>
            <c:numRef>
              <c:f>'Reading - Data'!$CX$130:$DM$130</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40E6-1447-A28B-F9969EC89EC1}"/>
            </c:ext>
          </c:extLst>
        </c:ser>
        <c:dLbls>
          <c:showLegendKey val="0"/>
          <c:showVal val="0"/>
          <c:showCatName val="0"/>
          <c:showSerName val="0"/>
          <c:showPercent val="0"/>
          <c:showBubbleSize val="0"/>
        </c:dLbls>
        <c:marker val="1"/>
        <c:smooth val="0"/>
        <c:axId val="102093184"/>
        <c:axId val="102095104"/>
      </c:lineChart>
      <c:catAx>
        <c:axId val="102093184"/>
        <c:scaling>
          <c:orientation val="minMax"/>
        </c:scaling>
        <c:delete val="0"/>
        <c:axPos val="b"/>
        <c:title>
          <c:tx>
            <c:strRef>
              <c:f>'Reading - Data'!$CS$13</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102095104"/>
        <c:crosses val="autoZero"/>
        <c:auto val="1"/>
        <c:lblAlgn val="ctr"/>
        <c:lblOffset val="100"/>
        <c:noMultiLvlLbl val="0"/>
      </c:catAx>
      <c:valAx>
        <c:axId val="102095104"/>
        <c:scaling>
          <c:orientation val="minMax"/>
          <c:min val="0"/>
        </c:scaling>
        <c:delete val="0"/>
        <c:axPos val="l"/>
        <c:majorGridlines/>
        <c:title>
          <c:tx>
            <c:strRef>
              <c:f>'Reading - Data'!$CV$94</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102093184"/>
        <c:crosses val="autoZero"/>
        <c:crossBetween val="between"/>
      </c:valAx>
    </c:plotArea>
    <c:legend>
      <c:legendPos val="b"/>
      <c:layout>
        <c:manualLayout>
          <c:xMode val="edge"/>
          <c:yMode val="edge"/>
          <c:x val="4.9599276626187804E-3"/>
          <c:y val="0.89634136215298799"/>
          <c:w val="0.99007994056251303"/>
          <c:h val="9.9354397899531266E-2"/>
        </c:manualLayout>
      </c:layout>
      <c:overlay val="0"/>
      <c:txPr>
        <a:bodyPr/>
        <a:lstStyle/>
        <a:p>
          <a:pPr>
            <a:defRPr sz="900"/>
          </a:pPr>
          <a:endParaRPr lang="en-US"/>
        </a:p>
      </c:txPr>
    </c:legend>
    <c:plotVisOnly val="1"/>
    <c:dispBlanksAs val="gap"/>
    <c:showDLblsOverMax val="0"/>
  </c:chart>
  <c:spPr>
    <a:solidFill>
      <a:schemeClr val="accent3">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5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Data!$A$12</c:f>
          <c:strCache>
            <c:ptCount val="1"/>
          </c:strCache>
        </c:strRef>
      </c:tx>
      <c:overlay val="0"/>
    </c:title>
    <c:autoTitleDeleted val="0"/>
    <c:plotArea>
      <c:layout>
        <c:manualLayout>
          <c:layoutTarget val="inner"/>
          <c:xMode val="edge"/>
          <c:yMode val="edge"/>
          <c:x val="0.13495651278884288"/>
          <c:y val="0.16478915135608121"/>
          <c:w val="0.83628531727652489"/>
          <c:h val="0.50841389583031826"/>
        </c:manualLayout>
      </c:layout>
      <c:lineChart>
        <c:grouping val="standard"/>
        <c:varyColors val="0"/>
        <c:ser>
          <c:idx val="0"/>
          <c:order val="0"/>
          <c:tx>
            <c:strRef>
              <c:f>Data!$A$12</c:f>
              <c:strCache>
                <c:ptCount val="1"/>
              </c:strCache>
            </c:strRef>
          </c:tx>
          <c:trendline>
            <c:name>Trendline</c:name>
            <c:spPr>
              <a:ln>
                <a:solidFill>
                  <a:srgbClr val="FF0000">
                    <a:alpha val="75000"/>
                  </a:srgbClr>
                </a:solidFill>
              </a:ln>
            </c:spPr>
            <c:trendlineType val="linear"/>
            <c:dispRSqr val="0"/>
            <c:dispEq val="0"/>
          </c:trendline>
          <c:cat>
            <c:strRef>
              <c:f>Data!$CX$4:$DM$4</c:f>
              <c:strCache>
                <c:ptCount val="1"/>
                <c:pt idx="0">
                  <c:v>Baseline</c:v>
                </c:pt>
              </c:strCache>
            </c:strRef>
          </c:cat>
          <c:val>
            <c:numRef>
              <c:f>Data!$CX$12:$DM$12</c:f>
              <c:numCache>
                <c:formatCode>General</c:formatCode>
                <c:ptCount val="16"/>
                <c:pt idx="0">
                  <c:v>0</c:v>
                </c:pt>
              </c:numCache>
            </c:numRef>
          </c:val>
          <c:smooth val="0"/>
          <c:extLst>
            <c:ext xmlns:c16="http://schemas.microsoft.com/office/drawing/2014/chart" uri="{C3380CC4-5D6E-409C-BE32-E72D297353CC}">
              <c16:uniqueId val="{00000001-FBCA-7E4C-8DD2-F1560AB8E1E0}"/>
            </c:ext>
          </c:extLst>
        </c:ser>
        <c:ser>
          <c:idx val="1"/>
          <c:order val="1"/>
          <c:tx>
            <c:v>Aimline</c:v>
          </c:tx>
          <c:spPr>
            <a:ln w="9525">
              <a:solidFill>
                <a:schemeClr val="tx1">
                  <a:lumMod val="50000"/>
                  <a:lumOff val="50000"/>
                </a:schemeClr>
              </a:solidFill>
              <a:prstDash val="dash"/>
            </a:ln>
          </c:spPr>
          <c:marker>
            <c:symbol val="none"/>
          </c:marker>
          <c:cat>
            <c:strRef>
              <c:f>Data!$CX$4:$DM$4</c:f>
              <c:strCache>
                <c:ptCount val="1"/>
                <c:pt idx="0">
                  <c:v>Baseline</c:v>
                </c:pt>
              </c:strCache>
            </c:strRef>
          </c:cat>
          <c:val>
            <c:numRef>
              <c:f>Data!$CX$93:$DM$93</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FBCA-7E4C-8DD2-F1560AB8E1E0}"/>
            </c:ext>
          </c:extLst>
        </c:ser>
        <c:ser>
          <c:idx val="2"/>
          <c:order val="2"/>
          <c:tx>
            <c:strRef>
              <c:f>Data!$CW$129</c:f>
              <c:strCache>
                <c:ptCount val="1"/>
                <c:pt idx="0">
                  <c:v>Benchmark 3 Line</c:v>
                </c:pt>
              </c:strCache>
            </c:strRef>
          </c:tx>
          <c:spPr>
            <a:ln>
              <a:solidFill>
                <a:schemeClr val="accent3"/>
              </a:solidFill>
            </a:ln>
          </c:spPr>
          <c:marker>
            <c:symbol val="none"/>
          </c:marker>
          <c:cat>
            <c:strRef>
              <c:f>Data!$CX$4:$DM$4</c:f>
              <c:strCache>
                <c:ptCount val="1"/>
                <c:pt idx="0">
                  <c:v>Baseline</c:v>
                </c:pt>
              </c:strCache>
            </c:strRef>
          </c:cat>
          <c:val>
            <c:numRef>
              <c:f>Data!$CX$129:$DM$129</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FBCA-7E4C-8DD2-F1560AB8E1E0}"/>
            </c:ext>
          </c:extLst>
        </c:ser>
        <c:dLbls>
          <c:showLegendKey val="0"/>
          <c:showVal val="0"/>
          <c:showCatName val="0"/>
          <c:showSerName val="0"/>
          <c:showPercent val="0"/>
          <c:showBubbleSize val="0"/>
        </c:dLbls>
        <c:marker val="1"/>
        <c:smooth val="0"/>
        <c:axId val="112542464"/>
        <c:axId val="112544384"/>
      </c:lineChart>
      <c:catAx>
        <c:axId val="112542464"/>
        <c:scaling>
          <c:orientation val="minMax"/>
        </c:scaling>
        <c:delete val="0"/>
        <c:axPos val="b"/>
        <c:title>
          <c:tx>
            <c:strRef>
              <c:f>Data!$CS$12</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112544384"/>
        <c:crosses val="autoZero"/>
        <c:auto val="1"/>
        <c:lblAlgn val="ctr"/>
        <c:lblOffset val="100"/>
        <c:noMultiLvlLbl val="0"/>
      </c:catAx>
      <c:valAx>
        <c:axId val="112544384"/>
        <c:scaling>
          <c:orientation val="minMax"/>
          <c:min val="0"/>
        </c:scaling>
        <c:delete val="0"/>
        <c:axPos val="l"/>
        <c:majorGridlines/>
        <c:title>
          <c:tx>
            <c:strRef>
              <c:f>Data!$CV$93</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112542464"/>
        <c:crosses val="autoZero"/>
        <c:crossBetween val="between"/>
      </c:valAx>
    </c:plotArea>
    <c:legend>
      <c:legendPos val="b"/>
      <c:layout>
        <c:manualLayout>
          <c:xMode val="edge"/>
          <c:yMode val="edge"/>
          <c:x val="4.9599276626187804E-3"/>
          <c:y val="0.8965684812404755"/>
          <c:w val="0.99267216613104159"/>
          <c:h val="0.103431518759524"/>
        </c:manualLayout>
      </c:layout>
      <c:overlay val="0"/>
      <c:txPr>
        <a:bodyPr/>
        <a:lstStyle/>
        <a:p>
          <a:pPr>
            <a:defRPr sz="900"/>
          </a:pPr>
          <a:endParaRPr lang="en-US"/>
        </a:p>
      </c:txPr>
    </c:legend>
    <c:plotVisOnly val="1"/>
    <c:dispBlanksAs val="gap"/>
    <c:showDLblsOverMax val="0"/>
  </c:chart>
  <c:spPr>
    <a:solidFill>
      <a:schemeClr val="accent3">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5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Data!$A$13</c:f>
          <c:strCache>
            <c:ptCount val="1"/>
          </c:strCache>
        </c:strRef>
      </c:tx>
      <c:overlay val="0"/>
    </c:title>
    <c:autoTitleDeleted val="0"/>
    <c:plotArea>
      <c:layout>
        <c:manualLayout>
          <c:layoutTarget val="inner"/>
          <c:xMode val="edge"/>
          <c:yMode val="edge"/>
          <c:x val="0.13495651278884288"/>
          <c:y val="0.16478915135608121"/>
          <c:w val="0.83628531727652489"/>
          <c:h val="0.51276163777693717"/>
        </c:manualLayout>
      </c:layout>
      <c:lineChart>
        <c:grouping val="standard"/>
        <c:varyColors val="0"/>
        <c:ser>
          <c:idx val="0"/>
          <c:order val="0"/>
          <c:tx>
            <c:strRef>
              <c:f>Data!$A$13</c:f>
              <c:strCache>
                <c:ptCount val="1"/>
              </c:strCache>
            </c:strRef>
          </c:tx>
          <c:trendline>
            <c:name>Trendline</c:name>
            <c:spPr>
              <a:ln>
                <a:solidFill>
                  <a:srgbClr val="FF0000">
                    <a:alpha val="75000"/>
                  </a:srgbClr>
                </a:solidFill>
              </a:ln>
            </c:spPr>
            <c:trendlineType val="linear"/>
            <c:dispRSqr val="0"/>
            <c:dispEq val="0"/>
          </c:trendline>
          <c:cat>
            <c:strRef>
              <c:f>Data!$CX$4:$DM$4</c:f>
              <c:strCache>
                <c:ptCount val="1"/>
                <c:pt idx="0">
                  <c:v>Baseline</c:v>
                </c:pt>
              </c:strCache>
            </c:strRef>
          </c:cat>
          <c:val>
            <c:numRef>
              <c:f>Data!$CX$13:$DM$13</c:f>
              <c:numCache>
                <c:formatCode>General</c:formatCode>
                <c:ptCount val="16"/>
                <c:pt idx="0">
                  <c:v>0</c:v>
                </c:pt>
              </c:numCache>
            </c:numRef>
          </c:val>
          <c:smooth val="0"/>
          <c:extLst>
            <c:ext xmlns:c16="http://schemas.microsoft.com/office/drawing/2014/chart" uri="{C3380CC4-5D6E-409C-BE32-E72D297353CC}">
              <c16:uniqueId val="{00000001-5FC5-E74A-9768-2105D8DEE0CC}"/>
            </c:ext>
          </c:extLst>
        </c:ser>
        <c:ser>
          <c:idx val="1"/>
          <c:order val="1"/>
          <c:tx>
            <c:v>Aimline</c:v>
          </c:tx>
          <c:spPr>
            <a:ln w="9525">
              <a:solidFill>
                <a:schemeClr val="tx1">
                  <a:lumMod val="50000"/>
                  <a:lumOff val="50000"/>
                </a:schemeClr>
              </a:solidFill>
              <a:prstDash val="dash"/>
            </a:ln>
          </c:spPr>
          <c:marker>
            <c:symbol val="none"/>
          </c:marker>
          <c:cat>
            <c:strRef>
              <c:f>Data!$CX$4:$DM$4</c:f>
              <c:strCache>
                <c:ptCount val="1"/>
                <c:pt idx="0">
                  <c:v>Baseline</c:v>
                </c:pt>
              </c:strCache>
            </c:strRef>
          </c:cat>
          <c:val>
            <c:numRef>
              <c:f>Data!$CX$94:$DM$94</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5FC5-E74A-9768-2105D8DEE0CC}"/>
            </c:ext>
          </c:extLst>
        </c:ser>
        <c:ser>
          <c:idx val="2"/>
          <c:order val="2"/>
          <c:tx>
            <c:strRef>
              <c:f>Data!$CW$130</c:f>
              <c:strCache>
                <c:ptCount val="1"/>
                <c:pt idx="0">
                  <c:v>Benchmark 3 Line</c:v>
                </c:pt>
              </c:strCache>
            </c:strRef>
          </c:tx>
          <c:spPr>
            <a:ln>
              <a:solidFill>
                <a:schemeClr val="accent3"/>
              </a:solidFill>
            </a:ln>
          </c:spPr>
          <c:marker>
            <c:symbol val="none"/>
          </c:marker>
          <c:cat>
            <c:strRef>
              <c:f>Data!$CX$4:$DM$4</c:f>
              <c:strCache>
                <c:ptCount val="1"/>
                <c:pt idx="0">
                  <c:v>Baseline</c:v>
                </c:pt>
              </c:strCache>
            </c:strRef>
          </c:cat>
          <c:val>
            <c:numRef>
              <c:f>Data!$CX$130:$DM$130</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5FC5-E74A-9768-2105D8DEE0CC}"/>
            </c:ext>
          </c:extLst>
        </c:ser>
        <c:dLbls>
          <c:showLegendKey val="0"/>
          <c:showVal val="0"/>
          <c:showCatName val="0"/>
          <c:showSerName val="0"/>
          <c:showPercent val="0"/>
          <c:showBubbleSize val="0"/>
        </c:dLbls>
        <c:marker val="1"/>
        <c:smooth val="0"/>
        <c:axId val="112579712"/>
        <c:axId val="112581632"/>
      </c:lineChart>
      <c:catAx>
        <c:axId val="112579712"/>
        <c:scaling>
          <c:orientation val="minMax"/>
        </c:scaling>
        <c:delete val="0"/>
        <c:axPos val="b"/>
        <c:title>
          <c:tx>
            <c:strRef>
              <c:f>Data!$CS$13</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112581632"/>
        <c:crosses val="autoZero"/>
        <c:auto val="1"/>
        <c:lblAlgn val="ctr"/>
        <c:lblOffset val="100"/>
        <c:noMultiLvlLbl val="0"/>
      </c:catAx>
      <c:valAx>
        <c:axId val="112581632"/>
        <c:scaling>
          <c:orientation val="minMax"/>
          <c:min val="0"/>
        </c:scaling>
        <c:delete val="0"/>
        <c:axPos val="l"/>
        <c:majorGridlines/>
        <c:title>
          <c:tx>
            <c:strRef>
              <c:f>Data!$CV$94</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112579712"/>
        <c:crosses val="autoZero"/>
        <c:crossBetween val="between"/>
      </c:valAx>
    </c:plotArea>
    <c:legend>
      <c:legendPos val="b"/>
      <c:layout>
        <c:manualLayout>
          <c:xMode val="edge"/>
          <c:yMode val="edge"/>
          <c:x val="4.9599276626187804E-3"/>
          <c:y val="0.89634136215298799"/>
          <c:w val="0.99007994056251303"/>
          <c:h val="9.9354397899531266E-2"/>
        </c:manualLayout>
      </c:layout>
      <c:overlay val="0"/>
      <c:txPr>
        <a:bodyPr/>
        <a:lstStyle/>
        <a:p>
          <a:pPr>
            <a:defRPr sz="900"/>
          </a:pPr>
          <a:endParaRPr lang="en-US"/>
        </a:p>
      </c:txPr>
    </c:legend>
    <c:plotVisOnly val="1"/>
    <c:dispBlanksAs val="gap"/>
    <c:showDLblsOverMax val="0"/>
  </c:chart>
  <c:spPr>
    <a:solidFill>
      <a:schemeClr val="accent3">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5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Data!$A$14</c:f>
          <c:strCache>
            <c:ptCount val="1"/>
          </c:strCache>
        </c:strRef>
      </c:tx>
      <c:overlay val="0"/>
    </c:title>
    <c:autoTitleDeleted val="0"/>
    <c:plotArea>
      <c:layout>
        <c:manualLayout>
          <c:layoutTarget val="inner"/>
          <c:xMode val="edge"/>
          <c:yMode val="edge"/>
          <c:x val="0.13495651278884288"/>
          <c:y val="0.16478915135608121"/>
          <c:w val="0.83628531727652489"/>
          <c:h val="0.51276163777693717"/>
        </c:manualLayout>
      </c:layout>
      <c:lineChart>
        <c:grouping val="standard"/>
        <c:varyColors val="0"/>
        <c:ser>
          <c:idx val="0"/>
          <c:order val="0"/>
          <c:tx>
            <c:strRef>
              <c:f>Data!$A$14</c:f>
              <c:strCache>
                <c:ptCount val="1"/>
              </c:strCache>
            </c:strRef>
          </c:tx>
          <c:trendline>
            <c:name>Trendline</c:name>
            <c:spPr>
              <a:ln>
                <a:solidFill>
                  <a:srgbClr val="FF0000">
                    <a:alpha val="75000"/>
                  </a:srgbClr>
                </a:solidFill>
              </a:ln>
            </c:spPr>
            <c:trendlineType val="linear"/>
            <c:dispRSqr val="0"/>
            <c:dispEq val="0"/>
          </c:trendline>
          <c:cat>
            <c:strRef>
              <c:f>Data!$CX$4:$DM$4</c:f>
              <c:strCache>
                <c:ptCount val="1"/>
                <c:pt idx="0">
                  <c:v>Baseline</c:v>
                </c:pt>
              </c:strCache>
            </c:strRef>
          </c:cat>
          <c:val>
            <c:numRef>
              <c:f>Data!$CX$14:$DM$14</c:f>
              <c:numCache>
                <c:formatCode>General</c:formatCode>
                <c:ptCount val="16"/>
                <c:pt idx="0">
                  <c:v>0</c:v>
                </c:pt>
              </c:numCache>
            </c:numRef>
          </c:val>
          <c:smooth val="0"/>
          <c:extLst>
            <c:ext xmlns:c16="http://schemas.microsoft.com/office/drawing/2014/chart" uri="{C3380CC4-5D6E-409C-BE32-E72D297353CC}">
              <c16:uniqueId val="{00000001-5A2D-EC4F-BD57-30FD9A946B8A}"/>
            </c:ext>
          </c:extLst>
        </c:ser>
        <c:ser>
          <c:idx val="1"/>
          <c:order val="1"/>
          <c:tx>
            <c:v>Aimline</c:v>
          </c:tx>
          <c:spPr>
            <a:ln w="9525">
              <a:solidFill>
                <a:schemeClr val="tx1">
                  <a:lumMod val="50000"/>
                  <a:lumOff val="50000"/>
                </a:schemeClr>
              </a:solidFill>
              <a:prstDash val="dash"/>
            </a:ln>
          </c:spPr>
          <c:marker>
            <c:symbol val="none"/>
          </c:marker>
          <c:cat>
            <c:strRef>
              <c:f>Data!$CX$4:$DM$4</c:f>
              <c:strCache>
                <c:ptCount val="1"/>
                <c:pt idx="0">
                  <c:v>Baseline</c:v>
                </c:pt>
              </c:strCache>
            </c:strRef>
          </c:cat>
          <c:val>
            <c:numRef>
              <c:f>Data!$CX$95:$DM$95</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5A2D-EC4F-BD57-30FD9A946B8A}"/>
            </c:ext>
          </c:extLst>
        </c:ser>
        <c:ser>
          <c:idx val="2"/>
          <c:order val="2"/>
          <c:tx>
            <c:strRef>
              <c:f>Data!$CW$131</c:f>
              <c:strCache>
                <c:ptCount val="1"/>
                <c:pt idx="0">
                  <c:v>Benchmark 3 Line</c:v>
                </c:pt>
              </c:strCache>
            </c:strRef>
          </c:tx>
          <c:spPr>
            <a:ln>
              <a:solidFill>
                <a:schemeClr val="accent3"/>
              </a:solidFill>
            </a:ln>
          </c:spPr>
          <c:marker>
            <c:symbol val="none"/>
          </c:marker>
          <c:cat>
            <c:strRef>
              <c:f>Data!$CX$4:$DM$4</c:f>
              <c:strCache>
                <c:ptCount val="1"/>
                <c:pt idx="0">
                  <c:v>Baseline</c:v>
                </c:pt>
              </c:strCache>
            </c:strRef>
          </c:cat>
          <c:val>
            <c:numRef>
              <c:f>Data!$CX$131:$DM$131</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5A2D-EC4F-BD57-30FD9A946B8A}"/>
            </c:ext>
          </c:extLst>
        </c:ser>
        <c:dLbls>
          <c:showLegendKey val="0"/>
          <c:showVal val="0"/>
          <c:showCatName val="0"/>
          <c:showSerName val="0"/>
          <c:showPercent val="0"/>
          <c:showBubbleSize val="0"/>
        </c:dLbls>
        <c:marker val="1"/>
        <c:smooth val="0"/>
        <c:axId val="112497792"/>
        <c:axId val="112499712"/>
      </c:lineChart>
      <c:catAx>
        <c:axId val="112497792"/>
        <c:scaling>
          <c:orientation val="minMax"/>
        </c:scaling>
        <c:delete val="0"/>
        <c:axPos val="b"/>
        <c:title>
          <c:tx>
            <c:strRef>
              <c:f>Data!$CS$14</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112499712"/>
        <c:crosses val="autoZero"/>
        <c:auto val="1"/>
        <c:lblAlgn val="ctr"/>
        <c:lblOffset val="100"/>
        <c:noMultiLvlLbl val="0"/>
      </c:catAx>
      <c:valAx>
        <c:axId val="112499712"/>
        <c:scaling>
          <c:orientation val="minMax"/>
          <c:min val="0"/>
        </c:scaling>
        <c:delete val="0"/>
        <c:axPos val="l"/>
        <c:majorGridlines/>
        <c:title>
          <c:tx>
            <c:strRef>
              <c:f>Data!$CV$95</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112497792"/>
        <c:crosses val="autoZero"/>
        <c:crossBetween val="between"/>
      </c:valAx>
    </c:plotArea>
    <c:legend>
      <c:legendPos val="b"/>
      <c:layout>
        <c:manualLayout>
          <c:xMode val="edge"/>
          <c:yMode val="edge"/>
          <c:x val="2.3677020940896208E-3"/>
          <c:y val="0.89634136215298799"/>
          <c:w val="0.99526439169957204"/>
          <c:h val="0.103658637847012"/>
        </c:manualLayout>
      </c:layout>
      <c:overlay val="0"/>
      <c:txPr>
        <a:bodyPr/>
        <a:lstStyle/>
        <a:p>
          <a:pPr>
            <a:defRPr sz="900"/>
          </a:pPr>
          <a:endParaRPr lang="en-US"/>
        </a:p>
      </c:txPr>
    </c:legend>
    <c:plotVisOnly val="1"/>
    <c:dispBlanksAs val="gap"/>
    <c:showDLblsOverMax val="0"/>
  </c:chart>
  <c:spPr>
    <a:solidFill>
      <a:schemeClr val="accent3">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5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Data!$A$15</c:f>
          <c:strCache>
            <c:ptCount val="1"/>
          </c:strCache>
        </c:strRef>
      </c:tx>
      <c:overlay val="0"/>
    </c:title>
    <c:autoTitleDeleted val="0"/>
    <c:plotArea>
      <c:layout>
        <c:manualLayout>
          <c:layoutTarget val="inner"/>
          <c:xMode val="edge"/>
          <c:yMode val="edge"/>
          <c:x val="0.13495651278884288"/>
          <c:y val="0.16478915135608121"/>
          <c:w val="0.83628531727652489"/>
          <c:h val="0.50402662933143749"/>
        </c:manualLayout>
      </c:layout>
      <c:lineChart>
        <c:grouping val="standard"/>
        <c:varyColors val="0"/>
        <c:ser>
          <c:idx val="0"/>
          <c:order val="0"/>
          <c:tx>
            <c:strRef>
              <c:f>Data!$A$15</c:f>
              <c:strCache>
                <c:ptCount val="1"/>
              </c:strCache>
            </c:strRef>
          </c:tx>
          <c:trendline>
            <c:name>Trendline</c:name>
            <c:spPr>
              <a:ln>
                <a:solidFill>
                  <a:srgbClr val="FF0000">
                    <a:alpha val="75000"/>
                  </a:srgbClr>
                </a:solidFill>
              </a:ln>
            </c:spPr>
            <c:trendlineType val="linear"/>
            <c:dispRSqr val="0"/>
            <c:dispEq val="0"/>
          </c:trendline>
          <c:cat>
            <c:strRef>
              <c:f>Data!$CX$4:$DM$4</c:f>
              <c:strCache>
                <c:ptCount val="1"/>
                <c:pt idx="0">
                  <c:v>Baseline</c:v>
                </c:pt>
              </c:strCache>
            </c:strRef>
          </c:cat>
          <c:val>
            <c:numRef>
              <c:f>Data!$CX$15:$DM$15</c:f>
              <c:numCache>
                <c:formatCode>General</c:formatCode>
                <c:ptCount val="16"/>
                <c:pt idx="0">
                  <c:v>0</c:v>
                </c:pt>
              </c:numCache>
            </c:numRef>
          </c:val>
          <c:smooth val="0"/>
          <c:extLst>
            <c:ext xmlns:c16="http://schemas.microsoft.com/office/drawing/2014/chart" uri="{C3380CC4-5D6E-409C-BE32-E72D297353CC}">
              <c16:uniqueId val="{00000001-2F1B-9148-85AF-25073379808A}"/>
            </c:ext>
          </c:extLst>
        </c:ser>
        <c:ser>
          <c:idx val="1"/>
          <c:order val="1"/>
          <c:tx>
            <c:v>Aimline</c:v>
          </c:tx>
          <c:spPr>
            <a:ln w="9525">
              <a:solidFill>
                <a:schemeClr val="tx1">
                  <a:lumMod val="50000"/>
                  <a:lumOff val="50000"/>
                </a:schemeClr>
              </a:solidFill>
              <a:prstDash val="dash"/>
            </a:ln>
          </c:spPr>
          <c:marker>
            <c:symbol val="none"/>
          </c:marker>
          <c:cat>
            <c:strRef>
              <c:f>Data!$CX$4:$DM$4</c:f>
              <c:strCache>
                <c:ptCount val="1"/>
                <c:pt idx="0">
                  <c:v>Baseline</c:v>
                </c:pt>
              </c:strCache>
            </c:strRef>
          </c:cat>
          <c:val>
            <c:numRef>
              <c:f>Data!$CX$96:$DM$96</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2F1B-9148-85AF-25073379808A}"/>
            </c:ext>
          </c:extLst>
        </c:ser>
        <c:ser>
          <c:idx val="2"/>
          <c:order val="2"/>
          <c:tx>
            <c:strRef>
              <c:f>Data!$CW$132</c:f>
              <c:strCache>
                <c:ptCount val="1"/>
                <c:pt idx="0">
                  <c:v>Benchmark 3 Line</c:v>
                </c:pt>
              </c:strCache>
            </c:strRef>
          </c:tx>
          <c:spPr>
            <a:ln>
              <a:solidFill>
                <a:schemeClr val="accent3"/>
              </a:solidFill>
            </a:ln>
          </c:spPr>
          <c:marker>
            <c:symbol val="none"/>
          </c:marker>
          <c:cat>
            <c:strRef>
              <c:f>Data!$CX$4:$DM$4</c:f>
              <c:strCache>
                <c:ptCount val="1"/>
                <c:pt idx="0">
                  <c:v>Baseline</c:v>
                </c:pt>
              </c:strCache>
            </c:strRef>
          </c:cat>
          <c:val>
            <c:numRef>
              <c:f>Data!$CX$132:$DM$132</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2F1B-9148-85AF-25073379808A}"/>
            </c:ext>
          </c:extLst>
        </c:ser>
        <c:dLbls>
          <c:showLegendKey val="0"/>
          <c:showVal val="0"/>
          <c:showCatName val="0"/>
          <c:showSerName val="0"/>
          <c:showPercent val="0"/>
          <c:showBubbleSize val="0"/>
        </c:dLbls>
        <c:marker val="1"/>
        <c:smooth val="0"/>
        <c:axId val="112694784"/>
        <c:axId val="112696704"/>
      </c:lineChart>
      <c:catAx>
        <c:axId val="112694784"/>
        <c:scaling>
          <c:orientation val="minMax"/>
        </c:scaling>
        <c:delete val="0"/>
        <c:axPos val="b"/>
        <c:title>
          <c:tx>
            <c:strRef>
              <c:f>Data!$CS$15</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112696704"/>
        <c:crosses val="autoZero"/>
        <c:auto val="1"/>
        <c:lblAlgn val="ctr"/>
        <c:lblOffset val="100"/>
        <c:noMultiLvlLbl val="0"/>
      </c:catAx>
      <c:valAx>
        <c:axId val="112696704"/>
        <c:scaling>
          <c:orientation val="minMax"/>
          <c:min val="0"/>
        </c:scaling>
        <c:delete val="0"/>
        <c:axPos val="l"/>
        <c:majorGridlines/>
        <c:title>
          <c:tx>
            <c:strRef>
              <c:f>Data!$CV$96</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112694784"/>
        <c:crosses val="autoZero"/>
        <c:crossBetween val="between"/>
      </c:valAx>
    </c:plotArea>
    <c:legend>
      <c:legendPos val="b"/>
      <c:layout>
        <c:manualLayout>
          <c:xMode val="edge"/>
          <c:yMode val="edge"/>
          <c:x val="7.0349668296103614E-3"/>
          <c:y val="0.89656844626261856"/>
          <c:w val="0.99111996345004649"/>
          <c:h val="0.10343155373738212"/>
        </c:manualLayout>
      </c:layout>
      <c:overlay val="0"/>
      <c:txPr>
        <a:bodyPr/>
        <a:lstStyle/>
        <a:p>
          <a:pPr>
            <a:defRPr sz="900"/>
          </a:pPr>
          <a:endParaRPr lang="en-US"/>
        </a:p>
      </c:txPr>
    </c:legend>
    <c:plotVisOnly val="1"/>
    <c:dispBlanksAs val="gap"/>
    <c:showDLblsOverMax val="0"/>
  </c:chart>
  <c:spPr>
    <a:solidFill>
      <a:schemeClr val="accent3">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5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Data!$A$16</c:f>
          <c:strCache>
            <c:ptCount val="1"/>
          </c:strCache>
        </c:strRef>
      </c:tx>
      <c:overlay val="0"/>
    </c:title>
    <c:autoTitleDeleted val="0"/>
    <c:plotArea>
      <c:layout>
        <c:manualLayout>
          <c:layoutTarget val="inner"/>
          <c:xMode val="edge"/>
          <c:yMode val="edge"/>
          <c:x val="0.13495651278884288"/>
          <c:y val="0.16478915135608121"/>
          <c:w val="0.83628531727652489"/>
          <c:h val="0.51276163777693717"/>
        </c:manualLayout>
      </c:layout>
      <c:lineChart>
        <c:grouping val="standard"/>
        <c:varyColors val="0"/>
        <c:ser>
          <c:idx val="0"/>
          <c:order val="0"/>
          <c:tx>
            <c:strRef>
              <c:f>Data!$A$16</c:f>
              <c:strCache>
                <c:ptCount val="1"/>
              </c:strCache>
            </c:strRef>
          </c:tx>
          <c:trendline>
            <c:name>Trendline</c:name>
            <c:spPr>
              <a:ln>
                <a:solidFill>
                  <a:srgbClr val="FF0000">
                    <a:alpha val="75000"/>
                  </a:srgbClr>
                </a:solidFill>
              </a:ln>
            </c:spPr>
            <c:trendlineType val="linear"/>
            <c:dispRSqr val="0"/>
            <c:dispEq val="0"/>
          </c:trendline>
          <c:cat>
            <c:strRef>
              <c:f>Data!$CX$4:$DM$4</c:f>
              <c:strCache>
                <c:ptCount val="1"/>
                <c:pt idx="0">
                  <c:v>Baseline</c:v>
                </c:pt>
              </c:strCache>
            </c:strRef>
          </c:cat>
          <c:val>
            <c:numRef>
              <c:f>Data!$CX$16:$DM$16</c:f>
              <c:numCache>
                <c:formatCode>General</c:formatCode>
                <c:ptCount val="16"/>
                <c:pt idx="0">
                  <c:v>0</c:v>
                </c:pt>
              </c:numCache>
            </c:numRef>
          </c:val>
          <c:smooth val="0"/>
          <c:extLst>
            <c:ext xmlns:c16="http://schemas.microsoft.com/office/drawing/2014/chart" uri="{C3380CC4-5D6E-409C-BE32-E72D297353CC}">
              <c16:uniqueId val="{00000001-C336-2A4A-B7DF-7B0A8C4D2000}"/>
            </c:ext>
          </c:extLst>
        </c:ser>
        <c:ser>
          <c:idx val="1"/>
          <c:order val="1"/>
          <c:tx>
            <c:v>Aimline</c:v>
          </c:tx>
          <c:spPr>
            <a:ln w="9525">
              <a:solidFill>
                <a:schemeClr val="tx1">
                  <a:lumMod val="50000"/>
                  <a:lumOff val="50000"/>
                </a:schemeClr>
              </a:solidFill>
              <a:prstDash val="dash"/>
            </a:ln>
          </c:spPr>
          <c:marker>
            <c:symbol val="none"/>
          </c:marker>
          <c:cat>
            <c:strRef>
              <c:f>Data!$CX$4:$DM$4</c:f>
              <c:strCache>
                <c:ptCount val="1"/>
                <c:pt idx="0">
                  <c:v>Baseline</c:v>
                </c:pt>
              </c:strCache>
            </c:strRef>
          </c:cat>
          <c:val>
            <c:numRef>
              <c:f>Data!$CX$97:$DM$97</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C336-2A4A-B7DF-7B0A8C4D2000}"/>
            </c:ext>
          </c:extLst>
        </c:ser>
        <c:ser>
          <c:idx val="2"/>
          <c:order val="2"/>
          <c:tx>
            <c:strRef>
              <c:f>Data!$CW$133</c:f>
              <c:strCache>
                <c:ptCount val="1"/>
                <c:pt idx="0">
                  <c:v>Benchmark 3 Line</c:v>
                </c:pt>
              </c:strCache>
            </c:strRef>
          </c:tx>
          <c:spPr>
            <a:ln>
              <a:solidFill>
                <a:schemeClr val="accent3"/>
              </a:solidFill>
            </a:ln>
          </c:spPr>
          <c:marker>
            <c:symbol val="none"/>
          </c:marker>
          <c:cat>
            <c:strRef>
              <c:f>Data!$CX$4:$DM$4</c:f>
              <c:strCache>
                <c:ptCount val="1"/>
                <c:pt idx="0">
                  <c:v>Baseline</c:v>
                </c:pt>
              </c:strCache>
            </c:strRef>
          </c:cat>
          <c:val>
            <c:numRef>
              <c:f>Data!$CX$133:$DM$133</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C336-2A4A-B7DF-7B0A8C4D2000}"/>
            </c:ext>
          </c:extLst>
        </c:ser>
        <c:dLbls>
          <c:showLegendKey val="0"/>
          <c:showVal val="0"/>
          <c:showCatName val="0"/>
          <c:showSerName val="0"/>
          <c:showPercent val="0"/>
          <c:showBubbleSize val="0"/>
        </c:dLbls>
        <c:marker val="1"/>
        <c:smooth val="0"/>
        <c:axId val="112789376"/>
        <c:axId val="112799744"/>
      </c:lineChart>
      <c:catAx>
        <c:axId val="112789376"/>
        <c:scaling>
          <c:orientation val="minMax"/>
        </c:scaling>
        <c:delete val="0"/>
        <c:axPos val="b"/>
        <c:title>
          <c:tx>
            <c:strRef>
              <c:f>Data!$CS$16</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112799744"/>
        <c:crosses val="autoZero"/>
        <c:auto val="1"/>
        <c:lblAlgn val="ctr"/>
        <c:lblOffset val="100"/>
        <c:noMultiLvlLbl val="0"/>
      </c:catAx>
      <c:valAx>
        <c:axId val="112799744"/>
        <c:scaling>
          <c:orientation val="minMax"/>
          <c:min val="0"/>
        </c:scaling>
        <c:delete val="0"/>
        <c:axPos val="l"/>
        <c:majorGridlines/>
        <c:title>
          <c:tx>
            <c:strRef>
              <c:f>Data!$CV$97</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112789376"/>
        <c:crosses val="autoZero"/>
        <c:crossBetween val="between"/>
      </c:valAx>
    </c:plotArea>
    <c:legend>
      <c:legendPos val="b"/>
      <c:layout>
        <c:manualLayout>
          <c:xMode val="edge"/>
          <c:yMode val="edge"/>
          <c:x val="1.6513968499385482E-3"/>
          <c:y val="0.8963413270213495"/>
          <c:w val="0.99410124888036056"/>
          <c:h val="0.10365867297865142"/>
        </c:manualLayout>
      </c:layout>
      <c:overlay val="0"/>
      <c:txPr>
        <a:bodyPr/>
        <a:lstStyle/>
        <a:p>
          <a:pPr>
            <a:defRPr sz="900"/>
          </a:pPr>
          <a:endParaRPr lang="en-US"/>
        </a:p>
      </c:txPr>
    </c:legend>
    <c:plotVisOnly val="1"/>
    <c:dispBlanksAs val="gap"/>
    <c:showDLblsOverMax val="0"/>
  </c:chart>
  <c:spPr>
    <a:solidFill>
      <a:schemeClr val="accent3">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5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Data!$A$17</c:f>
          <c:strCache>
            <c:ptCount val="1"/>
          </c:strCache>
        </c:strRef>
      </c:tx>
      <c:overlay val="0"/>
    </c:title>
    <c:autoTitleDeleted val="0"/>
    <c:plotArea>
      <c:layout>
        <c:manualLayout>
          <c:layoutTarget val="inner"/>
          <c:xMode val="edge"/>
          <c:yMode val="edge"/>
          <c:x val="0.13495651278884288"/>
          <c:y val="0.16478915135608121"/>
          <c:w val="0.83628531727652489"/>
          <c:h val="0.51276163777693717"/>
        </c:manualLayout>
      </c:layout>
      <c:lineChart>
        <c:grouping val="standard"/>
        <c:varyColors val="0"/>
        <c:ser>
          <c:idx val="0"/>
          <c:order val="0"/>
          <c:tx>
            <c:strRef>
              <c:f>Data!$A$17</c:f>
              <c:strCache>
                <c:ptCount val="1"/>
              </c:strCache>
            </c:strRef>
          </c:tx>
          <c:trendline>
            <c:name>Trendline</c:name>
            <c:spPr>
              <a:ln>
                <a:solidFill>
                  <a:srgbClr val="FF0000">
                    <a:alpha val="75000"/>
                  </a:srgbClr>
                </a:solidFill>
              </a:ln>
            </c:spPr>
            <c:trendlineType val="linear"/>
            <c:dispRSqr val="0"/>
            <c:dispEq val="0"/>
          </c:trendline>
          <c:cat>
            <c:strRef>
              <c:f>Data!$CX$4:$DM$4</c:f>
              <c:strCache>
                <c:ptCount val="1"/>
                <c:pt idx="0">
                  <c:v>Baseline</c:v>
                </c:pt>
              </c:strCache>
            </c:strRef>
          </c:cat>
          <c:val>
            <c:numRef>
              <c:f>Data!$CX$17:$DM$17</c:f>
              <c:numCache>
                <c:formatCode>General</c:formatCode>
                <c:ptCount val="16"/>
                <c:pt idx="0">
                  <c:v>0</c:v>
                </c:pt>
              </c:numCache>
            </c:numRef>
          </c:val>
          <c:smooth val="0"/>
          <c:extLst>
            <c:ext xmlns:c16="http://schemas.microsoft.com/office/drawing/2014/chart" uri="{C3380CC4-5D6E-409C-BE32-E72D297353CC}">
              <c16:uniqueId val="{00000001-194D-3B4F-9949-BF110C09885A}"/>
            </c:ext>
          </c:extLst>
        </c:ser>
        <c:ser>
          <c:idx val="1"/>
          <c:order val="1"/>
          <c:tx>
            <c:v>Aimline</c:v>
          </c:tx>
          <c:spPr>
            <a:ln w="9525">
              <a:solidFill>
                <a:schemeClr val="tx1">
                  <a:lumMod val="50000"/>
                  <a:lumOff val="50000"/>
                </a:schemeClr>
              </a:solidFill>
              <a:prstDash val="dash"/>
            </a:ln>
          </c:spPr>
          <c:marker>
            <c:symbol val="none"/>
          </c:marker>
          <c:cat>
            <c:strRef>
              <c:f>Data!$CX$4:$DM$4</c:f>
              <c:strCache>
                <c:ptCount val="1"/>
                <c:pt idx="0">
                  <c:v>Baseline</c:v>
                </c:pt>
              </c:strCache>
            </c:strRef>
          </c:cat>
          <c:val>
            <c:numRef>
              <c:f>Data!$CX$98:$DM$98</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194D-3B4F-9949-BF110C09885A}"/>
            </c:ext>
          </c:extLst>
        </c:ser>
        <c:ser>
          <c:idx val="2"/>
          <c:order val="2"/>
          <c:tx>
            <c:strRef>
              <c:f>Data!$CW$134</c:f>
              <c:strCache>
                <c:ptCount val="1"/>
                <c:pt idx="0">
                  <c:v>Benchmark 3 Line</c:v>
                </c:pt>
              </c:strCache>
            </c:strRef>
          </c:tx>
          <c:spPr>
            <a:ln>
              <a:solidFill>
                <a:schemeClr val="accent3"/>
              </a:solidFill>
            </a:ln>
          </c:spPr>
          <c:marker>
            <c:symbol val="none"/>
          </c:marker>
          <c:cat>
            <c:strRef>
              <c:f>Data!$CX$4:$DM$4</c:f>
              <c:strCache>
                <c:ptCount val="1"/>
                <c:pt idx="0">
                  <c:v>Baseline</c:v>
                </c:pt>
              </c:strCache>
            </c:strRef>
          </c:cat>
          <c:val>
            <c:numRef>
              <c:f>Data!$CX$134:$DM$134</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194D-3B4F-9949-BF110C09885A}"/>
            </c:ext>
          </c:extLst>
        </c:ser>
        <c:dLbls>
          <c:showLegendKey val="0"/>
          <c:showVal val="0"/>
          <c:showCatName val="0"/>
          <c:showSerName val="0"/>
          <c:showPercent val="0"/>
          <c:showBubbleSize val="0"/>
        </c:dLbls>
        <c:marker val="1"/>
        <c:smooth val="0"/>
        <c:axId val="112818432"/>
        <c:axId val="112853376"/>
      </c:lineChart>
      <c:catAx>
        <c:axId val="112818432"/>
        <c:scaling>
          <c:orientation val="minMax"/>
        </c:scaling>
        <c:delete val="0"/>
        <c:axPos val="b"/>
        <c:title>
          <c:tx>
            <c:strRef>
              <c:f>Data!$CS$17</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112853376"/>
        <c:crosses val="autoZero"/>
        <c:auto val="1"/>
        <c:lblAlgn val="ctr"/>
        <c:lblOffset val="100"/>
        <c:noMultiLvlLbl val="0"/>
      </c:catAx>
      <c:valAx>
        <c:axId val="112853376"/>
        <c:scaling>
          <c:orientation val="minMax"/>
          <c:min val="0"/>
        </c:scaling>
        <c:delete val="0"/>
        <c:axPos val="l"/>
        <c:majorGridlines/>
        <c:title>
          <c:tx>
            <c:strRef>
              <c:f>Data!$CV$98</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112818432"/>
        <c:crosses val="autoZero"/>
        <c:crossBetween val="between"/>
      </c:valAx>
    </c:plotArea>
    <c:legend>
      <c:legendPos val="b"/>
      <c:layout>
        <c:manualLayout>
          <c:xMode val="edge"/>
          <c:yMode val="edge"/>
          <c:x val="4.9599276626187804E-3"/>
          <c:y val="0.8963413270213495"/>
          <c:w val="0.99267216613104159"/>
          <c:h val="0.10365867297865142"/>
        </c:manualLayout>
      </c:layout>
      <c:overlay val="0"/>
      <c:txPr>
        <a:bodyPr/>
        <a:lstStyle/>
        <a:p>
          <a:pPr>
            <a:defRPr sz="900"/>
          </a:pPr>
          <a:endParaRPr lang="en-US"/>
        </a:p>
      </c:txPr>
    </c:legend>
    <c:plotVisOnly val="1"/>
    <c:dispBlanksAs val="gap"/>
    <c:showDLblsOverMax val="0"/>
  </c:chart>
  <c:spPr>
    <a:solidFill>
      <a:schemeClr val="accent3">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5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Data!$A$18</c:f>
          <c:strCache>
            <c:ptCount val="1"/>
          </c:strCache>
        </c:strRef>
      </c:tx>
      <c:overlay val="0"/>
    </c:title>
    <c:autoTitleDeleted val="0"/>
    <c:plotArea>
      <c:layout>
        <c:manualLayout>
          <c:layoutTarget val="inner"/>
          <c:xMode val="edge"/>
          <c:yMode val="edge"/>
          <c:x val="0.13495651278884288"/>
          <c:y val="0.16478915135608121"/>
          <c:w val="0.83628531727652489"/>
          <c:h val="0.51280081385768894"/>
        </c:manualLayout>
      </c:layout>
      <c:lineChart>
        <c:grouping val="standard"/>
        <c:varyColors val="0"/>
        <c:ser>
          <c:idx val="0"/>
          <c:order val="0"/>
          <c:tx>
            <c:strRef>
              <c:f>Data!$A$18</c:f>
              <c:strCache>
                <c:ptCount val="1"/>
              </c:strCache>
            </c:strRef>
          </c:tx>
          <c:trendline>
            <c:name>Trendline</c:name>
            <c:spPr>
              <a:ln>
                <a:solidFill>
                  <a:srgbClr val="FF0000">
                    <a:alpha val="75000"/>
                  </a:srgbClr>
                </a:solidFill>
              </a:ln>
            </c:spPr>
            <c:trendlineType val="linear"/>
            <c:dispRSqr val="0"/>
            <c:dispEq val="0"/>
          </c:trendline>
          <c:cat>
            <c:strRef>
              <c:f>Data!$CX$4:$DM$4</c:f>
              <c:strCache>
                <c:ptCount val="1"/>
                <c:pt idx="0">
                  <c:v>Baseline</c:v>
                </c:pt>
              </c:strCache>
            </c:strRef>
          </c:cat>
          <c:val>
            <c:numRef>
              <c:f>Data!$CX$18:$DM$18</c:f>
              <c:numCache>
                <c:formatCode>General</c:formatCode>
                <c:ptCount val="16"/>
                <c:pt idx="0">
                  <c:v>0</c:v>
                </c:pt>
              </c:numCache>
            </c:numRef>
          </c:val>
          <c:smooth val="0"/>
          <c:extLst>
            <c:ext xmlns:c16="http://schemas.microsoft.com/office/drawing/2014/chart" uri="{C3380CC4-5D6E-409C-BE32-E72D297353CC}">
              <c16:uniqueId val="{00000001-402F-F04E-BE44-41F5E944DD78}"/>
            </c:ext>
          </c:extLst>
        </c:ser>
        <c:ser>
          <c:idx val="1"/>
          <c:order val="1"/>
          <c:tx>
            <c:v>Aimline</c:v>
          </c:tx>
          <c:spPr>
            <a:ln w="9525">
              <a:solidFill>
                <a:schemeClr val="tx1">
                  <a:lumMod val="50000"/>
                  <a:lumOff val="50000"/>
                </a:schemeClr>
              </a:solidFill>
              <a:prstDash val="dash"/>
            </a:ln>
          </c:spPr>
          <c:marker>
            <c:symbol val="none"/>
          </c:marker>
          <c:cat>
            <c:strRef>
              <c:f>Data!$CX$4:$DM$4</c:f>
              <c:strCache>
                <c:ptCount val="1"/>
                <c:pt idx="0">
                  <c:v>Baseline</c:v>
                </c:pt>
              </c:strCache>
            </c:strRef>
          </c:cat>
          <c:val>
            <c:numRef>
              <c:f>Data!$CX$99:$DM$99</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402F-F04E-BE44-41F5E944DD78}"/>
            </c:ext>
          </c:extLst>
        </c:ser>
        <c:ser>
          <c:idx val="2"/>
          <c:order val="2"/>
          <c:tx>
            <c:strRef>
              <c:f>Data!$CW$135</c:f>
              <c:strCache>
                <c:ptCount val="1"/>
                <c:pt idx="0">
                  <c:v>Benchmark 3 Line</c:v>
                </c:pt>
              </c:strCache>
            </c:strRef>
          </c:tx>
          <c:spPr>
            <a:ln>
              <a:solidFill>
                <a:schemeClr val="accent3"/>
              </a:solidFill>
            </a:ln>
          </c:spPr>
          <c:marker>
            <c:symbol val="none"/>
          </c:marker>
          <c:cat>
            <c:strRef>
              <c:f>Data!$CX$4:$DM$4</c:f>
              <c:strCache>
                <c:ptCount val="1"/>
                <c:pt idx="0">
                  <c:v>Baseline</c:v>
                </c:pt>
              </c:strCache>
            </c:strRef>
          </c:cat>
          <c:val>
            <c:numRef>
              <c:f>Data!$CX$135:$DM$135</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402F-F04E-BE44-41F5E944DD78}"/>
            </c:ext>
          </c:extLst>
        </c:ser>
        <c:dLbls>
          <c:showLegendKey val="0"/>
          <c:showVal val="0"/>
          <c:showCatName val="0"/>
          <c:showSerName val="0"/>
          <c:showPercent val="0"/>
          <c:showBubbleSize val="0"/>
        </c:dLbls>
        <c:marker val="1"/>
        <c:smooth val="0"/>
        <c:axId val="112888448"/>
        <c:axId val="112902912"/>
      </c:lineChart>
      <c:catAx>
        <c:axId val="112888448"/>
        <c:scaling>
          <c:orientation val="minMax"/>
        </c:scaling>
        <c:delete val="0"/>
        <c:axPos val="b"/>
        <c:title>
          <c:tx>
            <c:strRef>
              <c:f>Data!$CS$18</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112902912"/>
        <c:crosses val="autoZero"/>
        <c:auto val="1"/>
        <c:lblAlgn val="ctr"/>
        <c:lblOffset val="100"/>
        <c:noMultiLvlLbl val="0"/>
      </c:catAx>
      <c:valAx>
        <c:axId val="112902912"/>
        <c:scaling>
          <c:orientation val="minMax"/>
          <c:min val="0"/>
        </c:scaling>
        <c:delete val="0"/>
        <c:axPos val="l"/>
        <c:majorGridlines/>
        <c:title>
          <c:tx>
            <c:strRef>
              <c:f>Data!$CV$99</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112888448"/>
        <c:crosses val="autoZero"/>
        <c:crossBetween val="between"/>
      </c:valAx>
    </c:plotArea>
    <c:legend>
      <c:legendPos val="b"/>
      <c:layout>
        <c:manualLayout>
          <c:xMode val="edge"/>
          <c:yMode val="edge"/>
          <c:x val="4.9599276626187804E-3"/>
          <c:y val="0.89656851621831002"/>
          <c:w val="0.99007994056251303"/>
          <c:h val="0.10343148378169106"/>
        </c:manualLayout>
      </c:layout>
      <c:overlay val="0"/>
      <c:txPr>
        <a:bodyPr/>
        <a:lstStyle/>
        <a:p>
          <a:pPr>
            <a:defRPr sz="900"/>
          </a:pPr>
          <a:endParaRPr lang="en-US"/>
        </a:p>
      </c:txPr>
    </c:legend>
    <c:plotVisOnly val="1"/>
    <c:dispBlanksAs val="gap"/>
    <c:showDLblsOverMax val="0"/>
  </c:chart>
  <c:spPr>
    <a:solidFill>
      <a:schemeClr val="accent3">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5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Data!$A$19</c:f>
          <c:strCache>
            <c:ptCount val="1"/>
          </c:strCache>
        </c:strRef>
      </c:tx>
      <c:overlay val="0"/>
    </c:title>
    <c:autoTitleDeleted val="0"/>
    <c:plotArea>
      <c:layout>
        <c:manualLayout>
          <c:layoutTarget val="inner"/>
          <c:xMode val="edge"/>
          <c:yMode val="edge"/>
          <c:x val="0.13495651278884288"/>
          <c:y val="0.16478915135608121"/>
          <c:w val="0.83628531727652489"/>
          <c:h val="0.51276163777693717"/>
        </c:manualLayout>
      </c:layout>
      <c:lineChart>
        <c:grouping val="standard"/>
        <c:varyColors val="0"/>
        <c:ser>
          <c:idx val="0"/>
          <c:order val="0"/>
          <c:tx>
            <c:strRef>
              <c:f>Data!$A$19</c:f>
              <c:strCache>
                <c:ptCount val="1"/>
              </c:strCache>
            </c:strRef>
          </c:tx>
          <c:trendline>
            <c:name>Trendline</c:name>
            <c:spPr>
              <a:ln>
                <a:solidFill>
                  <a:srgbClr val="FF0000">
                    <a:alpha val="75000"/>
                  </a:srgbClr>
                </a:solidFill>
              </a:ln>
            </c:spPr>
            <c:trendlineType val="linear"/>
            <c:dispRSqr val="0"/>
            <c:dispEq val="0"/>
          </c:trendline>
          <c:cat>
            <c:strRef>
              <c:f>Data!$CX$4:$DM$4</c:f>
              <c:strCache>
                <c:ptCount val="1"/>
                <c:pt idx="0">
                  <c:v>Baseline</c:v>
                </c:pt>
              </c:strCache>
            </c:strRef>
          </c:cat>
          <c:val>
            <c:numRef>
              <c:f>Data!$CX$19:$DM$19</c:f>
              <c:numCache>
                <c:formatCode>General</c:formatCode>
                <c:ptCount val="16"/>
                <c:pt idx="0">
                  <c:v>0</c:v>
                </c:pt>
              </c:numCache>
            </c:numRef>
          </c:val>
          <c:smooth val="0"/>
          <c:extLst>
            <c:ext xmlns:c16="http://schemas.microsoft.com/office/drawing/2014/chart" uri="{C3380CC4-5D6E-409C-BE32-E72D297353CC}">
              <c16:uniqueId val="{00000001-3689-7740-938C-BF2670A82ABF}"/>
            </c:ext>
          </c:extLst>
        </c:ser>
        <c:ser>
          <c:idx val="1"/>
          <c:order val="1"/>
          <c:tx>
            <c:v>Aimline</c:v>
          </c:tx>
          <c:spPr>
            <a:ln w="9525">
              <a:solidFill>
                <a:schemeClr val="tx1">
                  <a:lumMod val="50000"/>
                  <a:lumOff val="50000"/>
                </a:schemeClr>
              </a:solidFill>
              <a:prstDash val="dash"/>
            </a:ln>
          </c:spPr>
          <c:marker>
            <c:symbol val="none"/>
          </c:marker>
          <c:cat>
            <c:strRef>
              <c:f>Data!$CX$4:$DM$4</c:f>
              <c:strCache>
                <c:ptCount val="1"/>
                <c:pt idx="0">
                  <c:v>Baseline</c:v>
                </c:pt>
              </c:strCache>
            </c:strRef>
          </c:cat>
          <c:val>
            <c:numRef>
              <c:f>Data!$CX$100:$DM$100</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3689-7740-938C-BF2670A82ABF}"/>
            </c:ext>
          </c:extLst>
        </c:ser>
        <c:ser>
          <c:idx val="2"/>
          <c:order val="2"/>
          <c:tx>
            <c:strRef>
              <c:f>Data!$CW$136</c:f>
              <c:strCache>
                <c:ptCount val="1"/>
                <c:pt idx="0">
                  <c:v>Benchmark 3 Line</c:v>
                </c:pt>
              </c:strCache>
            </c:strRef>
          </c:tx>
          <c:spPr>
            <a:ln>
              <a:solidFill>
                <a:schemeClr val="accent3"/>
              </a:solidFill>
            </a:ln>
          </c:spPr>
          <c:marker>
            <c:symbol val="none"/>
          </c:marker>
          <c:cat>
            <c:strRef>
              <c:f>Data!$CX$4:$DM$4</c:f>
              <c:strCache>
                <c:ptCount val="1"/>
                <c:pt idx="0">
                  <c:v>Baseline</c:v>
                </c:pt>
              </c:strCache>
            </c:strRef>
          </c:cat>
          <c:val>
            <c:numRef>
              <c:f>Data!$CX$136:$DM$136</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3689-7740-938C-BF2670A82ABF}"/>
            </c:ext>
          </c:extLst>
        </c:ser>
        <c:dLbls>
          <c:showLegendKey val="0"/>
          <c:showVal val="0"/>
          <c:showCatName val="0"/>
          <c:showSerName val="0"/>
          <c:showPercent val="0"/>
          <c:showBubbleSize val="0"/>
        </c:dLbls>
        <c:marker val="1"/>
        <c:smooth val="0"/>
        <c:axId val="112921600"/>
        <c:axId val="112972928"/>
      </c:lineChart>
      <c:catAx>
        <c:axId val="112921600"/>
        <c:scaling>
          <c:orientation val="minMax"/>
        </c:scaling>
        <c:delete val="0"/>
        <c:axPos val="b"/>
        <c:title>
          <c:tx>
            <c:strRef>
              <c:f>Data!$CS$19</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112972928"/>
        <c:crosses val="autoZero"/>
        <c:auto val="1"/>
        <c:lblAlgn val="ctr"/>
        <c:lblOffset val="100"/>
        <c:noMultiLvlLbl val="0"/>
      </c:catAx>
      <c:valAx>
        <c:axId val="112972928"/>
        <c:scaling>
          <c:orientation val="minMax"/>
          <c:min val="0"/>
        </c:scaling>
        <c:delete val="0"/>
        <c:axPos val="l"/>
        <c:majorGridlines/>
        <c:title>
          <c:tx>
            <c:strRef>
              <c:f>Data!$CV$100</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112921600"/>
        <c:crosses val="autoZero"/>
        <c:crossBetween val="between"/>
      </c:valAx>
    </c:plotArea>
    <c:legend>
      <c:legendPos val="b"/>
      <c:layout>
        <c:manualLayout>
          <c:xMode val="edge"/>
          <c:yMode val="edge"/>
          <c:x val="2.3677020940896208E-3"/>
          <c:y val="0.89634136215298799"/>
          <c:w val="0.99267216613104159"/>
          <c:h val="0.103658637847012"/>
        </c:manualLayout>
      </c:layout>
      <c:overlay val="0"/>
      <c:txPr>
        <a:bodyPr/>
        <a:lstStyle/>
        <a:p>
          <a:pPr>
            <a:defRPr sz="900"/>
          </a:pPr>
          <a:endParaRPr lang="en-US"/>
        </a:p>
      </c:txPr>
    </c:legend>
    <c:plotVisOnly val="1"/>
    <c:dispBlanksAs val="gap"/>
    <c:showDLblsOverMax val="0"/>
  </c:chart>
  <c:spPr>
    <a:solidFill>
      <a:schemeClr val="accent3">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5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Data!$A$20</c:f>
          <c:strCache>
            <c:ptCount val="1"/>
          </c:strCache>
        </c:strRef>
      </c:tx>
      <c:overlay val="0"/>
    </c:title>
    <c:autoTitleDeleted val="0"/>
    <c:plotArea>
      <c:layout>
        <c:manualLayout>
          <c:layoutTarget val="inner"/>
          <c:xMode val="edge"/>
          <c:yMode val="edge"/>
          <c:x val="0.13495651278884288"/>
          <c:y val="0.16478915135608121"/>
          <c:w val="0.83628531727652489"/>
          <c:h val="0.51276163777693717"/>
        </c:manualLayout>
      </c:layout>
      <c:lineChart>
        <c:grouping val="standard"/>
        <c:varyColors val="0"/>
        <c:ser>
          <c:idx val="0"/>
          <c:order val="0"/>
          <c:tx>
            <c:strRef>
              <c:f>Data!$A$20</c:f>
              <c:strCache>
                <c:ptCount val="1"/>
              </c:strCache>
            </c:strRef>
          </c:tx>
          <c:trendline>
            <c:name>Trendline</c:name>
            <c:spPr>
              <a:ln>
                <a:solidFill>
                  <a:srgbClr val="FF0000">
                    <a:alpha val="75000"/>
                  </a:srgbClr>
                </a:solidFill>
              </a:ln>
            </c:spPr>
            <c:trendlineType val="linear"/>
            <c:dispRSqr val="0"/>
            <c:dispEq val="0"/>
          </c:trendline>
          <c:cat>
            <c:strRef>
              <c:f>Data!$CX$4:$DM$4</c:f>
              <c:strCache>
                <c:ptCount val="1"/>
                <c:pt idx="0">
                  <c:v>Baseline</c:v>
                </c:pt>
              </c:strCache>
            </c:strRef>
          </c:cat>
          <c:val>
            <c:numRef>
              <c:f>Data!$CX$20:$DM$20</c:f>
              <c:numCache>
                <c:formatCode>General</c:formatCode>
                <c:ptCount val="16"/>
                <c:pt idx="0">
                  <c:v>0</c:v>
                </c:pt>
              </c:numCache>
            </c:numRef>
          </c:val>
          <c:smooth val="0"/>
          <c:extLst>
            <c:ext xmlns:c16="http://schemas.microsoft.com/office/drawing/2014/chart" uri="{C3380CC4-5D6E-409C-BE32-E72D297353CC}">
              <c16:uniqueId val="{00000001-F459-BF4D-8C8B-D2DA59352344}"/>
            </c:ext>
          </c:extLst>
        </c:ser>
        <c:ser>
          <c:idx val="1"/>
          <c:order val="1"/>
          <c:tx>
            <c:v>Aimline</c:v>
          </c:tx>
          <c:spPr>
            <a:ln w="9525">
              <a:solidFill>
                <a:schemeClr val="tx1">
                  <a:lumMod val="50000"/>
                  <a:lumOff val="50000"/>
                </a:schemeClr>
              </a:solidFill>
              <a:prstDash val="dash"/>
            </a:ln>
          </c:spPr>
          <c:marker>
            <c:symbol val="none"/>
          </c:marker>
          <c:cat>
            <c:strRef>
              <c:f>Data!$CX$4:$DM$4</c:f>
              <c:strCache>
                <c:ptCount val="1"/>
                <c:pt idx="0">
                  <c:v>Baseline</c:v>
                </c:pt>
              </c:strCache>
            </c:strRef>
          </c:cat>
          <c:val>
            <c:numRef>
              <c:f>Data!$CX$101:$DM$101</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F459-BF4D-8C8B-D2DA59352344}"/>
            </c:ext>
          </c:extLst>
        </c:ser>
        <c:ser>
          <c:idx val="2"/>
          <c:order val="2"/>
          <c:tx>
            <c:strRef>
              <c:f>Data!$CW$137</c:f>
              <c:strCache>
                <c:ptCount val="1"/>
                <c:pt idx="0">
                  <c:v>Benchmark 3 Line</c:v>
                </c:pt>
              </c:strCache>
            </c:strRef>
          </c:tx>
          <c:spPr>
            <a:ln>
              <a:solidFill>
                <a:schemeClr val="accent3"/>
              </a:solidFill>
            </a:ln>
          </c:spPr>
          <c:marker>
            <c:symbol val="none"/>
          </c:marker>
          <c:cat>
            <c:strRef>
              <c:f>Data!$CX$4:$DM$4</c:f>
              <c:strCache>
                <c:ptCount val="1"/>
                <c:pt idx="0">
                  <c:v>Baseline</c:v>
                </c:pt>
              </c:strCache>
            </c:strRef>
          </c:cat>
          <c:val>
            <c:numRef>
              <c:f>Data!$CX$137:$DM$137</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F459-BF4D-8C8B-D2DA59352344}"/>
            </c:ext>
          </c:extLst>
        </c:ser>
        <c:dLbls>
          <c:showLegendKey val="0"/>
          <c:showVal val="0"/>
          <c:showCatName val="0"/>
          <c:showSerName val="0"/>
          <c:showPercent val="0"/>
          <c:showBubbleSize val="0"/>
        </c:dLbls>
        <c:marker val="1"/>
        <c:smooth val="0"/>
        <c:axId val="113057152"/>
        <c:axId val="113075712"/>
      </c:lineChart>
      <c:catAx>
        <c:axId val="113057152"/>
        <c:scaling>
          <c:orientation val="minMax"/>
        </c:scaling>
        <c:delete val="0"/>
        <c:axPos val="b"/>
        <c:title>
          <c:tx>
            <c:strRef>
              <c:f>Data!$CS$20</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113075712"/>
        <c:crosses val="autoZero"/>
        <c:auto val="1"/>
        <c:lblAlgn val="ctr"/>
        <c:lblOffset val="100"/>
        <c:noMultiLvlLbl val="0"/>
      </c:catAx>
      <c:valAx>
        <c:axId val="113075712"/>
        <c:scaling>
          <c:orientation val="minMax"/>
          <c:min val="0"/>
        </c:scaling>
        <c:delete val="0"/>
        <c:axPos val="l"/>
        <c:majorGridlines/>
        <c:title>
          <c:tx>
            <c:strRef>
              <c:f>Data!$CV$101</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113057152"/>
        <c:crosses val="autoZero"/>
        <c:crossBetween val="between"/>
      </c:valAx>
    </c:plotArea>
    <c:legend>
      <c:legendPos val="b"/>
      <c:layout>
        <c:manualLayout>
          <c:xMode val="edge"/>
          <c:yMode val="edge"/>
          <c:x val="4.9599276626187804E-3"/>
          <c:y val="0.89634136215298799"/>
          <c:w val="0.99267216613104159"/>
          <c:h val="0.103658637847012"/>
        </c:manualLayout>
      </c:layout>
      <c:overlay val="0"/>
      <c:txPr>
        <a:bodyPr/>
        <a:lstStyle/>
        <a:p>
          <a:pPr>
            <a:defRPr sz="900"/>
          </a:pPr>
          <a:endParaRPr lang="en-US"/>
        </a:p>
      </c:txPr>
    </c:legend>
    <c:plotVisOnly val="1"/>
    <c:dispBlanksAs val="gap"/>
    <c:showDLblsOverMax val="0"/>
  </c:chart>
  <c:spPr>
    <a:solidFill>
      <a:schemeClr val="accent3">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5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Data!$A$21</c:f>
          <c:strCache>
            <c:ptCount val="1"/>
          </c:strCache>
        </c:strRef>
      </c:tx>
      <c:overlay val="0"/>
    </c:title>
    <c:autoTitleDeleted val="0"/>
    <c:plotArea>
      <c:layout>
        <c:manualLayout>
          <c:layoutTarget val="inner"/>
          <c:xMode val="edge"/>
          <c:yMode val="edge"/>
          <c:x val="0.13495651278884288"/>
          <c:y val="0.16478915135608121"/>
          <c:w val="0.83628531727652489"/>
          <c:h val="0.51280099099989163"/>
        </c:manualLayout>
      </c:layout>
      <c:lineChart>
        <c:grouping val="standard"/>
        <c:varyColors val="0"/>
        <c:ser>
          <c:idx val="0"/>
          <c:order val="0"/>
          <c:tx>
            <c:strRef>
              <c:f>Data!$A$21</c:f>
              <c:strCache>
                <c:ptCount val="1"/>
              </c:strCache>
            </c:strRef>
          </c:tx>
          <c:trendline>
            <c:name>Trendline</c:name>
            <c:spPr>
              <a:ln>
                <a:solidFill>
                  <a:srgbClr val="FF0000">
                    <a:alpha val="75000"/>
                  </a:srgbClr>
                </a:solidFill>
              </a:ln>
            </c:spPr>
            <c:trendlineType val="linear"/>
            <c:dispRSqr val="0"/>
            <c:dispEq val="0"/>
          </c:trendline>
          <c:cat>
            <c:strRef>
              <c:f>Data!$CX$4:$DM$4</c:f>
              <c:strCache>
                <c:ptCount val="1"/>
                <c:pt idx="0">
                  <c:v>Baseline</c:v>
                </c:pt>
              </c:strCache>
            </c:strRef>
          </c:cat>
          <c:val>
            <c:numRef>
              <c:f>Data!$CX$21:$DM$21</c:f>
              <c:numCache>
                <c:formatCode>General</c:formatCode>
                <c:ptCount val="16"/>
                <c:pt idx="0">
                  <c:v>0</c:v>
                </c:pt>
              </c:numCache>
            </c:numRef>
          </c:val>
          <c:smooth val="0"/>
          <c:extLst>
            <c:ext xmlns:c16="http://schemas.microsoft.com/office/drawing/2014/chart" uri="{C3380CC4-5D6E-409C-BE32-E72D297353CC}">
              <c16:uniqueId val="{00000001-3BF9-B54F-AC4F-9576D36CFDB8}"/>
            </c:ext>
          </c:extLst>
        </c:ser>
        <c:ser>
          <c:idx val="1"/>
          <c:order val="1"/>
          <c:tx>
            <c:v>Aimline</c:v>
          </c:tx>
          <c:spPr>
            <a:ln w="9525">
              <a:solidFill>
                <a:schemeClr val="tx1">
                  <a:lumMod val="50000"/>
                  <a:lumOff val="50000"/>
                </a:schemeClr>
              </a:solidFill>
              <a:prstDash val="dash"/>
            </a:ln>
          </c:spPr>
          <c:marker>
            <c:symbol val="none"/>
          </c:marker>
          <c:cat>
            <c:strRef>
              <c:f>Data!$CX$4:$DM$4</c:f>
              <c:strCache>
                <c:ptCount val="1"/>
                <c:pt idx="0">
                  <c:v>Baseline</c:v>
                </c:pt>
              </c:strCache>
            </c:strRef>
          </c:cat>
          <c:val>
            <c:numRef>
              <c:f>Data!$CX$102:$DM$102</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3BF9-B54F-AC4F-9576D36CFDB8}"/>
            </c:ext>
          </c:extLst>
        </c:ser>
        <c:ser>
          <c:idx val="2"/>
          <c:order val="2"/>
          <c:tx>
            <c:strRef>
              <c:f>Data!$CW$138</c:f>
              <c:strCache>
                <c:ptCount val="1"/>
                <c:pt idx="0">
                  <c:v>Benchmark 3 Line</c:v>
                </c:pt>
              </c:strCache>
            </c:strRef>
          </c:tx>
          <c:spPr>
            <a:ln>
              <a:solidFill>
                <a:schemeClr val="accent3"/>
              </a:solidFill>
            </a:ln>
          </c:spPr>
          <c:marker>
            <c:symbol val="none"/>
          </c:marker>
          <c:cat>
            <c:strRef>
              <c:f>Data!$CX$4:$DM$4</c:f>
              <c:strCache>
                <c:ptCount val="1"/>
                <c:pt idx="0">
                  <c:v>Baseline</c:v>
                </c:pt>
              </c:strCache>
            </c:strRef>
          </c:cat>
          <c:val>
            <c:numRef>
              <c:f>Data!$CX$138:$DM$138</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3BF9-B54F-AC4F-9576D36CFDB8}"/>
            </c:ext>
          </c:extLst>
        </c:ser>
        <c:dLbls>
          <c:showLegendKey val="0"/>
          <c:showVal val="0"/>
          <c:showCatName val="0"/>
          <c:showSerName val="0"/>
          <c:showPercent val="0"/>
          <c:showBubbleSize val="0"/>
        </c:dLbls>
        <c:marker val="1"/>
        <c:smooth val="0"/>
        <c:axId val="113139712"/>
        <c:axId val="113141632"/>
      </c:lineChart>
      <c:catAx>
        <c:axId val="113139712"/>
        <c:scaling>
          <c:orientation val="minMax"/>
        </c:scaling>
        <c:delete val="0"/>
        <c:axPos val="b"/>
        <c:title>
          <c:tx>
            <c:strRef>
              <c:f>Data!$CS$21</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113141632"/>
        <c:crosses val="autoZero"/>
        <c:auto val="1"/>
        <c:lblAlgn val="ctr"/>
        <c:lblOffset val="100"/>
        <c:noMultiLvlLbl val="0"/>
      </c:catAx>
      <c:valAx>
        <c:axId val="113141632"/>
        <c:scaling>
          <c:orientation val="minMax"/>
          <c:min val="0"/>
        </c:scaling>
        <c:delete val="0"/>
        <c:axPos val="l"/>
        <c:majorGridlines/>
        <c:title>
          <c:tx>
            <c:strRef>
              <c:f>Data!$CV$102</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113139712"/>
        <c:crosses val="autoZero"/>
        <c:crossBetween val="between"/>
      </c:valAx>
    </c:plotArea>
    <c:legend>
      <c:legendPos val="b"/>
      <c:layout>
        <c:manualLayout>
          <c:xMode val="edge"/>
          <c:yMode val="edge"/>
          <c:x val="2.3677020940896208E-3"/>
          <c:y val="0.8965684812404755"/>
          <c:w val="0.99763229790590957"/>
          <c:h val="0.103431518759524"/>
        </c:manualLayout>
      </c:layout>
      <c:overlay val="0"/>
      <c:txPr>
        <a:bodyPr/>
        <a:lstStyle/>
        <a:p>
          <a:pPr>
            <a:defRPr sz="900"/>
          </a:pPr>
          <a:endParaRPr lang="en-US"/>
        </a:p>
      </c:txPr>
    </c:legend>
    <c:plotVisOnly val="1"/>
    <c:dispBlanksAs val="gap"/>
    <c:showDLblsOverMax val="0"/>
  </c:chart>
  <c:spPr>
    <a:solidFill>
      <a:schemeClr val="accent3">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'Reading - Data'!$A$14</c:f>
          <c:strCache>
            <c:ptCount val="1"/>
          </c:strCache>
        </c:strRef>
      </c:tx>
      <c:overlay val="0"/>
    </c:title>
    <c:autoTitleDeleted val="0"/>
    <c:plotArea>
      <c:layout>
        <c:manualLayout>
          <c:layoutTarget val="inner"/>
          <c:xMode val="edge"/>
          <c:yMode val="edge"/>
          <c:x val="0.13495651278884288"/>
          <c:y val="0.16478915135608121"/>
          <c:w val="0.83628531727652422"/>
          <c:h val="0.51276163777693717"/>
        </c:manualLayout>
      </c:layout>
      <c:lineChart>
        <c:grouping val="standard"/>
        <c:varyColors val="0"/>
        <c:ser>
          <c:idx val="0"/>
          <c:order val="0"/>
          <c:tx>
            <c:strRef>
              <c:f>'Reading - Data'!$A$14</c:f>
              <c:strCache>
                <c:ptCount val="1"/>
              </c:strCache>
            </c:strRef>
          </c:tx>
          <c:trendline>
            <c:name>Trendline</c:name>
            <c:spPr>
              <a:ln>
                <a:solidFill>
                  <a:srgbClr val="FF0000">
                    <a:alpha val="75000"/>
                  </a:srgbClr>
                </a:solidFill>
              </a:ln>
            </c:spPr>
            <c:trendlineType val="linear"/>
            <c:dispRSqr val="0"/>
            <c:dispEq val="0"/>
          </c:trendline>
          <c:cat>
            <c:strRef>
              <c:f>'Reading - Data'!$CX$4:$DM$4</c:f>
              <c:strCache>
                <c:ptCount val="1"/>
                <c:pt idx="0">
                  <c:v>Baseline</c:v>
                </c:pt>
              </c:strCache>
            </c:strRef>
          </c:cat>
          <c:val>
            <c:numRef>
              <c:f>'Reading - Data'!$CX$14:$DM$14</c:f>
              <c:numCache>
                <c:formatCode>General</c:formatCode>
                <c:ptCount val="16"/>
                <c:pt idx="0">
                  <c:v>0</c:v>
                </c:pt>
              </c:numCache>
            </c:numRef>
          </c:val>
          <c:smooth val="0"/>
          <c:extLst>
            <c:ext xmlns:c16="http://schemas.microsoft.com/office/drawing/2014/chart" uri="{C3380CC4-5D6E-409C-BE32-E72D297353CC}">
              <c16:uniqueId val="{00000001-3C66-B74C-80C2-1CAB0D5007ED}"/>
            </c:ext>
          </c:extLst>
        </c:ser>
        <c:ser>
          <c:idx val="1"/>
          <c:order val="1"/>
          <c:tx>
            <c:v>Aimline</c:v>
          </c:tx>
          <c:spPr>
            <a:ln w="9525">
              <a:solidFill>
                <a:schemeClr val="tx1">
                  <a:lumMod val="50000"/>
                  <a:lumOff val="50000"/>
                </a:schemeClr>
              </a:solidFill>
              <a:prstDash val="dash"/>
            </a:ln>
          </c:spPr>
          <c:marker>
            <c:symbol val="none"/>
          </c:marker>
          <c:cat>
            <c:strRef>
              <c:f>'Reading - Data'!$CX$4:$DM$4</c:f>
              <c:strCache>
                <c:ptCount val="1"/>
                <c:pt idx="0">
                  <c:v>Baseline</c:v>
                </c:pt>
              </c:strCache>
            </c:strRef>
          </c:cat>
          <c:val>
            <c:numRef>
              <c:f>'Reading - Data'!$CX$95:$DM$95</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3C66-B74C-80C2-1CAB0D5007ED}"/>
            </c:ext>
          </c:extLst>
        </c:ser>
        <c:ser>
          <c:idx val="2"/>
          <c:order val="2"/>
          <c:tx>
            <c:strRef>
              <c:f>'Reading - Data'!$CW$131</c:f>
              <c:strCache>
                <c:ptCount val="1"/>
                <c:pt idx="0">
                  <c:v>Benchmark 3 Line</c:v>
                </c:pt>
              </c:strCache>
            </c:strRef>
          </c:tx>
          <c:spPr>
            <a:ln>
              <a:solidFill>
                <a:schemeClr val="accent3"/>
              </a:solidFill>
            </a:ln>
          </c:spPr>
          <c:marker>
            <c:symbol val="none"/>
          </c:marker>
          <c:cat>
            <c:strRef>
              <c:f>'Reading - Data'!$CX$4:$DM$4</c:f>
              <c:strCache>
                <c:ptCount val="1"/>
                <c:pt idx="0">
                  <c:v>Baseline</c:v>
                </c:pt>
              </c:strCache>
            </c:strRef>
          </c:cat>
          <c:val>
            <c:numRef>
              <c:f>'Reading - Data'!$CX$131:$DM$131</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3C66-B74C-80C2-1CAB0D5007ED}"/>
            </c:ext>
          </c:extLst>
        </c:ser>
        <c:dLbls>
          <c:showLegendKey val="0"/>
          <c:showVal val="0"/>
          <c:showCatName val="0"/>
          <c:showSerName val="0"/>
          <c:showPercent val="0"/>
          <c:showBubbleSize val="0"/>
        </c:dLbls>
        <c:marker val="1"/>
        <c:smooth val="0"/>
        <c:axId val="102068608"/>
        <c:axId val="102070528"/>
      </c:lineChart>
      <c:catAx>
        <c:axId val="102068608"/>
        <c:scaling>
          <c:orientation val="minMax"/>
        </c:scaling>
        <c:delete val="0"/>
        <c:axPos val="b"/>
        <c:title>
          <c:tx>
            <c:strRef>
              <c:f>'Reading - Data'!$CS$14</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102070528"/>
        <c:crosses val="autoZero"/>
        <c:auto val="1"/>
        <c:lblAlgn val="ctr"/>
        <c:lblOffset val="100"/>
        <c:noMultiLvlLbl val="0"/>
      </c:catAx>
      <c:valAx>
        <c:axId val="102070528"/>
        <c:scaling>
          <c:orientation val="minMax"/>
          <c:min val="0"/>
        </c:scaling>
        <c:delete val="0"/>
        <c:axPos val="l"/>
        <c:majorGridlines/>
        <c:title>
          <c:tx>
            <c:strRef>
              <c:f>'Reading - Data'!$CV$95</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102068608"/>
        <c:crosses val="autoZero"/>
        <c:crossBetween val="between"/>
      </c:valAx>
    </c:plotArea>
    <c:legend>
      <c:legendPos val="b"/>
      <c:layout>
        <c:manualLayout>
          <c:xMode val="edge"/>
          <c:yMode val="edge"/>
          <c:x val="2.3677020940896208E-3"/>
          <c:y val="0.89634136215298799"/>
          <c:w val="0.99526439169957204"/>
          <c:h val="0.103658637847012"/>
        </c:manualLayout>
      </c:layout>
      <c:overlay val="0"/>
      <c:txPr>
        <a:bodyPr/>
        <a:lstStyle/>
        <a:p>
          <a:pPr>
            <a:defRPr sz="900"/>
          </a:pPr>
          <a:endParaRPr lang="en-US"/>
        </a:p>
      </c:txPr>
    </c:legend>
    <c:plotVisOnly val="1"/>
    <c:dispBlanksAs val="gap"/>
    <c:showDLblsOverMax val="0"/>
  </c:chart>
  <c:spPr>
    <a:solidFill>
      <a:schemeClr val="accent3">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5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Data!$A$22</c:f>
          <c:strCache>
            <c:ptCount val="1"/>
          </c:strCache>
        </c:strRef>
      </c:tx>
      <c:overlay val="0"/>
    </c:title>
    <c:autoTitleDeleted val="0"/>
    <c:plotArea>
      <c:layout>
        <c:manualLayout>
          <c:layoutTarget val="inner"/>
          <c:xMode val="edge"/>
          <c:yMode val="edge"/>
          <c:x val="0.13495651278884288"/>
          <c:y val="0.16478915135608121"/>
          <c:w val="0.83628531727652489"/>
          <c:h val="0.51276163777693717"/>
        </c:manualLayout>
      </c:layout>
      <c:lineChart>
        <c:grouping val="standard"/>
        <c:varyColors val="0"/>
        <c:ser>
          <c:idx val="0"/>
          <c:order val="0"/>
          <c:tx>
            <c:strRef>
              <c:f>Data!$A$22</c:f>
              <c:strCache>
                <c:ptCount val="1"/>
              </c:strCache>
            </c:strRef>
          </c:tx>
          <c:trendline>
            <c:name>Trendline</c:name>
            <c:spPr>
              <a:ln>
                <a:solidFill>
                  <a:srgbClr val="FF0000">
                    <a:alpha val="75000"/>
                  </a:srgbClr>
                </a:solidFill>
              </a:ln>
            </c:spPr>
            <c:trendlineType val="linear"/>
            <c:dispRSqr val="0"/>
            <c:dispEq val="0"/>
          </c:trendline>
          <c:cat>
            <c:strRef>
              <c:f>Data!$CX$4:$DM$4</c:f>
              <c:strCache>
                <c:ptCount val="1"/>
                <c:pt idx="0">
                  <c:v>Baseline</c:v>
                </c:pt>
              </c:strCache>
            </c:strRef>
          </c:cat>
          <c:val>
            <c:numRef>
              <c:f>Data!$CX$22:$DM$22</c:f>
              <c:numCache>
                <c:formatCode>General</c:formatCode>
                <c:ptCount val="16"/>
                <c:pt idx="0">
                  <c:v>0</c:v>
                </c:pt>
              </c:numCache>
            </c:numRef>
          </c:val>
          <c:smooth val="0"/>
          <c:extLst>
            <c:ext xmlns:c16="http://schemas.microsoft.com/office/drawing/2014/chart" uri="{C3380CC4-5D6E-409C-BE32-E72D297353CC}">
              <c16:uniqueId val="{00000001-0B9A-1D4D-AC59-1FA4597ADFA4}"/>
            </c:ext>
          </c:extLst>
        </c:ser>
        <c:ser>
          <c:idx val="1"/>
          <c:order val="1"/>
          <c:tx>
            <c:v>Aimline</c:v>
          </c:tx>
          <c:spPr>
            <a:ln w="9525">
              <a:solidFill>
                <a:schemeClr val="tx1">
                  <a:lumMod val="50000"/>
                  <a:lumOff val="50000"/>
                </a:schemeClr>
              </a:solidFill>
              <a:prstDash val="dash"/>
            </a:ln>
          </c:spPr>
          <c:marker>
            <c:symbol val="none"/>
          </c:marker>
          <c:cat>
            <c:strRef>
              <c:f>Data!$CX$4:$DM$4</c:f>
              <c:strCache>
                <c:ptCount val="1"/>
                <c:pt idx="0">
                  <c:v>Baseline</c:v>
                </c:pt>
              </c:strCache>
            </c:strRef>
          </c:cat>
          <c:val>
            <c:numRef>
              <c:f>'Spelling - Data'!$CX$103:$DM$103</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0B9A-1D4D-AC59-1FA4597ADFA4}"/>
            </c:ext>
          </c:extLst>
        </c:ser>
        <c:ser>
          <c:idx val="2"/>
          <c:order val="2"/>
          <c:tx>
            <c:strRef>
              <c:f>'Spelling - Data'!$CW$139</c:f>
              <c:strCache>
                <c:ptCount val="1"/>
                <c:pt idx="0">
                  <c:v>Benchmark 3 Line</c:v>
                </c:pt>
              </c:strCache>
            </c:strRef>
          </c:tx>
          <c:spPr>
            <a:ln>
              <a:solidFill>
                <a:schemeClr val="accent3"/>
              </a:solidFill>
            </a:ln>
          </c:spPr>
          <c:marker>
            <c:symbol val="none"/>
          </c:marker>
          <c:cat>
            <c:strRef>
              <c:f>Data!$CX$4:$DM$4</c:f>
              <c:strCache>
                <c:ptCount val="1"/>
                <c:pt idx="0">
                  <c:v>Baseline</c:v>
                </c:pt>
              </c:strCache>
            </c:strRef>
          </c:cat>
          <c:val>
            <c:numRef>
              <c:f>'Spelling - Data'!$CX$139:$DM$139</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0B9A-1D4D-AC59-1FA4597ADFA4}"/>
            </c:ext>
          </c:extLst>
        </c:ser>
        <c:dLbls>
          <c:showLegendKey val="0"/>
          <c:showVal val="0"/>
          <c:showCatName val="0"/>
          <c:showSerName val="0"/>
          <c:showPercent val="0"/>
          <c:showBubbleSize val="0"/>
        </c:dLbls>
        <c:marker val="1"/>
        <c:smooth val="0"/>
        <c:axId val="113017216"/>
        <c:axId val="113019136"/>
      </c:lineChart>
      <c:catAx>
        <c:axId val="113017216"/>
        <c:scaling>
          <c:orientation val="minMax"/>
        </c:scaling>
        <c:delete val="0"/>
        <c:axPos val="b"/>
        <c:title>
          <c:tx>
            <c:strRef>
              <c:f>Data!$CS$22</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113019136"/>
        <c:crosses val="autoZero"/>
        <c:auto val="1"/>
        <c:lblAlgn val="ctr"/>
        <c:lblOffset val="100"/>
        <c:noMultiLvlLbl val="0"/>
      </c:catAx>
      <c:valAx>
        <c:axId val="113019136"/>
        <c:scaling>
          <c:orientation val="minMax"/>
          <c:min val="0"/>
        </c:scaling>
        <c:delete val="0"/>
        <c:axPos val="l"/>
        <c:majorGridlines/>
        <c:title>
          <c:tx>
            <c:strRef>
              <c:f>Data!$CV$103</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113017216"/>
        <c:crosses val="autoZero"/>
        <c:crossBetween val="between"/>
      </c:valAx>
    </c:plotArea>
    <c:legend>
      <c:legendPos val="b"/>
      <c:layout>
        <c:manualLayout>
          <c:xMode val="edge"/>
          <c:yMode val="edge"/>
          <c:x val="2.1744355074353678E-3"/>
          <c:y val="0.8963413270213495"/>
          <c:w val="0.99046446015947698"/>
          <c:h val="0.10365867297865142"/>
        </c:manualLayout>
      </c:layout>
      <c:overlay val="0"/>
      <c:txPr>
        <a:bodyPr/>
        <a:lstStyle/>
        <a:p>
          <a:pPr>
            <a:defRPr sz="900"/>
          </a:pPr>
          <a:endParaRPr lang="en-US"/>
        </a:p>
      </c:txPr>
    </c:legend>
    <c:plotVisOnly val="1"/>
    <c:dispBlanksAs val="gap"/>
    <c:showDLblsOverMax val="0"/>
  </c:chart>
  <c:spPr>
    <a:solidFill>
      <a:schemeClr val="accent3">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5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Data!$A$23</c:f>
          <c:strCache>
            <c:ptCount val="1"/>
          </c:strCache>
        </c:strRef>
      </c:tx>
      <c:overlay val="0"/>
    </c:title>
    <c:autoTitleDeleted val="0"/>
    <c:plotArea>
      <c:layout>
        <c:manualLayout>
          <c:layoutTarget val="inner"/>
          <c:xMode val="edge"/>
          <c:yMode val="edge"/>
          <c:x val="0.13495651278884288"/>
          <c:y val="0.16478915135608121"/>
          <c:w val="0.83628531727652489"/>
          <c:h val="0.51276163777693717"/>
        </c:manualLayout>
      </c:layout>
      <c:lineChart>
        <c:grouping val="standard"/>
        <c:varyColors val="0"/>
        <c:ser>
          <c:idx val="0"/>
          <c:order val="0"/>
          <c:tx>
            <c:strRef>
              <c:f>Data!$A$23</c:f>
              <c:strCache>
                <c:ptCount val="1"/>
              </c:strCache>
            </c:strRef>
          </c:tx>
          <c:trendline>
            <c:name>Trendline</c:name>
            <c:spPr>
              <a:ln>
                <a:solidFill>
                  <a:srgbClr val="FF0000">
                    <a:alpha val="75000"/>
                  </a:srgbClr>
                </a:solidFill>
              </a:ln>
            </c:spPr>
            <c:trendlineType val="linear"/>
            <c:dispRSqr val="0"/>
            <c:dispEq val="0"/>
          </c:trendline>
          <c:cat>
            <c:strRef>
              <c:f>Data!$CX$4:$DM$4</c:f>
              <c:strCache>
                <c:ptCount val="1"/>
                <c:pt idx="0">
                  <c:v>Baseline</c:v>
                </c:pt>
              </c:strCache>
            </c:strRef>
          </c:cat>
          <c:val>
            <c:numRef>
              <c:f>Data!$CX$23:$DM$23</c:f>
              <c:numCache>
                <c:formatCode>General</c:formatCode>
                <c:ptCount val="16"/>
                <c:pt idx="0">
                  <c:v>0</c:v>
                </c:pt>
              </c:numCache>
            </c:numRef>
          </c:val>
          <c:smooth val="0"/>
          <c:extLst>
            <c:ext xmlns:c16="http://schemas.microsoft.com/office/drawing/2014/chart" uri="{C3380CC4-5D6E-409C-BE32-E72D297353CC}">
              <c16:uniqueId val="{00000001-3DFE-FD43-865A-B12EC23A65B4}"/>
            </c:ext>
          </c:extLst>
        </c:ser>
        <c:ser>
          <c:idx val="1"/>
          <c:order val="1"/>
          <c:tx>
            <c:v>Aimline</c:v>
          </c:tx>
          <c:spPr>
            <a:ln w="9525">
              <a:solidFill>
                <a:schemeClr val="tx1">
                  <a:lumMod val="50000"/>
                  <a:lumOff val="50000"/>
                </a:schemeClr>
              </a:solidFill>
              <a:prstDash val="dash"/>
            </a:ln>
          </c:spPr>
          <c:marker>
            <c:symbol val="none"/>
          </c:marker>
          <c:cat>
            <c:strRef>
              <c:f>Data!$CX$4:$DM$4</c:f>
              <c:strCache>
                <c:ptCount val="1"/>
                <c:pt idx="0">
                  <c:v>Baseline</c:v>
                </c:pt>
              </c:strCache>
            </c:strRef>
          </c:cat>
          <c:val>
            <c:numRef>
              <c:f>Data!$CX$104:$DM$104</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3DFE-FD43-865A-B12EC23A65B4}"/>
            </c:ext>
          </c:extLst>
        </c:ser>
        <c:ser>
          <c:idx val="2"/>
          <c:order val="2"/>
          <c:tx>
            <c:strRef>
              <c:f>Data!$CW$140</c:f>
              <c:strCache>
                <c:ptCount val="1"/>
                <c:pt idx="0">
                  <c:v>Benchmark 3 Line</c:v>
                </c:pt>
              </c:strCache>
            </c:strRef>
          </c:tx>
          <c:spPr>
            <a:ln>
              <a:solidFill>
                <a:schemeClr val="accent3"/>
              </a:solidFill>
            </a:ln>
          </c:spPr>
          <c:marker>
            <c:symbol val="none"/>
          </c:marker>
          <c:cat>
            <c:strRef>
              <c:f>Data!$CX$4:$DM$4</c:f>
              <c:strCache>
                <c:ptCount val="1"/>
                <c:pt idx="0">
                  <c:v>Baseline</c:v>
                </c:pt>
              </c:strCache>
            </c:strRef>
          </c:cat>
          <c:val>
            <c:numRef>
              <c:f>Data!$CX$140:$DM$140</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3DFE-FD43-865A-B12EC23A65B4}"/>
            </c:ext>
          </c:extLst>
        </c:ser>
        <c:dLbls>
          <c:showLegendKey val="0"/>
          <c:showVal val="0"/>
          <c:showCatName val="0"/>
          <c:showSerName val="0"/>
          <c:showPercent val="0"/>
          <c:showBubbleSize val="0"/>
        </c:dLbls>
        <c:marker val="1"/>
        <c:smooth val="0"/>
        <c:axId val="113251072"/>
        <c:axId val="113252992"/>
      </c:lineChart>
      <c:catAx>
        <c:axId val="113251072"/>
        <c:scaling>
          <c:orientation val="minMax"/>
        </c:scaling>
        <c:delete val="0"/>
        <c:axPos val="b"/>
        <c:title>
          <c:tx>
            <c:strRef>
              <c:f>Data!$CS$23</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113252992"/>
        <c:crosses val="autoZero"/>
        <c:auto val="1"/>
        <c:lblAlgn val="ctr"/>
        <c:lblOffset val="100"/>
        <c:noMultiLvlLbl val="0"/>
      </c:catAx>
      <c:valAx>
        <c:axId val="113252992"/>
        <c:scaling>
          <c:orientation val="minMax"/>
          <c:min val="0"/>
        </c:scaling>
        <c:delete val="0"/>
        <c:axPos val="l"/>
        <c:majorGridlines/>
        <c:title>
          <c:tx>
            <c:strRef>
              <c:f>Data!$CV$104</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113251072"/>
        <c:crosses val="autoZero"/>
        <c:crossBetween val="between"/>
      </c:valAx>
    </c:plotArea>
    <c:legend>
      <c:legendPos val="b"/>
      <c:layout>
        <c:manualLayout>
          <c:xMode val="edge"/>
          <c:yMode val="edge"/>
          <c:x val="1.5984208362609248E-3"/>
          <c:y val="0.8963413270213495"/>
          <c:w val="0.99680295389969498"/>
          <c:h val="0.10365867297865142"/>
        </c:manualLayout>
      </c:layout>
      <c:overlay val="0"/>
      <c:txPr>
        <a:bodyPr/>
        <a:lstStyle/>
        <a:p>
          <a:pPr>
            <a:defRPr sz="900"/>
          </a:pPr>
          <a:endParaRPr lang="en-US"/>
        </a:p>
      </c:txPr>
    </c:legend>
    <c:plotVisOnly val="1"/>
    <c:dispBlanksAs val="gap"/>
    <c:showDLblsOverMax val="0"/>
  </c:chart>
  <c:spPr>
    <a:solidFill>
      <a:schemeClr val="accent3">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5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Data!$A$24</c:f>
          <c:strCache>
            <c:ptCount val="1"/>
          </c:strCache>
        </c:strRef>
      </c:tx>
      <c:overlay val="0"/>
    </c:title>
    <c:autoTitleDeleted val="0"/>
    <c:plotArea>
      <c:layout>
        <c:manualLayout>
          <c:layoutTarget val="inner"/>
          <c:xMode val="edge"/>
          <c:yMode val="edge"/>
          <c:x val="0.13495651278884288"/>
          <c:y val="0.16478915135608121"/>
          <c:w val="0.83628531727652489"/>
          <c:h val="0.50841372601648516"/>
        </c:manualLayout>
      </c:layout>
      <c:lineChart>
        <c:grouping val="standard"/>
        <c:varyColors val="0"/>
        <c:ser>
          <c:idx val="0"/>
          <c:order val="0"/>
          <c:tx>
            <c:strRef>
              <c:f>Data!$A$24</c:f>
              <c:strCache>
                <c:ptCount val="1"/>
              </c:strCache>
            </c:strRef>
          </c:tx>
          <c:trendline>
            <c:name>Trendline</c:name>
            <c:spPr>
              <a:ln>
                <a:solidFill>
                  <a:srgbClr val="FF0000">
                    <a:alpha val="75000"/>
                  </a:srgbClr>
                </a:solidFill>
              </a:ln>
            </c:spPr>
            <c:trendlineType val="linear"/>
            <c:dispRSqr val="0"/>
            <c:dispEq val="0"/>
          </c:trendline>
          <c:cat>
            <c:strRef>
              <c:f>Data!$CX$4:$DM$4</c:f>
              <c:strCache>
                <c:ptCount val="1"/>
                <c:pt idx="0">
                  <c:v>Baseline</c:v>
                </c:pt>
              </c:strCache>
            </c:strRef>
          </c:cat>
          <c:val>
            <c:numRef>
              <c:f>Data!$CX$24:$DM$24</c:f>
              <c:numCache>
                <c:formatCode>General</c:formatCode>
                <c:ptCount val="16"/>
                <c:pt idx="0">
                  <c:v>0</c:v>
                </c:pt>
              </c:numCache>
            </c:numRef>
          </c:val>
          <c:smooth val="0"/>
          <c:extLst>
            <c:ext xmlns:c16="http://schemas.microsoft.com/office/drawing/2014/chart" uri="{C3380CC4-5D6E-409C-BE32-E72D297353CC}">
              <c16:uniqueId val="{00000001-9644-054A-84EE-6549AB34C602}"/>
            </c:ext>
          </c:extLst>
        </c:ser>
        <c:ser>
          <c:idx val="1"/>
          <c:order val="1"/>
          <c:tx>
            <c:v>Aimline</c:v>
          </c:tx>
          <c:spPr>
            <a:ln w="9525">
              <a:solidFill>
                <a:schemeClr val="tx1">
                  <a:lumMod val="50000"/>
                  <a:lumOff val="50000"/>
                </a:schemeClr>
              </a:solidFill>
              <a:prstDash val="dash"/>
            </a:ln>
          </c:spPr>
          <c:marker>
            <c:symbol val="none"/>
          </c:marker>
          <c:cat>
            <c:strRef>
              <c:f>Data!$CX$4:$DM$4</c:f>
              <c:strCache>
                <c:ptCount val="1"/>
                <c:pt idx="0">
                  <c:v>Baseline</c:v>
                </c:pt>
              </c:strCache>
            </c:strRef>
          </c:cat>
          <c:val>
            <c:numRef>
              <c:f>Data!$CX$105:$DM$105</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9644-054A-84EE-6549AB34C602}"/>
            </c:ext>
          </c:extLst>
        </c:ser>
        <c:ser>
          <c:idx val="2"/>
          <c:order val="2"/>
          <c:tx>
            <c:strRef>
              <c:f>Data!$CW$141</c:f>
              <c:strCache>
                <c:ptCount val="1"/>
                <c:pt idx="0">
                  <c:v>Benchmark 3 Line</c:v>
                </c:pt>
              </c:strCache>
            </c:strRef>
          </c:tx>
          <c:spPr>
            <a:ln>
              <a:solidFill>
                <a:schemeClr val="accent3"/>
              </a:solidFill>
            </a:ln>
          </c:spPr>
          <c:marker>
            <c:symbol val="none"/>
          </c:marker>
          <c:cat>
            <c:strRef>
              <c:f>Data!$CX$4:$DM$4</c:f>
              <c:strCache>
                <c:ptCount val="1"/>
                <c:pt idx="0">
                  <c:v>Baseline</c:v>
                </c:pt>
              </c:strCache>
            </c:strRef>
          </c:cat>
          <c:val>
            <c:numRef>
              <c:f>Data!$CX$141:$DM$141</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9644-054A-84EE-6549AB34C602}"/>
            </c:ext>
          </c:extLst>
        </c:ser>
        <c:dLbls>
          <c:showLegendKey val="0"/>
          <c:showVal val="0"/>
          <c:showCatName val="0"/>
          <c:showSerName val="0"/>
          <c:showPercent val="0"/>
          <c:showBubbleSize val="0"/>
        </c:dLbls>
        <c:marker val="1"/>
        <c:smooth val="0"/>
        <c:axId val="113181824"/>
        <c:axId val="113183744"/>
      </c:lineChart>
      <c:catAx>
        <c:axId val="113181824"/>
        <c:scaling>
          <c:orientation val="minMax"/>
        </c:scaling>
        <c:delete val="0"/>
        <c:axPos val="b"/>
        <c:title>
          <c:tx>
            <c:strRef>
              <c:f>Data!$CS$24</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113183744"/>
        <c:crosses val="autoZero"/>
        <c:auto val="1"/>
        <c:lblAlgn val="ctr"/>
        <c:lblOffset val="100"/>
        <c:noMultiLvlLbl val="0"/>
      </c:catAx>
      <c:valAx>
        <c:axId val="113183744"/>
        <c:scaling>
          <c:orientation val="minMax"/>
          <c:min val="0"/>
        </c:scaling>
        <c:delete val="0"/>
        <c:axPos val="l"/>
        <c:majorGridlines/>
        <c:title>
          <c:tx>
            <c:strRef>
              <c:f>Data!$CV$105</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113181824"/>
        <c:crosses val="autoZero"/>
        <c:crossBetween val="between"/>
      </c:valAx>
    </c:plotArea>
    <c:legend>
      <c:legendPos val="b"/>
      <c:layout>
        <c:manualLayout>
          <c:xMode val="edge"/>
          <c:yMode val="edge"/>
          <c:x val="1.5984208362609248E-3"/>
          <c:y val="0.89656844626261856"/>
          <c:w val="0.99840157916373851"/>
          <c:h val="0.10343155373738212"/>
        </c:manualLayout>
      </c:layout>
      <c:overlay val="0"/>
      <c:txPr>
        <a:bodyPr/>
        <a:lstStyle/>
        <a:p>
          <a:pPr>
            <a:defRPr sz="900"/>
          </a:pPr>
          <a:endParaRPr lang="en-US"/>
        </a:p>
      </c:txPr>
    </c:legend>
    <c:plotVisOnly val="1"/>
    <c:dispBlanksAs val="gap"/>
    <c:showDLblsOverMax val="0"/>
  </c:chart>
  <c:spPr>
    <a:solidFill>
      <a:schemeClr val="accent3">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5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Data!$A$25</c:f>
          <c:strCache>
            <c:ptCount val="1"/>
          </c:strCache>
        </c:strRef>
      </c:tx>
      <c:overlay val="0"/>
    </c:title>
    <c:autoTitleDeleted val="0"/>
    <c:plotArea>
      <c:layout>
        <c:manualLayout>
          <c:layoutTarget val="inner"/>
          <c:xMode val="edge"/>
          <c:yMode val="edge"/>
          <c:x val="0.13495651278884288"/>
          <c:y val="0.16478915135608121"/>
          <c:w val="0.83628531727652489"/>
          <c:h val="0.51276163777693717"/>
        </c:manualLayout>
      </c:layout>
      <c:lineChart>
        <c:grouping val="standard"/>
        <c:varyColors val="0"/>
        <c:ser>
          <c:idx val="0"/>
          <c:order val="0"/>
          <c:tx>
            <c:strRef>
              <c:f>Data!$A$25</c:f>
              <c:strCache>
                <c:ptCount val="1"/>
              </c:strCache>
            </c:strRef>
          </c:tx>
          <c:trendline>
            <c:name>Trendline</c:name>
            <c:spPr>
              <a:ln>
                <a:solidFill>
                  <a:srgbClr val="FF0000">
                    <a:alpha val="75000"/>
                  </a:srgbClr>
                </a:solidFill>
              </a:ln>
            </c:spPr>
            <c:trendlineType val="linear"/>
            <c:dispRSqr val="0"/>
            <c:dispEq val="0"/>
          </c:trendline>
          <c:cat>
            <c:strRef>
              <c:f>Data!$CX$4:$DM$4</c:f>
              <c:strCache>
                <c:ptCount val="1"/>
                <c:pt idx="0">
                  <c:v>Baseline</c:v>
                </c:pt>
              </c:strCache>
            </c:strRef>
          </c:cat>
          <c:val>
            <c:numRef>
              <c:f>Data!$CX$25:$DM$25</c:f>
              <c:numCache>
                <c:formatCode>General</c:formatCode>
                <c:ptCount val="16"/>
                <c:pt idx="0">
                  <c:v>0</c:v>
                </c:pt>
              </c:numCache>
            </c:numRef>
          </c:val>
          <c:smooth val="0"/>
          <c:extLst>
            <c:ext xmlns:c16="http://schemas.microsoft.com/office/drawing/2014/chart" uri="{C3380CC4-5D6E-409C-BE32-E72D297353CC}">
              <c16:uniqueId val="{00000001-BA22-4846-B570-89529E1B3A7A}"/>
            </c:ext>
          </c:extLst>
        </c:ser>
        <c:ser>
          <c:idx val="1"/>
          <c:order val="1"/>
          <c:tx>
            <c:v>Aimline</c:v>
          </c:tx>
          <c:spPr>
            <a:ln w="9525">
              <a:solidFill>
                <a:schemeClr val="tx1">
                  <a:lumMod val="50000"/>
                  <a:lumOff val="50000"/>
                </a:schemeClr>
              </a:solidFill>
              <a:prstDash val="dash"/>
            </a:ln>
          </c:spPr>
          <c:marker>
            <c:symbol val="none"/>
          </c:marker>
          <c:cat>
            <c:strRef>
              <c:f>Data!$CX$4:$DM$4</c:f>
              <c:strCache>
                <c:ptCount val="1"/>
                <c:pt idx="0">
                  <c:v>Baseline</c:v>
                </c:pt>
              </c:strCache>
            </c:strRef>
          </c:cat>
          <c:val>
            <c:numRef>
              <c:f>Data!$CX$106:$DM$106</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BA22-4846-B570-89529E1B3A7A}"/>
            </c:ext>
          </c:extLst>
        </c:ser>
        <c:ser>
          <c:idx val="2"/>
          <c:order val="2"/>
          <c:tx>
            <c:strRef>
              <c:f>Data!$CW$142</c:f>
              <c:strCache>
                <c:ptCount val="1"/>
                <c:pt idx="0">
                  <c:v>Benchmark 3 Line</c:v>
                </c:pt>
              </c:strCache>
            </c:strRef>
          </c:tx>
          <c:spPr>
            <a:ln>
              <a:solidFill>
                <a:schemeClr val="accent3"/>
              </a:solidFill>
            </a:ln>
          </c:spPr>
          <c:marker>
            <c:symbol val="none"/>
          </c:marker>
          <c:cat>
            <c:strRef>
              <c:f>Data!$CX$4:$DM$4</c:f>
              <c:strCache>
                <c:ptCount val="1"/>
                <c:pt idx="0">
                  <c:v>Baseline</c:v>
                </c:pt>
              </c:strCache>
            </c:strRef>
          </c:cat>
          <c:val>
            <c:numRef>
              <c:f>Data!$CX$142:$DM$142</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BA22-4846-B570-89529E1B3A7A}"/>
            </c:ext>
          </c:extLst>
        </c:ser>
        <c:dLbls>
          <c:showLegendKey val="0"/>
          <c:showVal val="0"/>
          <c:showCatName val="0"/>
          <c:showSerName val="0"/>
          <c:showPercent val="0"/>
          <c:showBubbleSize val="0"/>
        </c:dLbls>
        <c:marker val="1"/>
        <c:smooth val="0"/>
        <c:axId val="113243648"/>
        <c:axId val="113245568"/>
      </c:lineChart>
      <c:catAx>
        <c:axId val="113243648"/>
        <c:scaling>
          <c:orientation val="minMax"/>
        </c:scaling>
        <c:delete val="0"/>
        <c:axPos val="b"/>
        <c:title>
          <c:tx>
            <c:strRef>
              <c:f>Data!$CS$25</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113245568"/>
        <c:crosses val="autoZero"/>
        <c:auto val="1"/>
        <c:lblAlgn val="ctr"/>
        <c:lblOffset val="100"/>
        <c:noMultiLvlLbl val="0"/>
      </c:catAx>
      <c:valAx>
        <c:axId val="113245568"/>
        <c:scaling>
          <c:orientation val="minMax"/>
          <c:min val="0"/>
        </c:scaling>
        <c:delete val="0"/>
        <c:axPos val="l"/>
        <c:majorGridlines/>
        <c:title>
          <c:tx>
            <c:strRef>
              <c:f>Data!$CV$106</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113243648"/>
        <c:crosses val="autoZero"/>
        <c:crossBetween val="between"/>
      </c:valAx>
    </c:plotArea>
    <c:legend>
      <c:legendPos val="b"/>
      <c:layout>
        <c:manualLayout>
          <c:xMode val="edge"/>
          <c:yMode val="edge"/>
          <c:x val="2.1744355074353678E-3"/>
          <c:y val="0.89634136215298799"/>
          <c:w val="0.99565092479360751"/>
          <c:h val="0.103658637847012"/>
        </c:manualLayout>
      </c:layout>
      <c:overlay val="0"/>
      <c:txPr>
        <a:bodyPr/>
        <a:lstStyle/>
        <a:p>
          <a:pPr>
            <a:defRPr sz="900"/>
          </a:pPr>
          <a:endParaRPr lang="en-US"/>
        </a:p>
      </c:txPr>
    </c:legend>
    <c:plotVisOnly val="1"/>
    <c:dispBlanksAs val="gap"/>
    <c:showDLblsOverMax val="0"/>
  </c:chart>
  <c:spPr>
    <a:solidFill>
      <a:schemeClr val="accent3">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5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Data!$A$26</c:f>
          <c:strCache>
            <c:ptCount val="1"/>
          </c:strCache>
        </c:strRef>
      </c:tx>
      <c:overlay val="0"/>
    </c:title>
    <c:autoTitleDeleted val="0"/>
    <c:plotArea>
      <c:layout>
        <c:manualLayout>
          <c:layoutTarget val="inner"/>
          <c:xMode val="edge"/>
          <c:yMode val="edge"/>
          <c:x val="0.13495651278884288"/>
          <c:y val="0.16478915135608121"/>
          <c:w val="0.83628531727652489"/>
          <c:h val="0.50837061096124758"/>
        </c:manualLayout>
      </c:layout>
      <c:lineChart>
        <c:grouping val="standard"/>
        <c:varyColors val="0"/>
        <c:ser>
          <c:idx val="0"/>
          <c:order val="0"/>
          <c:tx>
            <c:strRef>
              <c:f>Data!$A$26</c:f>
              <c:strCache>
                <c:ptCount val="1"/>
              </c:strCache>
            </c:strRef>
          </c:tx>
          <c:trendline>
            <c:name>Trendline</c:name>
            <c:spPr>
              <a:ln>
                <a:solidFill>
                  <a:srgbClr val="FF0000">
                    <a:alpha val="75000"/>
                  </a:srgbClr>
                </a:solidFill>
              </a:ln>
            </c:spPr>
            <c:trendlineType val="linear"/>
            <c:dispRSqr val="0"/>
            <c:dispEq val="0"/>
          </c:trendline>
          <c:cat>
            <c:strRef>
              <c:f>Data!$CX$4:$DM$4</c:f>
              <c:strCache>
                <c:ptCount val="1"/>
                <c:pt idx="0">
                  <c:v>Baseline</c:v>
                </c:pt>
              </c:strCache>
            </c:strRef>
          </c:cat>
          <c:val>
            <c:numRef>
              <c:f>Data!$CX$26:$DM$26</c:f>
              <c:numCache>
                <c:formatCode>General</c:formatCode>
                <c:ptCount val="16"/>
                <c:pt idx="0">
                  <c:v>0</c:v>
                </c:pt>
              </c:numCache>
            </c:numRef>
          </c:val>
          <c:smooth val="0"/>
          <c:extLst>
            <c:ext xmlns:c16="http://schemas.microsoft.com/office/drawing/2014/chart" uri="{C3380CC4-5D6E-409C-BE32-E72D297353CC}">
              <c16:uniqueId val="{00000001-FC41-824E-8C33-68F8701859AD}"/>
            </c:ext>
          </c:extLst>
        </c:ser>
        <c:ser>
          <c:idx val="1"/>
          <c:order val="1"/>
          <c:tx>
            <c:v>Aimline</c:v>
          </c:tx>
          <c:spPr>
            <a:ln w="9525">
              <a:solidFill>
                <a:schemeClr val="tx1">
                  <a:lumMod val="50000"/>
                  <a:lumOff val="50000"/>
                </a:schemeClr>
              </a:solidFill>
              <a:prstDash val="dash"/>
            </a:ln>
          </c:spPr>
          <c:marker>
            <c:symbol val="none"/>
          </c:marker>
          <c:cat>
            <c:strRef>
              <c:f>Data!$CX$4:$DM$4</c:f>
              <c:strCache>
                <c:ptCount val="1"/>
                <c:pt idx="0">
                  <c:v>Baseline</c:v>
                </c:pt>
              </c:strCache>
            </c:strRef>
          </c:cat>
          <c:val>
            <c:numRef>
              <c:f>Data!$CX$107:$DM$107</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FC41-824E-8C33-68F8701859AD}"/>
            </c:ext>
          </c:extLst>
        </c:ser>
        <c:ser>
          <c:idx val="2"/>
          <c:order val="2"/>
          <c:tx>
            <c:strRef>
              <c:f>Data!$CW$143</c:f>
              <c:strCache>
                <c:ptCount val="1"/>
                <c:pt idx="0">
                  <c:v>Benchmark 3 Line</c:v>
                </c:pt>
              </c:strCache>
            </c:strRef>
          </c:tx>
          <c:spPr>
            <a:ln>
              <a:solidFill>
                <a:schemeClr val="accent3"/>
              </a:solidFill>
            </a:ln>
          </c:spPr>
          <c:marker>
            <c:symbol val="none"/>
          </c:marker>
          <c:cat>
            <c:strRef>
              <c:f>Data!$CX$4:$DM$4</c:f>
              <c:strCache>
                <c:ptCount val="1"/>
                <c:pt idx="0">
                  <c:v>Baseline</c:v>
                </c:pt>
              </c:strCache>
            </c:strRef>
          </c:cat>
          <c:val>
            <c:numRef>
              <c:f>Data!$CX$143:$DM$143</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FC41-824E-8C33-68F8701859AD}"/>
            </c:ext>
          </c:extLst>
        </c:ser>
        <c:dLbls>
          <c:showLegendKey val="0"/>
          <c:showVal val="0"/>
          <c:showCatName val="0"/>
          <c:showSerName val="0"/>
          <c:showPercent val="0"/>
          <c:showBubbleSize val="0"/>
        </c:dLbls>
        <c:marker val="1"/>
        <c:smooth val="0"/>
        <c:axId val="113338240"/>
        <c:axId val="113369088"/>
      </c:lineChart>
      <c:catAx>
        <c:axId val="113338240"/>
        <c:scaling>
          <c:orientation val="minMax"/>
        </c:scaling>
        <c:delete val="0"/>
        <c:axPos val="b"/>
        <c:title>
          <c:tx>
            <c:strRef>
              <c:f>Data!$CS$26</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113369088"/>
        <c:crosses val="autoZero"/>
        <c:auto val="1"/>
        <c:lblAlgn val="ctr"/>
        <c:lblOffset val="100"/>
        <c:noMultiLvlLbl val="0"/>
      </c:catAx>
      <c:valAx>
        <c:axId val="113369088"/>
        <c:scaling>
          <c:orientation val="minMax"/>
          <c:min val="0"/>
        </c:scaling>
        <c:delete val="0"/>
        <c:axPos val="l"/>
        <c:majorGridlines/>
        <c:title>
          <c:tx>
            <c:strRef>
              <c:f>Data!$CV$107</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113338240"/>
        <c:crosses val="autoZero"/>
        <c:crossBetween val="between"/>
      </c:valAx>
    </c:plotArea>
    <c:legend>
      <c:legendPos val="b"/>
      <c:layout>
        <c:manualLayout>
          <c:xMode val="edge"/>
          <c:yMode val="edge"/>
          <c:x val="1.5984208362609248E-3"/>
          <c:y val="0.89634136215298799"/>
          <c:w val="0.99680295389969498"/>
          <c:h val="0.103658637847012"/>
        </c:manualLayout>
      </c:layout>
      <c:overlay val="0"/>
      <c:txPr>
        <a:bodyPr/>
        <a:lstStyle/>
        <a:p>
          <a:pPr>
            <a:defRPr sz="900"/>
          </a:pPr>
          <a:endParaRPr lang="en-US"/>
        </a:p>
      </c:txPr>
    </c:legend>
    <c:plotVisOnly val="1"/>
    <c:dispBlanksAs val="gap"/>
    <c:showDLblsOverMax val="0"/>
  </c:chart>
  <c:spPr>
    <a:solidFill>
      <a:schemeClr val="accent3">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5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Data!$A$27</c:f>
          <c:strCache>
            <c:ptCount val="1"/>
          </c:strCache>
        </c:strRef>
      </c:tx>
      <c:overlay val="0"/>
    </c:title>
    <c:autoTitleDeleted val="0"/>
    <c:plotArea>
      <c:layout>
        <c:manualLayout>
          <c:layoutTarget val="inner"/>
          <c:xMode val="edge"/>
          <c:yMode val="edge"/>
          <c:x val="0.13495651278884288"/>
          <c:y val="0.16478915135608121"/>
          <c:w val="0.83628531727652489"/>
          <c:h val="0.51280081385768894"/>
        </c:manualLayout>
      </c:layout>
      <c:lineChart>
        <c:grouping val="standard"/>
        <c:varyColors val="0"/>
        <c:ser>
          <c:idx val="0"/>
          <c:order val="0"/>
          <c:tx>
            <c:strRef>
              <c:f>Data!$A$27</c:f>
              <c:strCache>
                <c:ptCount val="1"/>
              </c:strCache>
            </c:strRef>
          </c:tx>
          <c:trendline>
            <c:name>Trendline</c:name>
            <c:spPr>
              <a:ln>
                <a:solidFill>
                  <a:srgbClr val="FF0000">
                    <a:alpha val="75000"/>
                  </a:srgbClr>
                </a:solidFill>
              </a:ln>
            </c:spPr>
            <c:trendlineType val="linear"/>
            <c:dispRSqr val="0"/>
            <c:dispEq val="0"/>
          </c:trendline>
          <c:cat>
            <c:strRef>
              <c:f>Data!$CX$4:$DM$4</c:f>
              <c:strCache>
                <c:ptCount val="1"/>
                <c:pt idx="0">
                  <c:v>Baseline</c:v>
                </c:pt>
              </c:strCache>
            </c:strRef>
          </c:cat>
          <c:val>
            <c:numRef>
              <c:f>Data!$CX$27:$DM$27</c:f>
              <c:numCache>
                <c:formatCode>General</c:formatCode>
                <c:ptCount val="16"/>
                <c:pt idx="0">
                  <c:v>0</c:v>
                </c:pt>
              </c:numCache>
            </c:numRef>
          </c:val>
          <c:smooth val="0"/>
          <c:extLst>
            <c:ext xmlns:c16="http://schemas.microsoft.com/office/drawing/2014/chart" uri="{C3380CC4-5D6E-409C-BE32-E72D297353CC}">
              <c16:uniqueId val="{00000001-729C-0C46-BC58-FEBEE587FBAB}"/>
            </c:ext>
          </c:extLst>
        </c:ser>
        <c:ser>
          <c:idx val="1"/>
          <c:order val="1"/>
          <c:tx>
            <c:v>Aimline</c:v>
          </c:tx>
          <c:spPr>
            <a:ln w="9525">
              <a:solidFill>
                <a:schemeClr val="tx1">
                  <a:lumMod val="50000"/>
                  <a:lumOff val="50000"/>
                </a:schemeClr>
              </a:solidFill>
              <a:prstDash val="dash"/>
            </a:ln>
          </c:spPr>
          <c:marker>
            <c:symbol val="none"/>
          </c:marker>
          <c:cat>
            <c:strRef>
              <c:f>Data!$CX$4:$DM$4</c:f>
              <c:strCache>
                <c:ptCount val="1"/>
                <c:pt idx="0">
                  <c:v>Baseline</c:v>
                </c:pt>
              </c:strCache>
            </c:strRef>
          </c:cat>
          <c:val>
            <c:numRef>
              <c:f>Data!$CX$108:$DM$108</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729C-0C46-BC58-FEBEE587FBAB}"/>
            </c:ext>
          </c:extLst>
        </c:ser>
        <c:ser>
          <c:idx val="2"/>
          <c:order val="2"/>
          <c:tx>
            <c:strRef>
              <c:f>Data!$CW$144</c:f>
              <c:strCache>
                <c:ptCount val="1"/>
                <c:pt idx="0">
                  <c:v>Benchmark 3 Line</c:v>
                </c:pt>
              </c:strCache>
            </c:strRef>
          </c:tx>
          <c:spPr>
            <a:ln>
              <a:solidFill>
                <a:schemeClr val="accent3"/>
              </a:solidFill>
            </a:ln>
          </c:spPr>
          <c:marker>
            <c:symbol val="none"/>
          </c:marker>
          <c:cat>
            <c:strRef>
              <c:f>Data!$CX$4:$DM$4</c:f>
              <c:strCache>
                <c:ptCount val="1"/>
                <c:pt idx="0">
                  <c:v>Baseline</c:v>
                </c:pt>
              </c:strCache>
            </c:strRef>
          </c:cat>
          <c:val>
            <c:numRef>
              <c:f>Data!$CX$144:$DM$144</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729C-0C46-BC58-FEBEE587FBAB}"/>
            </c:ext>
          </c:extLst>
        </c:ser>
        <c:dLbls>
          <c:showLegendKey val="0"/>
          <c:showVal val="0"/>
          <c:showCatName val="0"/>
          <c:showSerName val="0"/>
          <c:showPercent val="0"/>
          <c:showBubbleSize val="0"/>
        </c:dLbls>
        <c:marker val="1"/>
        <c:smooth val="0"/>
        <c:axId val="113709824"/>
        <c:axId val="113711744"/>
      </c:lineChart>
      <c:catAx>
        <c:axId val="113709824"/>
        <c:scaling>
          <c:orientation val="minMax"/>
        </c:scaling>
        <c:delete val="0"/>
        <c:axPos val="b"/>
        <c:title>
          <c:tx>
            <c:strRef>
              <c:f>Data!$CS$27</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113711744"/>
        <c:crosses val="autoZero"/>
        <c:auto val="1"/>
        <c:lblAlgn val="ctr"/>
        <c:lblOffset val="100"/>
        <c:noMultiLvlLbl val="0"/>
      </c:catAx>
      <c:valAx>
        <c:axId val="113711744"/>
        <c:scaling>
          <c:orientation val="minMax"/>
          <c:min val="0"/>
        </c:scaling>
        <c:delete val="0"/>
        <c:axPos val="l"/>
        <c:majorGridlines/>
        <c:title>
          <c:tx>
            <c:strRef>
              <c:f>Data!$CV$108</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113709824"/>
        <c:crosses val="autoZero"/>
        <c:crossBetween val="between"/>
      </c:valAx>
    </c:plotArea>
    <c:legend>
      <c:legendPos val="b"/>
      <c:layout>
        <c:manualLayout>
          <c:xMode val="edge"/>
          <c:yMode val="edge"/>
          <c:x val="4.1946536819590504E-3"/>
          <c:y val="0.89656851621831002"/>
          <c:w val="0.99420672105399055"/>
          <c:h val="0.10343148378169106"/>
        </c:manualLayout>
      </c:layout>
      <c:overlay val="0"/>
      <c:txPr>
        <a:bodyPr/>
        <a:lstStyle/>
        <a:p>
          <a:pPr>
            <a:defRPr sz="900"/>
          </a:pPr>
          <a:endParaRPr lang="en-US"/>
        </a:p>
      </c:txPr>
    </c:legend>
    <c:plotVisOnly val="1"/>
    <c:dispBlanksAs val="gap"/>
    <c:showDLblsOverMax val="0"/>
  </c:chart>
  <c:spPr>
    <a:solidFill>
      <a:schemeClr val="accent3">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5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Data!$A$28</c:f>
          <c:strCache>
            <c:ptCount val="1"/>
          </c:strCache>
        </c:strRef>
      </c:tx>
      <c:overlay val="0"/>
    </c:title>
    <c:autoTitleDeleted val="0"/>
    <c:plotArea>
      <c:layout>
        <c:manualLayout>
          <c:layoutTarget val="inner"/>
          <c:xMode val="edge"/>
          <c:yMode val="edge"/>
          <c:x val="0.13495651278884288"/>
          <c:y val="0.16478915135608121"/>
          <c:w val="0.83628531727652489"/>
          <c:h val="0.50837061096124758"/>
        </c:manualLayout>
      </c:layout>
      <c:lineChart>
        <c:grouping val="standard"/>
        <c:varyColors val="0"/>
        <c:ser>
          <c:idx val="0"/>
          <c:order val="0"/>
          <c:tx>
            <c:strRef>
              <c:f>Data!$A$28</c:f>
              <c:strCache>
                <c:ptCount val="1"/>
              </c:strCache>
            </c:strRef>
          </c:tx>
          <c:trendline>
            <c:name>Trendline</c:name>
            <c:spPr>
              <a:ln>
                <a:solidFill>
                  <a:srgbClr val="FF0000">
                    <a:alpha val="75000"/>
                  </a:srgbClr>
                </a:solidFill>
              </a:ln>
            </c:spPr>
            <c:trendlineType val="linear"/>
            <c:dispRSqr val="0"/>
            <c:dispEq val="0"/>
          </c:trendline>
          <c:cat>
            <c:strRef>
              <c:f>Data!$CX$4:$DM$4</c:f>
              <c:strCache>
                <c:ptCount val="1"/>
                <c:pt idx="0">
                  <c:v>Baseline</c:v>
                </c:pt>
              </c:strCache>
            </c:strRef>
          </c:cat>
          <c:val>
            <c:numRef>
              <c:f>Data!$CX$28:$DM$28</c:f>
              <c:numCache>
                <c:formatCode>General</c:formatCode>
                <c:ptCount val="16"/>
                <c:pt idx="0">
                  <c:v>0</c:v>
                </c:pt>
              </c:numCache>
            </c:numRef>
          </c:val>
          <c:smooth val="0"/>
          <c:extLst>
            <c:ext xmlns:c16="http://schemas.microsoft.com/office/drawing/2014/chart" uri="{C3380CC4-5D6E-409C-BE32-E72D297353CC}">
              <c16:uniqueId val="{00000001-4BFB-7F46-A362-84F7899B9C0C}"/>
            </c:ext>
          </c:extLst>
        </c:ser>
        <c:ser>
          <c:idx val="1"/>
          <c:order val="1"/>
          <c:tx>
            <c:v>Aimline</c:v>
          </c:tx>
          <c:spPr>
            <a:ln w="9525">
              <a:solidFill>
                <a:schemeClr val="tx1">
                  <a:lumMod val="50000"/>
                  <a:lumOff val="50000"/>
                </a:schemeClr>
              </a:solidFill>
              <a:prstDash val="dash"/>
            </a:ln>
          </c:spPr>
          <c:marker>
            <c:symbol val="none"/>
          </c:marker>
          <c:cat>
            <c:strRef>
              <c:f>Data!$CX$4:$DM$4</c:f>
              <c:strCache>
                <c:ptCount val="1"/>
                <c:pt idx="0">
                  <c:v>Baseline</c:v>
                </c:pt>
              </c:strCache>
            </c:strRef>
          </c:cat>
          <c:val>
            <c:numRef>
              <c:f>Data!$CX$109:$DM$109</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4BFB-7F46-A362-84F7899B9C0C}"/>
            </c:ext>
          </c:extLst>
        </c:ser>
        <c:ser>
          <c:idx val="2"/>
          <c:order val="2"/>
          <c:tx>
            <c:strRef>
              <c:f>Data!$CW$145</c:f>
              <c:strCache>
                <c:ptCount val="1"/>
                <c:pt idx="0">
                  <c:v>Benchmark 3 Line</c:v>
                </c:pt>
              </c:strCache>
            </c:strRef>
          </c:tx>
          <c:spPr>
            <a:ln>
              <a:solidFill>
                <a:schemeClr val="accent3"/>
              </a:solidFill>
            </a:ln>
          </c:spPr>
          <c:marker>
            <c:symbol val="none"/>
          </c:marker>
          <c:cat>
            <c:strRef>
              <c:f>Data!$CX$4:$DM$4</c:f>
              <c:strCache>
                <c:ptCount val="1"/>
                <c:pt idx="0">
                  <c:v>Baseline</c:v>
                </c:pt>
              </c:strCache>
            </c:strRef>
          </c:cat>
          <c:val>
            <c:numRef>
              <c:f>Data!$CX$145:$DM$145</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4BFB-7F46-A362-84F7899B9C0C}"/>
            </c:ext>
          </c:extLst>
        </c:ser>
        <c:dLbls>
          <c:showLegendKey val="0"/>
          <c:showVal val="0"/>
          <c:showCatName val="0"/>
          <c:showSerName val="0"/>
          <c:showPercent val="0"/>
          <c:showBubbleSize val="0"/>
        </c:dLbls>
        <c:marker val="1"/>
        <c:smooth val="0"/>
        <c:axId val="113726592"/>
        <c:axId val="113728512"/>
      </c:lineChart>
      <c:catAx>
        <c:axId val="113726592"/>
        <c:scaling>
          <c:orientation val="minMax"/>
        </c:scaling>
        <c:delete val="0"/>
        <c:axPos val="b"/>
        <c:title>
          <c:tx>
            <c:strRef>
              <c:f>Data!$CS$28</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113728512"/>
        <c:crosses val="autoZero"/>
        <c:auto val="1"/>
        <c:lblAlgn val="ctr"/>
        <c:lblOffset val="100"/>
        <c:noMultiLvlLbl val="0"/>
      </c:catAx>
      <c:valAx>
        <c:axId val="113728512"/>
        <c:scaling>
          <c:orientation val="minMax"/>
          <c:min val="0"/>
        </c:scaling>
        <c:delete val="0"/>
        <c:axPos val="l"/>
        <c:majorGridlines/>
        <c:title>
          <c:tx>
            <c:strRef>
              <c:f>Data!$CV$109</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113726592"/>
        <c:crosses val="autoZero"/>
        <c:crossBetween val="between"/>
      </c:valAx>
    </c:plotArea>
    <c:legend>
      <c:legendPos val="b"/>
      <c:layout>
        <c:manualLayout>
          <c:xMode val="edge"/>
          <c:yMode val="edge"/>
          <c:x val="1.5984208362609248E-3"/>
          <c:y val="0.8963413270213495"/>
          <c:w val="0.99680295389969498"/>
          <c:h val="0.10365867297865142"/>
        </c:manualLayout>
      </c:layout>
      <c:overlay val="0"/>
      <c:txPr>
        <a:bodyPr/>
        <a:lstStyle/>
        <a:p>
          <a:pPr>
            <a:defRPr sz="900"/>
          </a:pPr>
          <a:endParaRPr lang="en-US"/>
        </a:p>
      </c:txPr>
    </c:legend>
    <c:plotVisOnly val="1"/>
    <c:dispBlanksAs val="gap"/>
    <c:showDLblsOverMax val="0"/>
  </c:chart>
  <c:spPr>
    <a:solidFill>
      <a:schemeClr val="accent3">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5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Data!$A$29</c:f>
          <c:strCache>
            <c:ptCount val="1"/>
          </c:strCache>
        </c:strRef>
      </c:tx>
      <c:overlay val="0"/>
    </c:title>
    <c:autoTitleDeleted val="0"/>
    <c:plotArea>
      <c:layout>
        <c:manualLayout>
          <c:layoutTarget val="inner"/>
          <c:xMode val="edge"/>
          <c:yMode val="edge"/>
          <c:x val="0.13495651278884288"/>
          <c:y val="0.16478915135608121"/>
          <c:w val="0.83628531727652489"/>
          <c:h val="0.50837061096124758"/>
        </c:manualLayout>
      </c:layout>
      <c:lineChart>
        <c:grouping val="standard"/>
        <c:varyColors val="0"/>
        <c:ser>
          <c:idx val="0"/>
          <c:order val="0"/>
          <c:tx>
            <c:strRef>
              <c:f>Data!$A$29</c:f>
              <c:strCache>
                <c:ptCount val="1"/>
              </c:strCache>
            </c:strRef>
          </c:tx>
          <c:trendline>
            <c:name>Trendline</c:name>
            <c:spPr>
              <a:ln>
                <a:solidFill>
                  <a:srgbClr val="FF0000">
                    <a:alpha val="75000"/>
                  </a:srgbClr>
                </a:solidFill>
              </a:ln>
            </c:spPr>
            <c:trendlineType val="linear"/>
            <c:dispRSqr val="0"/>
            <c:dispEq val="0"/>
          </c:trendline>
          <c:cat>
            <c:strRef>
              <c:f>Data!$CX$4:$DM$4</c:f>
              <c:strCache>
                <c:ptCount val="1"/>
                <c:pt idx="0">
                  <c:v>Baseline</c:v>
                </c:pt>
              </c:strCache>
            </c:strRef>
          </c:cat>
          <c:val>
            <c:numRef>
              <c:f>Data!$CX$29:$DM$29</c:f>
              <c:numCache>
                <c:formatCode>General</c:formatCode>
                <c:ptCount val="16"/>
                <c:pt idx="0">
                  <c:v>0</c:v>
                </c:pt>
              </c:numCache>
            </c:numRef>
          </c:val>
          <c:smooth val="0"/>
          <c:extLst>
            <c:ext xmlns:c16="http://schemas.microsoft.com/office/drawing/2014/chart" uri="{C3380CC4-5D6E-409C-BE32-E72D297353CC}">
              <c16:uniqueId val="{00000001-DA36-4740-A8FD-4D79C2AB8AAD}"/>
            </c:ext>
          </c:extLst>
        </c:ser>
        <c:ser>
          <c:idx val="1"/>
          <c:order val="1"/>
          <c:tx>
            <c:v>Aimline</c:v>
          </c:tx>
          <c:spPr>
            <a:ln w="9525">
              <a:solidFill>
                <a:schemeClr val="tx1">
                  <a:lumMod val="50000"/>
                  <a:lumOff val="50000"/>
                </a:schemeClr>
              </a:solidFill>
              <a:prstDash val="dash"/>
            </a:ln>
          </c:spPr>
          <c:marker>
            <c:symbol val="none"/>
          </c:marker>
          <c:cat>
            <c:strRef>
              <c:f>Data!$CX$4:$DM$4</c:f>
              <c:strCache>
                <c:ptCount val="1"/>
                <c:pt idx="0">
                  <c:v>Baseline</c:v>
                </c:pt>
              </c:strCache>
            </c:strRef>
          </c:cat>
          <c:val>
            <c:numRef>
              <c:f>Data!$CX$110:$DM$110</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DA36-4740-A8FD-4D79C2AB8AAD}"/>
            </c:ext>
          </c:extLst>
        </c:ser>
        <c:ser>
          <c:idx val="2"/>
          <c:order val="2"/>
          <c:tx>
            <c:strRef>
              <c:f>Data!$CW$146</c:f>
              <c:strCache>
                <c:ptCount val="1"/>
                <c:pt idx="0">
                  <c:v>Benchmark 3 Line</c:v>
                </c:pt>
              </c:strCache>
            </c:strRef>
          </c:tx>
          <c:spPr>
            <a:ln>
              <a:solidFill>
                <a:schemeClr val="accent3"/>
              </a:solidFill>
            </a:ln>
          </c:spPr>
          <c:marker>
            <c:symbol val="none"/>
          </c:marker>
          <c:cat>
            <c:strRef>
              <c:f>Data!$CX$4:$DM$4</c:f>
              <c:strCache>
                <c:ptCount val="1"/>
                <c:pt idx="0">
                  <c:v>Baseline</c:v>
                </c:pt>
              </c:strCache>
            </c:strRef>
          </c:cat>
          <c:val>
            <c:numRef>
              <c:f>Data!$CX$146:$DM$146</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DA36-4740-A8FD-4D79C2AB8AAD}"/>
            </c:ext>
          </c:extLst>
        </c:ser>
        <c:dLbls>
          <c:showLegendKey val="0"/>
          <c:showVal val="0"/>
          <c:showCatName val="0"/>
          <c:showSerName val="0"/>
          <c:showPercent val="0"/>
          <c:showBubbleSize val="0"/>
        </c:dLbls>
        <c:marker val="1"/>
        <c:smooth val="0"/>
        <c:axId val="113800704"/>
        <c:axId val="113802624"/>
      </c:lineChart>
      <c:catAx>
        <c:axId val="113800704"/>
        <c:scaling>
          <c:orientation val="minMax"/>
        </c:scaling>
        <c:delete val="0"/>
        <c:axPos val="b"/>
        <c:title>
          <c:tx>
            <c:strRef>
              <c:f>Data!$CS$29</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113802624"/>
        <c:crosses val="autoZero"/>
        <c:auto val="1"/>
        <c:lblAlgn val="ctr"/>
        <c:lblOffset val="100"/>
        <c:noMultiLvlLbl val="0"/>
      </c:catAx>
      <c:valAx>
        <c:axId val="113802624"/>
        <c:scaling>
          <c:orientation val="minMax"/>
          <c:min val="0"/>
        </c:scaling>
        <c:delete val="0"/>
        <c:axPos val="l"/>
        <c:majorGridlines/>
        <c:title>
          <c:tx>
            <c:strRef>
              <c:f>Data!$CV$110</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113800704"/>
        <c:crosses val="autoZero"/>
        <c:crossBetween val="between"/>
      </c:valAx>
    </c:plotArea>
    <c:legend>
      <c:legendPos val="b"/>
      <c:layout>
        <c:manualLayout>
          <c:xMode val="edge"/>
          <c:yMode val="edge"/>
          <c:x val="2.1744355074353678E-3"/>
          <c:y val="0.8963413270213495"/>
          <c:w val="0.99565092479360751"/>
          <c:h val="0.10365867297865142"/>
        </c:manualLayout>
      </c:layout>
      <c:overlay val="0"/>
      <c:txPr>
        <a:bodyPr/>
        <a:lstStyle/>
        <a:p>
          <a:pPr>
            <a:defRPr sz="900"/>
          </a:pPr>
          <a:endParaRPr lang="en-US"/>
        </a:p>
      </c:txPr>
    </c:legend>
    <c:plotVisOnly val="1"/>
    <c:dispBlanksAs val="gap"/>
    <c:showDLblsOverMax val="0"/>
  </c:chart>
  <c:spPr>
    <a:solidFill>
      <a:schemeClr val="accent3">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5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Data!$A$30</c:f>
          <c:strCache>
            <c:ptCount val="1"/>
          </c:strCache>
        </c:strRef>
      </c:tx>
      <c:overlay val="0"/>
    </c:title>
    <c:autoTitleDeleted val="0"/>
    <c:plotArea>
      <c:layout>
        <c:manualLayout>
          <c:layoutTarget val="inner"/>
          <c:xMode val="edge"/>
          <c:yMode val="edge"/>
          <c:x val="0.13495651278884288"/>
          <c:y val="0.16478915135608121"/>
          <c:w val="0.83628531727652489"/>
          <c:h val="0.51280099099989163"/>
        </c:manualLayout>
      </c:layout>
      <c:lineChart>
        <c:grouping val="standard"/>
        <c:varyColors val="0"/>
        <c:ser>
          <c:idx val="0"/>
          <c:order val="0"/>
          <c:tx>
            <c:strRef>
              <c:f>Data!$A$30</c:f>
              <c:strCache>
                <c:ptCount val="1"/>
              </c:strCache>
            </c:strRef>
          </c:tx>
          <c:trendline>
            <c:name>Trendline</c:name>
            <c:spPr>
              <a:ln>
                <a:solidFill>
                  <a:srgbClr val="FF0000">
                    <a:alpha val="75000"/>
                  </a:srgbClr>
                </a:solidFill>
              </a:ln>
            </c:spPr>
            <c:trendlineType val="linear"/>
            <c:dispRSqr val="0"/>
            <c:dispEq val="0"/>
          </c:trendline>
          <c:cat>
            <c:strRef>
              <c:f>Data!$CX$4:$DM$4</c:f>
              <c:strCache>
                <c:ptCount val="1"/>
                <c:pt idx="0">
                  <c:v>Baseline</c:v>
                </c:pt>
              </c:strCache>
            </c:strRef>
          </c:cat>
          <c:val>
            <c:numRef>
              <c:f>Data!$CX$30:$DM$30</c:f>
              <c:numCache>
                <c:formatCode>General</c:formatCode>
                <c:ptCount val="16"/>
                <c:pt idx="0">
                  <c:v>0</c:v>
                </c:pt>
              </c:numCache>
            </c:numRef>
          </c:val>
          <c:smooth val="0"/>
          <c:extLst>
            <c:ext xmlns:c16="http://schemas.microsoft.com/office/drawing/2014/chart" uri="{C3380CC4-5D6E-409C-BE32-E72D297353CC}">
              <c16:uniqueId val="{00000001-8533-4A40-9ECD-0A8507F62D52}"/>
            </c:ext>
          </c:extLst>
        </c:ser>
        <c:ser>
          <c:idx val="1"/>
          <c:order val="1"/>
          <c:tx>
            <c:v>Aimline</c:v>
          </c:tx>
          <c:spPr>
            <a:ln w="9525">
              <a:solidFill>
                <a:schemeClr val="tx1">
                  <a:lumMod val="50000"/>
                  <a:lumOff val="50000"/>
                </a:schemeClr>
              </a:solidFill>
              <a:prstDash val="dash"/>
            </a:ln>
          </c:spPr>
          <c:marker>
            <c:symbol val="none"/>
          </c:marker>
          <c:cat>
            <c:strRef>
              <c:f>Data!$CX$4:$DM$4</c:f>
              <c:strCache>
                <c:ptCount val="1"/>
                <c:pt idx="0">
                  <c:v>Baseline</c:v>
                </c:pt>
              </c:strCache>
            </c:strRef>
          </c:cat>
          <c:val>
            <c:numRef>
              <c:f>Data!$CX$111:$DM$111</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8533-4A40-9ECD-0A8507F62D52}"/>
            </c:ext>
          </c:extLst>
        </c:ser>
        <c:ser>
          <c:idx val="2"/>
          <c:order val="2"/>
          <c:tx>
            <c:strRef>
              <c:f>Data!$CW$147</c:f>
              <c:strCache>
                <c:ptCount val="1"/>
                <c:pt idx="0">
                  <c:v>Benchmark 3 Line</c:v>
                </c:pt>
              </c:strCache>
            </c:strRef>
          </c:tx>
          <c:spPr>
            <a:ln>
              <a:solidFill>
                <a:schemeClr val="accent3"/>
              </a:solidFill>
            </a:ln>
          </c:spPr>
          <c:marker>
            <c:symbol val="none"/>
          </c:marker>
          <c:cat>
            <c:strRef>
              <c:f>Data!$CX$4:$DM$4</c:f>
              <c:strCache>
                <c:ptCount val="1"/>
                <c:pt idx="0">
                  <c:v>Baseline</c:v>
                </c:pt>
              </c:strCache>
            </c:strRef>
          </c:cat>
          <c:val>
            <c:numRef>
              <c:f>Data!$CX$147:$DM$147</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8533-4A40-9ECD-0A8507F62D52}"/>
            </c:ext>
          </c:extLst>
        </c:ser>
        <c:dLbls>
          <c:showLegendKey val="0"/>
          <c:showVal val="0"/>
          <c:showCatName val="0"/>
          <c:showSerName val="0"/>
          <c:showPercent val="0"/>
          <c:showBubbleSize val="0"/>
        </c:dLbls>
        <c:marker val="1"/>
        <c:smooth val="0"/>
        <c:axId val="114128768"/>
        <c:axId val="114147328"/>
      </c:lineChart>
      <c:catAx>
        <c:axId val="114128768"/>
        <c:scaling>
          <c:orientation val="minMax"/>
        </c:scaling>
        <c:delete val="0"/>
        <c:axPos val="b"/>
        <c:title>
          <c:tx>
            <c:strRef>
              <c:f>Data!$CS$30</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114147328"/>
        <c:crosses val="autoZero"/>
        <c:auto val="1"/>
        <c:lblAlgn val="ctr"/>
        <c:lblOffset val="100"/>
        <c:noMultiLvlLbl val="0"/>
      </c:catAx>
      <c:valAx>
        <c:axId val="114147328"/>
        <c:scaling>
          <c:orientation val="minMax"/>
          <c:min val="0"/>
        </c:scaling>
        <c:delete val="0"/>
        <c:axPos val="l"/>
        <c:majorGridlines/>
        <c:title>
          <c:tx>
            <c:strRef>
              <c:f>Data!$CV$111</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114128768"/>
        <c:crosses val="autoZero"/>
        <c:crossBetween val="between"/>
      </c:valAx>
    </c:plotArea>
    <c:legend>
      <c:legendPos val="b"/>
      <c:layout>
        <c:manualLayout>
          <c:xMode val="edge"/>
          <c:yMode val="edge"/>
          <c:x val="1.5984208362609248E-3"/>
          <c:y val="0.8965684812404755"/>
          <c:w val="0.99680295389969498"/>
          <c:h val="0.103431518759524"/>
        </c:manualLayout>
      </c:layout>
      <c:overlay val="0"/>
      <c:txPr>
        <a:bodyPr/>
        <a:lstStyle/>
        <a:p>
          <a:pPr>
            <a:defRPr sz="900"/>
          </a:pPr>
          <a:endParaRPr lang="en-US"/>
        </a:p>
      </c:txPr>
    </c:legend>
    <c:plotVisOnly val="1"/>
    <c:dispBlanksAs val="gap"/>
    <c:showDLblsOverMax val="0"/>
  </c:chart>
  <c:spPr>
    <a:solidFill>
      <a:schemeClr val="accent3">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5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Data!$A$31</c:f>
          <c:strCache>
            <c:ptCount val="1"/>
          </c:strCache>
        </c:strRef>
      </c:tx>
      <c:overlay val="0"/>
    </c:title>
    <c:autoTitleDeleted val="0"/>
    <c:plotArea>
      <c:layout>
        <c:manualLayout>
          <c:layoutTarget val="inner"/>
          <c:xMode val="edge"/>
          <c:yMode val="edge"/>
          <c:x val="0.13495651278884288"/>
          <c:y val="0.16478915135608121"/>
          <c:w val="0.83628531727652489"/>
          <c:h val="0.51276163777693717"/>
        </c:manualLayout>
      </c:layout>
      <c:lineChart>
        <c:grouping val="standard"/>
        <c:varyColors val="0"/>
        <c:ser>
          <c:idx val="0"/>
          <c:order val="0"/>
          <c:tx>
            <c:strRef>
              <c:f>Data!$A$31</c:f>
              <c:strCache>
                <c:ptCount val="1"/>
              </c:strCache>
            </c:strRef>
          </c:tx>
          <c:trendline>
            <c:name>Trendline</c:name>
            <c:spPr>
              <a:ln>
                <a:solidFill>
                  <a:srgbClr val="FF0000">
                    <a:alpha val="75000"/>
                  </a:srgbClr>
                </a:solidFill>
              </a:ln>
            </c:spPr>
            <c:trendlineType val="linear"/>
            <c:dispRSqr val="0"/>
            <c:dispEq val="0"/>
          </c:trendline>
          <c:cat>
            <c:strRef>
              <c:f>Data!$CX$4:$DM$4</c:f>
              <c:strCache>
                <c:ptCount val="1"/>
                <c:pt idx="0">
                  <c:v>Baseline</c:v>
                </c:pt>
              </c:strCache>
            </c:strRef>
          </c:cat>
          <c:val>
            <c:numRef>
              <c:f>Data!$CX$31:$DM$31</c:f>
              <c:numCache>
                <c:formatCode>General</c:formatCode>
                <c:ptCount val="16"/>
                <c:pt idx="0">
                  <c:v>0</c:v>
                </c:pt>
              </c:numCache>
            </c:numRef>
          </c:val>
          <c:smooth val="0"/>
          <c:extLst>
            <c:ext xmlns:c16="http://schemas.microsoft.com/office/drawing/2014/chart" uri="{C3380CC4-5D6E-409C-BE32-E72D297353CC}">
              <c16:uniqueId val="{00000001-EEBC-D143-96A4-3F8896471BB8}"/>
            </c:ext>
          </c:extLst>
        </c:ser>
        <c:ser>
          <c:idx val="1"/>
          <c:order val="1"/>
          <c:tx>
            <c:v>Aimline</c:v>
          </c:tx>
          <c:spPr>
            <a:ln w="9525">
              <a:solidFill>
                <a:schemeClr val="tx1">
                  <a:lumMod val="50000"/>
                  <a:lumOff val="50000"/>
                </a:schemeClr>
              </a:solidFill>
              <a:prstDash val="dash"/>
            </a:ln>
          </c:spPr>
          <c:marker>
            <c:symbol val="none"/>
          </c:marker>
          <c:cat>
            <c:strRef>
              <c:f>Data!$CX$4:$DM$4</c:f>
              <c:strCache>
                <c:ptCount val="1"/>
                <c:pt idx="0">
                  <c:v>Baseline</c:v>
                </c:pt>
              </c:strCache>
            </c:strRef>
          </c:cat>
          <c:val>
            <c:numRef>
              <c:f>Data!$CX$112:$DM$112</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EEBC-D143-96A4-3F8896471BB8}"/>
            </c:ext>
          </c:extLst>
        </c:ser>
        <c:ser>
          <c:idx val="2"/>
          <c:order val="2"/>
          <c:tx>
            <c:strRef>
              <c:f>Data!$CW$148</c:f>
              <c:strCache>
                <c:ptCount val="1"/>
                <c:pt idx="0">
                  <c:v>Benchmark 3 Line</c:v>
                </c:pt>
              </c:strCache>
            </c:strRef>
          </c:tx>
          <c:spPr>
            <a:ln>
              <a:solidFill>
                <a:schemeClr val="accent3"/>
              </a:solidFill>
            </a:ln>
          </c:spPr>
          <c:marker>
            <c:symbol val="none"/>
          </c:marker>
          <c:cat>
            <c:strRef>
              <c:f>Data!$CX$4:$DM$4</c:f>
              <c:strCache>
                <c:ptCount val="1"/>
                <c:pt idx="0">
                  <c:v>Baseline</c:v>
                </c:pt>
              </c:strCache>
            </c:strRef>
          </c:cat>
          <c:val>
            <c:numRef>
              <c:f>Data!$CX$148:$DM$148</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EEBC-D143-96A4-3F8896471BB8}"/>
            </c:ext>
          </c:extLst>
        </c:ser>
        <c:dLbls>
          <c:showLegendKey val="0"/>
          <c:showVal val="0"/>
          <c:showCatName val="0"/>
          <c:showSerName val="0"/>
          <c:showPercent val="0"/>
          <c:showBubbleSize val="0"/>
        </c:dLbls>
        <c:marker val="1"/>
        <c:smooth val="0"/>
        <c:axId val="114534656"/>
        <c:axId val="114545024"/>
      </c:lineChart>
      <c:catAx>
        <c:axId val="114534656"/>
        <c:scaling>
          <c:orientation val="minMax"/>
        </c:scaling>
        <c:delete val="0"/>
        <c:axPos val="b"/>
        <c:title>
          <c:tx>
            <c:strRef>
              <c:f>Data!$CS$31</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114545024"/>
        <c:crosses val="autoZero"/>
        <c:auto val="1"/>
        <c:lblAlgn val="ctr"/>
        <c:lblOffset val="100"/>
        <c:noMultiLvlLbl val="0"/>
      </c:catAx>
      <c:valAx>
        <c:axId val="114545024"/>
        <c:scaling>
          <c:orientation val="minMax"/>
          <c:min val="0"/>
        </c:scaling>
        <c:delete val="0"/>
        <c:axPos val="l"/>
        <c:majorGridlines/>
        <c:title>
          <c:tx>
            <c:strRef>
              <c:f>Data!$CV$112</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114534656"/>
        <c:crosses val="autoZero"/>
        <c:crossBetween val="between"/>
      </c:valAx>
    </c:plotArea>
    <c:legend>
      <c:legendPos val="b"/>
      <c:layout>
        <c:manualLayout>
          <c:xMode val="edge"/>
          <c:yMode val="edge"/>
          <c:x val="4.1946536819590504E-3"/>
          <c:y val="0.89634136215298799"/>
          <c:w val="0.991610488208299"/>
          <c:h val="0.103658637847012"/>
        </c:manualLayout>
      </c:layout>
      <c:overlay val="0"/>
      <c:txPr>
        <a:bodyPr/>
        <a:lstStyle/>
        <a:p>
          <a:pPr>
            <a:defRPr sz="900"/>
          </a:pPr>
          <a:endParaRPr lang="en-US"/>
        </a:p>
      </c:txPr>
    </c:legend>
    <c:plotVisOnly val="1"/>
    <c:dispBlanksAs val="gap"/>
    <c:showDLblsOverMax val="0"/>
  </c:chart>
  <c:spPr>
    <a:solidFill>
      <a:schemeClr val="accent3">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'Reading - Data'!$A$15</c:f>
          <c:strCache>
            <c:ptCount val="1"/>
          </c:strCache>
        </c:strRef>
      </c:tx>
      <c:overlay val="0"/>
    </c:title>
    <c:autoTitleDeleted val="0"/>
    <c:plotArea>
      <c:layout>
        <c:manualLayout>
          <c:layoutTarget val="inner"/>
          <c:xMode val="edge"/>
          <c:yMode val="edge"/>
          <c:x val="0.13495651278884288"/>
          <c:y val="0.16478915135608121"/>
          <c:w val="0.83628531727652422"/>
          <c:h val="0.50402662933143749"/>
        </c:manualLayout>
      </c:layout>
      <c:lineChart>
        <c:grouping val="standard"/>
        <c:varyColors val="0"/>
        <c:ser>
          <c:idx val="0"/>
          <c:order val="0"/>
          <c:tx>
            <c:strRef>
              <c:f>'Reading - Data'!$A$15</c:f>
              <c:strCache>
                <c:ptCount val="1"/>
              </c:strCache>
            </c:strRef>
          </c:tx>
          <c:trendline>
            <c:name>Trendline</c:name>
            <c:spPr>
              <a:ln>
                <a:solidFill>
                  <a:srgbClr val="FF0000">
                    <a:alpha val="75000"/>
                  </a:srgbClr>
                </a:solidFill>
              </a:ln>
            </c:spPr>
            <c:trendlineType val="linear"/>
            <c:dispRSqr val="0"/>
            <c:dispEq val="0"/>
          </c:trendline>
          <c:cat>
            <c:strRef>
              <c:f>'Reading - Data'!$CX$4:$DM$4</c:f>
              <c:strCache>
                <c:ptCount val="1"/>
                <c:pt idx="0">
                  <c:v>Baseline</c:v>
                </c:pt>
              </c:strCache>
            </c:strRef>
          </c:cat>
          <c:val>
            <c:numRef>
              <c:f>'Reading - Data'!$CX$15:$DM$15</c:f>
              <c:numCache>
                <c:formatCode>General</c:formatCode>
                <c:ptCount val="16"/>
                <c:pt idx="0">
                  <c:v>0</c:v>
                </c:pt>
              </c:numCache>
            </c:numRef>
          </c:val>
          <c:smooth val="0"/>
          <c:extLst>
            <c:ext xmlns:c16="http://schemas.microsoft.com/office/drawing/2014/chart" uri="{C3380CC4-5D6E-409C-BE32-E72D297353CC}">
              <c16:uniqueId val="{00000001-7389-5A47-A6EA-3B33726913A2}"/>
            </c:ext>
          </c:extLst>
        </c:ser>
        <c:ser>
          <c:idx val="1"/>
          <c:order val="1"/>
          <c:tx>
            <c:v>Aimline</c:v>
          </c:tx>
          <c:spPr>
            <a:ln w="9525">
              <a:solidFill>
                <a:schemeClr val="tx1">
                  <a:lumMod val="50000"/>
                  <a:lumOff val="50000"/>
                </a:schemeClr>
              </a:solidFill>
              <a:prstDash val="dash"/>
            </a:ln>
          </c:spPr>
          <c:marker>
            <c:symbol val="none"/>
          </c:marker>
          <c:cat>
            <c:strRef>
              <c:f>'Reading - Data'!$CX$4:$DM$4</c:f>
              <c:strCache>
                <c:ptCount val="1"/>
                <c:pt idx="0">
                  <c:v>Baseline</c:v>
                </c:pt>
              </c:strCache>
            </c:strRef>
          </c:cat>
          <c:val>
            <c:numRef>
              <c:f>'Reading - Data'!$CX$96:$DM$96</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7389-5A47-A6EA-3B33726913A2}"/>
            </c:ext>
          </c:extLst>
        </c:ser>
        <c:ser>
          <c:idx val="2"/>
          <c:order val="2"/>
          <c:tx>
            <c:strRef>
              <c:f>'Reading - Data'!$CW$132</c:f>
              <c:strCache>
                <c:ptCount val="1"/>
                <c:pt idx="0">
                  <c:v>Benchmark 3 Line</c:v>
                </c:pt>
              </c:strCache>
            </c:strRef>
          </c:tx>
          <c:spPr>
            <a:ln>
              <a:solidFill>
                <a:schemeClr val="accent3"/>
              </a:solidFill>
            </a:ln>
          </c:spPr>
          <c:marker>
            <c:symbol val="none"/>
          </c:marker>
          <c:cat>
            <c:strRef>
              <c:f>'Reading - Data'!$CX$4:$DM$4</c:f>
              <c:strCache>
                <c:ptCount val="1"/>
                <c:pt idx="0">
                  <c:v>Baseline</c:v>
                </c:pt>
              </c:strCache>
            </c:strRef>
          </c:cat>
          <c:val>
            <c:numRef>
              <c:f>'Reading - Data'!$CX$132:$DM$132</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7389-5A47-A6EA-3B33726913A2}"/>
            </c:ext>
          </c:extLst>
        </c:ser>
        <c:dLbls>
          <c:showLegendKey val="0"/>
          <c:showVal val="0"/>
          <c:showCatName val="0"/>
          <c:showSerName val="0"/>
          <c:showPercent val="0"/>
          <c:showBubbleSize val="0"/>
        </c:dLbls>
        <c:marker val="1"/>
        <c:smooth val="0"/>
        <c:axId val="102380288"/>
        <c:axId val="102382208"/>
      </c:lineChart>
      <c:catAx>
        <c:axId val="102380288"/>
        <c:scaling>
          <c:orientation val="minMax"/>
        </c:scaling>
        <c:delete val="0"/>
        <c:axPos val="b"/>
        <c:title>
          <c:tx>
            <c:strRef>
              <c:f>'Reading - Data'!$CS$15</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102382208"/>
        <c:crosses val="autoZero"/>
        <c:auto val="1"/>
        <c:lblAlgn val="ctr"/>
        <c:lblOffset val="100"/>
        <c:noMultiLvlLbl val="0"/>
      </c:catAx>
      <c:valAx>
        <c:axId val="102382208"/>
        <c:scaling>
          <c:orientation val="minMax"/>
          <c:min val="0"/>
        </c:scaling>
        <c:delete val="0"/>
        <c:axPos val="l"/>
        <c:majorGridlines/>
        <c:title>
          <c:tx>
            <c:strRef>
              <c:f>'Reading - Data'!$CV$96</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102380288"/>
        <c:crosses val="autoZero"/>
        <c:crossBetween val="between"/>
      </c:valAx>
    </c:plotArea>
    <c:legend>
      <c:legendPos val="b"/>
      <c:layout>
        <c:manualLayout>
          <c:xMode val="edge"/>
          <c:yMode val="edge"/>
          <c:x val="7.0349668296103614E-3"/>
          <c:y val="0.89656844626261856"/>
          <c:w val="0.99111996345004649"/>
          <c:h val="0.10343155373738212"/>
        </c:manualLayout>
      </c:layout>
      <c:overlay val="0"/>
      <c:txPr>
        <a:bodyPr/>
        <a:lstStyle/>
        <a:p>
          <a:pPr>
            <a:defRPr sz="900"/>
          </a:pPr>
          <a:endParaRPr lang="en-US"/>
        </a:p>
      </c:txPr>
    </c:legend>
    <c:plotVisOnly val="1"/>
    <c:dispBlanksAs val="gap"/>
    <c:showDLblsOverMax val="0"/>
  </c:chart>
  <c:spPr>
    <a:solidFill>
      <a:schemeClr val="accent3">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5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Data!$A$32</c:f>
          <c:strCache>
            <c:ptCount val="1"/>
          </c:strCache>
        </c:strRef>
      </c:tx>
      <c:overlay val="0"/>
    </c:title>
    <c:autoTitleDeleted val="0"/>
    <c:plotArea>
      <c:layout>
        <c:manualLayout>
          <c:layoutTarget val="inner"/>
          <c:xMode val="edge"/>
          <c:yMode val="edge"/>
          <c:x val="0.13495651278884288"/>
          <c:y val="0.16478915135608121"/>
          <c:w val="0.83628531727652489"/>
          <c:h val="0.51276163777693717"/>
        </c:manualLayout>
      </c:layout>
      <c:lineChart>
        <c:grouping val="standard"/>
        <c:varyColors val="0"/>
        <c:ser>
          <c:idx val="0"/>
          <c:order val="0"/>
          <c:tx>
            <c:strRef>
              <c:f>Data!$A$32</c:f>
              <c:strCache>
                <c:ptCount val="1"/>
              </c:strCache>
            </c:strRef>
          </c:tx>
          <c:trendline>
            <c:name>Trendline</c:name>
            <c:spPr>
              <a:ln>
                <a:solidFill>
                  <a:srgbClr val="FF0000">
                    <a:alpha val="75000"/>
                  </a:srgbClr>
                </a:solidFill>
              </a:ln>
            </c:spPr>
            <c:trendlineType val="linear"/>
            <c:dispRSqr val="0"/>
            <c:dispEq val="0"/>
          </c:trendline>
          <c:cat>
            <c:strRef>
              <c:f>Data!$CX$4:$DM$4</c:f>
              <c:strCache>
                <c:ptCount val="1"/>
                <c:pt idx="0">
                  <c:v>Baseline</c:v>
                </c:pt>
              </c:strCache>
            </c:strRef>
          </c:cat>
          <c:val>
            <c:numRef>
              <c:f>Data!$CX$32:$DM$32</c:f>
              <c:numCache>
                <c:formatCode>General</c:formatCode>
                <c:ptCount val="16"/>
                <c:pt idx="0">
                  <c:v>0</c:v>
                </c:pt>
              </c:numCache>
            </c:numRef>
          </c:val>
          <c:smooth val="0"/>
          <c:extLst>
            <c:ext xmlns:c16="http://schemas.microsoft.com/office/drawing/2014/chart" uri="{C3380CC4-5D6E-409C-BE32-E72D297353CC}">
              <c16:uniqueId val="{00000001-1E06-0343-AB60-8377EF0D9058}"/>
            </c:ext>
          </c:extLst>
        </c:ser>
        <c:ser>
          <c:idx val="1"/>
          <c:order val="1"/>
          <c:tx>
            <c:v>Aimline</c:v>
          </c:tx>
          <c:spPr>
            <a:ln w="9525">
              <a:solidFill>
                <a:schemeClr val="tx1">
                  <a:lumMod val="50000"/>
                  <a:lumOff val="50000"/>
                </a:schemeClr>
              </a:solidFill>
              <a:prstDash val="dash"/>
            </a:ln>
          </c:spPr>
          <c:marker>
            <c:symbol val="none"/>
          </c:marker>
          <c:cat>
            <c:strRef>
              <c:f>Data!$CX$4:$DM$4</c:f>
              <c:strCache>
                <c:ptCount val="1"/>
                <c:pt idx="0">
                  <c:v>Baseline</c:v>
                </c:pt>
              </c:strCache>
            </c:strRef>
          </c:cat>
          <c:val>
            <c:numRef>
              <c:f>Data!$CX$113:$DM$113</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1E06-0343-AB60-8377EF0D9058}"/>
            </c:ext>
          </c:extLst>
        </c:ser>
        <c:ser>
          <c:idx val="2"/>
          <c:order val="2"/>
          <c:tx>
            <c:strRef>
              <c:f>Data!$CW$149</c:f>
              <c:strCache>
                <c:ptCount val="1"/>
                <c:pt idx="0">
                  <c:v>Benchmark 3 Line</c:v>
                </c:pt>
              </c:strCache>
            </c:strRef>
          </c:tx>
          <c:spPr>
            <a:ln>
              <a:solidFill>
                <a:schemeClr val="accent3"/>
              </a:solidFill>
            </a:ln>
          </c:spPr>
          <c:marker>
            <c:symbol val="none"/>
          </c:marker>
          <c:cat>
            <c:strRef>
              <c:f>Data!$CX$4:$DM$4</c:f>
              <c:strCache>
                <c:ptCount val="1"/>
                <c:pt idx="0">
                  <c:v>Baseline</c:v>
                </c:pt>
              </c:strCache>
            </c:strRef>
          </c:cat>
          <c:val>
            <c:numRef>
              <c:f>Data!$CX$149:$DM$149</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1E06-0343-AB60-8377EF0D9058}"/>
            </c:ext>
          </c:extLst>
        </c:ser>
        <c:dLbls>
          <c:showLegendKey val="0"/>
          <c:showVal val="0"/>
          <c:showCatName val="0"/>
          <c:showSerName val="0"/>
          <c:showPercent val="0"/>
          <c:showBubbleSize val="0"/>
        </c:dLbls>
        <c:marker val="1"/>
        <c:smooth val="0"/>
        <c:axId val="114694784"/>
        <c:axId val="114729728"/>
      </c:lineChart>
      <c:catAx>
        <c:axId val="114694784"/>
        <c:scaling>
          <c:orientation val="minMax"/>
        </c:scaling>
        <c:delete val="0"/>
        <c:axPos val="b"/>
        <c:title>
          <c:tx>
            <c:strRef>
              <c:f>Data!$CS$32</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114729728"/>
        <c:crosses val="autoZero"/>
        <c:auto val="1"/>
        <c:lblAlgn val="ctr"/>
        <c:lblOffset val="100"/>
        <c:noMultiLvlLbl val="0"/>
      </c:catAx>
      <c:valAx>
        <c:axId val="114729728"/>
        <c:scaling>
          <c:orientation val="minMax"/>
          <c:min val="0"/>
        </c:scaling>
        <c:delete val="0"/>
        <c:axPos val="l"/>
        <c:majorGridlines/>
        <c:title>
          <c:tx>
            <c:strRef>
              <c:f>Data!$CV$113</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114694784"/>
        <c:crosses val="autoZero"/>
        <c:crossBetween val="between"/>
      </c:valAx>
    </c:plotArea>
    <c:legend>
      <c:legendPos val="b"/>
      <c:layout>
        <c:manualLayout>
          <c:xMode val="edge"/>
          <c:yMode val="edge"/>
          <c:x val="1.5984208362609248E-3"/>
          <c:y val="0.89634136215298799"/>
          <c:w val="0.99680295389969498"/>
          <c:h val="0.103658637847012"/>
        </c:manualLayout>
      </c:layout>
      <c:overlay val="0"/>
      <c:txPr>
        <a:bodyPr/>
        <a:lstStyle/>
        <a:p>
          <a:pPr>
            <a:defRPr sz="900"/>
          </a:pPr>
          <a:endParaRPr lang="en-US"/>
        </a:p>
      </c:txPr>
    </c:legend>
    <c:plotVisOnly val="1"/>
    <c:dispBlanksAs val="gap"/>
    <c:showDLblsOverMax val="0"/>
  </c:chart>
  <c:spPr>
    <a:solidFill>
      <a:schemeClr val="accent3">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5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Data!$A$33</c:f>
          <c:strCache>
            <c:ptCount val="1"/>
          </c:strCache>
        </c:strRef>
      </c:tx>
      <c:overlay val="0"/>
    </c:title>
    <c:autoTitleDeleted val="0"/>
    <c:plotArea>
      <c:layout>
        <c:manualLayout>
          <c:layoutTarget val="inner"/>
          <c:xMode val="edge"/>
          <c:yMode val="edge"/>
          <c:x val="0.13495651278884288"/>
          <c:y val="0.16478915135608121"/>
          <c:w val="0.83628531727652489"/>
          <c:h val="0.51280099099989163"/>
        </c:manualLayout>
      </c:layout>
      <c:lineChart>
        <c:grouping val="standard"/>
        <c:varyColors val="0"/>
        <c:ser>
          <c:idx val="0"/>
          <c:order val="0"/>
          <c:tx>
            <c:strRef>
              <c:f>Data!$A$33</c:f>
              <c:strCache>
                <c:ptCount val="1"/>
              </c:strCache>
            </c:strRef>
          </c:tx>
          <c:trendline>
            <c:name>Trendline</c:name>
            <c:spPr>
              <a:ln>
                <a:solidFill>
                  <a:srgbClr val="FF0000">
                    <a:alpha val="75000"/>
                  </a:srgbClr>
                </a:solidFill>
              </a:ln>
            </c:spPr>
            <c:trendlineType val="linear"/>
            <c:dispRSqr val="0"/>
            <c:dispEq val="0"/>
          </c:trendline>
          <c:cat>
            <c:strRef>
              <c:f>Data!$CX$4:$DM$4</c:f>
              <c:strCache>
                <c:ptCount val="1"/>
                <c:pt idx="0">
                  <c:v>Baseline</c:v>
                </c:pt>
              </c:strCache>
            </c:strRef>
          </c:cat>
          <c:val>
            <c:numRef>
              <c:f>Data!$CX$33:$DM$33</c:f>
              <c:numCache>
                <c:formatCode>General</c:formatCode>
                <c:ptCount val="16"/>
                <c:pt idx="0">
                  <c:v>0</c:v>
                </c:pt>
              </c:numCache>
            </c:numRef>
          </c:val>
          <c:smooth val="0"/>
          <c:extLst>
            <c:ext xmlns:c16="http://schemas.microsoft.com/office/drawing/2014/chart" uri="{C3380CC4-5D6E-409C-BE32-E72D297353CC}">
              <c16:uniqueId val="{00000001-0060-6B4A-97C2-FED4CBEC3A5C}"/>
            </c:ext>
          </c:extLst>
        </c:ser>
        <c:ser>
          <c:idx val="1"/>
          <c:order val="1"/>
          <c:tx>
            <c:v>Aimline</c:v>
          </c:tx>
          <c:spPr>
            <a:ln w="9525">
              <a:solidFill>
                <a:schemeClr val="tx1">
                  <a:lumMod val="50000"/>
                  <a:lumOff val="50000"/>
                </a:schemeClr>
              </a:solidFill>
              <a:prstDash val="dash"/>
            </a:ln>
          </c:spPr>
          <c:marker>
            <c:symbol val="none"/>
          </c:marker>
          <c:cat>
            <c:strRef>
              <c:f>Data!$CX$4:$DM$4</c:f>
              <c:strCache>
                <c:ptCount val="1"/>
                <c:pt idx="0">
                  <c:v>Baseline</c:v>
                </c:pt>
              </c:strCache>
            </c:strRef>
          </c:cat>
          <c:val>
            <c:numRef>
              <c:f>Data!$CX$114:$DM$114</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0060-6B4A-97C2-FED4CBEC3A5C}"/>
            </c:ext>
          </c:extLst>
        </c:ser>
        <c:ser>
          <c:idx val="2"/>
          <c:order val="2"/>
          <c:tx>
            <c:strRef>
              <c:f>Data!$CW$150</c:f>
              <c:strCache>
                <c:ptCount val="1"/>
                <c:pt idx="0">
                  <c:v>Benchmark 3 Line</c:v>
                </c:pt>
              </c:strCache>
            </c:strRef>
          </c:tx>
          <c:spPr>
            <a:ln>
              <a:solidFill>
                <a:schemeClr val="accent3"/>
              </a:solidFill>
            </a:ln>
          </c:spPr>
          <c:marker>
            <c:symbol val="none"/>
          </c:marker>
          <c:cat>
            <c:strRef>
              <c:f>Data!$CX$4:$DM$4</c:f>
              <c:strCache>
                <c:ptCount val="1"/>
                <c:pt idx="0">
                  <c:v>Baseline</c:v>
                </c:pt>
              </c:strCache>
            </c:strRef>
          </c:cat>
          <c:val>
            <c:numRef>
              <c:f>Data!$CX$150:$DM$150</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0060-6B4A-97C2-FED4CBEC3A5C}"/>
            </c:ext>
          </c:extLst>
        </c:ser>
        <c:dLbls>
          <c:showLegendKey val="0"/>
          <c:showVal val="0"/>
          <c:showCatName val="0"/>
          <c:showSerName val="0"/>
          <c:showPercent val="0"/>
          <c:showBubbleSize val="0"/>
        </c:dLbls>
        <c:marker val="1"/>
        <c:smooth val="0"/>
        <c:axId val="114748416"/>
        <c:axId val="114844800"/>
      </c:lineChart>
      <c:catAx>
        <c:axId val="114748416"/>
        <c:scaling>
          <c:orientation val="minMax"/>
        </c:scaling>
        <c:delete val="0"/>
        <c:axPos val="b"/>
        <c:title>
          <c:tx>
            <c:strRef>
              <c:f>Data!$CS$33</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114844800"/>
        <c:crosses val="autoZero"/>
        <c:auto val="1"/>
        <c:lblAlgn val="ctr"/>
        <c:lblOffset val="100"/>
        <c:noMultiLvlLbl val="0"/>
      </c:catAx>
      <c:valAx>
        <c:axId val="114844800"/>
        <c:scaling>
          <c:orientation val="minMax"/>
          <c:min val="0"/>
        </c:scaling>
        <c:delete val="0"/>
        <c:axPos val="l"/>
        <c:majorGridlines/>
        <c:title>
          <c:tx>
            <c:strRef>
              <c:f>Data!$CV$114</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114748416"/>
        <c:crosses val="autoZero"/>
        <c:crossBetween val="between"/>
      </c:valAx>
    </c:plotArea>
    <c:legend>
      <c:legendPos val="b"/>
      <c:layout>
        <c:manualLayout>
          <c:xMode val="edge"/>
          <c:yMode val="edge"/>
          <c:x val="2.1744355074353678E-3"/>
          <c:y val="0.8965684812404755"/>
          <c:w val="0.99565092479360751"/>
          <c:h val="0.103431518759524"/>
        </c:manualLayout>
      </c:layout>
      <c:overlay val="0"/>
      <c:txPr>
        <a:bodyPr/>
        <a:lstStyle/>
        <a:p>
          <a:pPr>
            <a:defRPr sz="900"/>
          </a:pPr>
          <a:endParaRPr lang="en-US"/>
        </a:p>
      </c:txPr>
    </c:legend>
    <c:plotVisOnly val="1"/>
    <c:dispBlanksAs val="gap"/>
    <c:showDLblsOverMax val="0"/>
  </c:chart>
  <c:spPr>
    <a:solidFill>
      <a:schemeClr val="accent3">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5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Data!$A$34</c:f>
          <c:strCache>
            <c:ptCount val="1"/>
          </c:strCache>
        </c:strRef>
      </c:tx>
      <c:overlay val="0"/>
    </c:title>
    <c:autoTitleDeleted val="0"/>
    <c:plotArea>
      <c:layout>
        <c:manualLayout>
          <c:layoutTarget val="inner"/>
          <c:xMode val="edge"/>
          <c:yMode val="edge"/>
          <c:x val="0.13495651278884288"/>
          <c:y val="0.16478915135608121"/>
          <c:w val="0.83628531727652489"/>
          <c:h val="0.50837061096124758"/>
        </c:manualLayout>
      </c:layout>
      <c:lineChart>
        <c:grouping val="standard"/>
        <c:varyColors val="0"/>
        <c:ser>
          <c:idx val="0"/>
          <c:order val="0"/>
          <c:tx>
            <c:strRef>
              <c:f>Data!$A$34</c:f>
              <c:strCache>
                <c:ptCount val="1"/>
              </c:strCache>
            </c:strRef>
          </c:tx>
          <c:trendline>
            <c:name>Trendline</c:name>
            <c:spPr>
              <a:ln>
                <a:solidFill>
                  <a:srgbClr val="FF0000">
                    <a:alpha val="75000"/>
                  </a:srgbClr>
                </a:solidFill>
              </a:ln>
            </c:spPr>
            <c:trendlineType val="linear"/>
            <c:dispRSqr val="0"/>
            <c:dispEq val="0"/>
          </c:trendline>
          <c:cat>
            <c:strRef>
              <c:f>Data!$CX$4:$DM$4</c:f>
              <c:strCache>
                <c:ptCount val="1"/>
                <c:pt idx="0">
                  <c:v>Baseline</c:v>
                </c:pt>
              </c:strCache>
            </c:strRef>
          </c:cat>
          <c:val>
            <c:numRef>
              <c:f>Data!$CX$34:$DM$34</c:f>
              <c:numCache>
                <c:formatCode>General</c:formatCode>
                <c:ptCount val="16"/>
                <c:pt idx="0">
                  <c:v>0</c:v>
                </c:pt>
              </c:numCache>
            </c:numRef>
          </c:val>
          <c:smooth val="0"/>
          <c:extLst>
            <c:ext xmlns:c16="http://schemas.microsoft.com/office/drawing/2014/chart" uri="{C3380CC4-5D6E-409C-BE32-E72D297353CC}">
              <c16:uniqueId val="{00000001-8980-C64F-890C-F2CA3BD32712}"/>
            </c:ext>
          </c:extLst>
        </c:ser>
        <c:ser>
          <c:idx val="1"/>
          <c:order val="1"/>
          <c:tx>
            <c:v>Aimline</c:v>
          </c:tx>
          <c:spPr>
            <a:ln w="9525">
              <a:solidFill>
                <a:schemeClr val="tx1">
                  <a:lumMod val="50000"/>
                  <a:lumOff val="50000"/>
                </a:schemeClr>
              </a:solidFill>
              <a:prstDash val="dash"/>
            </a:ln>
          </c:spPr>
          <c:marker>
            <c:symbol val="none"/>
          </c:marker>
          <c:cat>
            <c:strRef>
              <c:f>Data!$CX$4:$DM$4</c:f>
              <c:strCache>
                <c:ptCount val="1"/>
                <c:pt idx="0">
                  <c:v>Baseline</c:v>
                </c:pt>
              </c:strCache>
            </c:strRef>
          </c:cat>
          <c:val>
            <c:numRef>
              <c:f>Data!$CX$115:$DM$115</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8980-C64F-890C-F2CA3BD32712}"/>
            </c:ext>
          </c:extLst>
        </c:ser>
        <c:ser>
          <c:idx val="2"/>
          <c:order val="2"/>
          <c:tx>
            <c:strRef>
              <c:f>Data!$CW$151</c:f>
              <c:strCache>
                <c:ptCount val="1"/>
                <c:pt idx="0">
                  <c:v>Benchmark 3 Line</c:v>
                </c:pt>
              </c:strCache>
            </c:strRef>
          </c:tx>
          <c:spPr>
            <a:ln>
              <a:solidFill>
                <a:schemeClr val="accent3"/>
              </a:solidFill>
            </a:ln>
          </c:spPr>
          <c:marker>
            <c:symbol val="none"/>
          </c:marker>
          <c:cat>
            <c:strRef>
              <c:f>Data!$CX$4:$DM$4</c:f>
              <c:strCache>
                <c:ptCount val="1"/>
                <c:pt idx="0">
                  <c:v>Baseline</c:v>
                </c:pt>
              </c:strCache>
            </c:strRef>
          </c:cat>
          <c:val>
            <c:numRef>
              <c:f>Data!$CX$151:$DM$151</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8980-C64F-890C-F2CA3BD32712}"/>
            </c:ext>
          </c:extLst>
        </c:ser>
        <c:dLbls>
          <c:showLegendKey val="0"/>
          <c:showVal val="0"/>
          <c:showCatName val="0"/>
          <c:showSerName val="0"/>
          <c:showPercent val="0"/>
          <c:showBubbleSize val="0"/>
        </c:dLbls>
        <c:marker val="1"/>
        <c:smooth val="0"/>
        <c:axId val="114888064"/>
        <c:axId val="114906624"/>
      </c:lineChart>
      <c:catAx>
        <c:axId val="114888064"/>
        <c:scaling>
          <c:orientation val="minMax"/>
        </c:scaling>
        <c:delete val="0"/>
        <c:axPos val="b"/>
        <c:title>
          <c:tx>
            <c:strRef>
              <c:f>Data!$CS$34</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114906624"/>
        <c:crosses val="autoZero"/>
        <c:auto val="1"/>
        <c:lblAlgn val="ctr"/>
        <c:lblOffset val="100"/>
        <c:noMultiLvlLbl val="0"/>
      </c:catAx>
      <c:valAx>
        <c:axId val="114906624"/>
        <c:scaling>
          <c:orientation val="minMax"/>
          <c:min val="0"/>
        </c:scaling>
        <c:delete val="0"/>
        <c:axPos val="l"/>
        <c:majorGridlines/>
        <c:title>
          <c:tx>
            <c:strRef>
              <c:f>Data!$CV$115</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114888064"/>
        <c:crosses val="autoZero"/>
        <c:crossBetween val="between"/>
      </c:valAx>
    </c:plotArea>
    <c:legend>
      <c:legendPos val="b"/>
      <c:layout>
        <c:manualLayout>
          <c:xMode val="edge"/>
          <c:yMode val="edge"/>
          <c:x val="4.1946536819590504E-3"/>
          <c:y val="0.8963413270213495"/>
          <c:w val="0.98901425536260057"/>
          <c:h val="0.10365867297865142"/>
        </c:manualLayout>
      </c:layout>
      <c:overlay val="0"/>
      <c:txPr>
        <a:bodyPr/>
        <a:lstStyle/>
        <a:p>
          <a:pPr>
            <a:defRPr sz="900"/>
          </a:pPr>
          <a:endParaRPr lang="en-US"/>
        </a:p>
      </c:txPr>
    </c:legend>
    <c:plotVisOnly val="1"/>
    <c:dispBlanksAs val="gap"/>
    <c:showDLblsOverMax val="0"/>
  </c:chart>
  <c:spPr>
    <a:solidFill>
      <a:schemeClr val="accent3">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5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Data!$A$35</c:f>
          <c:strCache>
            <c:ptCount val="1"/>
          </c:strCache>
        </c:strRef>
      </c:tx>
      <c:overlay val="0"/>
    </c:title>
    <c:autoTitleDeleted val="0"/>
    <c:plotArea>
      <c:layout>
        <c:manualLayout>
          <c:layoutTarget val="inner"/>
          <c:xMode val="edge"/>
          <c:yMode val="edge"/>
          <c:x val="0.13495651278884288"/>
          <c:y val="0.16478915135608121"/>
          <c:w val="0.83628531727652489"/>
          <c:h val="0.51276163777693717"/>
        </c:manualLayout>
      </c:layout>
      <c:lineChart>
        <c:grouping val="standard"/>
        <c:varyColors val="0"/>
        <c:ser>
          <c:idx val="0"/>
          <c:order val="0"/>
          <c:tx>
            <c:strRef>
              <c:f>Data!$A$35</c:f>
              <c:strCache>
                <c:ptCount val="1"/>
              </c:strCache>
            </c:strRef>
          </c:tx>
          <c:trendline>
            <c:name>Trendline</c:name>
            <c:spPr>
              <a:ln>
                <a:solidFill>
                  <a:srgbClr val="FF0000">
                    <a:alpha val="75000"/>
                  </a:srgbClr>
                </a:solidFill>
              </a:ln>
            </c:spPr>
            <c:trendlineType val="linear"/>
            <c:dispRSqr val="0"/>
            <c:dispEq val="0"/>
          </c:trendline>
          <c:cat>
            <c:strRef>
              <c:f>Data!$CX$4:$DM$4</c:f>
              <c:strCache>
                <c:ptCount val="1"/>
                <c:pt idx="0">
                  <c:v>Baseline</c:v>
                </c:pt>
              </c:strCache>
            </c:strRef>
          </c:cat>
          <c:val>
            <c:numRef>
              <c:f>Data!$CX$35:$DM$35</c:f>
              <c:numCache>
                <c:formatCode>General</c:formatCode>
                <c:ptCount val="16"/>
                <c:pt idx="0">
                  <c:v>0</c:v>
                </c:pt>
              </c:numCache>
            </c:numRef>
          </c:val>
          <c:smooth val="0"/>
          <c:extLst>
            <c:ext xmlns:c16="http://schemas.microsoft.com/office/drawing/2014/chart" uri="{C3380CC4-5D6E-409C-BE32-E72D297353CC}">
              <c16:uniqueId val="{00000001-4024-F441-B0D1-8B9E6B74DA41}"/>
            </c:ext>
          </c:extLst>
        </c:ser>
        <c:ser>
          <c:idx val="1"/>
          <c:order val="1"/>
          <c:tx>
            <c:v>Aimline</c:v>
          </c:tx>
          <c:spPr>
            <a:ln w="9525">
              <a:solidFill>
                <a:schemeClr val="tx1">
                  <a:lumMod val="50000"/>
                  <a:lumOff val="50000"/>
                </a:schemeClr>
              </a:solidFill>
              <a:prstDash val="dash"/>
            </a:ln>
          </c:spPr>
          <c:marker>
            <c:symbol val="none"/>
          </c:marker>
          <c:cat>
            <c:strRef>
              <c:f>Data!$CX$4:$DM$4</c:f>
              <c:strCache>
                <c:ptCount val="1"/>
                <c:pt idx="0">
                  <c:v>Baseline</c:v>
                </c:pt>
              </c:strCache>
            </c:strRef>
          </c:cat>
          <c:val>
            <c:numRef>
              <c:f>Data!$CX$116:$DM$116</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4024-F441-B0D1-8B9E6B74DA41}"/>
            </c:ext>
          </c:extLst>
        </c:ser>
        <c:ser>
          <c:idx val="2"/>
          <c:order val="2"/>
          <c:tx>
            <c:strRef>
              <c:f>Data!$CW$152</c:f>
              <c:strCache>
                <c:ptCount val="1"/>
                <c:pt idx="0">
                  <c:v>Benchmark 3 Line</c:v>
                </c:pt>
              </c:strCache>
            </c:strRef>
          </c:tx>
          <c:spPr>
            <a:ln>
              <a:solidFill>
                <a:schemeClr val="accent3"/>
              </a:solidFill>
            </a:ln>
          </c:spPr>
          <c:marker>
            <c:symbol val="none"/>
          </c:marker>
          <c:cat>
            <c:strRef>
              <c:f>Data!$CX$4:$DM$4</c:f>
              <c:strCache>
                <c:ptCount val="1"/>
                <c:pt idx="0">
                  <c:v>Baseline</c:v>
                </c:pt>
              </c:strCache>
            </c:strRef>
          </c:cat>
          <c:val>
            <c:numRef>
              <c:f>Data!$CX$152:$DM$152</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4024-F441-B0D1-8B9E6B74DA41}"/>
            </c:ext>
          </c:extLst>
        </c:ser>
        <c:dLbls>
          <c:showLegendKey val="0"/>
          <c:showVal val="0"/>
          <c:showCatName val="0"/>
          <c:showSerName val="0"/>
          <c:showPercent val="0"/>
          <c:showBubbleSize val="0"/>
        </c:dLbls>
        <c:marker val="1"/>
        <c:smooth val="0"/>
        <c:axId val="114970624"/>
        <c:axId val="114972544"/>
      </c:lineChart>
      <c:catAx>
        <c:axId val="114970624"/>
        <c:scaling>
          <c:orientation val="minMax"/>
        </c:scaling>
        <c:delete val="0"/>
        <c:axPos val="b"/>
        <c:title>
          <c:tx>
            <c:strRef>
              <c:f>Data!$CS$35</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114972544"/>
        <c:crosses val="autoZero"/>
        <c:auto val="1"/>
        <c:lblAlgn val="ctr"/>
        <c:lblOffset val="100"/>
        <c:noMultiLvlLbl val="0"/>
      </c:catAx>
      <c:valAx>
        <c:axId val="114972544"/>
        <c:scaling>
          <c:orientation val="minMax"/>
          <c:min val="0"/>
        </c:scaling>
        <c:delete val="0"/>
        <c:axPos val="l"/>
        <c:majorGridlines/>
        <c:title>
          <c:tx>
            <c:strRef>
              <c:f>Data!$CV$116</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114970624"/>
        <c:crosses val="autoZero"/>
        <c:crossBetween val="between"/>
      </c:valAx>
    </c:plotArea>
    <c:legend>
      <c:legendPos val="b"/>
      <c:layout>
        <c:manualLayout>
          <c:xMode val="edge"/>
          <c:yMode val="edge"/>
          <c:x val="1.5984208362609248E-3"/>
          <c:y val="0.8963413270213495"/>
          <c:w val="0.99420672105399055"/>
          <c:h val="0.10365867297865142"/>
        </c:manualLayout>
      </c:layout>
      <c:overlay val="0"/>
      <c:txPr>
        <a:bodyPr/>
        <a:lstStyle/>
        <a:p>
          <a:pPr>
            <a:defRPr sz="900"/>
          </a:pPr>
          <a:endParaRPr lang="en-US"/>
        </a:p>
      </c:txPr>
    </c:legend>
    <c:plotVisOnly val="1"/>
    <c:dispBlanksAs val="gap"/>
    <c:showDLblsOverMax val="0"/>
  </c:chart>
  <c:spPr>
    <a:solidFill>
      <a:schemeClr val="accent3">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5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Data!$A$36</c:f>
          <c:strCache>
            <c:ptCount val="1"/>
          </c:strCache>
        </c:strRef>
      </c:tx>
      <c:overlay val="0"/>
    </c:title>
    <c:autoTitleDeleted val="0"/>
    <c:plotArea>
      <c:layout>
        <c:manualLayout>
          <c:layoutTarget val="inner"/>
          <c:xMode val="edge"/>
          <c:yMode val="edge"/>
          <c:x val="0.13495651278884288"/>
          <c:y val="0.16478915135608121"/>
          <c:w val="0.83628531727652489"/>
          <c:h val="0.50841389583031826"/>
        </c:manualLayout>
      </c:layout>
      <c:lineChart>
        <c:grouping val="standard"/>
        <c:varyColors val="0"/>
        <c:ser>
          <c:idx val="0"/>
          <c:order val="0"/>
          <c:tx>
            <c:strRef>
              <c:f>Data!$A$36</c:f>
              <c:strCache>
                <c:ptCount val="1"/>
              </c:strCache>
            </c:strRef>
          </c:tx>
          <c:trendline>
            <c:name>Trendline</c:name>
            <c:spPr>
              <a:ln>
                <a:solidFill>
                  <a:srgbClr val="FF0000">
                    <a:alpha val="75000"/>
                  </a:srgbClr>
                </a:solidFill>
              </a:ln>
            </c:spPr>
            <c:trendlineType val="linear"/>
            <c:dispRSqr val="0"/>
            <c:dispEq val="0"/>
          </c:trendline>
          <c:cat>
            <c:strRef>
              <c:f>Data!$CX$4:$DM$4</c:f>
              <c:strCache>
                <c:ptCount val="1"/>
                <c:pt idx="0">
                  <c:v>Baseline</c:v>
                </c:pt>
              </c:strCache>
            </c:strRef>
          </c:cat>
          <c:val>
            <c:numRef>
              <c:f>Data!$CX$36:$DM$36</c:f>
              <c:numCache>
                <c:formatCode>General</c:formatCode>
                <c:ptCount val="16"/>
                <c:pt idx="0">
                  <c:v>0</c:v>
                </c:pt>
              </c:numCache>
            </c:numRef>
          </c:val>
          <c:smooth val="0"/>
          <c:extLst>
            <c:ext xmlns:c16="http://schemas.microsoft.com/office/drawing/2014/chart" uri="{C3380CC4-5D6E-409C-BE32-E72D297353CC}">
              <c16:uniqueId val="{00000001-DA86-6247-84B2-43DBBF967867}"/>
            </c:ext>
          </c:extLst>
        </c:ser>
        <c:ser>
          <c:idx val="1"/>
          <c:order val="1"/>
          <c:tx>
            <c:v>Aimline</c:v>
          </c:tx>
          <c:spPr>
            <a:ln w="9525">
              <a:solidFill>
                <a:schemeClr val="tx1">
                  <a:lumMod val="50000"/>
                  <a:lumOff val="50000"/>
                </a:schemeClr>
              </a:solidFill>
              <a:prstDash val="dash"/>
            </a:ln>
          </c:spPr>
          <c:marker>
            <c:symbol val="none"/>
          </c:marker>
          <c:cat>
            <c:strRef>
              <c:f>Data!$CX$4:$DM$4</c:f>
              <c:strCache>
                <c:ptCount val="1"/>
                <c:pt idx="0">
                  <c:v>Baseline</c:v>
                </c:pt>
              </c:strCache>
            </c:strRef>
          </c:cat>
          <c:val>
            <c:numRef>
              <c:f>Data!$CX$117:$DM$117</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DA86-6247-84B2-43DBBF967867}"/>
            </c:ext>
          </c:extLst>
        </c:ser>
        <c:ser>
          <c:idx val="2"/>
          <c:order val="2"/>
          <c:tx>
            <c:strRef>
              <c:f>Data!$CW$153</c:f>
              <c:strCache>
                <c:ptCount val="1"/>
                <c:pt idx="0">
                  <c:v>Benchmark 3 Line</c:v>
                </c:pt>
              </c:strCache>
            </c:strRef>
          </c:tx>
          <c:spPr>
            <a:ln>
              <a:solidFill>
                <a:schemeClr val="accent3"/>
              </a:solidFill>
            </a:ln>
          </c:spPr>
          <c:marker>
            <c:symbol val="none"/>
          </c:marker>
          <c:cat>
            <c:strRef>
              <c:f>Data!$CX$4:$DM$4</c:f>
              <c:strCache>
                <c:ptCount val="1"/>
                <c:pt idx="0">
                  <c:v>Baseline</c:v>
                </c:pt>
              </c:strCache>
            </c:strRef>
          </c:cat>
          <c:val>
            <c:numRef>
              <c:f>Data!$CX$153:$DM$153</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DA86-6247-84B2-43DBBF967867}"/>
            </c:ext>
          </c:extLst>
        </c:ser>
        <c:dLbls>
          <c:showLegendKey val="0"/>
          <c:showVal val="0"/>
          <c:showCatName val="0"/>
          <c:showSerName val="0"/>
          <c:showPercent val="0"/>
          <c:showBubbleSize val="0"/>
        </c:dLbls>
        <c:marker val="1"/>
        <c:smooth val="0"/>
        <c:axId val="115016064"/>
        <c:axId val="115017984"/>
      </c:lineChart>
      <c:catAx>
        <c:axId val="115016064"/>
        <c:scaling>
          <c:orientation val="minMax"/>
        </c:scaling>
        <c:delete val="0"/>
        <c:axPos val="b"/>
        <c:title>
          <c:tx>
            <c:strRef>
              <c:f>Data!$CS$36</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115017984"/>
        <c:crosses val="autoZero"/>
        <c:auto val="1"/>
        <c:lblAlgn val="ctr"/>
        <c:lblOffset val="100"/>
        <c:noMultiLvlLbl val="0"/>
      </c:catAx>
      <c:valAx>
        <c:axId val="115017984"/>
        <c:scaling>
          <c:orientation val="minMax"/>
          <c:min val="0"/>
        </c:scaling>
        <c:delete val="0"/>
        <c:axPos val="l"/>
        <c:majorGridlines/>
        <c:title>
          <c:tx>
            <c:strRef>
              <c:f>Data!$CV$117</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115016064"/>
        <c:crosses val="autoZero"/>
        <c:crossBetween val="between"/>
      </c:valAx>
    </c:plotArea>
    <c:legend>
      <c:legendPos val="b"/>
      <c:layout>
        <c:manualLayout>
          <c:xMode val="edge"/>
          <c:yMode val="edge"/>
          <c:x val="1.5984208362609248E-3"/>
          <c:y val="0.8965684812404755"/>
          <c:w val="0.99420672105399055"/>
          <c:h val="0.103431518759524"/>
        </c:manualLayout>
      </c:layout>
      <c:overlay val="0"/>
      <c:txPr>
        <a:bodyPr/>
        <a:lstStyle/>
        <a:p>
          <a:pPr>
            <a:defRPr sz="900"/>
          </a:pPr>
          <a:endParaRPr lang="en-US"/>
        </a:p>
      </c:txPr>
    </c:legend>
    <c:plotVisOnly val="1"/>
    <c:dispBlanksAs val="gap"/>
    <c:showDLblsOverMax val="0"/>
  </c:chart>
  <c:spPr>
    <a:solidFill>
      <a:schemeClr val="accent3">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5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Data!$A$37</c:f>
          <c:strCache>
            <c:ptCount val="1"/>
          </c:strCache>
        </c:strRef>
      </c:tx>
      <c:overlay val="0"/>
    </c:title>
    <c:autoTitleDeleted val="0"/>
    <c:plotArea>
      <c:layout>
        <c:manualLayout>
          <c:layoutTarget val="inner"/>
          <c:xMode val="edge"/>
          <c:yMode val="edge"/>
          <c:x val="0.13495651278884288"/>
          <c:y val="0.16478915135608121"/>
          <c:w val="0.83628531727652489"/>
          <c:h val="0.50837061096124758"/>
        </c:manualLayout>
      </c:layout>
      <c:lineChart>
        <c:grouping val="standard"/>
        <c:varyColors val="0"/>
        <c:ser>
          <c:idx val="0"/>
          <c:order val="0"/>
          <c:tx>
            <c:strRef>
              <c:f>Data!$A$37</c:f>
              <c:strCache>
                <c:ptCount val="1"/>
              </c:strCache>
            </c:strRef>
          </c:tx>
          <c:trendline>
            <c:name>Trendline</c:name>
            <c:spPr>
              <a:ln>
                <a:solidFill>
                  <a:srgbClr val="FF0000">
                    <a:alpha val="75000"/>
                  </a:srgbClr>
                </a:solidFill>
              </a:ln>
            </c:spPr>
            <c:trendlineType val="linear"/>
            <c:dispRSqr val="0"/>
            <c:dispEq val="0"/>
          </c:trendline>
          <c:cat>
            <c:strRef>
              <c:f>Data!$CX$4:$DM$4</c:f>
              <c:strCache>
                <c:ptCount val="1"/>
                <c:pt idx="0">
                  <c:v>Baseline</c:v>
                </c:pt>
              </c:strCache>
            </c:strRef>
          </c:cat>
          <c:val>
            <c:numRef>
              <c:f>Data!$CX$37:$DM$37</c:f>
              <c:numCache>
                <c:formatCode>General</c:formatCode>
                <c:ptCount val="16"/>
                <c:pt idx="0">
                  <c:v>0</c:v>
                </c:pt>
              </c:numCache>
            </c:numRef>
          </c:val>
          <c:smooth val="0"/>
          <c:extLst>
            <c:ext xmlns:c16="http://schemas.microsoft.com/office/drawing/2014/chart" uri="{C3380CC4-5D6E-409C-BE32-E72D297353CC}">
              <c16:uniqueId val="{00000001-0774-7B47-B547-4EA8401011A7}"/>
            </c:ext>
          </c:extLst>
        </c:ser>
        <c:ser>
          <c:idx val="1"/>
          <c:order val="1"/>
          <c:tx>
            <c:v>Aimline</c:v>
          </c:tx>
          <c:spPr>
            <a:ln w="9525">
              <a:solidFill>
                <a:schemeClr val="tx1">
                  <a:lumMod val="50000"/>
                  <a:lumOff val="50000"/>
                </a:schemeClr>
              </a:solidFill>
              <a:prstDash val="dash"/>
            </a:ln>
          </c:spPr>
          <c:marker>
            <c:symbol val="none"/>
          </c:marker>
          <c:cat>
            <c:strRef>
              <c:f>Data!$CX$4:$DM$4</c:f>
              <c:strCache>
                <c:ptCount val="1"/>
                <c:pt idx="0">
                  <c:v>Baseline</c:v>
                </c:pt>
              </c:strCache>
            </c:strRef>
          </c:cat>
          <c:val>
            <c:numRef>
              <c:f>Data!$CX$118:$DM$118</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0774-7B47-B547-4EA8401011A7}"/>
            </c:ext>
          </c:extLst>
        </c:ser>
        <c:ser>
          <c:idx val="2"/>
          <c:order val="2"/>
          <c:tx>
            <c:strRef>
              <c:f>Data!$CW$154</c:f>
              <c:strCache>
                <c:ptCount val="1"/>
                <c:pt idx="0">
                  <c:v>Benchmark 3 Line</c:v>
                </c:pt>
              </c:strCache>
            </c:strRef>
          </c:tx>
          <c:spPr>
            <a:ln>
              <a:solidFill>
                <a:schemeClr val="accent3"/>
              </a:solidFill>
            </a:ln>
          </c:spPr>
          <c:marker>
            <c:symbol val="none"/>
          </c:marker>
          <c:cat>
            <c:strRef>
              <c:f>Data!$CX$4:$DM$4</c:f>
              <c:strCache>
                <c:ptCount val="1"/>
                <c:pt idx="0">
                  <c:v>Baseline</c:v>
                </c:pt>
              </c:strCache>
            </c:strRef>
          </c:cat>
          <c:val>
            <c:numRef>
              <c:f>Data!$CX$154:$DM$154</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0774-7B47-B547-4EA8401011A7}"/>
            </c:ext>
          </c:extLst>
        </c:ser>
        <c:dLbls>
          <c:showLegendKey val="0"/>
          <c:showVal val="0"/>
          <c:showCatName val="0"/>
          <c:showSerName val="0"/>
          <c:showPercent val="0"/>
          <c:showBubbleSize val="0"/>
        </c:dLbls>
        <c:marker val="1"/>
        <c:smooth val="0"/>
        <c:axId val="115061504"/>
        <c:axId val="115063424"/>
      </c:lineChart>
      <c:catAx>
        <c:axId val="115061504"/>
        <c:scaling>
          <c:orientation val="minMax"/>
        </c:scaling>
        <c:delete val="0"/>
        <c:axPos val="b"/>
        <c:title>
          <c:tx>
            <c:strRef>
              <c:f>Data!$CS$37</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115063424"/>
        <c:crosses val="autoZero"/>
        <c:auto val="1"/>
        <c:lblAlgn val="ctr"/>
        <c:lblOffset val="100"/>
        <c:noMultiLvlLbl val="0"/>
      </c:catAx>
      <c:valAx>
        <c:axId val="115063424"/>
        <c:scaling>
          <c:orientation val="minMax"/>
          <c:min val="0"/>
        </c:scaling>
        <c:delete val="0"/>
        <c:axPos val="l"/>
        <c:majorGridlines/>
        <c:title>
          <c:tx>
            <c:strRef>
              <c:f>Data!$CV$118</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115061504"/>
        <c:crosses val="autoZero"/>
        <c:crossBetween val="between"/>
      </c:valAx>
    </c:plotArea>
    <c:legend>
      <c:legendPos val="b"/>
      <c:layout>
        <c:manualLayout>
          <c:xMode val="edge"/>
          <c:yMode val="edge"/>
          <c:x val="7.3609001415659717E-3"/>
          <c:y val="0.89634136215298799"/>
          <c:w val="0.98787122784241199"/>
          <c:h val="0.103658637847012"/>
        </c:manualLayout>
      </c:layout>
      <c:overlay val="0"/>
      <c:txPr>
        <a:bodyPr/>
        <a:lstStyle/>
        <a:p>
          <a:pPr>
            <a:defRPr sz="900"/>
          </a:pPr>
          <a:endParaRPr lang="en-US"/>
        </a:p>
      </c:txPr>
    </c:legend>
    <c:plotVisOnly val="1"/>
    <c:dispBlanksAs val="gap"/>
    <c:showDLblsOverMax val="0"/>
  </c:chart>
  <c:spPr>
    <a:solidFill>
      <a:schemeClr val="accent3">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5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Data!$A$38</c:f>
          <c:strCache>
            <c:ptCount val="1"/>
          </c:strCache>
        </c:strRef>
      </c:tx>
      <c:overlay val="0"/>
    </c:title>
    <c:autoTitleDeleted val="0"/>
    <c:plotArea>
      <c:layout>
        <c:manualLayout>
          <c:layoutTarget val="inner"/>
          <c:xMode val="edge"/>
          <c:yMode val="edge"/>
          <c:x val="0.13495651278884288"/>
          <c:y val="0.16478915135608121"/>
          <c:w val="0.83628531727652489"/>
          <c:h val="0.51276180623961265"/>
        </c:manualLayout>
      </c:layout>
      <c:lineChart>
        <c:grouping val="standard"/>
        <c:varyColors val="0"/>
        <c:ser>
          <c:idx val="0"/>
          <c:order val="0"/>
          <c:tx>
            <c:strRef>
              <c:f>Data!$A$38</c:f>
              <c:strCache>
                <c:ptCount val="1"/>
              </c:strCache>
            </c:strRef>
          </c:tx>
          <c:trendline>
            <c:name>Trendline</c:name>
            <c:spPr>
              <a:ln>
                <a:solidFill>
                  <a:srgbClr val="FF0000">
                    <a:alpha val="75000"/>
                  </a:srgbClr>
                </a:solidFill>
              </a:ln>
            </c:spPr>
            <c:trendlineType val="linear"/>
            <c:dispRSqr val="0"/>
            <c:dispEq val="0"/>
          </c:trendline>
          <c:cat>
            <c:strRef>
              <c:f>Data!$CX$4:$DM$4</c:f>
              <c:strCache>
                <c:ptCount val="1"/>
                <c:pt idx="0">
                  <c:v>Baseline</c:v>
                </c:pt>
              </c:strCache>
            </c:strRef>
          </c:cat>
          <c:val>
            <c:numRef>
              <c:f>Data!$CX$38:$DM$38</c:f>
              <c:numCache>
                <c:formatCode>General</c:formatCode>
                <c:ptCount val="16"/>
                <c:pt idx="0">
                  <c:v>0</c:v>
                </c:pt>
              </c:numCache>
            </c:numRef>
          </c:val>
          <c:smooth val="0"/>
          <c:extLst>
            <c:ext xmlns:c16="http://schemas.microsoft.com/office/drawing/2014/chart" uri="{C3380CC4-5D6E-409C-BE32-E72D297353CC}">
              <c16:uniqueId val="{00000001-9490-0449-8734-A17F9992AC02}"/>
            </c:ext>
          </c:extLst>
        </c:ser>
        <c:ser>
          <c:idx val="1"/>
          <c:order val="1"/>
          <c:tx>
            <c:v>Aimline</c:v>
          </c:tx>
          <c:spPr>
            <a:ln w="9525">
              <a:solidFill>
                <a:schemeClr val="tx1">
                  <a:lumMod val="50000"/>
                  <a:lumOff val="50000"/>
                </a:schemeClr>
              </a:solidFill>
              <a:prstDash val="dash"/>
            </a:ln>
          </c:spPr>
          <c:marker>
            <c:symbol val="none"/>
          </c:marker>
          <c:cat>
            <c:strRef>
              <c:f>Data!$CX$4:$DM$4</c:f>
              <c:strCache>
                <c:ptCount val="1"/>
                <c:pt idx="0">
                  <c:v>Baseline</c:v>
                </c:pt>
              </c:strCache>
            </c:strRef>
          </c:cat>
          <c:val>
            <c:numRef>
              <c:f>Data!$CX$119:$DM$119</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9490-0449-8734-A17F9992AC02}"/>
            </c:ext>
          </c:extLst>
        </c:ser>
        <c:ser>
          <c:idx val="2"/>
          <c:order val="2"/>
          <c:tx>
            <c:strRef>
              <c:f>Data!$CW$155</c:f>
              <c:strCache>
                <c:ptCount val="1"/>
                <c:pt idx="0">
                  <c:v>Benchmark 3 Line</c:v>
                </c:pt>
              </c:strCache>
            </c:strRef>
          </c:tx>
          <c:spPr>
            <a:ln>
              <a:solidFill>
                <a:schemeClr val="accent3"/>
              </a:solidFill>
            </a:ln>
          </c:spPr>
          <c:marker>
            <c:symbol val="none"/>
          </c:marker>
          <c:cat>
            <c:strRef>
              <c:f>Data!$CX$4:$DM$4</c:f>
              <c:strCache>
                <c:ptCount val="1"/>
                <c:pt idx="0">
                  <c:v>Baseline</c:v>
                </c:pt>
              </c:strCache>
            </c:strRef>
          </c:cat>
          <c:val>
            <c:numRef>
              <c:f>Data!$CX$155:$DM$155</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9490-0449-8734-A17F9992AC02}"/>
            </c:ext>
          </c:extLst>
        </c:ser>
        <c:dLbls>
          <c:showLegendKey val="0"/>
          <c:showVal val="0"/>
          <c:showCatName val="0"/>
          <c:showSerName val="0"/>
          <c:showPercent val="0"/>
          <c:showBubbleSize val="0"/>
        </c:dLbls>
        <c:marker val="1"/>
        <c:smooth val="0"/>
        <c:axId val="113541504"/>
        <c:axId val="115168000"/>
      </c:lineChart>
      <c:catAx>
        <c:axId val="113541504"/>
        <c:scaling>
          <c:orientation val="minMax"/>
        </c:scaling>
        <c:delete val="0"/>
        <c:axPos val="b"/>
        <c:title>
          <c:tx>
            <c:strRef>
              <c:f>Data!$CS$38</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115168000"/>
        <c:crosses val="autoZero"/>
        <c:auto val="1"/>
        <c:lblAlgn val="ctr"/>
        <c:lblOffset val="100"/>
        <c:noMultiLvlLbl val="0"/>
      </c:catAx>
      <c:valAx>
        <c:axId val="115168000"/>
        <c:scaling>
          <c:orientation val="minMax"/>
          <c:min val="0"/>
        </c:scaling>
        <c:delete val="0"/>
        <c:axPos val="l"/>
        <c:majorGridlines/>
        <c:title>
          <c:tx>
            <c:strRef>
              <c:f>Data!$CV$119</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113541504"/>
        <c:crosses val="autoZero"/>
        <c:crossBetween val="between"/>
      </c:valAx>
    </c:plotArea>
    <c:legend>
      <c:legendPos val="b"/>
      <c:layout>
        <c:manualLayout>
          <c:xMode val="edge"/>
          <c:yMode val="edge"/>
          <c:x val="1.5984208362609248E-3"/>
          <c:y val="0.89634139728460205"/>
          <c:w val="0.99420672105399055"/>
          <c:h val="0.10365860271539798"/>
        </c:manualLayout>
      </c:layout>
      <c:overlay val="0"/>
      <c:txPr>
        <a:bodyPr/>
        <a:lstStyle/>
        <a:p>
          <a:pPr>
            <a:defRPr sz="900"/>
          </a:pPr>
          <a:endParaRPr lang="en-US"/>
        </a:p>
      </c:txPr>
    </c:legend>
    <c:plotVisOnly val="1"/>
    <c:dispBlanksAs val="gap"/>
    <c:showDLblsOverMax val="0"/>
  </c:chart>
  <c:spPr>
    <a:solidFill>
      <a:schemeClr val="accent3">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5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Data!$A$39</c:f>
          <c:strCache>
            <c:ptCount val="1"/>
          </c:strCache>
        </c:strRef>
      </c:tx>
      <c:overlay val="0"/>
    </c:title>
    <c:autoTitleDeleted val="0"/>
    <c:plotArea>
      <c:layout>
        <c:manualLayout>
          <c:layoutTarget val="inner"/>
          <c:xMode val="edge"/>
          <c:yMode val="edge"/>
          <c:x val="0.13495651278884288"/>
          <c:y val="0.16478915135608121"/>
          <c:w val="0.83628531727652489"/>
          <c:h val="0.50841389583031826"/>
        </c:manualLayout>
      </c:layout>
      <c:lineChart>
        <c:grouping val="standard"/>
        <c:varyColors val="0"/>
        <c:ser>
          <c:idx val="0"/>
          <c:order val="0"/>
          <c:tx>
            <c:strRef>
              <c:f>Data!$A$39</c:f>
              <c:strCache>
                <c:ptCount val="1"/>
              </c:strCache>
            </c:strRef>
          </c:tx>
          <c:trendline>
            <c:name>Trendline</c:name>
            <c:spPr>
              <a:ln>
                <a:solidFill>
                  <a:srgbClr val="FF0000">
                    <a:alpha val="75000"/>
                  </a:srgbClr>
                </a:solidFill>
              </a:ln>
            </c:spPr>
            <c:trendlineType val="linear"/>
            <c:dispRSqr val="0"/>
            <c:dispEq val="0"/>
          </c:trendline>
          <c:cat>
            <c:strRef>
              <c:f>Data!$CX$4:$DM$4</c:f>
              <c:strCache>
                <c:ptCount val="1"/>
                <c:pt idx="0">
                  <c:v>Baseline</c:v>
                </c:pt>
              </c:strCache>
            </c:strRef>
          </c:cat>
          <c:val>
            <c:numRef>
              <c:f>Data!$CX$39:$DM$39</c:f>
              <c:numCache>
                <c:formatCode>General</c:formatCode>
                <c:ptCount val="16"/>
                <c:pt idx="0">
                  <c:v>0</c:v>
                </c:pt>
              </c:numCache>
            </c:numRef>
          </c:val>
          <c:smooth val="0"/>
          <c:extLst>
            <c:ext xmlns:c16="http://schemas.microsoft.com/office/drawing/2014/chart" uri="{C3380CC4-5D6E-409C-BE32-E72D297353CC}">
              <c16:uniqueId val="{00000001-4400-6B44-BC7A-311EB9BAEF20}"/>
            </c:ext>
          </c:extLst>
        </c:ser>
        <c:ser>
          <c:idx val="1"/>
          <c:order val="1"/>
          <c:tx>
            <c:v>Aimline</c:v>
          </c:tx>
          <c:spPr>
            <a:ln w="9525">
              <a:solidFill>
                <a:schemeClr val="tx1">
                  <a:lumMod val="50000"/>
                  <a:lumOff val="50000"/>
                </a:schemeClr>
              </a:solidFill>
              <a:prstDash val="dash"/>
            </a:ln>
          </c:spPr>
          <c:marker>
            <c:symbol val="none"/>
          </c:marker>
          <c:cat>
            <c:strRef>
              <c:f>Data!$CX$4:$DM$4</c:f>
              <c:strCache>
                <c:ptCount val="1"/>
                <c:pt idx="0">
                  <c:v>Baseline</c:v>
                </c:pt>
              </c:strCache>
            </c:strRef>
          </c:cat>
          <c:val>
            <c:numRef>
              <c:f>Data!$CX$120:$DM$120</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4400-6B44-BC7A-311EB9BAEF20}"/>
            </c:ext>
          </c:extLst>
        </c:ser>
        <c:ser>
          <c:idx val="2"/>
          <c:order val="2"/>
          <c:tx>
            <c:strRef>
              <c:f>Data!$CW$156</c:f>
              <c:strCache>
                <c:ptCount val="1"/>
                <c:pt idx="0">
                  <c:v>Benchmark 3 Line</c:v>
                </c:pt>
              </c:strCache>
            </c:strRef>
          </c:tx>
          <c:spPr>
            <a:ln>
              <a:solidFill>
                <a:schemeClr val="accent3"/>
              </a:solidFill>
            </a:ln>
          </c:spPr>
          <c:marker>
            <c:symbol val="none"/>
          </c:marker>
          <c:cat>
            <c:strRef>
              <c:f>Data!$CX$4:$DM$4</c:f>
              <c:strCache>
                <c:ptCount val="1"/>
                <c:pt idx="0">
                  <c:v>Baseline</c:v>
                </c:pt>
              </c:strCache>
            </c:strRef>
          </c:cat>
          <c:val>
            <c:numRef>
              <c:f>Data!$CX$156:$DM$156</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4400-6B44-BC7A-311EB9BAEF20}"/>
            </c:ext>
          </c:extLst>
        </c:ser>
        <c:dLbls>
          <c:showLegendKey val="0"/>
          <c:showVal val="0"/>
          <c:showCatName val="0"/>
          <c:showSerName val="0"/>
          <c:showPercent val="0"/>
          <c:showBubbleSize val="0"/>
        </c:dLbls>
        <c:marker val="1"/>
        <c:smooth val="0"/>
        <c:axId val="115227648"/>
        <c:axId val="115266688"/>
      </c:lineChart>
      <c:catAx>
        <c:axId val="115227648"/>
        <c:scaling>
          <c:orientation val="minMax"/>
        </c:scaling>
        <c:delete val="0"/>
        <c:axPos val="b"/>
        <c:title>
          <c:tx>
            <c:strRef>
              <c:f>Data!$CS$39</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115266688"/>
        <c:crosses val="autoZero"/>
        <c:auto val="1"/>
        <c:lblAlgn val="ctr"/>
        <c:lblOffset val="100"/>
        <c:noMultiLvlLbl val="0"/>
      </c:catAx>
      <c:valAx>
        <c:axId val="115266688"/>
        <c:scaling>
          <c:orientation val="minMax"/>
          <c:min val="0"/>
        </c:scaling>
        <c:delete val="0"/>
        <c:axPos val="l"/>
        <c:majorGridlines/>
        <c:title>
          <c:tx>
            <c:strRef>
              <c:f>Data!$CV$120</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115227648"/>
        <c:crosses val="autoZero"/>
        <c:crossBetween val="between"/>
      </c:valAx>
    </c:plotArea>
    <c:legend>
      <c:legendPos val="b"/>
      <c:layout>
        <c:manualLayout>
          <c:xMode val="edge"/>
          <c:yMode val="edge"/>
          <c:x val="1.5984208362609248E-3"/>
          <c:y val="0.8965684812404755"/>
          <c:w val="0.99420672105399055"/>
          <c:h val="0.103431518759524"/>
        </c:manualLayout>
      </c:layout>
      <c:overlay val="0"/>
      <c:txPr>
        <a:bodyPr/>
        <a:lstStyle/>
        <a:p>
          <a:pPr>
            <a:defRPr sz="900"/>
          </a:pPr>
          <a:endParaRPr lang="en-US"/>
        </a:p>
      </c:txPr>
    </c:legend>
    <c:plotVisOnly val="1"/>
    <c:dispBlanksAs val="gap"/>
    <c:showDLblsOverMax val="0"/>
  </c:chart>
  <c:spPr>
    <a:solidFill>
      <a:schemeClr val="accent3">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5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Data!$A$8</c:f>
          <c:strCache>
            <c:ptCount val="1"/>
          </c:strCache>
        </c:strRef>
      </c:tx>
      <c:overlay val="0"/>
    </c:title>
    <c:autoTitleDeleted val="0"/>
    <c:plotArea>
      <c:layout>
        <c:manualLayout>
          <c:layoutTarget val="inner"/>
          <c:xMode val="edge"/>
          <c:yMode val="edge"/>
          <c:x val="0.13495651278884288"/>
          <c:y val="0.16478915135608121"/>
          <c:w val="0.836285317276524"/>
          <c:h val="0.50837061096124758"/>
        </c:manualLayout>
      </c:layout>
      <c:lineChart>
        <c:grouping val="standard"/>
        <c:varyColors val="0"/>
        <c:ser>
          <c:idx val="0"/>
          <c:order val="0"/>
          <c:tx>
            <c:strRef>
              <c:f>Data!$A$8</c:f>
              <c:strCache>
                <c:ptCount val="1"/>
              </c:strCache>
            </c:strRef>
          </c:tx>
          <c:trendline>
            <c:name>Trendline</c:name>
            <c:spPr>
              <a:ln>
                <a:solidFill>
                  <a:srgbClr val="FF0000">
                    <a:alpha val="75000"/>
                  </a:srgbClr>
                </a:solidFill>
              </a:ln>
            </c:spPr>
            <c:trendlineType val="linear"/>
            <c:dispRSqr val="0"/>
            <c:dispEq val="0"/>
          </c:trendline>
          <c:cat>
            <c:strRef>
              <c:f>Data!$Z$4:$AO$4</c:f>
              <c:strCache>
                <c:ptCount val="1"/>
                <c:pt idx="0">
                  <c:v>Baseline</c:v>
                </c:pt>
              </c:strCache>
            </c:strRef>
          </c:cat>
          <c:val>
            <c:numRef>
              <c:f>Data!$Z$8:$AO$8</c:f>
              <c:numCache>
                <c:formatCode>General</c:formatCode>
                <c:ptCount val="16"/>
                <c:pt idx="0">
                  <c:v>0</c:v>
                </c:pt>
              </c:numCache>
            </c:numRef>
          </c:val>
          <c:smooth val="0"/>
          <c:extLst>
            <c:ext xmlns:c16="http://schemas.microsoft.com/office/drawing/2014/chart" uri="{C3380CC4-5D6E-409C-BE32-E72D297353CC}">
              <c16:uniqueId val="{00000001-7A0E-0340-BFF4-001BF148642A}"/>
            </c:ext>
          </c:extLst>
        </c:ser>
        <c:ser>
          <c:idx val="1"/>
          <c:order val="1"/>
          <c:tx>
            <c:v>Aimline</c:v>
          </c:tx>
          <c:spPr>
            <a:ln w="9525">
              <a:solidFill>
                <a:schemeClr val="tx1">
                  <a:lumMod val="50000"/>
                  <a:lumOff val="50000"/>
                </a:schemeClr>
              </a:solidFill>
              <a:prstDash val="dash"/>
            </a:ln>
          </c:spPr>
          <c:marker>
            <c:symbol val="none"/>
          </c:marker>
          <c:cat>
            <c:strRef>
              <c:f>Data!$Z$4:$AO$4</c:f>
              <c:strCache>
                <c:ptCount val="1"/>
                <c:pt idx="0">
                  <c:v>Baseline</c:v>
                </c:pt>
              </c:strCache>
            </c:strRef>
          </c:cat>
          <c:val>
            <c:numRef>
              <c:f>Data!$Z$89:$AO$89</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7A0E-0340-BFF4-001BF148642A}"/>
            </c:ext>
          </c:extLst>
        </c:ser>
        <c:ser>
          <c:idx val="2"/>
          <c:order val="2"/>
          <c:tx>
            <c:strRef>
              <c:f>Data!$Y$125</c:f>
              <c:strCache>
                <c:ptCount val="1"/>
                <c:pt idx="0">
                  <c:v>Benchmark 2 Line</c:v>
                </c:pt>
              </c:strCache>
            </c:strRef>
          </c:tx>
          <c:spPr>
            <a:ln>
              <a:solidFill>
                <a:schemeClr val="accent1"/>
              </a:solidFill>
            </a:ln>
          </c:spPr>
          <c:marker>
            <c:symbol val="none"/>
          </c:marker>
          <c:cat>
            <c:strRef>
              <c:f>Data!$Z$4:$AO$4</c:f>
              <c:strCache>
                <c:ptCount val="1"/>
                <c:pt idx="0">
                  <c:v>Baseline</c:v>
                </c:pt>
              </c:strCache>
            </c:strRef>
          </c:cat>
          <c:val>
            <c:numRef>
              <c:f>Data!$Z$125:$AO$125</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7A0E-0340-BFF4-001BF148642A}"/>
            </c:ext>
          </c:extLst>
        </c:ser>
        <c:dLbls>
          <c:showLegendKey val="0"/>
          <c:showVal val="0"/>
          <c:showCatName val="0"/>
          <c:showSerName val="0"/>
          <c:showPercent val="0"/>
          <c:showBubbleSize val="0"/>
        </c:dLbls>
        <c:marker val="1"/>
        <c:smooth val="0"/>
        <c:axId val="115359104"/>
        <c:axId val="115394048"/>
      </c:lineChart>
      <c:catAx>
        <c:axId val="115359104"/>
        <c:scaling>
          <c:orientation val="minMax"/>
        </c:scaling>
        <c:delete val="0"/>
        <c:axPos val="b"/>
        <c:title>
          <c:tx>
            <c:strRef>
              <c:f>Data!$U$8</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115394048"/>
        <c:crosses val="autoZero"/>
        <c:auto val="1"/>
        <c:lblAlgn val="ctr"/>
        <c:lblOffset val="100"/>
        <c:noMultiLvlLbl val="0"/>
      </c:catAx>
      <c:valAx>
        <c:axId val="115394048"/>
        <c:scaling>
          <c:orientation val="minMax"/>
          <c:min val="0"/>
        </c:scaling>
        <c:delete val="0"/>
        <c:axPos val="l"/>
        <c:majorGridlines/>
        <c:title>
          <c:tx>
            <c:strRef>
              <c:f>Data!$X$89</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115359104"/>
        <c:crosses val="autoZero"/>
        <c:crossBetween val="between"/>
      </c:valAx>
    </c:plotArea>
    <c:legend>
      <c:legendPos val="b"/>
      <c:layout>
        <c:manualLayout>
          <c:xMode val="edge"/>
          <c:yMode val="edge"/>
          <c:x val="4.4474668619613533E-4"/>
          <c:y val="0.89281043140355565"/>
          <c:w val="0.99650521008024096"/>
          <c:h val="0.10718956859644498"/>
        </c:manualLayout>
      </c:layout>
      <c:overlay val="0"/>
      <c:txPr>
        <a:bodyPr/>
        <a:lstStyle/>
        <a:p>
          <a:pPr>
            <a:defRPr sz="900" baseline="0"/>
          </a:pPr>
          <a:endParaRPr lang="en-US"/>
        </a:p>
      </c:txPr>
    </c:legend>
    <c:plotVisOnly val="1"/>
    <c:dispBlanksAs val="gap"/>
    <c:showDLblsOverMax val="0"/>
  </c:chart>
  <c:spPr>
    <a:solidFill>
      <a:schemeClr val="accent6">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5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Data!$A$9</c:f>
          <c:strCache>
            <c:ptCount val="1"/>
          </c:strCache>
        </c:strRef>
      </c:tx>
      <c:overlay val="0"/>
    </c:title>
    <c:autoTitleDeleted val="0"/>
    <c:plotArea>
      <c:layout>
        <c:manualLayout>
          <c:layoutTarget val="inner"/>
          <c:xMode val="edge"/>
          <c:yMode val="edge"/>
          <c:x val="0.13495651278884288"/>
          <c:y val="0.16478915135608121"/>
          <c:w val="0.83628531727652489"/>
          <c:h val="0.50841372020359998"/>
        </c:manualLayout>
      </c:layout>
      <c:lineChart>
        <c:grouping val="standard"/>
        <c:varyColors val="0"/>
        <c:ser>
          <c:idx val="0"/>
          <c:order val="0"/>
          <c:tx>
            <c:strRef>
              <c:f>Data!$A$9</c:f>
              <c:strCache>
                <c:ptCount val="1"/>
              </c:strCache>
            </c:strRef>
          </c:tx>
          <c:trendline>
            <c:name>Trendline</c:name>
            <c:spPr>
              <a:ln>
                <a:solidFill>
                  <a:srgbClr val="FF0000">
                    <a:alpha val="75000"/>
                  </a:srgbClr>
                </a:solidFill>
              </a:ln>
            </c:spPr>
            <c:trendlineType val="linear"/>
            <c:dispRSqr val="0"/>
            <c:dispEq val="0"/>
          </c:trendline>
          <c:cat>
            <c:strRef>
              <c:f>Data!$Z$4:$AO$4</c:f>
              <c:strCache>
                <c:ptCount val="1"/>
                <c:pt idx="0">
                  <c:v>Baseline</c:v>
                </c:pt>
              </c:strCache>
            </c:strRef>
          </c:cat>
          <c:val>
            <c:numRef>
              <c:f>Data!$Z$9:$AO$9</c:f>
              <c:numCache>
                <c:formatCode>General</c:formatCode>
                <c:ptCount val="16"/>
                <c:pt idx="0">
                  <c:v>0</c:v>
                </c:pt>
              </c:numCache>
            </c:numRef>
          </c:val>
          <c:smooth val="0"/>
          <c:extLst>
            <c:ext xmlns:c16="http://schemas.microsoft.com/office/drawing/2014/chart" uri="{C3380CC4-5D6E-409C-BE32-E72D297353CC}">
              <c16:uniqueId val="{00000001-D99F-A543-A7F5-69A5B957AC6E}"/>
            </c:ext>
          </c:extLst>
        </c:ser>
        <c:ser>
          <c:idx val="1"/>
          <c:order val="1"/>
          <c:tx>
            <c:v>Aimline</c:v>
          </c:tx>
          <c:spPr>
            <a:ln w="9525">
              <a:solidFill>
                <a:schemeClr val="tx1">
                  <a:lumMod val="50000"/>
                  <a:lumOff val="50000"/>
                </a:schemeClr>
              </a:solidFill>
              <a:prstDash val="dash"/>
            </a:ln>
          </c:spPr>
          <c:marker>
            <c:symbol val="none"/>
          </c:marker>
          <c:cat>
            <c:strRef>
              <c:f>Data!$Z$4:$AO$4</c:f>
              <c:strCache>
                <c:ptCount val="1"/>
                <c:pt idx="0">
                  <c:v>Baseline</c:v>
                </c:pt>
              </c:strCache>
            </c:strRef>
          </c:cat>
          <c:val>
            <c:numRef>
              <c:f>Data!$Z$90:$AO$90</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D99F-A543-A7F5-69A5B957AC6E}"/>
            </c:ext>
          </c:extLst>
        </c:ser>
        <c:ser>
          <c:idx val="2"/>
          <c:order val="2"/>
          <c:tx>
            <c:strRef>
              <c:f>Data!$Y$126</c:f>
              <c:strCache>
                <c:ptCount val="1"/>
                <c:pt idx="0">
                  <c:v>Benchmark 2 Line</c:v>
                </c:pt>
              </c:strCache>
            </c:strRef>
          </c:tx>
          <c:spPr>
            <a:ln>
              <a:solidFill>
                <a:schemeClr val="accent1"/>
              </a:solidFill>
            </a:ln>
          </c:spPr>
          <c:marker>
            <c:symbol val="none"/>
          </c:marker>
          <c:cat>
            <c:strRef>
              <c:f>Data!$Z$4:$AO$4</c:f>
              <c:strCache>
                <c:ptCount val="1"/>
                <c:pt idx="0">
                  <c:v>Baseline</c:v>
                </c:pt>
              </c:strCache>
            </c:strRef>
          </c:cat>
          <c:val>
            <c:numRef>
              <c:f>Data!$Z$126:$AO$126</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D99F-A543-A7F5-69A5B957AC6E}"/>
            </c:ext>
          </c:extLst>
        </c:ser>
        <c:dLbls>
          <c:showLegendKey val="0"/>
          <c:showVal val="0"/>
          <c:showCatName val="0"/>
          <c:showSerName val="0"/>
          <c:showPercent val="0"/>
          <c:showBubbleSize val="0"/>
        </c:dLbls>
        <c:marker val="1"/>
        <c:smooth val="0"/>
        <c:axId val="115445760"/>
        <c:axId val="115447680"/>
      </c:lineChart>
      <c:catAx>
        <c:axId val="115445760"/>
        <c:scaling>
          <c:orientation val="minMax"/>
        </c:scaling>
        <c:delete val="0"/>
        <c:axPos val="b"/>
        <c:title>
          <c:tx>
            <c:strRef>
              <c:f>Data!$U$9</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115447680"/>
        <c:crosses val="autoZero"/>
        <c:auto val="1"/>
        <c:lblAlgn val="ctr"/>
        <c:lblOffset val="100"/>
        <c:noMultiLvlLbl val="0"/>
      </c:catAx>
      <c:valAx>
        <c:axId val="115447680"/>
        <c:scaling>
          <c:orientation val="minMax"/>
          <c:min val="0"/>
        </c:scaling>
        <c:delete val="0"/>
        <c:axPos val="l"/>
        <c:majorGridlines/>
        <c:title>
          <c:tx>
            <c:strRef>
              <c:f>Data!$X$90</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115445760"/>
        <c:crosses val="autoZero"/>
        <c:crossBetween val="between"/>
      </c:valAx>
    </c:plotArea>
    <c:legend>
      <c:legendPos val="b"/>
      <c:layout>
        <c:manualLayout>
          <c:xMode val="edge"/>
          <c:yMode val="edge"/>
          <c:x val="4.4474668619613533E-4"/>
          <c:y val="0.89281050653504301"/>
          <c:w val="0.99650521008024096"/>
          <c:h val="0.107189493464957"/>
        </c:manualLayout>
      </c:layout>
      <c:overlay val="0"/>
      <c:txPr>
        <a:bodyPr/>
        <a:lstStyle/>
        <a:p>
          <a:pPr>
            <a:defRPr sz="900"/>
          </a:pPr>
          <a:endParaRPr lang="en-US"/>
        </a:p>
      </c:txPr>
    </c:legend>
    <c:plotVisOnly val="1"/>
    <c:dispBlanksAs val="gap"/>
    <c:showDLblsOverMax val="0"/>
  </c:chart>
  <c:spPr>
    <a:solidFill>
      <a:schemeClr val="accent6">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c:printSettings>
  <c:userShapes r:id="rId1"/>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'Reading - Data'!$A$16</c:f>
          <c:strCache>
            <c:ptCount val="1"/>
          </c:strCache>
        </c:strRef>
      </c:tx>
      <c:overlay val="0"/>
    </c:title>
    <c:autoTitleDeleted val="0"/>
    <c:plotArea>
      <c:layout>
        <c:manualLayout>
          <c:layoutTarget val="inner"/>
          <c:xMode val="edge"/>
          <c:yMode val="edge"/>
          <c:x val="0.13495651278884288"/>
          <c:y val="0.16478915135608121"/>
          <c:w val="0.83628531727652422"/>
          <c:h val="0.51276163777693717"/>
        </c:manualLayout>
      </c:layout>
      <c:lineChart>
        <c:grouping val="standard"/>
        <c:varyColors val="0"/>
        <c:ser>
          <c:idx val="0"/>
          <c:order val="0"/>
          <c:tx>
            <c:strRef>
              <c:f>'Reading - Data'!$A$16</c:f>
              <c:strCache>
                <c:ptCount val="1"/>
              </c:strCache>
            </c:strRef>
          </c:tx>
          <c:trendline>
            <c:name>Trendline</c:name>
            <c:spPr>
              <a:ln>
                <a:solidFill>
                  <a:srgbClr val="FF0000">
                    <a:alpha val="75000"/>
                  </a:srgbClr>
                </a:solidFill>
              </a:ln>
            </c:spPr>
            <c:trendlineType val="linear"/>
            <c:dispRSqr val="0"/>
            <c:dispEq val="0"/>
          </c:trendline>
          <c:cat>
            <c:strRef>
              <c:f>'Reading - Data'!$CX$4:$DM$4</c:f>
              <c:strCache>
                <c:ptCount val="1"/>
                <c:pt idx="0">
                  <c:v>Baseline</c:v>
                </c:pt>
              </c:strCache>
            </c:strRef>
          </c:cat>
          <c:val>
            <c:numRef>
              <c:f>'Reading - Data'!$CX$16:$DM$16</c:f>
              <c:numCache>
                <c:formatCode>General</c:formatCode>
                <c:ptCount val="16"/>
                <c:pt idx="0">
                  <c:v>0</c:v>
                </c:pt>
              </c:numCache>
            </c:numRef>
          </c:val>
          <c:smooth val="0"/>
          <c:extLst>
            <c:ext xmlns:c16="http://schemas.microsoft.com/office/drawing/2014/chart" uri="{C3380CC4-5D6E-409C-BE32-E72D297353CC}">
              <c16:uniqueId val="{00000001-2C4F-E540-BA09-1A6C2189B4BA}"/>
            </c:ext>
          </c:extLst>
        </c:ser>
        <c:ser>
          <c:idx val="1"/>
          <c:order val="1"/>
          <c:tx>
            <c:v>Aimline</c:v>
          </c:tx>
          <c:spPr>
            <a:ln w="9525">
              <a:solidFill>
                <a:schemeClr val="tx1">
                  <a:lumMod val="50000"/>
                  <a:lumOff val="50000"/>
                </a:schemeClr>
              </a:solidFill>
              <a:prstDash val="dash"/>
            </a:ln>
          </c:spPr>
          <c:marker>
            <c:symbol val="none"/>
          </c:marker>
          <c:cat>
            <c:strRef>
              <c:f>'Reading - Data'!$CX$4:$DM$4</c:f>
              <c:strCache>
                <c:ptCount val="1"/>
                <c:pt idx="0">
                  <c:v>Baseline</c:v>
                </c:pt>
              </c:strCache>
            </c:strRef>
          </c:cat>
          <c:val>
            <c:numRef>
              <c:f>'Reading - Data'!$CX$97:$DM$97</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2C4F-E540-BA09-1A6C2189B4BA}"/>
            </c:ext>
          </c:extLst>
        </c:ser>
        <c:ser>
          <c:idx val="2"/>
          <c:order val="2"/>
          <c:tx>
            <c:strRef>
              <c:f>'Reading - Data'!$CW$133</c:f>
              <c:strCache>
                <c:ptCount val="1"/>
                <c:pt idx="0">
                  <c:v>Benchmark 3 Line</c:v>
                </c:pt>
              </c:strCache>
            </c:strRef>
          </c:tx>
          <c:spPr>
            <a:ln>
              <a:solidFill>
                <a:schemeClr val="accent3"/>
              </a:solidFill>
            </a:ln>
          </c:spPr>
          <c:marker>
            <c:symbol val="none"/>
          </c:marker>
          <c:cat>
            <c:strRef>
              <c:f>'Reading - Data'!$CX$4:$DM$4</c:f>
              <c:strCache>
                <c:ptCount val="1"/>
                <c:pt idx="0">
                  <c:v>Baseline</c:v>
                </c:pt>
              </c:strCache>
            </c:strRef>
          </c:cat>
          <c:val>
            <c:numRef>
              <c:f>'Reading - Data'!$CX$133:$DM$133</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2C4F-E540-BA09-1A6C2189B4BA}"/>
            </c:ext>
          </c:extLst>
        </c:ser>
        <c:dLbls>
          <c:showLegendKey val="0"/>
          <c:showVal val="0"/>
          <c:showCatName val="0"/>
          <c:showSerName val="0"/>
          <c:showPercent val="0"/>
          <c:showBubbleSize val="0"/>
        </c:dLbls>
        <c:marker val="1"/>
        <c:smooth val="0"/>
        <c:axId val="102438016"/>
        <c:axId val="102439936"/>
      </c:lineChart>
      <c:catAx>
        <c:axId val="102438016"/>
        <c:scaling>
          <c:orientation val="minMax"/>
        </c:scaling>
        <c:delete val="0"/>
        <c:axPos val="b"/>
        <c:title>
          <c:tx>
            <c:strRef>
              <c:f>'Reading - Data'!$CS$16</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102439936"/>
        <c:crosses val="autoZero"/>
        <c:auto val="1"/>
        <c:lblAlgn val="ctr"/>
        <c:lblOffset val="100"/>
        <c:noMultiLvlLbl val="0"/>
      </c:catAx>
      <c:valAx>
        <c:axId val="102439936"/>
        <c:scaling>
          <c:orientation val="minMax"/>
          <c:min val="0"/>
        </c:scaling>
        <c:delete val="0"/>
        <c:axPos val="l"/>
        <c:majorGridlines/>
        <c:title>
          <c:tx>
            <c:strRef>
              <c:f>'Reading - Data'!$CV$97</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102438016"/>
        <c:crosses val="autoZero"/>
        <c:crossBetween val="between"/>
      </c:valAx>
    </c:plotArea>
    <c:legend>
      <c:legendPos val="b"/>
      <c:layout>
        <c:manualLayout>
          <c:xMode val="edge"/>
          <c:yMode val="edge"/>
          <c:x val="1.6513968499385463E-3"/>
          <c:y val="0.8963413270213495"/>
          <c:w val="0.99410124888036056"/>
          <c:h val="0.10365867297865124"/>
        </c:manualLayout>
      </c:layout>
      <c:overlay val="0"/>
      <c:txPr>
        <a:bodyPr/>
        <a:lstStyle/>
        <a:p>
          <a:pPr>
            <a:defRPr sz="900"/>
          </a:pPr>
          <a:endParaRPr lang="en-US"/>
        </a:p>
      </c:txPr>
    </c:legend>
    <c:plotVisOnly val="1"/>
    <c:dispBlanksAs val="gap"/>
    <c:showDLblsOverMax val="0"/>
  </c:chart>
  <c:spPr>
    <a:solidFill>
      <a:schemeClr val="accent3">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5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Data!$A$10</c:f>
          <c:strCache>
            <c:ptCount val="1"/>
          </c:strCache>
        </c:strRef>
      </c:tx>
      <c:overlay val="0"/>
    </c:title>
    <c:autoTitleDeleted val="0"/>
    <c:plotArea>
      <c:layout>
        <c:manualLayout>
          <c:layoutTarget val="inner"/>
          <c:xMode val="edge"/>
          <c:yMode val="edge"/>
          <c:x val="0.13495651278884288"/>
          <c:y val="0.16478915135608121"/>
          <c:w val="0.83628531727652489"/>
          <c:h val="0.50837061096124758"/>
        </c:manualLayout>
      </c:layout>
      <c:lineChart>
        <c:grouping val="standard"/>
        <c:varyColors val="0"/>
        <c:ser>
          <c:idx val="0"/>
          <c:order val="0"/>
          <c:tx>
            <c:strRef>
              <c:f>Data!$A$10</c:f>
              <c:strCache>
                <c:ptCount val="1"/>
              </c:strCache>
            </c:strRef>
          </c:tx>
          <c:trendline>
            <c:name>Trendline</c:name>
            <c:spPr>
              <a:ln>
                <a:solidFill>
                  <a:srgbClr val="FF0000">
                    <a:alpha val="75000"/>
                  </a:srgbClr>
                </a:solidFill>
              </a:ln>
            </c:spPr>
            <c:trendlineType val="linear"/>
            <c:dispRSqr val="0"/>
            <c:dispEq val="0"/>
          </c:trendline>
          <c:cat>
            <c:strRef>
              <c:f>Data!$Z$4:$AO$4</c:f>
              <c:strCache>
                <c:ptCount val="1"/>
                <c:pt idx="0">
                  <c:v>Baseline</c:v>
                </c:pt>
              </c:strCache>
            </c:strRef>
          </c:cat>
          <c:val>
            <c:numRef>
              <c:f>Data!$Z$10:$AO$10</c:f>
              <c:numCache>
                <c:formatCode>General</c:formatCode>
                <c:ptCount val="16"/>
                <c:pt idx="0">
                  <c:v>0</c:v>
                </c:pt>
              </c:numCache>
            </c:numRef>
          </c:val>
          <c:smooth val="0"/>
          <c:extLst>
            <c:ext xmlns:c16="http://schemas.microsoft.com/office/drawing/2014/chart" uri="{C3380CC4-5D6E-409C-BE32-E72D297353CC}">
              <c16:uniqueId val="{00000001-2A89-0F47-9A4C-E61620DB57E6}"/>
            </c:ext>
          </c:extLst>
        </c:ser>
        <c:ser>
          <c:idx val="1"/>
          <c:order val="1"/>
          <c:tx>
            <c:v>Aimline</c:v>
          </c:tx>
          <c:spPr>
            <a:ln w="9525">
              <a:solidFill>
                <a:schemeClr val="tx1">
                  <a:lumMod val="50000"/>
                  <a:lumOff val="50000"/>
                </a:schemeClr>
              </a:solidFill>
              <a:prstDash val="dash"/>
            </a:ln>
          </c:spPr>
          <c:marker>
            <c:symbol val="none"/>
          </c:marker>
          <c:cat>
            <c:strRef>
              <c:f>Data!$Z$4:$AO$4</c:f>
              <c:strCache>
                <c:ptCount val="1"/>
                <c:pt idx="0">
                  <c:v>Baseline</c:v>
                </c:pt>
              </c:strCache>
            </c:strRef>
          </c:cat>
          <c:val>
            <c:numRef>
              <c:f>Data!$Z$91:$AO$91</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2A89-0F47-9A4C-E61620DB57E6}"/>
            </c:ext>
          </c:extLst>
        </c:ser>
        <c:ser>
          <c:idx val="2"/>
          <c:order val="2"/>
          <c:tx>
            <c:strRef>
              <c:f>Data!$Y$127</c:f>
              <c:strCache>
                <c:ptCount val="1"/>
                <c:pt idx="0">
                  <c:v>Benchmark 2 Line</c:v>
                </c:pt>
              </c:strCache>
            </c:strRef>
          </c:tx>
          <c:spPr>
            <a:ln>
              <a:solidFill>
                <a:schemeClr val="accent1"/>
              </a:solidFill>
            </a:ln>
          </c:spPr>
          <c:marker>
            <c:symbol val="none"/>
          </c:marker>
          <c:cat>
            <c:strRef>
              <c:f>Data!$Z$4:$AO$4</c:f>
              <c:strCache>
                <c:ptCount val="1"/>
                <c:pt idx="0">
                  <c:v>Baseline</c:v>
                </c:pt>
              </c:strCache>
            </c:strRef>
          </c:cat>
          <c:val>
            <c:numRef>
              <c:f>Data!$Z$127:$AO$127</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2A89-0F47-9A4C-E61620DB57E6}"/>
            </c:ext>
          </c:extLst>
        </c:ser>
        <c:dLbls>
          <c:showLegendKey val="0"/>
          <c:showVal val="0"/>
          <c:showCatName val="0"/>
          <c:showSerName val="0"/>
          <c:showPercent val="0"/>
          <c:showBubbleSize val="0"/>
        </c:dLbls>
        <c:marker val="1"/>
        <c:smooth val="0"/>
        <c:axId val="115515776"/>
        <c:axId val="115517696"/>
      </c:lineChart>
      <c:catAx>
        <c:axId val="115515776"/>
        <c:scaling>
          <c:orientation val="minMax"/>
        </c:scaling>
        <c:delete val="0"/>
        <c:axPos val="b"/>
        <c:title>
          <c:tx>
            <c:strRef>
              <c:f>Data!$U$10</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115517696"/>
        <c:crosses val="autoZero"/>
        <c:auto val="1"/>
        <c:lblAlgn val="ctr"/>
        <c:lblOffset val="100"/>
        <c:noMultiLvlLbl val="0"/>
      </c:catAx>
      <c:valAx>
        <c:axId val="115517696"/>
        <c:scaling>
          <c:orientation val="minMax"/>
          <c:min val="0"/>
        </c:scaling>
        <c:delete val="0"/>
        <c:axPos val="l"/>
        <c:majorGridlines/>
        <c:title>
          <c:tx>
            <c:strRef>
              <c:f>Data!$X$91</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115515776"/>
        <c:crosses val="autoZero"/>
        <c:crossBetween val="between"/>
      </c:valAx>
    </c:plotArea>
    <c:legend>
      <c:legendPos val="b"/>
      <c:layout>
        <c:manualLayout>
          <c:xMode val="edge"/>
          <c:yMode val="edge"/>
          <c:x val="2.9404976936971412E-3"/>
          <c:y val="0.89281043140355565"/>
          <c:w val="0.99411879947114457"/>
          <c:h val="0.10718956859644498"/>
        </c:manualLayout>
      </c:layout>
      <c:overlay val="0"/>
      <c:txPr>
        <a:bodyPr/>
        <a:lstStyle/>
        <a:p>
          <a:pPr>
            <a:defRPr sz="900"/>
          </a:pPr>
          <a:endParaRPr lang="en-US"/>
        </a:p>
      </c:txPr>
    </c:legend>
    <c:plotVisOnly val="1"/>
    <c:dispBlanksAs val="gap"/>
    <c:showDLblsOverMax val="0"/>
  </c:chart>
  <c:spPr>
    <a:solidFill>
      <a:schemeClr val="accent6">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5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Data!$A$11</c:f>
          <c:strCache>
            <c:ptCount val="1"/>
          </c:strCache>
        </c:strRef>
      </c:tx>
      <c:overlay val="0"/>
    </c:title>
    <c:autoTitleDeleted val="0"/>
    <c:plotArea>
      <c:layout>
        <c:manualLayout>
          <c:layoutTarget val="inner"/>
          <c:xMode val="edge"/>
          <c:yMode val="edge"/>
          <c:x val="0.13495651278884288"/>
          <c:y val="0.16478915135608121"/>
          <c:w val="0.836285317276524"/>
          <c:h val="0.50837061096124758"/>
        </c:manualLayout>
      </c:layout>
      <c:lineChart>
        <c:grouping val="standard"/>
        <c:varyColors val="0"/>
        <c:ser>
          <c:idx val="0"/>
          <c:order val="0"/>
          <c:tx>
            <c:strRef>
              <c:f>Data!$A$11</c:f>
              <c:strCache>
                <c:ptCount val="1"/>
              </c:strCache>
            </c:strRef>
          </c:tx>
          <c:trendline>
            <c:name>Trendline</c:name>
            <c:spPr>
              <a:ln>
                <a:solidFill>
                  <a:srgbClr val="FF0000">
                    <a:alpha val="75000"/>
                  </a:srgbClr>
                </a:solidFill>
              </a:ln>
            </c:spPr>
            <c:trendlineType val="linear"/>
            <c:dispRSqr val="0"/>
            <c:dispEq val="0"/>
          </c:trendline>
          <c:cat>
            <c:strRef>
              <c:f>Data!$Z$4:$AO$4</c:f>
              <c:strCache>
                <c:ptCount val="1"/>
                <c:pt idx="0">
                  <c:v>Baseline</c:v>
                </c:pt>
              </c:strCache>
            </c:strRef>
          </c:cat>
          <c:val>
            <c:numRef>
              <c:f>Data!$Z$11:$AO$11</c:f>
              <c:numCache>
                <c:formatCode>General</c:formatCode>
                <c:ptCount val="16"/>
                <c:pt idx="0">
                  <c:v>0</c:v>
                </c:pt>
              </c:numCache>
            </c:numRef>
          </c:val>
          <c:smooth val="0"/>
          <c:extLst>
            <c:ext xmlns:c16="http://schemas.microsoft.com/office/drawing/2014/chart" uri="{C3380CC4-5D6E-409C-BE32-E72D297353CC}">
              <c16:uniqueId val="{00000001-4180-8246-90B0-881F6399E56A}"/>
            </c:ext>
          </c:extLst>
        </c:ser>
        <c:ser>
          <c:idx val="1"/>
          <c:order val="1"/>
          <c:tx>
            <c:v>Aimline</c:v>
          </c:tx>
          <c:spPr>
            <a:ln w="9525">
              <a:solidFill>
                <a:schemeClr val="tx1">
                  <a:lumMod val="50000"/>
                  <a:lumOff val="50000"/>
                </a:schemeClr>
              </a:solidFill>
              <a:prstDash val="dash"/>
            </a:ln>
          </c:spPr>
          <c:marker>
            <c:symbol val="none"/>
          </c:marker>
          <c:cat>
            <c:strRef>
              <c:f>Data!$Z$4:$AO$4</c:f>
              <c:strCache>
                <c:ptCount val="1"/>
                <c:pt idx="0">
                  <c:v>Baseline</c:v>
                </c:pt>
              </c:strCache>
            </c:strRef>
          </c:cat>
          <c:val>
            <c:numRef>
              <c:f>Data!$Z$92:$AO$92</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4180-8246-90B0-881F6399E56A}"/>
            </c:ext>
          </c:extLst>
        </c:ser>
        <c:ser>
          <c:idx val="2"/>
          <c:order val="2"/>
          <c:tx>
            <c:strRef>
              <c:f>Data!$Y$128</c:f>
              <c:strCache>
                <c:ptCount val="1"/>
                <c:pt idx="0">
                  <c:v>Benchmark 2 Line</c:v>
                </c:pt>
              </c:strCache>
            </c:strRef>
          </c:tx>
          <c:spPr>
            <a:ln>
              <a:solidFill>
                <a:schemeClr val="accent1"/>
              </a:solidFill>
            </a:ln>
          </c:spPr>
          <c:marker>
            <c:symbol val="none"/>
          </c:marker>
          <c:cat>
            <c:strRef>
              <c:f>Data!$Z$4:$AO$4</c:f>
              <c:strCache>
                <c:ptCount val="1"/>
                <c:pt idx="0">
                  <c:v>Baseline</c:v>
                </c:pt>
              </c:strCache>
            </c:strRef>
          </c:cat>
          <c:val>
            <c:numRef>
              <c:f>Data!$Z$128:$AO$128</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4180-8246-90B0-881F6399E56A}"/>
            </c:ext>
          </c:extLst>
        </c:ser>
        <c:dLbls>
          <c:showLegendKey val="0"/>
          <c:showVal val="0"/>
          <c:showCatName val="0"/>
          <c:showSerName val="0"/>
          <c:showPercent val="0"/>
          <c:showBubbleSize val="0"/>
        </c:dLbls>
        <c:marker val="1"/>
        <c:smooth val="0"/>
        <c:axId val="115623040"/>
        <c:axId val="115624960"/>
      </c:lineChart>
      <c:catAx>
        <c:axId val="115623040"/>
        <c:scaling>
          <c:orientation val="minMax"/>
        </c:scaling>
        <c:delete val="0"/>
        <c:axPos val="b"/>
        <c:title>
          <c:tx>
            <c:strRef>
              <c:f>Data!$U$11</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115624960"/>
        <c:crosses val="autoZero"/>
        <c:auto val="1"/>
        <c:lblAlgn val="ctr"/>
        <c:lblOffset val="100"/>
        <c:noMultiLvlLbl val="0"/>
      </c:catAx>
      <c:valAx>
        <c:axId val="115624960"/>
        <c:scaling>
          <c:orientation val="minMax"/>
          <c:min val="0"/>
        </c:scaling>
        <c:delete val="0"/>
        <c:axPos val="l"/>
        <c:majorGridlines/>
        <c:title>
          <c:tx>
            <c:strRef>
              <c:f>Data!$X$92</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115623040"/>
        <c:crosses val="autoZero"/>
        <c:crossBetween val="between"/>
      </c:valAx>
    </c:plotArea>
    <c:legend>
      <c:legendPos val="b"/>
      <c:layout>
        <c:manualLayout>
          <c:xMode val="edge"/>
          <c:yMode val="edge"/>
          <c:x val="3.35201146330482E-4"/>
          <c:y val="0.89281046896931149"/>
          <c:w val="0.99672409601852263"/>
          <c:h val="0.10718953103068812"/>
        </c:manualLayout>
      </c:layout>
      <c:overlay val="0"/>
      <c:txPr>
        <a:bodyPr/>
        <a:lstStyle/>
        <a:p>
          <a:pPr>
            <a:defRPr sz="900"/>
          </a:pPr>
          <a:endParaRPr lang="en-US"/>
        </a:p>
      </c:txPr>
    </c:legend>
    <c:plotVisOnly val="1"/>
    <c:dispBlanksAs val="gap"/>
    <c:showDLblsOverMax val="0"/>
  </c:chart>
  <c:spPr>
    <a:solidFill>
      <a:schemeClr val="accent6">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5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Data!$A$12</c:f>
          <c:strCache>
            <c:ptCount val="1"/>
          </c:strCache>
        </c:strRef>
      </c:tx>
      <c:overlay val="0"/>
    </c:title>
    <c:autoTitleDeleted val="0"/>
    <c:plotArea>
      <c:layout>
        <c:manualLayout>
          <c:layoutTarget val="inner"/>
          <c:xMode val="edge"/>
          <c:yMode val="edge"/>
          <c:x val="0.13495651278884288"/>
          <c:y val="0.16478915135608121"/>
          <c:w val="0.83628531727652489"/>
          <c:h val="0.50841389583031826"/>
        </c:manualLayout>
      </c:layout>
      <c:lineChart>
        <c:grouping val="standard"/>
        <c:varyColors val="0"/>
        <c:ser>
          <c:idx val="0"/>
          <c:order val="0"/>
          <c:tx>
            <c:strRef>
              <c:f>Data!$A$12</c:f>
              <c:strCache>
                <c:ptCount val="1"/>
              </c:strCache>
            </c:strRef>
          </c:tx>
          <c:trendline>
            <c:name>Trendline</c:name>
            <c:spPr>
              <a:ln>
                <a:solidFill>
                  <a:srgbClr val="FF0000">
                    <a:alpha val="75000"/>
                  </a:srgbClr>
                </a:solidFill>
              </a:ln>
            </c:spPr>
            <c:trendlineType val="linear"/>
            <c:dispRSqr val="0"/>
            <c:dispEq val="0"/>
          </c:trendline>
          <c:cat>
            <c:strRef>
              <c:f>Data!$Z$4:$AO$4</c:f>
              <c:strCache>
                <c:ptCount val="1"/>
                <c:pt idx="0">
                  <c:v>Baseline</c:v>
                </c:pt>
              </c:strCache>
            </c:strRef>
          </c:cat>
          <c:val>
            <c:numRef>
              <c:f>Data!$Z$12:$AO$12</c:f>
              <c:numCache>
                <c:formatCode>General</c:formatCode>
                <c:ptCount val="16"/>
                <c:pt idx="0">
                  <c:v>0</c:v>
                </c:pt>
              </c:numCache>
            </c:numRef>
          </c:val>
          <c:smooth val="0"/>
          <c:extLst>
            <c:ext xmlns:c16="http://schemas.microsoft.com/office/drawing/2014/chart" uri="{C3380CC4-5D6E-409C-BE32-E72D297353CC}">
              <c16:uniqueId val="{00000001-7DE3-684A-9FC8-6EFDD1C496B6}"/>
            </c:ext>
          </c:extLst>
        </c:ser>
        <c:ser>
          <c:idx val="1"/>
          <c:order val="1"/>
          <c:tx>
            <c:v>Aimline</c:v>
          </c:tx>
          <c:spPr>
            <a:ln w="9525">
              <a:solidFill>
                <a:schemeClr val="tx1">
                  <a:lumMod val="50000"/>
                  <a:lumOff val="50000"/>
                </a:schemeClr>
              </a:solidFill>
              <a:prstDash val="dash"/>
            </a:ln>
          </c:spPr>
          <c:marker>
            <c:symbol val="none"/>
          </c:marker>
          <c:cat>
            <c:strRef>
              <c:f>Data!$Z$4:$AO$4</c:f>
              <c:strCache>
                <c:ptCount val="1"/>
                <c:pt idx="0">
                  <c:v>Baseline</c:v>
                </c:pt>
              </c:strCache>
            </c:strRef>
          </c:cat>
          <c:val>
            <c:numRef>
              <c:f>Data!$Z$93:$AO$93</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7DE3-684A-9FC8-6EFDD1C496B6}"/>
            </c:ext>
          </c:extLst>
        </c:ser>
        <c:ser>
          <c:idx val="2"/>
          <c:order val="2"/>
          <c:tx>
            <c:strRef>
              <c:f>Data!$Y$129</c:f>
              <c:strCache>
                <c:ptCount val="1"/>
                <c:pt idx="0">
                  <c:v>Benchmark 2 Line</c:v>
                </c:pt>
              </c:strCache>
            </c:strRef>
          </c:tx>
          <c:spPr>
            <a:ln>
              <a:solidFill>
                <a:schemeClr val="accent1"/>
              </a:solidFill>
            </a:ln>
          </c:spPr>
          <c:marker>
            <c:symbol val="none"/>
          </c:marker>
          <c:cat>
            <c:strRef>
              <c:f>Data!$Z$4:$AO$4</c:f>
              <c:strCache>
                <c:ptCount val="1"/>
                <c:pt idx="0">
                  <c:v>Baseline</c:v>
                </c:pt>
              </c:strCache>
            </c:strRef>
          </c:cat>
          <c:val>
            <c:numRef>
              <c:f>Data!$Z$129:$AO$129</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7DE3-684A-9FC8-6EFDD1C496B6}"/>
            </c:ext>
          </c:extLst>
        </c:ser>
        <c:dLbls>
          <c:showLegendKey val="0"/>
          <c:showVal val="0"/>
          <c:showCatName val="0"/>
          <c:showSerName val="0"/>
          <c:showPercent val="0"/>
          <c:showBubbleSize val="0"/>
        </c:dLbls>
        <c:marker val="1"/>
        <c:smooth val="0"/>
        <c:axId val="115660288"/>
        <c:axId val="115662208"/>
      </c:lineChart>
      <c:catAx>
        <c:axId val="115660288"/>
        <c:scaling>
          <c:orientation val="minMax"/>
        </c:scaling>
        <c:delete val="0"/>
        <c:axPos val="b"/>
        <c:title>
          <c:tx>
            <c:strRef>
              <c:f>Data!$U$12</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115662208"/>
        <c:crosses val="autoZero"/>
        <c:auto val="1"/>
        <c:lblAlgn val="ctr"/>
        <c:lblOffset val="100"/>
        <c:noMultiLvlLbl val="0"/>
      </c:catAx>
      <c:valAx>
        <c:axId val="115662208"/>
        <c:scaling>
          <c:orientation val="minMax"/>
          <c:min val="0"/>
        </c:scaling>
        <c:delete val="0"/>
        <c:axPos val="l"/>
        <c:majorGridlines/>
        <c:title>
          <c:tx>
            <c:strRef>
              <c:f>Data!$X$93</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115660288"/>
        <c:crosses val="autoZero"/>
        <c:crossBetween val="between"/>
      </c:valAx>
    </c:plotArea>
    <c:legend>
      <c:legendPos val="b"/>
      <c:layout>
        <c:manualLayout>
          <c:xMode val="edge"/>
          <c:yMode val="edge"/>
          <c:x val="3.35201146330482E-4"/>
          <c:y val="0.89281043140355565"/>
          <c:w val="0.99672409601852263"/>
          <c:h val="0.10273871305089002"/>
        </c:manualLayout>
      </c:layout>
      <c:overlay val="0"/>
      <c:txPr>
        <a:bodyPr/>
        <a:lstStyle/>
        <a:p>
          <a:pPr>
            <a:defRPr sz="900"/>
          </a:pPr>
          <a:endParaRPr lang="en-US"/>
        </a:p>
      </c:txPr>
    </c:legend>
    <c:plotVisOnly val="1"/>
    <c:dispBlanksAs val="gap"/>
    <c:showDLblsOverMax val="0"/>
  </c:chart>
  <c:spPr>
    <a:solidFill>
      <a:schemeClr val="accent6">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5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Data!$A$13</c:f>
          <c:strCache>
            <c:ptCount val="1"/>
          </c:strCache>
        </c:strRef>
      </c:tx>
      <c:overlay val="0"/>
    </c:title>
    <c:autoTitleDeleted val="0"/>
    <c:plotArea>
      <c:layout>
        <c:manualLayout>
          <c:layoutTarget val="inner"/>
          <c:xMode val="edge"/>
          <c:yMode val="edge"/>
          <c:x val="0.13495651278884288"/>
          <c:y val="0.16478915135608121"/>
          <c:w val="0.83628531727652489"/>
          <c:h val="0.50837061096124758"/>
        </c:manualLayout>
      </c:layout>
      <c:lineChart>
        <c:grouping val="standard"/>
        <c:varyColors val="0"/>
        <c:ser>
          <c:idx val="0"/>
          <c:order val="0"/>
          <c:tx>
            <c:strRef>
              <c:f>Data!$A$13</c:f>
              <c:strCache>
                <c:ptCount val="1"/>
              </c:strCache>
            </c:strRef>
          </c:tx>
          <c:trendline>
            <c:name>Trendline</c:name>
            <c:spPr>
              <a:ln>
                <a:solidFill>
                  <a:srgbClr val="FF0000">
                    <a:alpha val="75000"/>
                  </a:srgbClr>
                </a:solidFill>
              </a:ln>
            </c:spPr>
            <c:trendlineType val="linear"/>
            <c:dispRSqr val="0"/>
            <c:dispEq val="0"/>
          </c:trendline>
          <c:cat>
            <c:strRef>
              <c:f>Data!$Z$4:$AO$4</c:f>
              <c:strCache>
                <c:ptCount val="1"/>
                <c:pt idx="0">
                  <c:v>Baseline</c:v>
                </c:pt>
              </c:strCache>
            </c:strRef>
          </c:cat>
          <c:val>
            <c:numRef>
              <c:f>Data!$Z$13:$AO$13</c:f>
              <c:numCache>
                <c:formatCode>General</c:formatCode>
                <c:ptCount val="16"/>
                <c:pt idx="0">
                  <c:v>0</c:v>
                </c:pt>
              </c:numCache>
            </c:numRef>
          </c:val>
          <c:smooth val="0"/>
          <c:extLst>
            <c:ext xmlns:c16="http://schemas.microsoft.com/office/drawing/2014/chart" uri="{C3380CC4-5D6E-409C-BE32-E72D297353CC}">
              <c16:uniqueId val="{00000001-D2E9-F342-9E37-63B9C4217F66}"/>
            </c:ext>
          </c:extLst>
        </c:ser>
        <c:ser>
          <c:idx val="1"/>
          <c:order val="1"/>
          <c:tx>
            <c:v>Aimline</c:v>
          </c:tx>
          <c:spPr>
            <a:ln w="9525">
              <a:solidFill>
                <a:schemeClr val="tx1">
                  <a:lumMod val="50000"/>
                  <a:lumOff val="50000"/>
                </a:schemeClr>
              </a:solidFill>
              <a:prstDash val="dash"/>
            </a:ln>
          </c:spPr>
          <c:marker>
            <c:symbol val="none"/>
          </c:marker>
          <c:cat>
            <c:strRef>
              <c:f>Data!$Z$4:$AO$4</c:f>
              <c:strCache>
                <c:ptCount val="1"/>
                <c:pt idx="0">
                  <c:v>Baseline</c:v>
                </c:pt>
              </c:strCache>
            </c:strRef>
          </c:cat>
          <c:val>
            <c:numRef>
              <c:f>Data!$Z$94:$AO$94</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D2E9-F342-9E37-63B9C4217F66}"/>
            </c:ext>
          </c:extLst>
        </c:ser>
        <c:ser>
          <c:idx val="2"/>
          <c:order val="2"/>
          <c:tx>
            <c:strRef>
              <c:f>Data!$Y$130</c:f>
              <c:strCache>
                <c:ptCount val="1"/>
                <c:pt idx="0">
                  <c:v>Benchmark 2 Line</c:v>
                </c:pt>
              </c:strCache>
            </c:strRef>
          </c:tx>
          <c:spPr>
            <a:ln>
              <a:solidFill>
                <a:schemeClr val="accent1"/>
              </a:solidFill>
            </a:ln>
          </c:spPr>
          <c:marker>
            <c:symbol val="none"/>
          </c:marker>
          <c:cat>
            <c:strRef>
              <c:f>Data!$Z$4:$AO$4</c:f>
              <c:strCache>
                <c:ptCount val="1"/>
                <c:pt idx="0">
                  <c:v>Baseline</c:v>
                </c:pt>
              </c:strCache>
            </c:strRef>
          </c:cat>
          <c:val>
            <c:numRef>
              <c:f>Data!$Z$130:$AO$130</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D2E9-F342-9E37-63B9C4217F66}"/>
            </c:ext>
          </c:extLst>
        </c:ser>
        <c:dLbls>
          <c:showLegendKey val="0"/>
          <c:showVal val="0"/>
          <c:showCatName val="0"/>
          <c:showSerName val="0"/>
          <c:showPercent val="0"/>
          <c:showBubbleSize val="0"/>
        </c:dLbls>
        <c:marker val="1"/>
        <c:smooth val="0"/>
        <c:axId val="115738112"/>
        <c:axId val="115740032"/>
      </c:lineChart>
      <c:catAx>
        <c:axId val="115738112"/>
        <c:scaling>
          <c:orientation val="minMax"/>
        </c:scaling>
        <c:delete val="0"/>
        <c:axPos val="b"/>
        <c:title>
          <c:tx>
            <c:strRef>
              <c:f>Data!$U$13</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115740032"/>
        <c:crosses val="autoZero"/>
        <c:auto val="1"/>
        <c:lblAlgn val="ctr"/>
        <c:lblOffset val="100"/>
        <c:noMultiLvlLbl val="0"/>
      </c:catAx>
      <c:valAx>
        <c:axId val="115740032"/>
        <c:scaling>
          <c:orientation val="minMax"/>
          <c:min val="0"/>
        </c:scaling>
        <c:delete val="0"/>
        <c:axPos val="l"/>
        <c:majorGridlines/>
        <c:title>
          <c:tx>
            <c:strRef>
              <c:f>Data!$X$94</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115738112"/>
        <c:crosses val="autoZero"/>
        <c:crossBetween val="between"/>
      </c:valAx>
    </c:plotArea>
    <c:legend>
      <c:legendPos val="b"/>
      <c:layout>
        <c:manualLayout>
          <c:xMode val="edge"/>
          <c:yMode val="edge"/>
          <c:x val="5.5457942410637824E-3"/>
          <c:y val="0.89281046896931149"/>
          <c:w val="0.98890820637641363"/>
          <c:h val="0.10718953103068812"/>
        </c:manualLayout>
      </c:layout>
      <c:overlay val="0"/>
      <c:txPr>
        <a:bodyPr/>
        <a:lstStyle/>
        <a:p>
          <a:pPr>
            <a:defRPr sz="900"/>
          </a:pPr>
          <a:endParaRPr lang="en-US"/>
        </a:p>
      </c:txPr>
    </c:legend>
    <c:plotVisOnly val="1"/>
    <c:dispBlanksAs val="gap"/>
    <c:showDLblsOverMax val="0"/>
  </c:chart>
  <c:spPr>
    <a:solidFill>
      <a:schemeClr val="accent6">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5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Data!$A$14</c:f>
          <c:strCache>
            <c:ptCount val="1"/>
          </c:strCache>
        </c:strRef>
      </c:tx>
      <c:overlay val="0"/>
    </c:title>
    <c:autoTitleDeleted val="0"/>
    <c:plotArea>
      <c:layout>
        <c:manualLayout>
          <c:layoutTarget val="inner"/>
          <c:xMode val="edge"/>
          <c:yMode val="edge"/>
          <c:x val="0.13495651278884288"/>
          <c:y val="0.16478915135608121"/>
          <c:w val="0.836285317276524"/>
          <c:h val="0.50837061096124758"/>
        </c:manualLayout>
      </c:layout>
      <c:lineChart>
        <c:grouping val="standard"/>
        <c:varyColors val="0"/>
        <c:ser>
          <c:idx val="0"/>
          <c:order val="0"/>
          <c:tx>
            <c:strRef>
              <c:f>Data!$A$14</c:f>
              <c:strCache>
                <c:ptCount val="1"/>
              </c:strCache>
            </c:strRef>
          </c:tx>
          <c:trendline>
            <c:name>Trendline</c:name>
            <c:spPr>
              <a:ln>
                <a:solidFill>
                  <a:srgbClr val="FF0000">
                    <a:alpha val="75000"/>
                  </a:srgbClr>
                </a:solidFill>
              </a:ln>
            </c:spPr>
            <c:trendlineType val="linear"/>
            <c:dispRSqr val="0"/>
            <c:dispEq val="0"/>
          </c:trendline>
          <c:cat>
            <c:strRef>
              <c:f>Data!$Z$4:$AO$4</c:f>
              <c:strCache>
                <c:ptCount val="1"/>
                <c:pt idx="0">
                  <c:v>Baseline</c:v>
                </c:pt>
              </c:strCache>
            </c:strRef>
          </c:cat>
          <c:val>
            <c:numRef>
              <c:f>Data!$Z$14:$AO$14</c:f>
              <c:numCache>
                <c:formatCode>General</c:formatCode>
                <c:ptCount val="16"/>
                <c:pt idx="0">
                  <c:v>0</c:v>
                </c:pt>
              </c:numCache>
            </c:numRef>
          </c:val>
          <c:smooth val="0"/>
          <c:extLst>
            <c:ext xmlns:c16="http://schemas.microsoft.com/office/drawing/2014/chart" uri="{C3380CC4-5D6E-409C-BE32-E72D297353CC}">
              <c16:uniqueId val="{00000001-A8FF-A74A-AE45-8C1728C5E606}"/>
            </c:ext>
          </c:extLst>
        </c:ser>
        <c:ser>
          <c:idx val="1"/>
          <c:order val="1"/>
          <c:tx>
            <c:v>Aimline</c:v>
          </c:tx>
          <c:spPr>
            <a:ln w="9525">
              <a:solidFill>
                <a:schemeClr val="tx1">
                  <a:lumMod val="50000"/>
                  <a:lumOff val="50000"/>
                </a:schemeClr>
              </a:solidFill>
              <a:prstDash val="dash"/>
            </a:ln>
          </c:spPr>
          <c:marker>
            <c:symbol val="none"/>
          </c:marker>
          <c:cat>
            <c:strRef>
              <c:f>Data!$Z$4:$AO$4</c:f>
              <c:strCache>
                <c:ptCount val="1"/>
                <c:pt idx="0">
                  <c:v>Baseline</c:v>
                </c:pt>
              </c:strCache>
            </c:strRef>
          </c:cat>
          <c:val>
            <c:numRef>
              <c:f>Data!$Z$95:$AO$95</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A8FF-A74A-AE45-8C1728C5E606}"/>
            </c:ext>
          </c:extLst>
        </c:ser>
        <c:ser>
          <c:idx val="2"/>
          <c:order val="2"/>
          <c:tx>
            <c:strRef>
              <c:f>Data!$Y$131</c:f>
              <c:strCache>
                <c:ptCount val="1"/>
                <c:pt idx="0">
                  <c:v>Benchmark 2 Line</c:v>
                </c:pt>
              </c:strCache>
            </c:strRef>
          </c:tx>
          <c:spPr>
            <a:ln>
              <a:solidFill>
                <a:schemeClr val="accent1"/>
              </a:solidFill>
            </a:ln>
          </c:spPr>
          <c:marker>
            <c:symbol val="none"/>
          </c:marker>
          <c:cat>
            <c:strRef>
              <c:f>Data!$Z$4:$AO$4</c:f>
              <c:strCache>
                <c:ptCount val="1"/>
                <c:pt idx="0">
                  <c:v>Baseline</c:v>
                </c:pt>
              </c:strCache>
            </c:strRef>
          </c:cat>
          <c:val>
            <c:numRef>
              <c:f>Data!$Z$131:$AO$131</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A8FF-A74A-AE45-8C1728C5E606}"/>
            </c:ext>
          </c:extLst>
        </c:ser>
        <c:dLbls>
          <c:showLegendKey val="0"/>
          <c:showVal val="0"/>
          <c:showCatName val="0"/>
          <c:showSerName val="0"/>
          <c:showPercent val="0"/>
          <c:showBubbleSize val="0"/>
        </c:dLbls>
        <c:marker val="1"/>
        <c:smooth val="0"/>
        <c:axId val="115820416"/>
        <c:axId val="115822592"/>
      </c:lineChart>
      <c:catAx>
        <c:axId val="115820416"/>
        <c:scaling>
          <c:orientation val="minMax"/>
        </c:scaling>
        <c:delete val="0"/>
        <c:axPos val="b"/>
        <c:title>
          <c:tx>
            <c:strRef>
              <c:f>Data!$U$14</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115822592"/>
        <c:crosses val="autoZero"/>
        <c:auto val="1"/>
        <c:lblAlgn val="ctr"/>
        <c:lblOffset val="100"/>
        <c:noMultiLvlLbl val="0"/>
      </c:catAx>
      <c:valAx>
        <c:axId val="115822592"/>
        <c:scaling>
          <c:orientation val="minMax"/>
          <c:min val="0"/>
        </c:scaling>
        <c:delete val="0"/>
        <c:axPos val="l"/>
        <c:majorGridlines/>
        <c:title>
          <c:tx>
            <c:strRef>
              <c:f>Data!$X$95</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115820416"/>
        <c:crosses val="autoZero"/>
        <c:crossBetween val="between"/>
      </c:valAx>
    </c:plotArea>
    <c:legend>
      <c:legendPos val="b"/>
      <c:layout>
        <c:manualLayout>
          <c:xMode val="edge"/>
          <c:yMode val="edge"/>
          <c:x val="2.9404976936971412E-3"/>
          <c:y val="0.89281043140355565"/>
          <c:w val="0.99411879947114457"/>
          <c:h val="0.10718956859644498"/>
        </c:manualLayout>
      </c:layout>
      <c:overlay val="0"/>
      <c:txPr>
        <a:bodyPr/>
        <a:lstStyle/>
        <a:p>
          <a:pPr>
            <a:defRPr sz="900"/>
          </a:pPr>
          <a:endParaRPr lang="en-US"/>
        </a:p>
      </c:txPr>
    </c:legend>
    <c:plotVisOnly val="1"/>
    <c:dispBlanksAs val="gap"/>
    <c:showDLblsOverMax val="0"/>
  </c:chart>
  <c:spPr>
    <a:solidFill>
      <a:schemeClr val="accent6">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5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Data!$A$15</c:f>
          <c:strCache>
            <c:ptCount val="1"/>
          </c:strCache>
        </c:strRef>
      </c:tx>
      <c:overlay val="0"/>
    </c:title>
    <c:autoTitleDeleted val="0"/>
    <c:plotArea>
      <c:layout>
        <c:manualLayout>
          <c:layoutTarget val="inner"/>
          <c:xMode val="edge"/>
          <c:yMode val="edge"/>
          <c:x val="0.13495651278884288"/>
          <c:y val="0.16478915135608121"/>
          <c:w val="0.83628531727652489"/>
          <c:h val="0.50841372601648516"/>
        </c:manualLayout>
      </c:layout>
      <c:lineChart>
        <c:grouping val="standard"/>
        <c:varyColors val="0"/>
        <c:ser>
          <c:idx val="0"/>
          <c:order val="0"/>
          <c:tx>
            <c:strRef>
              <c:f>Data!$A$15</c:f>
              <c:strCache>
                <c:ptCount val="1"/>
              </c:strCache>
            </c:strRef>
          </c:tx>
          <c:trendline>
            <c:name>Trendline</c:name>
            <c:spPr>
              <a:ln>
                <a:solidFill>
                  <a:srgbClr val="FF0000">
                    <a:alpha val="75000"/>
                  </a:srgbClr>
                </a:solidFill>
              </a:ln>
            </c:spPr>
            <c:trendlineType val="linear"/>
            <c:dispRSqr val="0"/>
            <c:dispEq val="0"/>
          </c:trendline>
          <c:cat>
            <c:strRef>
              <c:f>Data!$Z$4:$AO$4</c:f>
              <c:strCache>
                <c:ptCount val="1"/>
                <c:pt idx="0">
                  <c:v>Baseline</c:v>
                </c:pt>
              </c:strCache>
            </c:strRef>
          </c:cat>
          <c:val>
            <c:numRef>
              <c:f>Data!$Z$15:$AO$15</c:f>
              <c:numCache>
                <c:formatCode>General</c:formatCode>
                <c:ptCount val="16"/>
                <c:pt idx="0">
                  <c:v>0</c:v>
                </c:pt>
              </c:numCache>
            </c:numRef>
          </c:val>
          <c:smooth val="0"/>
          <c:extLst>
            <c:ext xmlns:c16="http://schemas.microsoft.com/office/drawing/2014/chart" uri="{C3380CC4-5D6E-409C-BE32-E72D297353CC}">
              <c16:uniqueId val="{00000001-1117-5D43-9841-4399D5F87D4E}"/>
            </c:ext>
          </c:extLst>
        </c:ser>
        <c:ser>
          <c:idx val="1"/>
          <c:order val="1"/>
          <c:tx>
            <c:v>Aimline</c:v>
          </c:tx>
          <c:spPr>
            <a:ln w="9525">
              <a:solidFill>
                <a:schemeClr val="tx1">
                  <a:lumMod val="50000"/>
                  <a:lumOff val="50000"/>
                </a:schemeClr>
              </a:solidFill>
              <a:prstDash val="dash"/>
            </a:ln>
          </c:spPr>
          <c:marker>
            <c:symbol val="none"/>
          </c:marker>
          <c:cat>
            <c:strRef>
              <c:f>Data!$Z$4:$AO$4</c:f>
              <c:strCache>
                <c:ptCount val="1"/>
                <c:pt idx="0">
                  <c:v>Baseline</c:v>
                </c:pt>
              </c:strCache>
            </c:strRef>
          </c:cat>
          <c:val>
            <c:numRef>
              <c:f>Data!$Z$96:$AO$96</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1117-5D43-9841-4399D5F87D4E}"/>
            </c:ext>
          </c:extLst>
        </c:ser>
        <c:ser>
          <c:idx val="2"/>
          <c:order val="2"/>
          <c:tx>
            <c:strRef>
              <c:f>Data!$Y$132</c:f>
              <c:strCache>
                <c:ptCount val="1"/>
                <c:pt idx="0">
                  <c:v>Benchmark 2 Line</c:v>
                </c:pt>
              </c:strCache>
            </c:strRef>
          </c:tx>
          <c:spPr>
            <a:ln>
              <a:solidFill>
                <a:schemeClr val="accent1"/>
              </a:solidFill>
            </a:ln>
          </c:spPr>
          <c:marker>
            <c:symbol val="none"/>
          </c:marker>
          <c:cat>
            <c:strRef>
              <c:f>Data!$Z$4:$AO$4</c:f>
              <c:strCache>
                <c:ptCount val="1"/>
                <c:pt idx="0">
                  <c:v>Baseline</c:v>
                </c:pt>
              </c:strCache>
            </c:strRef>
          </c:cat>
          <c:val>
            <c:numRef>
              <c:f>Data!$Z$132:$AO$132</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1117-5D43-9841-4399D5F87D4E}"/>
            </c:ext>
          </c:extLst>
        </c:ser>
        <c:dLbls>
          <c:showLegendKey val="0"/>
          <c:showVal val="0"/>
          <c:showCatName val="0"/>
          <c:showSerName val="0"/>
          <c:showPercent val="0"/>
          <c:showBubbleSize val="0"/>
        </c:dLbls>
        <c:marker val="1"/>
        <c:smooth val="0"/>
        <c:axId val="115878144"/>
        <c:axId val="115884416"/>
      </c:lineChart>
      <c:catAx>
        <c:axId val="115878144"/>
        <c:scaling>
          <c:orientation val="minMax"/>
        </c:scaling>
        <c:delete val="0"/>
        <c:axPos val="b"/>
        <c:title>
          <c:tx>
            <c:strRef>
              <c:f>Data!$U$15</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115884416"/>
        <c:crosses val="autoZero"/>
        <c:auto val="1"/>
        <c:lblAlgn val="ctr"/>
        <c:lblOffset val="100"/>
        <c:noMultiLvlLbl val="0"/>
      </c:catAx>
      <c:valAx>
        <c:axId val="115884416"/>
        <c:scaling>
          <c:orientation val="minMax"/>
          <c:min val="0"/>
        </c:scaling>
        <c:delete val="0"/>
        <c:axPos val="l"/>
        <c:majorGridlines/>
        <c:title>
          <c:tx>
            <c:strRef>
              <c:f>Data!$X$96</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115878144"/>
        <c:crosses val="autoZero"/>
        <c:crossBetween val="between"/>
      </c:valAx>
    </c:plotArea>
    <c:legend>
      <c:legendPos val="b"/>
      <c:layout>
        <c:manualLayout>
          <c:xMode val="edge"/>
          <c:yMode val="edge"/>
          <c:x val="2.9404976936971412E-3"/>
          <c:y val="0.89281043140355565"/>
          <c:w val="0.99411879947114457"/>
          <c:h val="0.10718956859644498"/>
        </c:manualLayout>
      </c:layout>
      <c:overlay val="0"/>
      <c:txPr>
        <a:bodyPr/>
        <a:lstStyle/>
        <a:p>
          <a:pPr>
            <a:defRPr sz="900"/>
          </a:pPr>
          <a:endParaRPr lang="en-US"/>
        </a:p>
      </c:txPr>
    </c:legend>
    <c:plotVisOnly val="1"/>
    <c:dispBlanksAs val="gap"/>
    <c:showDLblsOverMax val="0"/>
  </c:chart>
  <c:spPr>
    <a:solidFill>
      <a:schemeClr val="accent6">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5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Data!$A$16</c:f>
          <c:strCache>
            <c:ptCount val="1"/>
          </c:strCache>
        </c:strRef>
      </c:tx>
      <c:overlay val="0"/>
    </c:title>
    <c:autoTitleDeleted val="0"/>
    <c:plotArea>
      <c:layout>
        <c:manualLayout>
          <c:layoutTarget val="inner"/>
          <c:xMode val="edge"/>
          <c:yMode val="edge"/>
          <c:x val="0.13495651278884288"/>
          <c:y val="0.16478915135608121"/>
          <c:w val="0.83628531727652489"/>
          <c:h val="0.51276163777693717"/>
        </c:manualLayout>
      </c:layout>
      <c:lineChart>
        <c:grouping val="standard"/>
        <c:varyColors val="0"/>
        <c:ser>
          <c:idx val="0"/>
          <c:order val="0"/>
          <c:tx>
            <c:strRef>
              <c:f>Data!$A$16</c:f>
              <c:strCache>
                <c:ptCount val="1"/>
              </c:strCache>
            </c:strRef>
          </c:tx>
          <c:trendline>
            <c:name>Trendline</c:name>
            <c:spPr>
              <a:ln>
                <a:solidFill>
                  <a:srgbClr val="FF0000">
                    <a:alpha val="75000"/>
                  </a:srgbClr>
                </a:solidFill>
              </a:ln>
            </c:spPr>
            <c:trendlineType val="linear"/>
            <c:dispRSqr val="0"/>
            <c:dispEq val="0"/>
          </c:trendline>
          <c:cat>
            <c:strRef>
              <c:f>Data!$Z$4:$AO$4</c:f>
              <c:strCache>
                <c:ptCount val="1"/>
                <c:pt idx="0">
                  <c:v>Baseline</c:v>
                </c:pt>
              </c:strCache>
            </c:strRef>
          </c:cat>
          <c:val>
            <c:numRef>
              <c:f>Data!$Z$16:$AO$16</c:f>
              <c:numCache>
                <c:formatCode>General</c:formatCode>
                <c:ptCount val="16"/>
                <c:pt idx="0">
                  <c:v>0</c:v>
                </c:pt>
              </c:numCache>
            </c:numRef>
          </c:val>
          <c:smooth val="0"/>
          <c:extLst>
            <c:ext xmlns:c16="http://schemas.microsoft.com/office/drawing/2014/chart" uri="{C3380CC4-5D6E-409C-BE32-E72D297353CC}">
              <c16:uniqueId val="{00000001-36ED-9C47-9911-377D499A1876}"/>
            </c:ext>
          </c:extLst>
        </c:ser>
        <c:ser>
          <c:idx val="1"/>
          <c:order val="1"/>
          <c:tx>
            <c:v>Aimline</c:v>
          </c:tx>
          <c:spPr>
            <a:ln w="9525">
              <a:solidFill>
                <a:schemeClr val="tx1">
                  <a:lumMod val="50000"/>
                  <a:lumOff val="50000"/>
                </a:schemeClr>
              </a:solidFill>
              <a:prstDash val="dash"/>
            </a:ln>
          </c:spPr>
          <c:marker>
            <c:symbol val="none"/>
          </c:marker>
          <c:cat>
            <c:strRef>
              <c:f>Data!$Z$4:$AO$4</c:f>
              <c:strCache>
                <c:ptCount val="1"/>
                <c:pt idx="0">
                  <c:v>Baseline</c:v>
                </c:pt>
              </c:strCache>
            </c:strRef>
          </c:cat>
          <c:val>
            <c:numRef>
              <c:f>Data!$Z$97:$AO$97</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36ED-9C47-9911-377D499A1876}"/>
            </c:ext>
          </c:extLst>
        </c:ser>
        <c:ser>
          <c:idx val="2"/>
          <c:order val="2"/>
          <c:tx>
            <c:strRef>
              <c:f>Data!$Y$133</c:f>
              <c:strCache>
                <c:ptCount val="1"/>
                <c:pt idx="0">
                  <c:v>Benchmark 2 Line</c:v>
                </c:pt>
              </c:strCache>
            </c:strRef>
          </c:tx>
          <c:spPr>
            <a:ln>
              <a:solidFill>
                <a:schemeClr val="accent1"/>
              </a:solidFill>
            </a:ln>
          </c:spPr>
          <c:marker>
            <c:symbol val="none"/>
          </c:marker>
          <c:cat>
            <c:strRef>
              <c:f>Data!$Z$4:$AO$4</c:f>
              <c:strCache>
                <c:ptCount val="1"/>
                <c:pt idx="0">
                  <c:v>Baseline</c:v>
                </c:pt>
              </c:strCache>
            </c:strRef>
          </c:cat>
          <c:val>
            <c:numRef>
              <c:f>Data!$Z$133:$AO$133</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36ED-9C47-9911-377D499A1876}"/>
            </c:ext>
          </c:extLst>
        </c:ser>
        <c:dLbls>
          <c:showLegendKey val="0"/>
          <c:showVal val="0"/>
          <c:showCatName val="0"/>
          <c:showSerName val="0"/>
          <c:showPercent val="0"/>
          <c:showBubbleSize val="0"/>
        </c:dLbls>
        <c:marker val="1"/>
        <c:smooth val="0"/>
        <c:axId val="115907200"/>
        <c:axId val="116015872"/>
      </c:lineChart>
      <c:catAx>
        <c:axId val="115907200"/>
        <c:scaling>
          <c:orientation val="minMax"/>
        </c:scaling>
        <c:delete val="0"/>
        <c:axPos val="b"/>
        <c:title>
          <c:tx>
            <c:strRef>
              <c:f>Data!$U$16</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116015872"/>
        <c:crosses val="autoZero"/>
        <c:auto val="1"/>
        <c:lblAlgn val="ctr"/>
        <c:lblOffset val="100"/>
        <c:noMultiLvlLbl val="0"/>
      </c:catAx>
      <c:valAx>
        <c:axId val="116015872"/>
        <c:scaling>
          <c:orientation val="minMax"/>
          <c:min val="0"/>
        </c:scaling>
        <c:delete val="0"/>
        <c:axPos val="l"/>
        <c:majorGridlines/>
        <c:title>
          <c:tx>
            <c:strRef>
              <c:f>Data!$X$97</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115907200"/>
        <c:crosses val="autoZero"/>
        <c:crossBetween val="between"/>
      </c:valAx>
    </c:plotArea>
    <c:legend>
      <c:legendPos val="b"/>
      <c:layout>
        <c:manualLayout>
          <c:xMode val="edge"/>
          <c:yMode val="edge"/>
          <c:x val="2.4159009438302976E-4"/>
          <c:y val="0.89425128152290456"/>
          <c:w val="0.99682992332370923"/>
          <c:h val="0.10574871847709509"/>
        </c:manualLayout>
      </c:layout>
      <c:overlay val="0"/>
      <c:txPr>
        <a:bodyPr/>
        <a:lstStyle/>
        <a:p>
          <a:pPr>
            <a:defRPr sz="900"/>
          </a:pPr>
          <a:endParaRPr lang="en-US"/>
        </a:p>
      </c:txPr>
    </c:legend>
    <c:plotVisOnly val="1"/>
    <c:dispBlanksAs val="gap"/>
    <c:showDLblsOverMax val="0"/>
  </c:chart>
  <c:spPr>
    <a:solidFill>
      <a:schemeClr val="accent6">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5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Data!$A$17</c:f>
          <c:strCache>
            <c:ptCount val="1"/>
          </c:strCache>
        </c:strRef>
      </c:tx>
      <c:overlay val="0"/>
    </c:title>
    <c:autoTitleDeleted val="0"/>
    <c:plotArea>
      <c:layout>
        <c:manualLayout>
          <c:layoutTarget val="inner"/>
          <c:xMode val="edge"/>
          <c:yMode val="edge"/>
          <c:x val="0.13495651278884288"/>
          <c:y val="0.16478915135608121"/>
          <c:w val="0.836285317276524"/>
          <c:h val="0.50837061096124758"/>
        </c:manualLayout>
      </c:layout>
      <c:lineChart>
        <c:grouping val="standard"/>
        <c:varyColors val="0"/>
        <c:ser>
          <c:idx val="0"/>
          <c:order val="0"/>
          <c:tx>
            <c:strRef>
              <c:f>Data!$A$17</c:f>
              <c:strCache>
                <c:ptCount val="1"/>
              </c:strCache>
            </c:strRef>
          </c:tx>
          <c:trendline>
            <c:name>Trendline</c:name>
            <c:spPr>
              <a:ln>
                <a:solidFill>
                  <a:srgbClr val="FF0000">
                    <a:alpha val="75000"/>
                  </a:srgbClr>
                </a:solidFill>
              </a:ln>
            </c:spPr>
            <c:trendlineType val="linear"/>
            <c:dispRSqr val="0"/>
            <c:dispEq val="0"/>
          </c:trendline>
          <c:cat>
            <c:strRef>
              <c:f>Data!$Z$4:$AO$4</c:f>
              <c:strCache>
                <c:ptCount val="1"/>
                <c:pt idx="0">
                  <c:v>Baseline</c:v>
                </c:pt>
              </c:strCache>
            </c:strRef>
          </c:cat>
          <c:val>
            <c:numRef>
              <c:f>Data!$Z$17:$AO$17</c:f>
              <c:numCache>
                <c:formatCode>General</c:formatCode>
                <c:ptCount val="16"/>
                <c:pt idx="0">
                  <c:v>0</c:v>
                </c:pt>
              </c:numCache>
            </c:numRef>
          </c:val>
          <c:smooth val="0"/>
          <c:extLst>
            <c:ext xmlns:c16="http://schemas.microsoft.com/office/drawing/2014/chart" uri="{C3380CC4-5D6E-409C-BE32-E72D297353CC}">
              <c16:uniqueId val="{00000001-6D75-5C49-BCE7-B6C1DBFA183A}"/>
            </c:ext>
          </c:extLst>
        </c:ser>
        <c:ser>
          <c:idx val="1"/>
          <c:order val="1"/>
          <c:tx>
            <c:v>Aimline</c:v>
          </c:tx>
          <c:spPr>
            <a:ln w="9525">
              <a:solidFill>
                <a:schemeClr val="tx1">
                  <a:lumMod val="50000"/>
                  <a:lumOff val="50000"/>
                </a:schemeClr>
              </a:solidFill>
              <a:prstDash val="dash"/>
            </a:ln>
          </c:spPr>
          <c:marker>
            <c:symbol val="none"/>
          </c:marker>
          <c:cat>
            <c:strRef>
              <c:f>Data!$Z$4:$AO$4</c:f>
              <c:strCache>
                <c:ptCount val="1"/>
                <c:pt idx="0">
                  <c:v>Baseline</c:v>
                </c:pt>
              </c:strCache>
            </c:strRef>
          </c:cat>
          <c:val>
            <c:numRef>
              <c:f>Data!$Z$98:$AO$98</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6D75-5C49-BCE7-B6C1DBFA183A}"/>
            </c:ext>
          </c:extLst>
        </c:ser>
        <c:ser>
          <c:idx val="2"/>
          <c:order val="2"/>
          <c:tx>
            <c:strRef>
              <c:f>Data!$Y$134</c:f>
              <c:strCache>
                <c:ptCount val="1"/>
                <c:pt idx="0">
                  <c:v>Benchmark 2 Line</c:v>
                </c:pt>
              </c:strCache>
            </c:strRef>
          </c:tx>
          <c:spPr>
            <a:ln>
              <a:solidFill>
                <a:schemeClr val="accent1"/>
              </a:solidFill>
            </a:ln>
          </c:spPr>
          <c:marker>
            <c:symbol val="none"/>
          </c:marker>
          <c:cat>
            <c:strRef>
              <c:f>Data!$Z$4:$AO$4</c:f>
              <c:strCache>
                <c:ptCount val="1"/>
                <c:pt idx="0">
                  <c:v>Baseline</c:v>
                </c:pt>
              </c:strCache>
            </c:strRef>
          </c:cat>
          <c:val>
            <c:numRef>
              <c:f>Data!$Z$134:$AO$134</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6D75-5C49-BCE7-B6C1DBFA183A}"/>
            </c:ext>
          </c:extLst>
        </c:ser>
        <c:dLbls>
          <c:showLegendKey val="0"/>
          <c:showVal val="0"/>
          <c:showCatName val="0"/>
          <c:showSerName val="0"/>
          <c:showPercent val="0"/>
          <c:showBubbleSize val="0"/>
        </c:dLbls>
        <c:marker val="1"/>
        <c:smooth val="0"/>
        <c:axId val="116038656"/>
        <c:axId val="116057216"/>
      </c:lineChart>
      <c:catAx>
        <c:axId val="116038656"/>
        <c:scaling>
          <c:orientation val="minMax"/>
        </c:scaling>
        <c:delete val="0"/>
        <c:axPos val="b"/>
        <c:title>
          <c:tx>
            <c:strRef>
              <c:f>Data!$U$17</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116057216"/>
        <c:crosses val="autoZero"/>
        <c:auto val="1"/>
        <c:lblAlgn val="ctr"/>
        <c:lblOffset val="100"/>
        <c:noMultiLvlLbl val="0"/>
      </c:catAx>
      <c:valAx>
        <c:axId val="116057216"/>
        <c:scaling>
          <c:orientation val="minMax"/>
          <c:min val="0"/>
        </c:scaling>
        <c:delete val="0"/>
        <c:axPos val="l"/>
        <c:majorGridlines/>
        <c:title>
          <c:tx>
            <c:strRef>
              <c:f>Data!$X$98</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116038656"/>
        <c:crosses val="autoZero"/>
        <c:crossBetween val="between"/>
      </c:valAx>
    </c:plotArea>
    <c:legend>
      <c:legendPos val="b"/>
      <c:layout>
        <c:manualLayout>
          <c:xMode val="edge"/>
          <c:yMode val="edge"/>
          <c:x val="2.9404976936971412E-3"/>
          <c:y val="0.89281043140355565"/>
          <c:w val="0.99151350292377749"/>
          <c:h val="0.10718956859644498"/>
        </c:manualLayout>
      </c:layout>
      <c:overlay val="0"/>
      <c:txPr>
        <a:bodyPr/>
        <a:lstStyle/>
        <a:p>
          <a:pPr>
            <a:defRPr sz="900"/>
          </a:pPr>
          <a:endParaRPr lang="en-US"/>
        </a:p>
      </c:txPr>
    </c:legend>
    <c:plotVisOnly val="1"/>
    <c:dispBlanksAs val="gap"/>
    <c:showDLblsOverMax val="0"/>
  </c:chart>
  <c:spPr>
    <a:solidFill>
      <a:schemeClr val="accent6">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5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Data!$A$18</c:f>
          <c:strCache>
            <c:ptCount val="1"/>
          </c:strCache>
        </c:strRef>
      </c:tx>
      <c:overlay val="0"/>
    </c:title>
    <c:autoTitleDeleted val="0"/>
    <c:plotArea>
      <c:layout>
        <c:manualLayout>
          <c:layoutTarget val="inner"/>
          <c:xMode val="edge"/>
          <c:yMode val="edge"/>
          <c:x val="0.13495651278884288"/>
          <c:y val="0.16478915135608121"/>
          <c:w val="0.83628531727652489"/>
          <c:h val="0.50841372020359998"/>
        </c:manualLayout>
      </c:layout>
      <c:lineChart>
        <c:grouping val="standard"/>
        <c:varyColors val="0"/>
        <c:ser>
          <c:idx val="0"/>
          <c:order val="0"/>
          <c:tx>
            <c:strRef>
              <c:f>Data!$A$18</c:f>
              <c:strCache>
                <c:ptCount val="1"/>
              </c:strCache>
            </c:strRef>
          </c:tx>
          <c:trendline>
            <c:name>Trendline</c:name>
            <c:spPr>
              <a:ln>
                <a:solidFill>
                  <a:srgbClr val="FF0000">
                    <a:alpha val="75000"/>
                  </a:srgbClr>
                </a:solidFill>
              </a:ln>
            </c:spPr>
            <c:trendlineType val="linear"/>
            <c:dispRSqr val="0"/>
            <c:dispEq val="0"/>
          </c:trendline>
          <c:cat>
            <c:strRef>
              <c:f>Data!$Z$4:$AO$4</c:f>
              <c:strCache>
                <c:ptCount val="1"/>
                <c:pt idx="0">
                  <c:v>Baseline</c:v>
                </c:pt>
              </c:strCache>
            </c:strRef>
          </c:cat>
          <c:val>
            <c:numRef>
              <c:f>Data!$Z$18:$AO$18</c:f>
              <c:numCache>
                <c:formatCode>General</c:formatCode>
                <c:ptCount val="16"/>
                <c:pt idx="0">
                  <c:v>0</c:v>
                </c:pt>
              </c:numCache>
            </c:numRef>
          </c:val>
          <c:smooth val="0"/>
          <c:extLst>
            <c:ext xmlns:c16="http://schemas.microsoft.com/office/drawing/2014/chart" uri="{C3380CC4-5D6E-409C-BE32-E72D297353CC}">
              <c16:uniqueId val="{00000001-B9D0-A445-AEB9-DBB09044D390}"/>
            </c:ext>
          </c:extLst>
        </c:ser>
        <c:ser>
          <c:idx val="1"/>
          <c:order val="1"/>
          <c:tx>
            <c:v>Aimline</c:v>
          </c:tx>
          <c:spPr>
            <a:ln w="9525">
              <a:solidFill>
                <a:schemeClr val="tx1">
                  <a:lumMod val="50000"/>
                  <a:lumOff val="50000"/>
                </a:schemeClr>
              </a:solidFill>
              <a:prstDash val="dash"/>
            </a:ln>
          </c:spPr>
          <c:marker>
            <c:symbol val="none"/>
          </c:marker>
          <c:cat>
            <c:strRef>
              <c:f>Data!$Z$4:$AO$4</c:f>
              <c:strCache>
                <c:ptCount val="1"/>
                <c:pt idx="0">
                  <c:v>Baseline</c:v>
                </c:pt>
              </c:strCache>
            </c:strRef>
          </c:cat>
          <c:val>
            <c:numRef>
              <c:f>Data!$Z$99:$AO$99</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B9D0-A445-AEB9-DBB09044D390}"/>
            </c:ext>
          </c:extLst>
        </c:ser>
        <c:ser>
          <c:idx val="2"/>
          <c:order val="2"/>
          <c:tx>
            <c:strRef>
              <c:f>Data!$Y$135</c:f>
              <c:strCache>
                <c:ptCount val="1"/>
                <c:pt idx="0">
                  <c:v>Benchmark 2 Line</c:v>
                </c:pt>
              </c:strCache>
            </c:strRef>
          </c:tx>
          <c:spPr>
            <a:ln>
              <a:solidFill>
                <a:schemeClr val="accent1"/>
              </a:solidFill>
            </a:ln>
          </c:spPr>
          <c:marker>
            <c:symbol val="none"/>
          </c:marker>
          <c:cat>
            <c:strRef>
              <c:f>Data!$Z$4:$AO$4</c:f>
              <c:strCache>
                <c:ptCount val="1"/>
                <c:pt idx="0">
                  <c:v>Baseline</c:v>
                </c:pt>
              </c:strCache>
            </c:strRef>
          </c:cat>
          <c:val>
            <c:numRef>
              <c:f>Data!$Z$135:$AO$135</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B9D0-A445-AEB9-DBB09044D390}"/>
            </c:ext>
          </c:extLst>
        </c:ser>
        <c:dLbls>
          <c:showLegendKey val="0"/>
          <c:showVal val="0"/>
          <c:showCatName val="0"/>
          <c:showSerName val="0"/>
          <c:showPercent val="0"/>
          <c:showBubbleSize val="0"/>
        </c:dLbls>
        <c:marker val="1"/>
        <c:smooth val="0"/>
        <c:axId val="116096384"/>
        <c:axId val="116127232"/>
      </c:lineChart>
      <c:catAx>
        <c:axId val="116096384"/>
        <c:scaling>
          <c:orientation val="minMax"/>
        </c:scaling>
        <c:delete val="0"/>
        <c:axPos val="b"/>
        <c:title>
          <c:tx>
            <c:strRef>
              <c:f>Data!$U$18</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116127232"/>
        <c:crosses val="autoZero"/>
        <c:auto val="1"/>
        <c:lblAlgn val="ctr"/>
        <c:lblOffset val="100"/>
        <c:noMultiLvlLbl val="0"/>
      </c:catAx>
      <c:valAx>
        <c:axId val="116127232"/>
        <c:scaling>
          <c:orientation val="minMax"/>
          <c:min val="0"/>
        </c:scaling>
        <c:delete val="0"/>
        <c:axPos val="l"/>
        <c:majorGridlines/>
        <c:title>
          <c:tx>
            <c:strRef>
              <c:f>Data!$X$99</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116096384"/>
        <c:crosses val="autoZero"/>
        <c:crossBetween val="between"/>
      </c:valAx>
    </c:plotArea>
    <c:legend>
      <c:legendPos val="b"/>
      <c:layout>
        <c:manualLayout>
          <c:xMode val="edge"/>
          <c:yMode val="edge"/>
          <c:x val="2.9404976936971412E-3"/>
          <c:y val="0.89281050653504301"/>
          <c:w val="0.99411879947114457"/>
          <c:h val="0.107189493464957"/>
        </c:manualLayout>
      </c:layout>
      <c:overlay val="0"/>
      <c:txPr>
        <a:bodyPr/>
        <a:lstStyle/>
        <a:p>
          <a:pPr>
            <a:defRPr sz="900"/>
          </a:pPr>
          <a:endParaRPr lang="en-US"/>
        </a:p>
      </c:txPr>
    </c:legend>
    <c:plotVisOnly val="1"/>
    <c:dispBlanksAs val="gap"/>
    <c:showDLblsOverMax val="0"/>
  </c:chart>
  <c:spPr>
    <a:solidFill>
      <a:schemeClr val="accent6">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5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Data!$A$19</c:f>
          <c:strCache>
            <c:ptCount val="1"/>
          </c:strCache>
        </c:strRef>
      </c:tx>
      <c:overlay val="0"/>
    </c:title>
    <c:autoTitleDeleted val="0"/>
    <c:plotArea>
      <c:layout>
        <c:manualLayout>
          <c:layoutTarget val="inner"/>
          <c:xMode val="edge"/>
          <c:yMode val="edge"/>
          <c:x val="0.13495651278884288"/>
          <c:y val="0.16478915135608121"/>
          <c:w val="0.83628531727652489"/>
          <c:h val="0.50837061096124758"/>
        </c:manualLayout>
      </c:layout>
      <c:lineChart>
        <c:grouping val="standard"/>
        <c:varyColors val="0"/>
        <c:ser>
          <c:idx val="0"/>
          <c:order val="0"/>
          <c:tx>
            <c:strRef>
              <c:f>Data!$A$19</c:f>
              <c:strCache>
                <c:ptCount val="1"/>
              </c:strCache>
            </c:strRef>
          </c:tx>
          <c:trendline>
            <c:name>Trendline</c:name>
            <c:spPr>
              <a:ln>
                <a:solidFill>
                  <a:srgbClr val="FF0000">
                    <a:alpha val="75000"/>
                  </a:srgbClr>
                </a:solidFill>
              </a:ln>
            </c:spPr>
            <c:trendlineType val="linear"/>
            <c:dispRSqr val="0"/>
            <c:dispEq val="0"/>
          </c:trendline>
          <c:cat>
            <c:strRef>
              <c:f>Data!$Z$4:$AO$4</c:f>
              <c:strCache>
                <c:ptCount val="1"/>
                <c:pt idx="0">
                  <c:v>Baseline</c:v>
                </c:pt>
              </c:strCache>
            </c:strRef>
          </c:cat>
          <c:val>
            <c:numRef>
              <c:f>Data!$Z$19:$AO$19</c:f>
              <c:numCache>
                <c:formatCode>General</c:formatCode>
                <c:ptCount val="16"/>
                <c:pt idx="0">
                  <c:v>0</c:v>
                </c:pt>
              </c:numCache>
            </c:numRef>
          </c:val>
          <c:smooth val="0"/>
          <c:extLst>
            <c:ext xmlns:c16="http://schemas.microsoft.com/office/drawing/2014/chart" uri="{C3380CC4-5D6E-409C-BE32-E72D297353CC}">
              <c16:uniqueId val="{00000001-C190-2848-8CEC-25D1E40AA632}"/>
            </c:ext>
          </c:extLst>
        </c:ser>
        <c:ser>
          <c:idx val="1"/>
          <c:order val="1"/>
          <c:tx>
            <c:v>Aimline</c:v>
          </c:tx>
          <c:spPr>
            <a:ln w="9525">
              <a:solidFill>
                <a:schemeClr val="tx1">
                  <a:lumMod val="50000"/>
                  <a:lumOff val="50000"/>
                </a:schemeClr>
              </a:solidFill>
              <a:prstDash val="dash"/>
            </a:ln>
          </c:spPr>
          <c:marker>
            <c:symbol val="none"/>
          </c:marker>
          <c:cat>
            <c:strRef>
              <c:f>Data!$Z$4:$AO$4</c:f>
              <c:strCache>
                <c:ptCount val="1"/>
                <c:pt idx="0">
                  <c:v>Baseline</c:v>
                </c:pt>
              </c:strCache>
            </c:strRef>
          </c:cat>
          <c:val>
            <c:numRef>
              <c:f>Data!$Z$100:$AO$100</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C190-2848-8CEC-25D1E40AA632}"/>
            </c:ext>
          </c:extLst>
        </c:ser>
        <c:ser>
          <c:idx val="2"/>
          <c:order val="2"/>
          <c:tx>
            <c:strRef>
              <c:f>Data!$Y$136</c:f>
              <c:strCache>
                <c:ptCount val="1"/>
                <c:pt idx="0">
                  <c:v>Benchmark 2 Line</c:v>
                </c:pt>
              </c:strCache>
            </c:strRef>
          </c:tx>
          <c:spPr>
            <a:ln>
              <a:solidFill>
                <a:schemeClr val="accent1"/>
              </a:solidFill>
            </a:ln>
          </c:spPr>
          <c:marker>
            <c:symbol val="none"/>
          </c:marker>
          <c:cat>
            <c:strRef>
              <c:f>Data!$Z$4:$AO$4</c:f>
              <c:strCache>
                <c:ptCount val="1"/>
                <c:pt idx="0">
                  <c:v>Baseline</c:v>
                </c:pt>
              </c:strCache>
            </c:strRef>
          </c:cat>
          <c:val>
            <c:numRef>
              <c:f>Data!$Z$136:$AO$136</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C190-2848-8CEC-25D1E40AA632}"/>
            </c:ext>
          </c:extLst>
        </c:ser>
        <c:dLbls>
          <c:showLegendKey val="0"/>
          <c:showVal val="0"/>
          <c:showCatName val="0"/>
          <c:showSerName val="0"/>
          <c:showPercent val="0"/>
          <c:showBubbleSize val="0"/>
        </c:dLbls>
        <c:marker val="1"/>
        <c:smooth val="0"/>
        <c:axId val="116248576"/>
        <c:axId val="116250496"/>
      </c:lineChart>
      <c:catAx>
        <c:axId val="116248576"/>
        <c:scaling>
          <c:orientation val="minMax"/>
        </c:scaling>
        <c:delete val="0"/>
        <c:axPos val="b"/>
        <c:title>
          <c:tx>
            <c:strRef>
              <c:f>Data!$U$19</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116250496"/>
        <c:crosses val="autoZero"/>
        <c:auto val="1"/>
        <c:lblAlgn val="ctr"/>
        <c:lblOffset val="100"/>
        <c:noMultiLvlLbl val="0"/>
      </c:catAx>
      <c:valAx>
        <c:axId val="116250496"/>
        <c:scaling>
          <c:orientation val="minMax"/>
          <c:min val="0"/>
        </c:scaling>
        <c:delete val="0"/>
        <c:axPos val="l"/>
        <c:majorGridlines/>
        <c:title>
          <c:tx>
            <c:strRef>
              <c:f>Data!$X$100</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116248576"/>
        <c:crosses val="autoZero"/>
        <c:crossBetween val="between"/>
      </c:valAx>
    </c:plotArea>
    <c:legend>
      <c:legendPos val="b"/>
      <c:layout>
        <c:manualLayout>
          <c:xMode val="edge"/>
          <c:yMode val="edge"/>
          <c:x val="2.9404976936971412E-3"/>
          <c:y val="0.89281043140355565"/>
          <c:w val="0.99411879947114457"/>
          <c:h val="0.10718956859644498"/>
        </c:manualLayout>
      </c:layout>
      <c:overlay val="0"/>
      <c:txPr>
        <a:bodyPr/>
        <a:lstStyle/>
        <a:p>
          <a:pPr>
            <a:defRPr sz="900"/>
          </a:pPr>
          <a:endParaRPr lang="en-US"/>
        </a:p>
      </c:txPr>
    </c:legend>
    <c:plotVisOnly val="1"/>
    <c:dispBlanksAs val="gap"/>
    <c:showDLblsOverMax val="0"/>
  </c:chart>
  <c:spPr>
    <a:solidFill>
      <a:schemeClr val="accent6">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'Reading - Data'!$A$17</c:f>
          <c:strCache>
            <c:ptCount val="1"/>
          </c:strCache>
        </c:strRef>
      </c:tx>
      <c:overlay val="0"/>
    </c:title>
    <c:autoTitleDeleted val="0"/>
    <c:plotArea>
      <c:layout>
        <c:manualLayout>
          <c:layoutTarget val="inner"/>
          <c:xMode val="edge"/>
          <c:yMode val="edge"/>
          <c:x val="0.13495651278884288"/>
          <c:y val="0.16478915135608121"/>
          <c:w val="0.83628531727652422"/>
          <c:h val="0.51276163777693717"/>
        </c:manualLayout>
      </c:layout>
      <c:lineChart>
        <c:grouping val="standard"/>
        <c:varyColors val="0"/>
        <c:ser>
          <c:idx val="0"/>
          <c:order val="0"/>
          <c:tx>
            <c:strRef>
              <c:f>'Reading - Data'!$A$17</c:f>
              <c:strCache>
                <c:ptCount val="1"/>
              </c:strCache>
            </c:strRef>
          </c:tx>
          <c:trendline>
            <c:name>Trendline</c:name>
            <c:spPr>
              <a:ln>
                <a:solidFill>
                  <a:srgbClr val="FF0000">
                    <a:alpha val="75000"/>
                  </a:srgbClr>
                </a:solidFill>
              </a:ln>
            </c:spPr>
            <c:trendlineType val="linear"/>
            <c:dispRSqr val="0"/>
            <c:dispEq val="0"/>
          </c:trendline>
          <c:cat>
            <c:strRef>
              <c:f>'Reading - Data'!$CX$4:$DM$4</c:f>
              <c:strCache>
                <c:ptCount val="1"/>
                <c:pt idx="0">
                  <c:v>Baseline</c:v>
                </c:pt>
              </c:strCache>
            </c:strRef>
          </c:cat>
          <c:val>
            <c:numRef>
              <c:f>'Reading - Data'!$CX$17:$DM$17</c:f>
              <c:numCache>
                <c:formatCode>General</c:formatCode>
                <c:ptCount val="16"/>
                <c:pt idx="0">
                  <c:v>0</c:v>
                </c:pt>
              </c:numCache>
            </c:numRef>
          </c:val>
          <c:smooth val="0"/>
          <c:extLst>
            <c:ext xmlns:c16="http://schemas.microsoft.com/office/drawing/2014/chart" uri="{C3380CC4-5D6E-409C-BE32-E72D297353CC}">
              <c16:uniqueId val="{00000001-78E2-9342-BF07-3E3A75660636}"/>
            </c:ext>
          </c:extLst>
        </c:ser>
        <c:ser>
          <c:idx val="1"/>
          <c:order val="1"/>
          <c:tx>
            <c:v>Aimline</c:v>
          </c:tx>
          <c:spPr>
            <a:ln w="9525">
              <a:solidFill>
                <a:schemeClr val="tx1">
                  <a:lumMod val="50000"/>
                  <a:lumOff val="50000"/>
                </a:schemeClr>
              </a:solidFill>
              <a:prstDash val="dash"/>
            </a:ln>
          </c:spPr>
          <c:marker>
            <c:symbol val="none"/>
          </c:marker>
          <c:cat>
            <c:strRef>
              <c:f>'Reading - Data'!$CX$4:$DM$4</c:f>
              <c:strCache>
                <c:ptCount val="1"/>
                <c:pt idx="0">
                  <c:v>Baseline</c:v>
                </c:pt>
              </c:strCache>
            </c:strRef>
          </c:cat>
          <c:val>
            <c:numRef>
              <c:f>'Reading - Data'!$CX$98:$DM$98</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78E2-9342-BF07-3E3A75660636}"/>
            </c:ext>
          </c:extLst>
        </c:ser>
        <c:ser>
          <c:idx val="2"/>
          <c:order val="2"/>
          <c:tx>
            <c:strRef>
              <c:f>'Reading - Data'!$CW$134</c:f>
              <c:strCache>
                <c:ptCount val="1"/>
                <c:pt idx="0">
                  <c:v>Benchmark 3 Line</c:v>
                </c:pt>
              </c:strCache>
            </c:strRef>
          </c:tx>
          <c:spPr>
            <a:ln>
              <a:solidFill>
                <a:schemeClr val="accent3"/>
              </a:solidFill>
            </a:ln>
          </c:spPr>
          <c:marker>
            <c:symbol val="none"/>
          </c:marker>
          <c:cat>
            <c:strRef>
              <c:f>'Reading - Data'!$CX$4:$DM$4</c:f>
              <c:strCache>
                <c:ptCount val="1"/>
                <c:pt idx="0">
                  <c:v>Baseline</c:v>
                </c:pt>
              </c:strCache>
            </c:strRef>
          </c:cat>
          <c:val>
            <c:numRef>
              <c:f>'Reading - Data'!$CX$134:$DM$134</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78E2-9342-BF07-3E3A75660636}"/>
            </c:ext>
          </c:extLst>
        </c:ser>
        <c:dLbls>
          <c:showLegendKey val="0"/>
          <c:showVal val="0"/>
          <c:showCatName val="0"/>
          <c:showSerName val="0"/>
          <c:showPercent val="0"/>
          <c:showBubbleSize val="0"/>
        </c:dLbls>
        <c:marker val="1"/>
        <c:smooth val="0"/>
        <c:axId val="104097280"/>
        <c:axId val="104099200"/>
      </c:lineChart>
      <c:catAx>
        <c:axId val="104097280"/>
        <c:scaling>
          <c:orientation val="minMax"/>
        </c:scaling>
        <c:delete val="0"/>
        <c:axPos val="b"/>
        <c:title>
          <c:tx>
            <c:strRef>
              <c:f>'Reading - Data'!$CS$17</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104099200"/>
        <c:crosses val="autoZero"/>
        <c:auto val="1"/>
        <c:lblAlgn val="ctr"/>
        <c:lblOffset val="100"/>
        <c:noMultiLvlLbl val="0"/>
      </c:catAx>
      <c:valAx>
        <c:axId val="104099200"/>
        <c:scaling>
          <c:orientation val="minMax"/>
          <c:min val="0"/>
        </c:scaling>
        <c:delete val="0"/>
        <c:axPos val="l"/>
        <c:majorGridlines/>
        <c:title>
          <c:tx>
            <c:strRef>
              <c:f>'Reading - Data'!$CV$98</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104097280"/>
        <c:crosses val="autoZero"/>
        <c:crossBetween val="between"/>
      </c:valAx>
    </c:plotArea>
    <c:legend>
      <c:legendPos val="b"/>
      <c:layout>
        <c:manualLayout>
          <c:xMode val="edge"/>
          <c:yMode val="edge"/>
          <c:x val="4.9599276626187804E-3"/>
          <c:y val="0.8963413270213495"/>
          <c:w val="0.99267216613104159"/>
          <c:h val="0.10365867297865124"/>
        </c:manualLayout>
      </c:layout>
      <c:overlay val="0"/>
      <c:txPr>
        <a:bodyPr/>
        <a:lstStyle/>
        <a:p>
          <a:pPr>
            <a:defRPr sz="900"/>
          </a:pPr>
          <a:endParaRPr lang="en-US"/>
        </a:p>
      </c:txPr>
    </c:legend>
    <c:plotVisOnly val="1"/>
    <c:dispBlanksAs val="gap"/>
    <c:showDLblsOverMax val="0"/>
  </c:chart>
  <c:spPr>
    <a:solidFill>
      <a:schemeClr val="accent3">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5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Data!$A$20</c:f>
          <c:strCache>
            <c:ptCount val="1"/>
          </c:strCache>
        </c:strRef>
      </c:tx>
      <c:overlay val="0"/>
    </c:title>
    <c:autoTitleDeleted val="0"/>
    <c:plotArea>
      <c:layout>
        <c:manualLayout>
          <c:layoutTarget val="inner"/>
          <c:xMode val="edge"/>
          <c:yMode val="edge"/>
          <c:x val="0.13495651278884288"/>
          <c:y val="0.16478915135608121"/>
          <c:w val="0.836285317276524"/>
          <c:h val="0.50837061096124758"/>
        </c:manualLayout>
      </c:layout>
      <c:lineChart>
        <c:grouping val="standard"/>
        <c:varyColors val="0"/>
        <c:ser>
          <c:idx val="0"/>
          <c:order val="0"/>
          <c:tx>
            <c:strRef>
              <c:f>Data!$A$20</c:f>
              <c:strCache>
                <c:ptCount val="1"/>
              </c:strCache>
            </c:strRef>
          </c:tx>
          <c:trendline>
            <c:name>Trendline</c:name>
            <c:spPr>
              <a:ln>
                <a:solidFill>
                  <a:srgbClr val="FF0000">
                    <a:alpha val="75000"/>
                  </a:srgbClr>
                </a:solidFill>
              </a:ln>
            </c:spPr>
            <c:trendlineType val="linear"/>
            <c:dispRSqr val="0"/>
            <c:dispEq val="0"/>
          </c:trendline>
          <c:cat>
            <c:strRef>
              <c:f>Data!$Z$4:$AO$4</c:f>
              <c:strCache>
                <c:ptCount val="1"/>
                <c:pt idx="0">
                  <c:v>Baseline</c:v>
                </c:pt>
              </c:strCache>
            </c:strRef>
          </c:cat>
          <c:val>
            <c:numRef>
              <c:f>Data!$Z$20:$AO$20</c:f>
              <c:numCache>
                <c:formatCode>General</c:formatCode>
                <c:ptCount val="16"/>
                <c:pt idx="0">
                  <c:v>0</c:v>
                </c:pt>
              </c:numCache>
            </c:numRef>
          </c:val>
          <c:smooth val="0"/>
          <c:extLst>
            <c:ext xmlns:c16="http://schemas.microsoft.com/office/drawing/2014/chart" uri="{C3380CC4-5D6E-409C-BE32-E72D297353CC}">
              <c16:uniqueId val="{00000001-54D4-E24A-AAB2-3972C34A7A73}"/>
            </c:ext>
          </c:extLst>
        </c:ser>
        <c:ser>
          <c:idx val="1"/>
          <c:order val="1"/>
          <c:tx>
            <c:v>Aimline</c:v>
          </c:tx>
          <c:spPr>
            <a:ln w="9525">
              <a:solidFill>
                <a:schemeClr val="tx1">
                  <a:lumMod val="50000"/>
                  <a:lumOff val="50000"/>
                </a:schemeClr>
              </a:solidFill>
              <a:prstDash val="dash"/>
            </a:ln>
          </c:spPr>
          <c:marker>
            <c:symbol val="none"/>
          </c:marker>
          <c:cat>
            <c:strRef>
              <c:f>Data!$Z$4:$AO$4</c:f>
              <c:strCache>
                <c:ptCount val="1"/>
                <c:pt idx="0">
                  <c:v>Baseline</c:v>
                </c:pt>
              </c:strCache>
            </c:strRef>
          </c:cat>
          <c:val>
            <c:numRef>
              <c:f>Data!$Z$101:$AO$101</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54D4-E24A-AAB2-3972C34A7A73}"/>
            </c:ext>
          </c:extLst>
        </c:ser>
        <c:ser>
          <c:idx val="2"/>
          <c:order val="2"/>
          <c:tx>
            <c:strRef>
              <c:f>Data!$Y$137</c:f>
              <c:strCache>
                <c:ptCount val="1"/>
                <c:pt idx="0">
                  <c:v>Benchmark 2 Line</c:v>
                </c:pt>
              </c:strCache>
            </c:strRef>
          </c:tx>
          <c:spPr>
            <a:ln>
              <a:solidFill>
                <a:schemeClr val="accent1"/>
              </a:solidFill>
            </a:ln>
          </c:spPr>
          <c:marker>
            <c:symbol val="none"/>
          </c:marker>
          <c:cat>
            <c:strRef>
              <c:f>Data!$Z$4:$AO$4</c:f>
              <c:strCache>
                <c:ptCount val="1"/>
                <c:pt idx="0">
                  <c:v>Baseline</c:v>
                </c:pt>
              </c:strCache>
            </c:strRef>
          </c:cat>
          <c:val>
            <c:numRef>
              <c:f>Data!$Z$137:$AO$137</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54D4-E24A-AAB2-3972C34A7A73}"/>
            </c:ext>
          </c:extLst>
        </c:ser>
        <c:dLbls>
          <c:showLegendKey val="0"/>
          <c:showVal val="0"/>
          <c:showCatName val="0"/>
          <c:showSerName val="0"/>
          <c:showPercent val="0"/>
          <c:showBubbleSize val="0"/>
        </c:dLbls>
        <c:marker val="1"/>
        <c:smooth val="0"/>
        <c:axId val="116310400"/>
        <c:axId val="116312320"/>
      </c:lineChart>
      <c:catAx>
        <c:axId val="116310400"/>
        <c:scaling>
          <c:orientation val="minMax"/>
        </c:scaling>
        <c:delete val="0"/>
        <c:axPos val="b"/>
        <c:title>
          <c:tx>
            <c:strRef>
              <c:f>Data!$U$20</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116312320"/>
        <c:crosses val="autoZero"/>
        <c:auto val="1"/>
        <c:lblAlgn val="ctr"/>
        <c:lblOffset val="100"/>
        <c:noMultiLvlLbl val="0"/>
      </c:catAx>
      <c:valAx>
        <c:axId val="116312320"/>
        <c:scaling>
          <c:orientation val="minMax"/>
          <c:min val="0"/>
        </c:scaling>
        <c:delete val="0"/>
        <c:axPos val="l"/>
        <c:majorGridlines/>
        <c:title>
          <c:tx>
            <c:strRef>
              <c:f>Data!$X$101</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116310400"/>
        <c:crosses val="autoZero"/>
        <c:crossBetween val="between"/>
      </c:valAx>
    </c:plotArea>
    <c:legend>
      <c:legendPos val="b"/>
      <c:layout>
        <c:manualLayout>
          <c:xMode val="edge"/>
          <c:yMode val="edge"/>
          <c:x val="3.35201146330482E-4"/>
          <c:y val="0.89281046896931149"/>
          <c:w val="0.99672409601852263"/>
          <c:h val="0.10718953103068812"/>
        </c:manualLayout>
      </c:layout>
      <c:overlay val="0"/>
      <c:txPr>
        <a:bodyPr/>
        <a:lstStyle/>
        <a:p>
          <a:pPr>
            <a:defRPr sz="900"/>
          </a:pPr>
          <a:endParaRPr lang="en-US"/>
        </a:p>
      </c:txPr>
    </c:legend>
    <c:plotVisOnly val="1"/>
    <c:dispBlanksAs val="gap"/>
    <c:showDLblsOverMax val="0"/>
  </c:chart>
  <c:spPr>
    <a:solidFill>
      <a:schemeClr val="accent6">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5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Data!$A$21</c:f>
          <c:strCache>
            <c:ptCount val="1"/>
          </c:strCache>
        </c:strRef>
      </c:tx>
      <c:overlay val="0"/>
    </c:title>
    <c:autoTitleDeleted val="0"/>
    <c:plotArea>
      <c:layout>
        <c:manualLayout>
          <c:layoutTarget val="inner"/>
          <c:xMode val="edge"/>
          <c:yMode val="edge"/>
          <c:x val="0.13495651278884288"/>
          <c:y val="0.16478915135608121"/>
          <c:w val="0.83628531727652489"/>
          <c:h val="0.51280099099989163"/>
        </c:manualLayout>
      </c:layout>
      <c:lineChart>
        <c:grouping val="standard"/>
        <c:varyColors val="0"/>
        <c:ser>
          <c:idx val="0"/>
          <c:order val="0"/>
          <c:tx>
            <c:strRef>
              <c:f>Data!$A$21</c:f>
              <c:strCache>
                <c:ptCount val="1"/>
              </c:strCache>
            </c:strRef>
          </c:tx>
          <c:trendline>
            <c:name>Trendline</c:name>
            <c:spPr>
              <a:ln>
                <a:solidFill>
                  <a:srgbClr val="FF0000">
                    <a:alpha val="75000"/>
                  </a:srgbClr>
                </a:solidFill>
              </a:ln>
            </c:spPr>
            <c:trendlineType val="linear"/>
            <c:dispRSqr val="0"/>
            <c:dispEq val="0"/>
          </c:trendline>
          <c:cat>
            <c:strRef>
              <c:f>Data!$Z$4:$AO$4</c:f>
              <c:strCache>
                <c:ptCount val="1"/>
                <c:pt idx="0">
                  <c:v>Baseline</c:v>
                </c:pt>
              </c:strCache>
            </c:strRef>
          </c:cat>
          <c:val>
            <c:numRef>
              <c:f>Data!$Z$21:$AO$21</c:f>
              <c:numCache>
                <c:formatCode>General</c:formatCode>
                <c:ptCount val="16"/>
                <c:pt idx="0">
                  <c:v>0</c:v>
                </c:pt>
              </c:numCache>
            </c:numRef>
          </c:val>
          <c:smooth val="0"/>
          <c:extLst>
            <c:ext xmlns:c16="http://schemas.microsoft.com/office/drawing/2014/chart" uri="{C3380CC4-5D6E-409C-BE32-E72D297353CC}">
              <c16:uniqueId val="{00000001-DABC-5244-9938-0F9721B76E0E}"/>
            </c:ext>
          </c:extLst>
        </c:ser>
        <c:ser>
          <c:idx val="1"/>
          <c:order val="1"/>
          <c:tx>
            <c:v>Aimline</c:v>
          </c:tx>
          <c:spPr>
            <a:ln w="9525">
              <a:solidFill>
                <a:schemeClr val="tx1">
                  <a:lumMod val="50000"/>
                  <a:lumOff val="50000"/>
                </a:schemeClr>
              </a:solidFill>
              <a:prstDash val="dash"/>
            </a:ln>
          </c:spPr>
          <c:marker>
            <c:symbol val="none"/>
          </c:marker>
          <c:cat>
            <c:strRef>
              <c:f>Data!$Z$4:$AO$4</c:f>
              <c:strCache>
                <c:ptCount val="1"/>
                <c:pt idx="0">
                  <c:v>Baseline</c:v>
                </c:pt>
              </c:strCache>
            </c:strRef>
          </c:cat>
          <c:val>
            <c:numRef>
              <c:f>Data!$Z$102:$AO$102</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DABC-5244-9938-0F9721B76E0E}"/>
            </c:ext>
          </c:extLst>
        </c:ser>
        <c:ser>
          <c:idx val="2"/>
          <c:order val="2"/>
          <c:tx>
            <c:strRef>
              <c:f>Data!$Y$138</c:f>
              <c:strCache>
                <c:ptCount val="1"/>
                <c:pt idx="0">
                  <c:v>Benchmark 2 Line</c:v>
                </c:pt>
              </c:strCache>
            </c:strRef>
          </c:tx>
          <c:spPr>
            <a:ln>
              <a:solidFill>
                <a:schemeClr val="accent1"/>
              </a:solidFill>
            </a:ln>
          </c:spPr>
          <c:marker>
            <c:symbol val="none"/>
          </c:marker>
          <c:cat>
            <c:strRef>
              <c:f>Data!$Z$4:$AO$4</c:f>
              <c:strCache>
                <c:ptCount val="1"/>
                <c:pt idx="0">
                  <c:v>Baseline</c:v>
                </c:pt>
              </c:strCache>
            </c:strRef>
          </c:cat>
          <c:val>
            <c:numRef>
              <c:f>Data!$Z$138:$AO$138</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DABC-5244-9938-0F9721B76E0E}"/>
            </c:ext>
          </c:extLst>
        </c:ser>
        <c:dLbls>
          <c:showLegendKey val="0"/>
          <c:showVal val="0"/>
          <c:showCatName val="0"/>
          <c:showSerName val="0"/>
          <c:showPercent val="0"/>
          <c:showBubbleSize val="0"/>
        </c:dLbls>
        <c:marker val="1"/>
        <c:smooth val="0"/>
        <c:axId val="116609792"/>
        <c:axId val="116611712"/>
      </c:lineChart>
      <c:catAx>
        <c:axId val="116609792"/>
        <c:scaling>
          <c:orientation val="minMax"/>
        </c:scaling>
        <c:delete val="0"/>
        <c:axPos val="b"/>
        <c:title>
          <c:tx>
            <c:strRef>
              <c:f>Data!$U$21</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116611712"/>
        <c:crosses val="autoZero"/>
        <c:auto val="1"/>
        <c:lblAlgn val="ctr"/>
        <c:lblOffset val="100"/>
        <c:noMultiLvlLbl val="0"/>
      </c:catAx>
      <c:valAx>
        <c:axId val="116611712"/>
        <c:scaling>
          <c:orientation val="minMax"/>
          <c:min val="0"/>
        </c:scaling>
        <c:delete val="0"/>
        <c:axPos val="l"/>
        <c:majorGridlines/>
        <c:title>
          <c:tx>
            <c:strRef>
              <c:f>Data!$X$102</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116609792"/>
        <c:crosses val="autoZero"/>
        <c:crossBetween val="between"/>
      </c:valAx>
    </c:plotArea>
    <c:legend>
      <c:legendPos val="b"/>
      <c:layout>
        <c:manualLayout>
          <c:xMode val="edge"/>
          <c:yMode val="edge"/>
          <c:x val="0"/>
          <c:y val="0.89281043140355565"/>
          <c:w val="0.99932939256588604"/>
          <c:h val="0.10718956859644498"/>
        </c:manualLayout>
      </c:layout>
      <c:overlay val="0"/>
      <c:txPr>
        <a:bodyPr/>
        <a:lstStyle/>
        <a:p>
          <a:pPr>
            <a:defRPr sz="900"/>
          </a:pPr>
          <a:endParaRPr lang="en-US"/>
        </a:p>
      </c:txPr>
    </c:legend>
    <c:plotVisOnly val="1"/>
    <c:dispBlanksAs val="gap"/>
    <c:showDLblsOverMax val="0"/>
  </c:chart>
  <c:spPr>
    <a:solidFill>
      <a:schemeClr val="accent6">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5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Data!$A$22</c:f>
          <c:strCache>
            <c:ptCount val="1"/>
          </c:strCache>
        </c:strRef>
      </c:tx>
      <c:overlay val="0"/>
    </c:title>
    <c:autoTitleDeleted val="0"/>
    <c:plotArea>
      <c:layout>
        <c:manualLayout>
          <c:layoutTarget val="inner"/>
          <c:xMode val="edge"/>
          <c:yMode val="edge"/>
          <c:x val="0.13495651278884288"/>
          <c:y val="0.16478915135608121"/>
          <c:w val="0.83628531727652489"/>
          <c:h val="0.50837061096124758"/>
        </c:manualLayout>
      </c:layout>
      <c:lineChart>
        <c:grouping val="standard"/>
        <c:varyColors val="0"/>
        <c:ser>
          <c:idx val="0"/>
          <c:order val="0"/>
          <c:tx>
            <c:strRef>
              <c:f>Data!$A$22</c:f>
              <c:strCache>
                <c:ptCount val="1"/>
              </c:strCache>
            </c:strRef>
          </c:tx>
          <c:trendline>
            <c:name>Trendline</c:name>
            <c:spPr>
              <a:ln>
                <a:solidFill>
                  <a:srgbClr val="FF0000">
                    <a:alpha val="75000"/>
                  </a:srgbClr>
                </a:solidFill>
              </a:ln>
            </c:spPr>
            <c:trendlineType val="linear"/>
            <c:dispRSqr val="0"/>
            <c:dispEq val="0"/>
          </c:trendline>
          <c:cat>
            <c:strRef>
              <c:f>Data!$Z$4:$AO$4</c:f>
              <c:strCache>
                <c:ptCount val="1"/>
                <c:pt idx="0">
                  <c:v>Baseline</c:v>
                </c:pt>
              </c:strCache>
            </c:strRef>
          </c:cat>
          <c:val>
            <c:numRef>
              <c:f>Data!$Z$22:$AO$22</c:f>
              <c:numCache>
                <c:formatCode>General</c:formatCode>
                <c:ptCount val="16"/>
                <c:pt idx="0">
                  <c:v>0</c:v>
                </c:pt>
              </c:numCache>
            </c:numRef>
          </c:val>
          <c:smooth val="0"/>
          <c:extLst>
            <c:ext xmlns:c16="http://schemas.microsoft.com/office/drawing/2014/chart" uri="{C3380CC4-5D6E-409C-BE32-E72D297353CC}">
              <c16:uniqueId val="{00000001-B482-EE49-81B7-B177DE340F5D}"/>
            </c:ext>
          </c:extLst>
        </c:ser>
        <c:ser>
          <c:idx val="1"/>
          <c:order val="1"/>
          <c:tx>
            <c:v>Aimline</c:v>
          </c:tx>
          <c:spPr>
            <a:ln w="9525">
              <a:solidFill>
                <a:schemeClr val="tx1">
                  <a:lumMod val="50000"/>
                  <a:lumOff val="50000"/>
                </a:schemeClr>
              </a:solidFill>
              <a:prstDash val="dash"/>
            </a:ln>
          </c:spPr>
          <c:marker>
            <c:symbol val="none"/>
          </c:marker>
          <c:cat>
            <c:strRef>
              <c:f>Data!$Z$4:$AO$4</c:f>
              <c:strCache>
                <c:ptCount val="1"/>
                <c:pt idx="0">
                  <c:v>Baseline</c:v>
                </c:pt>
              </c:strCache>
            </c:strRef>
          </c:cat>
          <c:val>
            <c:numRef>
              <c:f>Data!$Z$103:$AO$103</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B482-EE49-81B7-B177DE340F5D}"/>
            </c:ext>
          </c:extLst>
        </c:ser>
        <c:ser>
          <c:idx val="2"/>
          <c:order val="2"/>
          <c:tx>
            <c:strRef>
              <c:f>Data!$Y$139</c:f>
              <c:strCache>
                <c:ptCount val="1"/>
                <c:pt idx="0">
                  <c:v>Benchmark 2 Line</c:v>
                </c:pt>
              </c:strCache>
            </c:strRef>
          </c:tx>
          <c:spPr>
            <a:ln>
              <a:solidFill>
                <a:schemeClr val="accent1"/>
              </a:solidFill>
            </a:ln>
          </c:spPr>
          <c:marker>
            <c:symbol val="none"/>
          </c:marker>
          <c:cat>
            <c:strRef>
              <c:f>Data!$Z$4:$AO$4</c:f>
              <c:strCache>
                <c:ptCount val="1"/>
                <c:pt idx="0">
                  <c:v>Baseline</c:v>
                </c:pt>
              </c:strCache>
            </c:strRef>
          </c:cat>
          <c:val>
            <c:numRef>
              <c:f>Data!$Z$139:$AO$139</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B482-EE49-81B7-B177DE340F5D}"/>
            </c:ext>
          </c:extLst>
        </c:ser>
        <c:dLbls>
          <c:showLegendKey val="0"/>
          <c:showVal val="0"/>
          <c:showCatName val="0"/>
          <c:showSerName val="0"/>
          <c:showPercent val="0"/>
          <c:showBubbleSize val="0"/>
        </c:dLbls>
        <c:marker val="1"/>
        <c:smooth val="0"/>
        <c:axId val="116827264"/>
        <c:axId val="116829184"/>
      </c:lineChart>
      <c:catAx>
        <c:axId val="116827264"/>
        <c:scaling>
          <c:orientation val="minMax"/>
        </c:scaling>
        <c:delete val="0"/>
        <c:axPos val="b"/>
        <c:title>
          <c:tx>
            <c:strRef>
              <c:f>Data!$U$22</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116829184"/>
        <c:crosses val="autoZero"/>
        <c:auto val="1"/>
        <c:lblAlgn val="ctr"/>
        <c:lblOffset val="100"/>
        <c:noMultiLvlLbl val="0"/>
      </c:catAx>
      <c:valAx>
        <c:axId val="116829184"/>
        <c:scaling>
          <c:orientation val="minMax"/>
          <c:min val="0"/>
        </c:scaling>
        <c:delete val="0"/>
        <c:axPos val="l"/>
        <c:majorGridlines/>
        <c:title>
          <c:tx>
            <c:strRef>
              <c:f>Data!$X$103</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116827264"/>
        <c:crosses val="autoZero"/>
        <c:crossBetween val="between"/>
      </c:valAx>
    </c:plotArea>
    <c:legend>
      <c:legendPos val="b"/>
      <c:layout>
        <c:manualLayout>
          <c:xMode val="edge"/>
          <c:yMode val="edge"/>
          <c:x val="5.5457942410637824E-3"/>
          <c:y val="0.89281046896931149"/>
          <c:w val="0.98890820637641363"/>
          <c:h val="0.10718953103068812"/>
        </c:manualLayout>
      </c:layout>
      <c:overlay val="0"/>
      <c:txPr>
        <a:bodyPr/>
        <a:lstStyle/>
        <a:p>
          <a:pPr>
            <a:defRPr sz="900"/>
          </a:pPr>
          <a:endParaRPr lang="en-US"/>
        </a:p>
      </c:txPr>
    </c:legend>
    <c:plotVisOnly val="1"/>
    <c:dispBlanksAs val="gap"/>
    <c:showDLblsOverMax val="0"/>
  </c:chart>
  <c:spPr>
    <a:solidFill>
      <a:schemeClr val="accent6">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5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Data!$A$23</c:f>
          <c:strCache>
            <c:ptCount val="1"/>
          </c:strCache>
        </c:strRef>
      </c:tx>
      <c:overlay val="0"/>
    </c:title>
    <c:autoTitleDeleted val="0"/>
    <c:plotArea>
      <c:layout>
        <c:manualLayout>
          <c:layoutTarget val="inner"/>
          <c:xMode val="edge"/>
          <c:yMode val="edge"/>
          <c:x val="0.13495651278884288"/>
          <c:y val="0.16478915135608121"/>
          <c:w val="0.836285317276524"/>
          <c:h val="0.50837061096124758"/>
        </c:manualLayout>
      </c:layout>
      <c:lineChart>
        <c:grouping val="standard"/>
        <c:varyColors val="0"/>
        <c:ser>
          <c:idx val="0"/>
          <c:order val="0"/>
          <c:tx>
            <c:strRef>
              <c:f>Data!$A$23</c:f>
              <c:strCache>
                <c:ptCount val="1"/>
              </c:strCache>
            </c:strRef>
          </c:tx>
          <c:trendline>
            <c:name>Trendline</c:name>
            <c:spPr>
              <a:ln>
                <a:solidFill>
                  <a:srgbClr val="FF0000">
                    <a:alpha val="75000"/>
                  </a:srgbClr>
                </a:solidFill>
              </a:ln>
            </c:spPr>
            <c:trendlineType val="linear"/>
            <c:dispRSqr val="0"/>
            <c:dispEq val="0"/>
          </c:trendline>
          <c:cat>
            <c:strRef>
              <c:f>Data!$Z$4:$AO$4</c:f>
              <c:strCache>
                <c:ptCount val="1"/>
                <c:pt idx="0">
                  <c:v>Baseline</c:v>
                </c:pt>
              </c:strCache>
            </c:strRef>
          </c:cat>
          <c:val>
            <c:numRef>
              <c:f>Data!$Z$23:$AO$23</c:f>
              <c:numCache>
                <c:formatCode>General</c:formatCode>
                <c:ptCount val="16"/>
                <c:pt idx="0">
                  <c:v>0</c:v>
                </c:pt>
              </c:numCache>
            </c:numRef>
          </c:val>
          <c:smooth val="0"/>
          <c:extLst>
            <c:ext xmlns:c16="http://schemas.microsoft.com/office/drawing/2014/chart" uri="{C3380CC4-5D6E-409C-BE32-E72D297353CC}">
              <c16:uniqueId val="{00000001-5A2E-B346-BC12-062ADFCF9661}"/>
            </c:ext>
          </c:extLst>
        </c:ser>
        <c:ser>
          <c:idx val="1"/>
          <c:order val="1"/>
          <c:tx>
            <c:v>Aimline</c:v>
          </c:tx>
          <c:spPr>
            <a:ln w="9525">
              <a:solidFill>
                <a:schemeClr val="tx1">
                  <a:lumMod val="50000"/>
                  <a:lumOff val="50000"/>
                </a:schemeClr>
              </a:solidFill>
              <a:prstDash val="dash"/>
            </a:ln>
          </c:spPr>
          <c:marker>
            <c:symbol val="none"/>
          </c:marker>
          <c:cat>
            <c:strRef>
              <c:f>Data!$Z$4:$AO$4</c:f>
              <c:strCache>
                <c:ptCount val="1"/>
                <c:pt idx="0">
                  <c:v>Baseline</c:v>
                </c:pt>
              </c:strCache>
            </c:strRef>
          </c:cat>
          <c:val>
            <c:numRef>
              <c:f>Data!$Z$104:$AO$104</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5A2E-B346-BC12-062ADFCF9661}"/>
            </c:ext>
          </c:extLst>
        </c:ser>
        <c:ser>
          <c:idx val="2"/>
          <c:order val="2"/>
          <c:tx>
            <c:strRef>
              <c:f>Data!$Y$140</c:f>
              <c:strCache>
                <c:ptCount val="1"/>
                <c:pt idx="0">
                  <c:v>Benchmark 2 Line</c:v>
                </c:pt>
              </c:strCache>
            </c:strRef>
          </c:tx>
          <c:spPr>
            <a:ln>
              <a:solidFill>
                <a:schemeClr val="accent1"/>
              </a:solidFill>
            </a:ln>
          </c:spPr>
          <c:marker>
            <c:symbol val="none"/>
          </c:marker>
          <c:cat>
            <c:strRef>
              <c:f>Data!$Z$4:$AO$4</c:f>
              <c:strCache>
                <c:ptCount val="1"/>
                <c:pt idx="0">
                  <c:v>Baseline</c:v>
                </c:pt>
              </c:strCache>
            </c:strRef>
          </c:cat>
          <c:val>
            <c:numRef>
              <c:f>Data!$Z$140:$AO$140</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5A2E-B346-BC12-062ADFCF9661}"/>
            </c:ext>
          </c:extLst>
        </c:ser>
        <c:dLbls>
          <c:showLegendKey val="0"/>
          <c:showVal val="0"/>
          <c:showCatName val="0"/>
          <c:showSerName val="0"/>
          <c:showPercent val="0"/>
          <c:showBubbleSize val="0"/>
        </c:dLbls>
        <c:marker val="1"/>
        <c:smooth val="0"/>
        <c:axId val="116946432"/>
        <c:axId val="116948352"/>
      </c:lineChart>
      <c:catAx>
        <c:axId val="116946432"/>
        <c:scaling>
          <c:orientation val="minMax"/>
        </c:scaling>
        <c:delete val="0"/>
        <c:axPos val="b"/>
        <c:title>
          <c:tx>
            <c:strRef>
              <c:f>Data!$U$23</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116948352"/>
        <c:crosses val="autoZero"/>
        <c:auto val="1"/>
        <c:lblAlgn val="ctr"/>
        <c:lblOffset val="100"/>
        <c:noMultiLvlLbl val="0"/>
      </c:catAx>
      <c:valAx>
        <c:axId val="116948352"/>
        <c:scaling>
          <c:orientation val="minMax"/>
          <c:min val="0"/>
        </c:scaling>
        <c:delete val="0"/>
        <c:axPos val="l"/>
        <c:majorGridlines/>
        <c:title>
          <c:tx>
            <c:strRef>
              <c:f>Data!$X$104</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116946432"/>
        <c:crosses val="autoZero"/>
        <c:crossBetween val="between"/>
      </c:valAx>
    </c:plotArea>
    <c:legend>
      <c:legendPos val="b"/>
      <c:layout>
        <c:manualLayout>
          <c:xMode val="edge"/>
          <c:yMode val="edge"/>
          <c:x val="2.9404976936971412E-3"/>
          <c:y val="0.89281043140355565"/>
          <c:w val="0.99672409601852263"/>
          <c:h val="0.10718956859644498"/>
        </c:manualLayout>
      </c:layout>
      <c:overlay val="0"/>
      <c:txPr>
        <a:bodyPr/>
        <a:lstStyle/>
        <a:p>
          <a:pPr>
            <a:defRPr sz="900"/>
          </a:pPr>
          <a:endParaRPr lang="en-US"/>
        </a:p>
      </c:txPr>
    </c:legend>
    <c:plotVisOnly val="1"/>
    <c:dispBlanksAs val="gap"/>
    <c:showDLblsOverMax val="0"/>
  </c:chart>
  <c:spPr>
    <a:solidFill>
      <a:schemeClr val="accent6">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5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Data!$A$24</c:f>
          <c:strCache>
            <c:ptCount val="1"/>
          </c:strCache>
        </c:strRef>
      </c:tx>
      <c:overlay val="0"/>
    </c:title>
    <c:autoTitleDeleted val="0"/>
    <c:plotArea>
      <c:layout>
        <c:manualLayout>
          <c:layoutTarget val="inner"/>
          <c:xMode val="edge"/>
          <c:yMode val="edge"/>
          <c:x val="0.13495651278884288"/>
          <c:y val="0.16478915135608121"/>
          <c:w val="0.83628531727652489"/>
          <c:h val="0.50841372601648516"/>
        </c:manualLayout>
      </c:layout>
      <c:lineChart>
        <c:grouping val="standard"/>
        <c:varyColors val="0"/>
        <c:ser>
          <c:idx val="0"/>
          <c:order val="0"/>
          <c:tx>
            <c:strRef>
              <c:f>Data!$A$24</c:f>
              <c:strCache>
                <c:ptCount val="1"/>
              </c:strCache>
            </c:strRef>
          </c:tx>
          <c:trendline>
            <c:name>Trendline</c:name>
            <c:spPr>
              <a:ln>
                <a:solidFill>
                  <a:srgbClr val="FF0000">
                    <a:alpha val="75000"/>
                  </a:srgbClr>
                </a:solidFill>
              </a:ln>
            </c:spPr>
            <c:trendlineType val="linear"/>
            <c:dispRSqr val="0"/>
            <c:dispEq val="0"/>
          </c:trendline>
          <c:cat>
            <c:strRef>
              <c:f>Data!$Z$4:$AO$4</c:f>
              <c:strCache>
                <c:ptCount val="1"/>
                <c:pt idx="0">
                  <c:v>Baseline</c:v>
                </c:pt>
              </c:strCache>
            </c:strRef>
          </c:cat>
          <c:val>
            <c:numRef>
              <c:f>Data!$Z$24:$AO$24</c:f>
              <c:numCache>
                <c:formatCode>General</c:formatCode>
                <c:ptCount val="16"/>
                <c:pt idx="0">
                  <c:v>0</c:v>
                </c:pt>
              </c:numCache>
            </c:numRef>
          </c:val>
          <c:smooth val="0"/>
          <c:extLst>
            <c:ext xmlns:c16="http://schemas.microsoft.com/office/drawing/2014/chart" uri="{C3380CC4-5D6E-409C-BE32-E72D297353CC}">
              <c16:uniqueId val="{00000001-450B-654B-ABB2-782733A3E31F}"/>
            </c:ext>
          </c:extLst>
        </c:ser>
        <c:ser>
          <c:idx val="1"/>
          <c:order val="1"/>
          <c:tx>
            <c:v>Aimline</c:v>
          </c:tx>
          <c:spPr>
            <a:ln w="9525">
              <a:solidFill>
                <a:schemeClr val="tx1">
                  <a:lumMod val="50000"/>
                  <a:lumOff val="50000"/>
                </a:schemeClr>
              </a:solidFill>
              <a:prstDash val="dash"/>
            </a:ln>
          </c:spPr>
          <c:marker>
            <c:symbol val="none"/>
          </c:marker>
          <c:cat>
            <c:strRef>
              <c:f>Data!$Z$4:$AO$4</c:f>
              <c:strCache>
                <c:ptCount val="1"/>
                <c:pt idx="0">
                  <c:v>Baseline</c:v>
                </c:pt>
              </c:strCache>
            </c:strRef>
          </c:cat>
          <c:val>
            <c:numRef>
              <c:f>Data!$Z$105:$AO$105</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450B-654B-ABB2-782733A3E31F}"/>
            </c:ext>
          </c:extLst>
        </c:ser>
        <c:ser>
          <c:idx val="2"/>
          <c:order val="2"/>
          <c:tx>
            <c:strRef>
              <c:f>Data!$Y$141</c:f>
              <c:strCache>
                <c:ptCount val="1"/>
                <c:pt idx="0">
                  <c:v>Benchmark 2 Line</c:v>
                </c:pt>
              </c:strCache>
            </c:strRef>
          </c:tx>
          <c:spPr>
            <a:ln>
              <a:solidFill>
                <a:schemeClr val="accent1"/>
              </a:solidFill>
            </a:ln>
          </c:spPr>
          <c:marker>
            <c:symbol val="none"/>
          </c:marker>
          <c:cat>
            <c:strRef>
              <c:f>Data!$Z$4:$AO$4</c:f>
              <c:strCache>
                <c:ptCount val="1"/>
                <c:pt idx="0">
                  <c:v>Baseline</c:v>
                </c:pt>
              </c:strCache>
            </c:strRef>
          </c:cat>
          <c:val>
            <c:numRef>
              <c:f>Data!$Z$141:$AO$141</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450B-654B-ABB2-782733A3E31F}"/>
            </c:ext>
          </c:extLst>
        </c:ser>
        <c:dLbls>
          <c:showLegendKey val="0"/>
          <c:showVal val="0"/>
          <c:showCatName val="0"/>
          <c:showSerName val="0"/>
          <c:showPercent val="0"/>
          <c:showBubbleSize val="0"/>
        </c:dLbls>
        <c:marker val="1"/>
        <c:smooth val="0"/>
        <c:axId val="116995968"/>
        <c:axId val="117002240"/>
      </c:lineChart>
      <c:catAx>
        <c:axId val="116995968"/>
        <c:scaling>
          <c:orientation val="minMax"/>
        </c:scaling>
        <c:delete val="0"/>
        <c:axPos val="b"/>
        <c:title>
          <c:tx>
            <c:strRef>
              <c:f>Data!$U$24</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117002240"/>
        <c:crosses val="autoZero"/>
        <c:auto val="1"/>
        <c:lblAlgn val="ctr"/>
        <c:lblOffset val="100"/>
        <c:noMultiLvlLbl val="0"/>
      </c:catAx>
      <c:valAx>
        <c:axId val="117002240"/>
        <c:scaling>
          <c:orientation val="minMax"/>
          <c:min val="0"/>
        </c:scaling>
        <c:delete val="0"/>
        <c:axPos val="l"/>
        <c:majorGridlines/>
        <c:title>
          <c:tx>
            <c:strRef>
              <c:f>Data!$X$105</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116995968"/>
        <c:crosses val="autoZero"/>
        <c:crossBetween val="between"/>
      </c:valAx>
    </c:plotArea>
    <c:legend>
      <c:legendPos val="b"/>
      <c:layout>
        <c:manualLayout>
          <c:xMode val="edge"/>
          <c:yMode val="edge"/>
          <c:x val="3.35201146330482E-4"/>
          <c:y val="0.89281043140355565"/>
          <c:w val="0.99932939256588604"/>
          <c:h val="0.10718956859644498"/>
        </c:manualLayout>
      </c:layout>
      <c:overlay val="0"/>
      <c:txPr>
        <a:bodyPr/>
        <a:lstStyle/>
        <a:p>
          <a:pPr>
            <a:defRPr sz="900"/>
          </a:pPr>
          <a:endParaRPr lang="en-US"/>
        </a:p>
      </c:txPr>
    </c:legend>
    <c:plotVisOnly val="1"/>
    <c:dispBlanksAs val="gap"/>
    <c:showDLblsOverMax val="0"/>
  </c:chart>
  <c:spPr>
    <a:solidFill>
      <a:schemeClr val="accent6">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5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Data!$A$25</c:f>
          <c:strCache>
            <c:ptCount val="1"/>
          </c:strCache>
        </c:strRef>
      </c:tx>
      <c:overlay val="0"/>
    </c:title>
    <c:autoTitleDeleted val="0"/>
    <c:plotArea>
      <c:layout>
        <c:manualLayout>
          <c:layoutTarget val="inner"/>
          <c:xMode val="edge"/>
          <c:yMode val="edge"/>
          <c:x val="0.13495651278884288"/>
          <c:y val="0.16478915135608121"/>
          <c:w val="0.83628531727652489"/>
          <c:h val="0.50837061096124758"/>
        </c:manualLayout>
      </c:layout>
      <c:lineChart>
        <c:grouping val="standard"/>
        <c:varyColors val="0"/>
        <c:ser>
          <c:idx val="0"/>
          <c:order val="0"/>
          <c:tx>
            <c:strRef>
              <c:f>Data!$A$25</c:f>
              <c:strCache>
                <c:ptCount val="1"/>
              </c:strCache>
            </c:strRef>
          </c:tx>
          <c:trendline>
            <c:name>Trendline</c:name>
            <c:spPr>
              <a:ln>
                <a:solidFill>
                  <a:srgbClr val="FF0000">
                    <a:alpha val="75000"/>
                  </a:srgbClr>
                </a:solidFill>
              </a:ln>
            </c:spPr>
            <c:trendlineType val="linear"/>
            <c:dispRSqr val="0"/>
            <c:dispEq val="0"/>
          </c:trendline>
          <c:cat>
            <c:strRef>
              <c:f>Data!$Z$4:$AO$4</c:f>
              <c:strCache>
                <c:ptCount val="1"/>
                <c:pt idx="0">
                  <c:v>Baseline</c:v>
                </c:pt>
              </c:strCache>
            </c:strRef>
          </c:cat>
          <c:val>
            <c:numRef>
              <c:f>Data!$Z$25:$AO$25</c:f>
              <c:numCache>
                <c:formatCode>General</c:formatCode>
                <c:ptCount val="16"/>
                <c:pt idx="0">
                  <c:v>0</c:v>
                </c:pt>
              </c:numCache>
            </c:numRef>
          </c:val>
          <c:smooth val="0"/>
          <c:extLst>
            <c:ext xmlns:c16="http://schemas.microsoft.com/office/drawing/2014/chart" uri="{C3380CC4-5D6E-409C-BE32-E72D297353CC}">
              <c16:uniqueId val="{00000001-897F-CC42-8797-BE43B32A768A}"/>
            </c:ext>
          </c:extLst>
        </c:ser>
        <c:ser>
          <c:idx val="1"/>
          <c:order val="1"/>
          <c:tx>
            <c:v>Aimline</c:v>
          </c:tx>
          <c:spPr>
            <a:ln w="9525">
              <a:solidFill>
                <a:schemeClr val="tx1">
                  <a:lumMod val="50000"/>
                  <a:lumOff val="50000"/>
                </a:schemeClr>
              </a:solidFill>
              <a:prstDash val="dash"/>
            </a:ln>
          </c:spPr>
          <c:marker>
            <c:symbol val="none"/>
          </c:marker>
          <c:cat>
            <c:strRef>
              <c:f>Data!$Z$4:$AO$4</c:f>
              <c:strCache>
                <c:ptCount val="1"/>
                <c:pt idx="0">
                  <c:v>Baseline</c:v>
                </c:pt>
              </c:strCache>
            </c:strRef>
          </c:cat>
          <c:val>
            <c:numRef>
              <c:f>Data!$Z$106:$AO$106</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897F-CC42-8797-BE43B32A768A}"/>
            </c:ext>
          </c:extLst>
        </c:ser>
        <c:ser>
          <c:idx val="2"/>
          <c:order val="2"/>
          <c:tx>
            <c:strRef>
              <c:f>Data!$Y$142</c:f>
              <c:strCache>
                <c:ptCount val="1"/>
                <c:pt idx="0">
                  <c:v>Benchmark 2 Line</c:v>
                </c:pt>
              </c:strCache>
            </c:strRef>
          </c:tx>
          <c:spPr>
            <a:ln>
              <a:solidFill>
                <a:schemeClr val="accent1"/>
              </a:solidFill>
            </a:ln>
          </c:spPr>
          <c:marker>
            <c:symbol val="none"/>
          </c:marker>
          <c:cat>
            <c:strRef>
              <c:f>Data!$Z$4:$AO$4</c:f>
              <c:strCache>
                <c:ptCount val="1"/>
                <c:pt idx="0">
                  <c:v>Baseline</c:v>
                </c:pt>
              </c:strCache>
            </c:strRef>
          </c:cat>
          <c:val>
            <c:numRef>
              <c:f>Data!$Z$142:$AO$142</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897F-CC42-8797-BE43B32A768A}"/>
            </c:ext>
          </c:extLst>
        </c:ser>
        <c:dLbls>
          <c:showLegendKey val="0"/>
          <c:showVal val="0"/>
          <c:showCatName val="0"/>
          <c:showSerName val="0"/>
          <c:showPercent val="0"/>
          <c:showBubbleSize val="0"/>
        </c:dLbls>
        <c:marker val="1"/>
        <c:smooth val="0"/>
        <c:axId val="117033216"/>
        <c:axId val="108544384"/>
      </c:lineChart>
      <c:catAx>
        <c:axId val="117033216"/>
        <c:scaling>
          <c:orientation val="minMax"/>
        </c:scaling>
        <c:delete val="0"/>
        <c:axPos val="b"/>
        <c:title>
          <c:tx>
            <c:strRef>
              <c:f>Data!$U$25</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108544384"/>
        <c:crosses val="autoZero"/>
        <c:auto val="1"/>
        <c:lblAlgn val="ctr"/>
        <c:lblOffset val="100"/>
        <c:noMultiLvlLbl val="0"/>
      </c:catAx>
      <c:valAx>
        <c:axId val="108544384"/>
        <c:scaling>
          <c:orientation val="minMax"/>
          <c:min val="0"/>
        </c:scaling>
        <c:delete val="0"/>
        <c:axPos val="l"/>
        <c:majorGridlines/>
        <c:title>
          <c:tx>
            <c:strRef>
              <c:f>Data!$X$106</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117033216"/>
        <c:crosses val="autoZero"/>
        <c:crossBetween val="between"/>
      </c:valAx>
    </c:plotArea>
    <c:legend>
      <c:legendPos val="b"/>
      <c:layout>
        <c:manualLayout>
          <c:xMode val="edge"/>
          <c:yMode val="edge"/>
          <c:x val="3.35201146330482E-4"/>
          <c:y val="0.89281046896931149"/>
          <c:w val="0.99672409601852263"/>
          <c:h val="0.10718953103068812"/>
        </c:manualLayout>
      </c:layout>
      <c:overlay val="0"/>
      <c:txPr>
        <a:bodyPr/>
        <a:lstStyle/>
        <a:p>
          <a:pPr>
            <a:defRPr sz="900"/>
          </a:pPr>
          <a:endParaRPr lang="en-US"/>
        </a:p>
      </c:txPr>
    </c:legend>
    <c:plotVisOnly val="1"/>
    <c:dispBlanksAs val="gap"/>
    <c:showDLblsOverMax val="0"/>
  </c:chart>
  <c:spPr>
    <a:solidFill>
      <a:schemeClr val="accent6">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5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Data!$A$26</c:f>
          <c:strCache>
            <c:ptCount val="1"/>
          </c:strCache>
        </c:strRef>
      </c:tx>
      <c:overlay val="0"/>
    </c:title>
    <c:autoTitleDeleted val="0"/>
    <c:plotArea>
      <c:layout>
        <c:manualLayout>
          <c:layoutTarget val="inner"/>
          <c:xMode val="edge"/>
          <c:yMode val="edge"/>
          <c:x val="0.13495651278884288"/>
          <c:y val="0.16478915135608121"/>
          <c:w val="0.836285317276524"/>
          <c:h val="0.50837061096124758"/>
        </c:manualLayout>
      </c:layout>
      <c:lineChart>
        <c:grouping val="standard"/>
        <c:varyColors val="0"/>
        <c:ser>
          <c:idx val="0"/>
          <c:order val="0"/>
          <c:tx>
            <c:strRef>
              <c:f>Data!$A$26</c:f>
              <c:strCache>
                <c:ptCount val="1"/>
              </c:strCache>
            </c:strRef>
          </c:tx>
          <c:trendline>
            <c:name>Trendline</c:name>
            <c:spPr>
              <a:ln>
                <a:solidFill>
                  <a:srgbClr val="FF0000">
                    <a:alpha val="75000"/>
                  </a:srgbClr>
                </a:solidFill>
              </a:ln>
            </c:spPr>
            <c:trendlineType val="linear"/>
            <c:dispRSqr val="0"/>
            <c:dispEq val="0"/>
          </c:trendline>
          <c:cat>
            <c:strRef>
              <c:f>Data!$Z$4:$AO$4</c:f>
              <c:strCache>
                <c:ptCount val="1"/>
                <c:pt idx="0">
                  <c:v>Baseline</c:v>
                </c:pt>
              </c:strCache>
            </c:strRef>
          </c:cat>
          <c:val>
            <c:numRef>
              <c:f>Data!$Z$26:$AO$26</c:f>
              <c:numCache>
                <c:formatCode>General</c:formatCode>
                <c:ptCount val="16"/>
                <c:pt idx="0">
                  <c:v>0</c:v>
                </c:pt>
              </c:numCache>
            </c:numRef>
          </c:val>
          <c:smooth val="0"/>
          <c:extLst>
            <c:ext xmlns:c16="http://schemas.microsoft.com/office/drawing/2014/chart" uri="{C3380CC4-5D6E-409C-BE32-E72D297353CC}">
              <c16:uniqueId val="{00000001-2E28-B94C-A537-53D08DDFF915}"/>
            </c:ext>
          </c:extLst>
        </c:ser>
        <c:ser>
          <c:idx val="1"/>
          <c:order val="1"/>
          <c:tx>
            <c:v>Aimline</c:v>
          </c:tx>
          <c:spPr>
            <a:ln w="9525">
              <a:solidFill>
                <a:schemeClr val="tx1">
                  <a:lumMod val="50000"/>
                  <a:lumOff val="50000"/>
                </a:schemeClr>
              </a:solidFill>
              <a:prstDash val="dash"/>
            </a:ln>
          </c:spPr>
          <c:marker>
            <c:symbol val="none"/>
          </c:marker>
          <c:cat>
            <c:strRef>
              <c:f>Data!$Z$4:$AO$4</c:f>
              <c:strCache>
                <c:ptCount val="1"/>
                <c:pt idx="0">
                  <c:v>Baseline</c:v>
                </c:pt>
              </c:strCache>
            </c:strRef>
          </c:cat>
          <c:val>
            <c:numRef>
              <c:f>Data!$Z$107:$AO$107</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2E28-B94C-A537-53D08DDFF915}"/>
            </c:ext>
          </c:extLst>
        </c:ser>
        <c:ser>
          <c:idx val="2"/>
          <c:order val="2"/>
          <c:tx>
            <c:strRef>
              <c:f>Data!$Y$143</c:f>
              <c:strCache>
                <c:ptCount val="1"/>
                <c:pt idx="0">
                  <c:v>Benchmark 2 Line</c:v>
                </c:pt>
              </c:strCache>
            </c:strRef>
          </c:tx>
          <c:spPr>
            <a:ln>
              <a:solidFill>
                <a:schemeClr val="accent1"/>
              </a:solidFill>
            </a:ln>
          </c:spPr>
          <c:marker>
            <c:symbol val="none"/>
          </c:marker>
          <c:cat>
            <c:strRef>
              <c:f>Data!$Z$4:$AO$4</c:f>
              <c:strCache>
                <c:ptCount val="1"/>
                <c:pt idx="0">
                  <c:v>Baseline</c:v>
                </c:pt>
              </c:strCache>
            </c:strRef>
          </c:cat>
          <c:val>
            <c:numRef>
              <c:f>Data!$Z$143:$AO$143</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2E28-B94C-A537-53D08DDFF915}"/>
            </c:ext>
          </c:extLst>
        </c:ser>
        <c:dLbls>
          <c:showLegendKey val="0"/>
          <c:showVal val="0"/>
          <c:showCatName val="0"/>
          <c:showSerName val="0"/>
          <c:showPercent val="0"/>
          <c:showBubbleSize val="0"/>
        </c:dLbls>
        <c:marker val="1"/>
        <c:smooth val="0"/>
        <c:axId val="108583936"/>
        <c:axId val="117195520"/>
      </c:lineChart>
      <c:catAx>
        <c:axId val="108583936"/>
        <c:scaling>
          <c:orientation val="minMax"/>
        </c:scaling>
        <c:delete val="0"/>
        <c:axPos val="b"/>
        <c:title>
          <c:tx>
            <c:strRef>
              <c:f>Data!$U$26</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117195520"/>
        <c:crosses val="autoZero"/>
        <c:auto val="1"/>
        <c:lblAlgn val="ctr"/>
        <c:lblOffset val="100"/>
        <c:noMultiLvlLbl val="0"/>
      </c:catAx>
      <c:valAx>
        <c:axId val="117195520"/>
        <c:scaling>
          <c:orientation val="minMax"/>
          <c:min val="0"/>
        </c:scaling>
        <c:delete val="0"/>
        <c:axPos val="l"/>
        <c:majorGridlines/>
        <c:title>
          <c:tx>
            <c:strRef>
              <c:f>Data!$X$107</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108583936"/>
        <c:crosses val="autoZero"/>
        <c:crossBetween val="between"/>
      </c:valAx>
    </c:plotArea>
    <c:legend>
      <c:legendPos val="b"/>
      <c:layout>
        <c:manualLayout>
          <c:xMode val="edge"/>
          <c:yMode val="edge"/>
          <c:x val="3.35201146330482E-4"/>
          <c:y val="0.89281043140355565"/>
          <c:w val="0.99672409601852263"/>
          <c:h val="0.10718956859644498"/>
        </c:manualLayout>
      </c:layout>
      <c:overlay val="0"/>
      <c:txPr>
        <a:bodyPr/>
        <a:lstStyle/>
        <a:p>
          <a:pPr>
            <a:defRPr sz="900"/>
          </a:pPr>
          <a:endParaRPr lang="en-US"/>
        </a:p>
      </c:txPr>
    </c:legend>
    <c:plotVisOnly val="1"/>
    <c:dispBlanksAs val="gap"/>
    <c:showDLblsOverMax val="0"/>
  </c:chart>
  <c:spPr>
    <a:solidFill>
      <a:schemeClr val="accent6">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5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Data!$A$27</c:f>
          <c:strCache>
            <c:ptCount val="1"/>
          </c:strCache>
        </c:strRef>
      </c:tx>
      <c:overlay val="0"/>
    </c:title>
    <c:autoTitleDeleted val="0"/>
    <c:plotArea>
      <c:layout>
        <c:manualLayout>
          <c:layoutTarget val="inner"/>
          <c:xMode val="edge"/>
          <c:yMode val="edge"/>
          <c:x val="0.13495651278884288"/>
          <c:y val="0.16478915135608121"/>
          <c:w val="0.83628531727652489"/>
          <c:h val="0.50841372020359998"/>
        </c:manualLayout>
      </c:layout>
      <c:lineChart>
        <c:grouping val="standard"/>
        <c:varyColors val="0"/>
        <c:ser>
          <c:idx val="0"/>
          <c:order val="0"/>
          <c:tx>
            <c:strRef>
              <c:f>Data!$A$27</c:f>
              <c:strCache>
                <c:ptCount val="1"/>
              </c:strCache>
            </c:strRef>
          </c:tx>
          <c:trendline>
            <c:name>Trendline</c:name>
            <c:spPr>
              <a:ln>
                <a:solidFill>
                  <a:srgbClr val="FF0000">
                    <a:alpha val="75000"/>
                  </a:srgbClr>
                </a:solidFill>
              </a:ln>
            </c:spPr>
            <c:trendlineType val="linear"/>
            <c:dispRSqr val="0"/>
            <c:dispEq val="0"/>
          </c:trendline>
          <c:cat>
            <c:strRef>
              <c:f>Data!$Z$4:$AO$4</c:f>
              <c:strCache>
                <c:ptCount val="1"/>
                <c:pt idx="0">
                  <c:v>Baseline</c:v>
                </c:pt>
              </c:strCache>
            </c:strRef>
          </c:cat>
          <c:val>
            <c:numRef>
              <c:f>Data!$Z$27:$AO$27</c:f>
              <c:numCache>
                <c:formatCode>General</c:formatCode>
                <c:ptCount val="16"/>
                <c:pt idx="0">
                  <c:v>0</c:v>
                </c:pt>
              </c:numCache>
            </c:numRef>
          </c:val>
          <c:smooth val="0"/>
          <c:extLst>
            <c:ext xmlns:c16="http://schemas.microsoft.com/office/drawing/2014/chart" uri="{C3380CC4-5D6E-409C-BE32-E72D297353CC}">
              <c16:uniqueId val="{00000001-EFF8-9C43-A573-39265A1E6F83}"/>
            </c:ext>
          </c:extLst>
        </c:ser>
        <c:ser>
          <c:idx val="1"/>
          <c:order val="1"/>
          <c:tx>
            <c:v>Aimline</c:v>
          </c:tx>
          <c:spPr>
            <a:ln w="9525">
              <a:solidFill>
                <a:schemeClr val="tx1">
                  <a:lumMod val="50000"/>
                  <a:lumOff val="50000"/>
                </a:schemeClr>
              </a:solidFill>
              <a:prstDash val="dash"/>
            </a:ln>
          </c:spPr>
          <c:marker>
            <c:symbol val="none"/>
          </c:marker>
          <c:cat>
            <c:strRef>
              <c:f>Data!$Z$4:$AO$4</c:f>
              <c:strCache>
                <c:ptCount val="1"/>
                <c:pt idx="0">
                  <c:v>Baseline</c:v>
                </c:pt>
              </c:strCache>
            </c:strRef>
          </c:cat>
          <c:val>
            <c:numRef>
              <c:f>Data!$Z$108:$AO$108</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EFF8-9C43-A573-39265A1E6F83}"/>
            </c:ext>
          </c:extLst>
        </c:ser>
        <c:ser>
          <c:idx val="2"/>
          <c:order val="2"/>
          <c:tx>
            <c:strRef>
              <c:f>Data!$Y$144</c:f>
              <c:strCache>
                <c:ptCount val="1"/>
                <c:pt idx="0">
                  <c:v>Benchmark 2 Line</c:v>
                </c:pt>
              </c:strCache>
            </c:strRef>
          </c:tx>
          <c:spPr>
            <a:ln>
              <a:solidFill>
                <a:schemeClr val="accent1"/>
              </a:solidFill>
            </a:ln>
          </c:spPr>
          <c:marker>
            <c:symbol val="none"/>
          </c:marker>
          <c:cat>
            <c:strRef>
              <c:f>Data!$Z$4:$AO$4</c:f>
              <c:strCache>
                <c:ptCount val="1"/>
                <c:pt idx="0">
                  <c:v>Baseline</c:v>
                </c:pt>
              </c:strCache>
            </c:strRef>
          </c:cat>
          <c:val>
            <c:numRef>
              <c:f>Data!$Z$144:$AO$144</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EFF8-9C43-A573-39265A1E6F83}"/>
            </c:ext>
          </c:extLst>
        </c:ser>
        <c:dLbls>
          <c:showLegendKey val="0"/>
          <c:showVal val="0"/>
          <c:showCatName val="0"/>
          <c:showSerName val="0"/>
          <c:showPercent val="0"/>
          <c:showBubbleSize val="0"/>
        </c:dLbls>
        <c:marker val="1"/>
        <c:smooth val="0"/>
        <c:axId val="117218304"/>
        <c:axId val="117052544"/>
      </c:lineChart>
      <c:catAx>
        <c:axId val="117218304"/>
        <c:scaling>
          <c:orientation val="minMax"/>
        </c:scaling>
        <c:delete val="0"/>
        <c:axPos val="b"/>
        <c:title>
          <c:tx>
            <c:strRef>
              <c:f>Data!$U$27</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117052544"/>
        <c:crosses val="autoZero"/>
        <c:auto val="1"/>
        <c:lblAlgn val="ctr"/>
        <c:lblOffset val="100"/>
        <c:noMultiLvlLbl val="0"/>
      </c:catAx>
      <c:valAx>
        <c:axId val="117052544"/>
        <c:scaling>
          <c:orientation val="minMax"/>
          <c:min val="0"/>
        </c:scaling>
        <c:delete val="0"/>
        <c:axPos val="l"/>
        <c:majorGridlines/>
        <c:title>
          <c:tx>
            <c:strRef>
              <c:f>Data!$X$108</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117218304"/>
        <c:crosses val="autoZero"/>
        <c:crossBetween val="between"/>
      </c:valAx>
    </c:plotArea>
    <c:legend>
      <c:legendPos val="b"/>
      <c:layout>
        <c:manualLayout>
          <c:xMode val="edge"/>
          <c:yMode val="edge"/>
          <c:x val="3.35201146330482E-4"/>
          <c:y val="0.89281050653504301"/>
          <c:w val="0.99672409601852263"/>
          <c:h val="0.107189493464957"/>
        </c:manualLayout>
      </c:layout>
      <c:overlay val="0"/>
      <c:txPr>
        <a:bodyPr/>
        <a:lstStyle/>
        <a:p>
          <a:pPr>
            <a:defRPr sz="900"/>
          </a:pPr>
          <a:endParaRPr lang="en-US"/>
        </a:p>
      </c:txPr>
    </c:legend>
    <c:plotVisOnly val="1"/>
    <c:dispBlanksAs val="gap"/>
    <c:showDLblsOverMax val="0"/>
  </c:chart>
  <c:spPr>
    <a:solidFill>
      <a:schemeClr val="accent6">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5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Data!$A$28</c:f>
          <c:strCache>
            <c:ptCount val="1"/>
          </c:strCache>
        </c:strRef>
      </c:tx>
      <c:overlay val="0"/>
    </c:title>
    <c:autoTitleDeleted val="0"/>
    <c:plotArea>
      <c:layout>
        <c:manualLayout>
          <c:layoutTarget val="inner"/>
          <c:xMode val="edge"/>
          <c:yMode val="edge"/>
          <c:x val="0.13495651278884288"/>
          <c:y val="0.16478915135608121"/>
          <c:w val="0.83628531727652489"/>
          <c:h val="0.50837061096124758"/>
        </c:manualLayout>
      </c:layout>
      <c:lineChart>
        <c:grouping val="standard"/>
        <c:varyColors val="0"/>
        <c:ser>
          <c:idx val="0"/>
          <c:order val="0"/>
          <c:tx>
            <c:strRef>
              <c:f>Data!$A$28</c:f>
              <c:strCache>
                <c:ptCount val="1"/>
              </c:strCache>
            </c:strRef>
          </c:tx>
          <c:trendline>
            <c:name>Trendline</c:name>
            <c:spPr>
              <a:ln>
                <a:solidFill>
                  <a:srgbClr val="FF0000">
                    <a:alpha val="75000"/>
                  </a:srgbClr>
                </a:solidFill>
              </a:ln>
            </c:spPr>
            <c:trendlineType val="linear"/>
            <c:dispRSqr val="0"/>
            <c:dispEq val="0"/>
          </c:trendline>
          <c:cat>
            <c:strRef>
              <c:f>Data!$Z$4:$AO$4</c:f>
              <c:strCache>
                <c:ptCount val="1"/>
                <c:pt idx="0">
                  <c:v>Baseline</c:v>
                </c:pt>
              </c:strCache>
            </c:strRef>
          </c:cat>
          <c:val>
            <c:numRef>
              <c:f>Data!$Z$28:$AO$28</c:f>
              <c:numCache>
                <c:formatCode>General</c:formatCode>
                <c:ptCount val="16"/>
                <c:pt idx="0">
                  <c:v>0</c:v>
                </c:pt>
              </c:numCache>
            </c:numRef>
          </c:val>
          <c:smooth val="0"/>
          <c:extLst>
            <c:ext xmlns:c16="http://schemas.microsoft.com/office/drawing/2014/chart" uri="{C3380CC4-5D6E-409C-BE32-E72D297353CC}">
              <c16:uniqueId val="{00000001-FA54-AD4A-B3A2-9749BC754EB6}"/>
            </c:ext>
          </c:extLst>
        </c:ser>
        <c:ser>
          <c:idx val="1"/>
          <c:order val="1"/>
          <c:tx>
            <c:v>Aimline</c:v>
          </c:tx>
          <c:spPr>
            <a:ln w="9525">
              <a:solidFill>
                <a:schemeClr val="tx1">
                  <a:lumMod val="50000"/>
                  <a:lumOff val="50000"/>
                </a:schemeClr>
              </a:solidFill>
              <a:prstDash val="dash"/>
            </a:ln>
          </c:spPr>
          <c:marker>
            <c:symbol val="none"/>
          </c:marker>
          <c:cat>
            <c:strRef>
              <c:f>Data!$Z$4:$AO$4</c:f>
              <c:strCache>
                <c:ptCount val="1"/>
                <c:pt idx="0">
                  <c:v>Baseline</c:v>
                </c:pt>
              </c:strCache>
            </c:strRef>
          </c:cat>
          <c:val>
            <c:numRef>
              <c:f>Data!$Z$109:$AO$109</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FA54-AD4A-B3A2-9749BC754EB6}"/>
            </c:ext>
          </c:extLst>
        </c:ser>
        <c:ser>
          <c:idx val="2"/>
          <c:order val="2"/>
          <c:tx>
            <c:strRef>
              <c:f>Data!$Y$145</c:f>
              <c:strCache>
                <c:ptCount val="1"/>
                <c:pt idx="0">
                  <c:v>Benchmark 2 Line</c:v>
                </c:pt>
              </c:strCache>
            </c:strRef>
          </c:tx>
          <c:spPr>
            <a:ln>
              <a:solidFill>
                <a:schemeClr val="accent1"/>
              </a:solidFill>
            </a:ln>
          </c:spPr>
          <c:marker>
            <c:symbol val="none"/>
          </c:marker>
          <c:cat>
            <c:strRef>
              <c:f>Data!$Z$4:$AO$4</c:f>
              <c:strCache>
                <c:ptCount val="1"/>
                <c:pt idx="0">
                  <c:v>Baseline</c:v>
                </c:pt>
              </c:strCache>
            </c:strRef>
          </c:cat>
          <c:val>
            <c:numRef>
              <c:f>Data!$Z$145:$AO$145</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FA54-AD4A-B3A2-9749BC754EB6}"/>
            </c:ext>
          </c:extLst>
        </c:ser>
        <c:dLbls>
          <c:showLegendKey val="0"/>
          <c:showVal val="0"/>
          <c:showCatName val="0"/>
          <c:showSerName val="0"/>
          <c:showPercent val="0"/>
          <c:showBubbleSize val="0"/>
        </c:dLbls>
        <c:marker val="1"/>
        <c:smooth val="0"/>
        <c:axId val="117385088"/>
        <c:axId val="117403648"/>
      </c:lineChart>
      <c:catAx>
        <c:axId val="117385088"/>
        <c:scaling>
          <c:orientation val="minMax"/>
        </c:scaling>
        <c:delete val="0"/>
        <c:axPos val="b"/>
        <c:title>
          <c:tx>
            <c:strRef>
              <c:f>Data!$U$28</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117403648"/>
        <c:crosses val="autoZero"/>
        <c:auto val="1"/>
        <c:lblAlgn val="ctr"/>
        <c:lblOffset val="100"/>
        <c:noMultiLvlLbl val="0"/>
      </c:catAx>
      <c:valAx>
        <c:axId val="117403648"/>
        <c:scaling>
          <c:orientation val="minMax"/>
          <c:min val="0"/>
        </c:scaling>
        <c:delete val="0"/>
        <c:axPos val="l"/>
        <c:majorGridlines/>
        <c:title>
          <c:tx>
            <c:strRef>
              <c:f>Data!$X$109</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117385088"/>
        <c:crosses val="autoZero"/>
        <c:crossBetween val="between"/>
      </c:valAx>
    </c:plotArea>
    <c:legend>
      <c:legendPos val="b"/>
      <c:layout>
        <c:manualLayout>
          <c:xMode val="edge"/>
          <c:yMode val="edge"/>
          <c:x val="2.9404976936971412E-3"/>
          <c:y val="0.89281043140355565"/>
          <c:w val="0.99411879947114457"/>
          <c:h val="0.10718956859644498"/>
        </c:manualLayout>
      </c:layout>
      <c:overlay val="0"/>
      <c:txPr>
        <a:bodyPr/>
        <a:lstStyle/>
        <a:p>
          <a:pPr>
            <a:defRPr sz="900"/>
          </a:pPr>
          <a:endParaRPr lang="en-US"/>
        </a:p>
      </c:txPr>
    </c:legend>
    <c:plotVisOnly val="1"/>
    <c:dispBlanksAs val="gap"/>
    <c:showDLblsOverMax val="0"/>
  </c:chart>
  <c:spPr>
    <a:solidFill>
      <a:schemeClr val="accent6">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5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Data!$A$29</c:f>
          <c:strCache>
            <c:ptCount val="1"/>
          </c:strCache>
        </c:strRef>
      </c:tx>
      <c:overlay val="0"/>
    </c:title>
    <c:autoTitleDeleted val="0"/>
    <c:plotArea>
      <c:layout>
        <c:manualLayout>
          <c:layoutTarget val="inner"/>
          <c:xMode val="edge"/>
          <c:yMode val="edge"/>
          <c:x val="0.13495651278884288"/>
          <c:y val="0.16478915135608121"/>
          <c:w val="0.836285317276524"/>
          <c:h val="0.50837061096124758"/>
        </c:manualLayout>
      </c:layout>
      <c:lineChart>
        <c:grouping val="standard"/>
        <c:varyColors val="0"/>
        <c:ser>
          <c:idx val="0"/>
          <c:order val="0"/>
          <c:tx>
            <c:strRef>
              <c:f>Data!$A$29</c:f>
              <c:strCache>
                <c:ptCount val="1"/>
              </c:strCache>
            </c:strRef>
          </c:tx>
          <c:trendline>
            <c:name>Trendline</c:name>
            <c:spPr>
              <a:ln>
                <a:solidFill>
                  <a:srgbClr val="FF0000">
                    <a:alpha val="75000"/>
                  </a:srgbClr>
                </a:solidFill>
              </a:ln>
            </c:spPr>
            <c:trendlineType val="linear"/>
            <c:dispRSqr val="0"/>
            <c:dispEq val="0"/>
          </c:trendline>
          <c:cat>
            <c:strRef>
              <c:f>Data!$Z$4:$AO$4</c:f>
              <c:strCache>
                <c:ptCount val="1"/>
                <c:pt idx="0">
                  <c:v>Baseline</c:v>
                </c:pt>
              </c:strCache>
            </c:strRef>
          </c:cat>
          <c:val>
            <c:numRef>
              <c:f>Data!$Z$29:$AO$29</c:f>
              <c:numCache>
                <c:formatCode>General</c:formatCode>
                <c:ptCount val="16"/>
                <c:pt idx="0">
                  <c:v>0</c:v>
                </c:pt>
              </c:numCache>
            </c:numRef>
          </c:val>
          <c:smooth val="0"/>
          <c:extLst>
            <c:ext xmlns:c16="http://schemas.microsoft.com/office/drawing/2014/chart" uri="{C3380CC4-5D6E-409C-BE32-E72D297353CC}">
              <c16:uniqueId val="{00000001-5652-E341-856A-A03409E8BB8F}"/>
            </c:ext>
          </c:extLst>
        </c:ser>
        <c:ser>
          <c:idx val="1"/>
          <c:order val="1"/>
          <c:tx>
            <c:v>Aimline</c:v>
          </c:tx>
          <c:spPr>
            <a:ln w="9525">
              <a:solidFill>
                <a:schemeClr val="tx1">
                  <a:lumMod val="50000"/>
                  <a:lumOff val="50000"/>
                </a:schemeClr>
              </a:solidFill>
              <a:prstDash val="dash"/>
            </a:ln>
          </c:spPr>
          <c:marker>
            <c:symbol val="none"/>
          </c:marker>
          <c:cat>
            <c:strRef>
              <c:f>Data!$Z$4:$AO$4</c:f>
              <c:strCache>
                <c:ptCount val="1"/>
                <c:pt idx="0">
                  <c:v>Baseline</c:v>
                </c:pt>
              </c:strCache>
            </c:strRef>
          </c:cat>
          <c:val>
            <c:numRef>
              <c:f>Data!$Z$110:$AO$110</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5652-E341-856A-A03409E8BB8F}"/>
            </c:ext>
          </c:extLst>
        </c:ser>
        <c:ser>
          <c:idx val="2"/>
          <c:order val="2"/>
          <c:tx>
            <c:strRef>
              <c:f>Data!$Y$146</c:f>
              <c:strCache>
                <c:ptCount val="1"/>
                <c:pt idx="0">
                  <c:v>Benchmark 2 Line</c:v>
                </c:pt>
              </c:strCache>
            </c:strRef>
          </c:tx>
          <c:spPr>
            <a:ln>
              <a:solidFill>
                <a:schemeClr val="accent1"/>
              </a:solidFill>
            </a:ln>
          </c:spPr>
          <c:marker>
            <c:symbol val="none"/>
          </c:marker>
          <c:cat>
            <c:strRef>
              <c:f>Data!$Z$4:$AO$4</c:f>
              <c:strCache>
                <c:ptCount val="1"/>
                <c:pt idx="0">
                  <c:v>Baseline</c:v>
                </c:pt>
              </c:strCache>
            </c:strRef>
          </c:cat>
          <c:val>
            <c:numRef>
              <c:f>Data!$Z$146:$AO$146</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5652-E341-856A-A03409E8BB8F}"/>
            </c:ext>
          </c:extLst>
        </c:ser>
        <c:dLbls>
          <c:showLegendKey val="0"/>
          <c:showVal val="0"/>
          <c:showCatName val="0"/>
          <c:showSerName val="0"/>
          <c:showPercent val="0"/>
          <c:showBubbleSize val="0"/>
        </c:dLbls>
        <c:marker val="1"/>
        <c:smooth val="0"/>
        <c:axId val="117434624"/>
        <c:axId val="117326208"/>
      </c:lineChart>
      <c:catAx>
        <c:axId val="117434624"/>
        <c:scaling>
          <c:orientation val="minMax"/>
        </c:scaling>
        <c:delete val="0"/>
        <c:axPos val="b"/>
        <c:title>
          <c:tx>
            <c:strRef>
              <c:f>Data!$U$29</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117326208"/>
        <c:crosses val="autoZero"/>
        <c:auto val="1"/>
        <c:lblAlgn val="ctr"/>
        <c:lblOffset val="100"/>
        <c:noMultiLvlLbl val="0"/>
      </c:catAx>
      <c:valAx>
        <c:axId val="117326208"/>
        <c:scaling>
          <c:orientation val="minMax"/>
          <c:min val="0"/>
        </c:scaling>
        <c:delete val="0"/>
        <c:axPos val="l"/>
        <c:majorGridlines/>
        <c:title>
          <c:tx>
            <c:strRef>
              <c:f>Data!$X$110</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117434624"/>
        <c:crosses val="autoZero"/>
        <c:crossBetween val="between"/>
      </c:valAx>
    </c:plotArea>
    <c:legend>
      <c:legendPos val="b"/>
      <c:layout>
        <c:manualLayout>
          <c:xMode val="edge"/>
          <c:yMode val="edge"/>
          <c:x val="2.9404976936971412E-3"/>
          <c:y val="0.89281046896931149"/>
          <c:w val="0.99411879947114457"/>
          <c:h val="0.10718953103068812"/>
        </c:manualLayout>
      </c:layout>
      <c:overlay val="0"/>
      <c:txPr>
        <a:bodyPr/>
        <a:lstStyle/>
        <a:p>
          <a:pPr>
            <a:defRPr sz="900"/>
          </a:pPr>
          <a:endParaRPr lang="en-US"/>
        </a:p>
      </c:txPr>
    </c:legend>
    <c:plotVisOnly val="1"/>
    <c:dispBlanksAs val="gap"/>
    <c:showDLblsOverMax val="0"/>
  </c:chart>
  <c:spPr>
    <a:solidFill>
      <a:schemeClr val="accent6">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'Reading - Data'!$A$18</c:f>
          <c:strCache>
            <c:ptCount val="1"/>
          </c:strCache>
        </c:strRef>
      </c:tx>
      <c:overlay val="0"/>
    </c:title>
    <c:autoTitleDeleted val="0"/>
    <c:plotArea>
      <c:layout>
        <c:manualLayout>
          <c:layoutTarget val="inner"/>
          <c:xMode val="edge"/>
          <c:yMode val="edge"/>
          <c:x val="0.13495651278884288"/>
          <c:y val="0.16478915135608121"/>
          <c:w val="0.83628531727652422"/>
          <c:h val="0.51280081385768894"/>
        </c:manualLayout>
      </c:layout>
      <c:lineChart>
        <c:grouping val="standard"/>
        <c:varyColors val="0"/>
        <c:ser>
          <c:idx val="0"/>
          <c:order val="0"/>
          <c:tx>
            <c:strRef>
              <c:f>'Reading - Data'!$A$18</c:f>
              <c:strCache>
                <c:ptCount val="1"/>
              </c:strCache>
            </c:strRef>
          </c:tx>
          <c:trendline>
            <c:name>Trendline</c:name>
            <c:spPr>
              <a:ln>
                <a:solidFill>
                  <a:srgbClr val="FF0000">
                    <a:alpha val="75000"/>
                  </a:srgbClr>
                </a:solidFill>
              </a:ln>
            </c:spPr>
            <c:trendlineType val="linear"/>
            <c:dispRSqr val="0"/>
            <c:dispEq val="0"/>
          </c:trendline>
          <c:cat>
            <c:strRef>
              <c:f>'Reading - Data'!$CX$4:$DM$4</c:f>
              <c:strCache>
                <c:ptCount val="1"/>
                <c:pt idx="0">
                  <c:v>Baseline</c:v>
                </c:pt>
              </c:strCache>
            </c:strRef>
          </c:cat>
          <c:val>
            <c:numRef>
              <c:f>'Reading - Data'!$CX$18:$DM$18</c:f>
              <c:numCache>
                <c:formatCode>General</c:formatCode>
                <c:ptCount val="16"/>
                <c:pt idx="0">
                  <c:v>0</c:v>
                </c:pt>
              </c:numCache>
            </c:numRef>
          </c:val>
          <c:smooth val="0"/>
          <c:extLst>
            <c:ext xmlns:c16="http://schemas.microsoft.com/office/drawing/2014/chart" uri="{C3380CC4-5D6E-409C-BE32-E72D297353CC}">
              <c16:uniqueId val="{00000001-9DE6-A246-9618-1AAF3CE06F6F}"/>
            </c:ext>
          </c:extLst>
        </c:ser>
        <c:ser>
          <c:idx val="1"/>
          <c:order val="1"/>
          <c:tx>
            <c:v>Aimline</c:v>
          </c:tx>
          <c:spPr>
            <a:ln w="9525">
              <a:solidFill>
                <a:schemeClr val="tx1">
                  <a:lumMod val="50000"/>
                  <a:lumOff val="50000"/>
                </a:schemeClr>
              </a:solidFill>
              <a:prstDash val="dash"/>
            </a:ln>
          </c:spPr>
          <c:marker>
            <c:symbol val="none"/>
          </c:marker>
          <c:cat>
            <c:strRef>
              <c:f>'Reading - Data'!$CX$4:$DM$4</c:f>
              <c:strCache>
                <c:ptCount val="1"/>
                <c:pt idx="0">
                  <c:v>Baseline</c:v>
                </c:pt>
              </c:strCache>
            </c:strRef>
          </c:cat>
          <c:val>
            <c:numRef>
              <c:f>'Reading - Data'!$CX$99:$DM$99</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9DE6-A246-9618-1AAF3CE06F6F}"/>
            </c:ext>
          </c:extLst>
        </c:ser>
        <c:ser>
          <c:idx val="2"/>
          <c:order val="2"/>
          <c:tx>
            <c:strRef>
              <c:f>'Reading - Data'!$CW$135</c:f>
              <c:strCache>
                <c:ptCount val="1"/>
                <c:pt idx="0">
                  <c:v>Benchmark 3 Line</c:v>
                </c:pt>
              </c:strCache>
            </c:strRef>
          </c:tx>
          <c:spPr>
            <a:ln>
              <a:solidFill>
                <a:schemeClr val="accent3"/>
              </a:solidFill>
            </a:ln>
          </c:spPr>
          <c:marker>
            <c:symbol val="none"/>
          </c:marker>
          <c:cat>
            <c:strRef>
              <c:f>'Reading - Data'!$CX$4:$DM$4</c:f>
              <c:strCache>
                <c:ptCount val="1"/>
                <c:pt idx="0">
                  <c:v>Baseline</c:v>
                </c:pt>
              </c:strCache>
            </c:strRef>
          </c:cat>
          <c:val>
            <c:numRef>
              <c:f>'Reading - Data'!$CX$135:$DM$135</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9DE6-A246-9618-1AAF3CE06F6F}"/>
            </c:ext>
          </c:extLst>
        </c:ser>
        <c:dLbls>
          <c:showLegendKey val="0"/>
          <c:showVal val="0"/>
          <c:showCatName val="0"/>
          <c:showSerName val="0"/>
          <c:showPercent val="0"/>
          <c:showBubbleSize val="0"/>
        </c:dLbls>
        <c:marker val="1"/>
        <c:smooth val="0"/>
        <c:axId val="104089472"/>
        <c:axId val="104419328"/>
      </c:lineChart>
      <c:catAx>
        <c:axId val="104089472"/>
        <c:scaling>
          <c:orientation val="minMax"/>
        </c:scaling>
        <c:delete val="0"/>
        <c:axPos val="b"/>
        <c:title>
          <c:tx>
            <c:strRef>
              <c:f>'Reading - Data'!$CS$18</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104419328"/>
        <c:crosses val="autoZero"/>
        <c:auto val="1"/>
        <c:lblAlgn val="ctr"/>
        <c:lblOffset val="100"/>
        <c:noMultiLvlLbl val="0"/>
      </c:catAx>
      <c:valAx>
        <c:axId val="104419328"/>
        <c:scaling>
          <c:orientation val="minMax"/>
          <c:min val="0"/>
        </c:scaling>
        <c:delete val="0"/>
        <c:axPos val="l"/>
        <c:majorGridlines/>
        <c:title>
          <c:tx>
            <c:strRef>
              <c:f>'Reading - Data'!$CV$99</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104089472"/>
        <c:crosses val="autoZero"/>
        <c:crossBetween val="between"/>
      </c:valAx>
    </c:plotArea>
    <c:legend>
      <c:legendPos val="b"/>
      <c:layout>
        <c:manualLayout>
          <c:xMode val="edge"/>
          <c:yMode val="edge"/>
          <c:x val="4.9599276626187804E-3"/>
          <c:y val="0.89656851621831002"/>
          <c:w val="0.99007994056251303"/>
          <c:h val="0.10343148378169091"/>
        </c:manualLayout>
      </c:layout>
      <c:overlay val="0"/>
      <c:txPr>
        <a:bodyPr/>
        <a:lstStyle/>
        <a:p>
          <a:pPr>
            <a:defRPr sz="900"/>
          </a:pPr>
          <a:endParaRPr lang="en-US"/>
        </a:p>
      </c:txPr>
    </c:legend>
    <c:plotVisOnly val="1"/>
    <c:dispBlanksAs val="gap"/>
    <c:showDLblsOverMax val="0"/>
  </c:chart>
  <c:spPr>
    <a:solidFill>
      <a:schemeClr val="accent3">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5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Data!$A$30</c:f>
          <c:strCache>
            <c:ptCount val="1"/>
          </c:strCache>
        </c:strRef>
      </c:tx>
      <c:overlay val="0"/>
    </c:title>
    <c:autoTitleDeleted val="0"/>
    <c:plotArea>
      <c:layout>
        <c:manualLayout>
          <c:layoutTarget val="inner"/>
          <c:xMode val="edge"/>
          <c:yMode val="edge"/>
          <c:x val="0.13495651278884288"/>
          <c:y val="0.16478915135608121"/>
          <c:w val="0.83628531727652489"/>
          <c:h val="0.50841389583031826"/>
        </c:manualLayout>
      </c:layout>
      <c:lineChart>
        <c:grouping val="standard"/>
        <c:varyColors val="0"/>
        <c:ser>
          <c:idx val="0"/>
          <c:order val="0"/>
          <c:tx>
            <c:strRef>
              <c:f>Data!$A$30</c:f>
              <c:strCache>
                <c:ptCount val="1"/>
              </c:strCache>
            </c:strRef>
          </c:tx>
          <c:trendline>
            <c:name>Trendline</c:name>
            <c:spPr>
              <a:ln>
                <a:solidFill>
                  <a:srgbClr val="FF0000">
                    <a:alpha val="75000"/>
                  </a:srgbClr>
                </a:solidFill>
              </a:ln>
            </c:spPr>
            <c:trendlineType val="linear"/>
            <c:dispRSqr val="0"/>
            <c:dispEq val="0"/>
          </c:trendline>
          <c:cat>
            <c:strRef>
              <c:f>Data!$Z$4:$AO$4</c:f>
              <c:strCache>
                <c:ptCount val="1"/>
                <c:pt idx="0">
                  <c:v>Baseline</c:v>
                </c:pt>
              </c:strCache>
            </c:strRef>
          </c:cat>
          <c:val>
            <c:numRef>
              <c:f>Data!$Z$30:$AO$30</c:f>
              <c:numCache>
                <c:formatCode>General</c:formatCode>
                <c:ptCount val="16"/>
                <c:pt idx="0">
                  <c:v>0</c:v>
                </c:pt>
              </c:numCache>
            </c:numRef>
          </c:val>
          <c:smooth val="0"/>
          <c:extLst>
            <c:ext xmlns:c16="http://schemas.microsoft.com/office/drawing/2014/chart" uri="{C3380CC4-5D6E-409C-BE32-E72D297353CC}">
              <c16:uniqueId val="{00000001-E058-F447-AB2E-F4BF5436642B}"/>
            </c:ext>
          </c:extLst>
        </c:ser>
        <c:ser>
          <c:idx val="1"/>
          <c:order val="1"/>
          <c:tx>
            <c:v>Aimline</c:v>
          </c:tx>
          <c:spPr>
            <a:ln w="9525">
              <a:solidFill>
                <a:schemeClr val="tx1">
                  <a:lumMod val="50000"/>
                  <a:lumOff val="50000"/>
                </a:schemeClr>
              </a:solidFill>
              <a:prstDash val="dash"/>
            </a:ln>
          </c:spPr>
          <c:marker>
            <c:symbol val="none"/>
          </c:marker>
          <c:cat>
            <c:strRef>
              <c:f>Data!$Z$4:$AO$4</c:f>
              <c:strCache>
                <c:ptCount val="1"/>
                <c:pt idx="0">
                  <c:v>Baseline</c:v>
                </c:pt>
              </c:strCache>
            </c:strRef>
          </c:cat>
          <c:val>
            <c:numRef>
              <c:f>Data!$Z$111:$AO$111</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E058-F447-AB2E-F4BF5436642B}"/>
            </c:ext>
          </c:extLst>
        </c:ser>
        <c:ser>
          <c:idx val="2"/>
          <c:order val="2"/>
          <c:tx>
            <c:strRef>
              <c:f>Data!$Y$147</c:f>
              <c:strCache>
                <c:ptCount val="1"/>
                <c:pt idx="0">
                  <c:v>Benchmark 2 Line</c:v>
                </c:pt>
              </c:strCache>
            </c:strRef>
          </c:tx>
          <c:spPr>
            <a:ln>
              <a:solidFill>
                <a:schemeClr val="accent1"/>
              </a:solidFill>
            </a:ln>
          </c:spPr>
          <c:marker>
            <c:symbol val="none"/>
          </c:marker>
          <c:cat>
            <c:strRef>
              <c:f>Data!$Z$4:$AO$4</c:f>
              <c:strCache>
                <c:ptCount val="1"/>
                <c:pt idx="0">
                  <c:v>Baseline</c:v>
                </c:pt>
              </c:strCache>
            </c:strRef>
          </c:cat>
          <c:val>
            <c:numRef>
              <c:f>Data!$Z$147:$AO$147</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E058-F447-AB2E-F4BF5436642B}"/>
            </c:ext>
          </c:extLst>
        </c:ser>
        <c:dLbls>
          <c:showLegendKey val="0"/>
          <c:showVal val="0"/>
          <c:showCatName val="0"/>
          <c:showSerName val="0"/>
          <c:showPercent val="0"/>
          <c:showBubbleSize val="0"/>
        </c:dLbls>
        <c:marker val="1"/>
        <c:smooth val="0"/>
        <c:axId val="117373568"/>
        <c:axId val="117445376"/>
      </c:lineChart>
      <c:catAx>
        <c:axId val="117373568"/>
        <c:scaling>
          <c:orientation val="minMax"/>
        </c:scaling>
        <c:delete val="0"/>
        <c:axPos val="b"/>
        <c:title>
          <c:tx>
            <c:strRef>
              <c:f>Data!$U$30</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117445376"/>
        <c:crosses val="autoZero"/>
        <c:auto val="1"/>
        <c:lblAlgn val="ctr"/>
        <c:lblOffset val="100"/>
        <c:noMultiLvlLbl val="0"/>
      </c:catAx>
      <c:valAx>
        <c:axId val="117445376"/>
        <c:scaling>
          <c:orientation val="minMax"/>
          <c:min val="0"/>
        </c:scaling>
        <c:delete val="0"/>
        <c:axPos val="l"/>
        <c:majorGridlines/>
        <c:title>
          <c:tx>
            <c:strRef>
              <c:f>Data!$X$111</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117373568"/>
        <c:crosses val="autoZero"/>
        <c:crossBetween val="between"/>
      </c:valAx>
    </c:plotArea>
    <c:legend>
      <c:legendPos val="b"/>
      <c:layout>
        <c:manualLayout>
          <c:xMode val="edge"/>
          <c:yMode val="edge"/>
          <c:x val="2.9404976936971412E-3"/>
          <c:y val="0.89281043140355565"/>
          <c:w val="0.99672409601852263"/>
          <c:h val="0.10718956859644498"/>
        </c:manualLayout>
      </c:layout>
      <c:overlay val="0"/>
      <c:txPr>
        <a:bodyPr/>
        <a:lstStyle/>
        <a:p>
          <a:pPr>
            <a:defRPr sz="900"/>
          </a:pPr>
          <a:endParaRPr lang="en-US"/>
        </a:p>
      </c:txPr>
    </c:legend>
    <c:plotVisOnly val="1"/>
    <c:dispBlanksAs val="gap"/>
    <c:showDLblsOverMax val="0"/>
  </c:chart>
  <c:spPr>
    <a:solidFill>
      <a:schemeClr val="accent6">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c:printSettings>
  <c:userShapes r:id="rId1"/>
</c:chartSpace>
</file>

<file path=xl/charts/chart5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Data!$A$31</c:f>
          <c:strCache>
            <c:ptCount val="1"/>
          </c:strCache>
        </c:strRef>
      </c:tx>
      <c:overlay val="0"/>
    </c:title>
    <c:autoTitleDeleted val="0"/>
    <c:plotArea>
      <c:layout>
        <c:manualLayout>
          <c:layoutTarget val="inner"/>
          <c:xMode val="edge"/>
          <c:yMode val="edge"/>
          <c:x val="0.13495651278884288"/>
          <c:y val="0.16478915135608121"/>
          <c:w val="0.83628531727652489"/>
          <c:h val="0.50837061096124758"/>
        </c:manualLayout>
      </c:layout>
      <c:lineChart>
        <c:grouping val="standard"/>
        <c:varyColors val="0"/>
        <c:ser>
          <c:idx val="0"/>
          <c:order val="0"/>
          <c:tx>
            <c:strRef>
              <c:f>Data!$A$31</c:f>
              <c:strCache>
                <c:ptCount val="1"/>
              </c:strCache>
            </c:strRef>
          </c:tx>
          <c:trendline>
            <c:name>Trendline</c:name>
            <c:spPr>
              <a:ln>
                <a:solidFill>
                  <a:srgbClr val="FF0000">
                    <a:alpha val="75000"/>
                  </a:srgbClr>
                </a:solidFill>
              </a:ln>
            </c:spPr>
            <c:trendlineType val="linear"/>
            <c:dispRSqr val="0"/>
            <c:dispEq val="0"/>
          </c:trendline>
          <c:cat>
            <c:strRef>
              <c:f>Data!$Z$4:$AO$4</c:f>
              <c:strCache>
                <c:ptCount val="1"/>
                <c:pt idx="0">
                  <c:v>Baseline</c:v>
                </c:pt>
              </c:strCache>
            </c:strRef>
          </c:cat>
          <c:val>
            <c:numRef>
              <c:f>Data!$Z$31:$AO$31</c:f>
              <c:numCache>
                <c:formatCode>General</c:formatCode>
                <c:ptCount val="16"/>
                <c:pt idx="0">
                  <c:v>0</c:v>
                </c:pt>
              </c:numCache>
            </c:numRef>
          </c:val>
          <c:smooth val="0"/>
          <c:extLst>
            <c:ext xmlns:c16="http://schemas.microsoft.com/office/drawing/2014/chart" uri="{C3380CC4-5D6E-409C-BE32-E72D297353CC}">
              <c16:uniqueId val="{00000001-1473-DB40-9852-645171D172B1}"/>
            </c:ext>
          </c:extLst>
        </c:ser>
        <c:ser>
          <c:idx val="1"/>
          <c:order val="1"/>
          <c:tx>
            <c:v>Aimline</c:v>
          </c:tx>
          <c:spPr>
            <a:ln w="9525">
              <a:solidFill>
                <a:schemeClr val="tx1">
                  <a:lumMod val="50000"/>
                  <a:lumOff val="50000"/>
                </a:schemeClr>
              </a:solidFill>
              <a:prstDash val="dash"/>
            </a:ln>
          </c:spPr>
          <c:marker>
            <c:symbol val="none"/>
          </c:marker>
          <c:cat>
            <c:strRef>
              <c:f>Data!$Z$4:$AO$4</c:f>
              <c:strCache>
                <c:ptCount val="1"/>
                <c:pt idx="0">
                  <c:v>Baseline</c:v>
                </c:pt>
              </c:strCache>
            </c:strRef>
          </c:cat>
          <c:val>
            <c:numRef>
              <c:f>Data!$Z$112:$AO$112</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1473-DB40-9852-645171D172B1}"/>
            </c:ext>
          </c:extLst>
        </c:ser>
        <c:ser>
          <c:idx val="2"/>
          <c:order val="2"/>
          <c:tx>
            <c:strRef>
              <c:f>Data!$Y$148</c:f>
              <c:strCache>
                <c:ptCount val="1"/>
                <c:pt idx="0">
                  <c:v>Benchmark 2 Line</c:v>
                </c:pt>
              </c:strCache>
            </c:strRef>
          </c:tx>
          <c:spPr>
            <a:ln>
              <a:solidFill>
                <a:schemeClr val="accent1"/>
              </a:solidFill>
            </a:ln>
          </c:spPr>
          <c:marker>
            <c:symbol val="none"/>
          </c:marker>
          <c:cat>
            <c:strRef>
              <c:f>Data!$Z$4:$AO$4</c:f>
              <c:strCache>
                <c:ptCount val="1"/>
                <c:pt idx="0">
                  <c:v>Baseline</c:v>
                </c:pt>
              </c:strCache>
            </c:strRef>
          </c:cat>
          <c:val>
            <c:numRef>
              <c:f>Data!$Z$148:$AO$148</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1473-DB40-9852-645171D172B1}"/>
            </c:ext>
          </c:extLst>
        </c:ser>
        <c:dLbls>
          <c:showLegendKey val="0"/>
          <c:showVal val="0"/>
          <c:showCatName val="0"/>
          <c:showSerName val="0"/>
          <c:showPercent val="0"/>
          <c:showBubbleSize val="0"/>
        </c:dLbls>
        <c:marker val="1"/>
        <c:smooth val="0"/>
        <c:axId val="117464064"/>
        <c:axId val="117494912"/>
      </c:lineChart>
      <c:catAx>
        <c:axId val="117464064"/>
        <c:scaling>
          <c:orientation val="minMax"/>
        </c:scaling>
        <c:delete val="0"/>
        <c:axPos val="b"/>
        <c:title>
          <c:tx>
            <c:strRef>
              <c:f>Data!$U$31</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117494912"/>
        <c:crosses val="autoZero"/>
        <c:auto val="1"/>
        <c:lblAlgn val="ctr"/>
        <c:lblOffset val="100"/>
        <c:noMultiLvlLbl val="0"/>
      </c:catAx>
      <c:valAx>
        <c:axId val="117494912"/>
        <c:scaling>
          <c:orientation val="minMax"/>
          <c:min val="0"/>
        </c:scaling>
        <c:delete val="0"/>
        <c:axPos val="l"/>
        <c:majorGridlines/>
        <c:title>
          <c:tx>
            <c:strRef>
              <c:f>Data!$X$112</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117464064"/>
        <c:crosses val="autoZero"/>
        <c:crossBetween val="between"/>
      </c:valAx>
    </c:plotArea>
    <c:legend>
      <c:legendPos val="b"/>
      <c:layout>
        <c:manualLayout>
          <c:xMode val="edge"/>
          <c:yMode val="edge"/>
          <c:x val="2.8728010117576811E-3"/>
          <c:y val="0.89281046896931149"/>
          <c:w val="0.99425419283502359"/>
          <c:h val="0.10718953103068812"/>
        </c:manualLayout>
      </c:layout>
      <c:overlay val="0"/>
      <c:txPr>
        <a:bodyPr/>
        <a:lstStyle/>
        <a:p>
          <a:pPr>
            <a:defRPr sz="900"/>
          </a:pPr>
          <a:endParaRPr lang="en-US"/>
        </a:p>
      </c:txPr>
    </c:legend>
    <c:plotVisOnly val="1"/>
    <c:dispBlanksAs val="gap"/>
    <c:showDLblsOverMax val="0"/>
  </c:chart>
  <c:spPr>
    <a:solidFill>
      <a:schemeClr val="accent6">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5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Data!$A$32</c:f>
          <c:strCache>
            <c:ptCount val="1"/>
          </c:strCache>
        </c:strRef>
      </c:tx>
      <c:overlay val="0"/>
    </c:title>
    <c:autoTitleDeleted val="0"/>
    <c:plotArea>
      <c:layout>
        <c:manualLayout>
          <c:layoutTarget val="inner"/>
          <c:xMode val="edge"/>
          <c:yMode val="edge"/>
          <c:x val="0.13495651278884288"/>
          <c:y val="0.16478915135608121"/>
          <c:w val="0.836285317276524"/>
          <c:h val="0.50837061096124758"/>
        </c:manualLayout>
      </c:layout>
      <c:lineChart>
        <c:grouping val="standard"/>
        <c:varyColors val="0"/>
        <c:ser>
          <c:idx val="0"/>
          <c:order val="0"/>
          <c:tx>
            <c:strRef>
              <c:f>Data!$A$32</c:f>
              <c:strCache>
                <c:ptCount val="1"/>
              </c:strCache>
            </c:strRef>
          </c:tx>
          <c:trendline>
            <c:name>Trendline</c:name>
            <c:spPr>
              <a:ln>
                <a:solidFill>
                  <a:srgbClr val="FF0000">
                    <a:alpha val="75000"/>
                  </a:srgbClr>
                </a:solidFill>
              </a:ln>
            </c:spPr>
            <c:trendlineType val="linear"/>
            <c:dispRSqr val="0"/>
            <c:dispEq val="0"/>
          </c:trendline>
          <c:cat>
            <c:strRef>
              <c:f>Data!$Z$4:$AO$4</c:f>
              <c:strCache>
                <c:ptCount val="1"/>
                <c:pt idx="0">
                  <c:v>Baseline</c:v>
                </c:pt>
              </c:strCache>
            </c:strRef>
          </c:cat>
          <c:val>
            <c:numRef>
              <c:f>Data!$Z$32:$AO$32</c:f>
              <c:numCache>
                <c:formatCode>General</c:formatCode>
                <c:ptCount val="16"/>
                <c:pt idx="0">
                  <c:v>0</c:v>
                </c:pt>
              </c:numCache>
            </c:numRef>
          </c:val>
          <c:smooth val="0"/>
          <c:extLst>
            <c:ext xmlns:c16="http://schemas.microsoft.com/office/drawing/2014/chart" uri="{C3380CC4-5D6E-409C-BE32-E72D297353CC}">
              <c16:uniqueId val="{00000001-1AF1-4546-996B-2E501368A363}"/>
            </c:ext>
          </c:extLst>
        </c:ser>
        <c:ser>
          <c:idx val="1"/>
          <c:order val="1"/>
          <c:tx>
            <c:v>Aimline</c:v>
          </c:tx>
          <c:spPr>
            <a:ln w="9525">
              <a:solidFill>
                <a:schemeClr val="tx1">
                  <a:lumMod val="50000"/>
                  <a:lumOff val="50000"/>
                </a:schemeClr>
              </a:solidFill>
              <a:prstDash val="dash"/>
            </a:ln>
          </c:spPr>
          <c:marker>
            <c:symbol val="none"/>
          </c:marker>
          <c:cat>
            <c:strRef>
              <c:f>Data!$Z$4:$AO$4</c:f>
              <c:strCache>
                <c:ptCount val="1"/>
                <c:pt idx="0">
                  <c:v>Baseline</c:v>
                </c:pt>
              </c:strCache>
            </c:strRef>
          </c:cat>
          <c:val>
            <c:numRef>
              <c:f>Data!$Z$113:$AO$113</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1AF1-4546-996B-2E501368A363}"/>
            </c:ext>
          </c:extLst>
        </c:ser>
        <c:ser>
          <c:idx val="2"/>
          <c:order val="2"/>
          <c:tx>
            <c:strRef>
              <c:f>Data!$Y$149</c:f>
              <c:strCache>
                <c:ptCount val="1"/>
                <c:pt idx="0">
                  <c:v>Benchmark 2 Line</c:v>
                </c:pt>
              </c:strCache>
            </c:strRef>
          </c:tx>
          <c:spPr>
            <a:ln>
              <a:solidFill>
                <a:schemeClr val="accent1"/>
              </a:solidFill>
            </a:ln>
          </c:spPr>
          <c:marker>
            <c:symbol val="none"/>
          </c:marker>
          <c:cat>
            <c:strRef>
              <c:f>Data!$Z$4:$AO$4</c:f>
              <c:strCache>
                <c:ptCount val="1"/>
                <c:pt idx="0">
                  <c:v>Baseline</c:v>
                </c:pt>
              </c:strCache>
            </c:strRef>
          </c:cat>
          <c:val>
            <c:numRef>
              <c:f>Data!$Z$149:$AO$149</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1AF1-4546-996B-2E501368A363}"/>
            </c:ext>
          </c:extLst>
        </c:ser>
        <c:dLbls>
          <c:showLegendKey val="0"/>
          <c:showVal val="0"/>
          <c:showCatName val="0"/>
          <c:showSerName val="0"/>
          <c:showPercent val="0"/>
          <c:showBubbleSize val="0"/>
        </c:dLbls>
        <c:marker val="1"/>
        <c:smooth val="0"/>
        <c:axId val="117517696"/>
        <c:axId val="117556736"/>
      </c:lineChart>
      <c:catAx>
        <c:axId val="117517696"/>
        <c:scaling>
          <c:orientation val="minMax"/>
        </c:scaling>
        <c:delete val="0"/>
        <c:axPos val="b"/>
        <c:title>
          <c:tx>
            <c:strRef>
              <c:f>Data!$U$32</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117556736"/>
        <c:crosses val="autoZero"/>
        <c:auto val="1"/>
        <c:lblAlgn val="ctr"/>
        <c:lblOffset val="100"/>
        <c:noMultiLvlLbl val="0"/>
      </c:catAx>
      <c:valAx>
        <c:axId val="117556736"/>
        <c:scaling>
          <c:orientation val="minMax"/>
          <c:min val="0"/>
        </c:scaling>
        <c:delete val="0"/>
        <c:axPos val="l"/>
        <c:majorGridlines/>
        <c:title>
          <c:tx>
            <c:strRef>
              <c:f>Data!$X$113</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117517696"/>
        <c:crosses val="autoZero"/>
        <c:crossBetween val="between"/>
      </c:valAx>
    </c:plotArea>
    <c:legend>
      <c:legendPos val="b"/>
      <c:layout>
        <c:manualLayout>
          <c:xMode val="edge"/>
          <c:yMode val="edge"/>
          <c:x val="0"/>
          <c:y val="0.89281046896931149"/>
          <c:w val="0.99767759352655605"/>
          <c:h val="0.10718953103068812"/>
        </c:manualLayout>
      </c:layout>
      <c:overlay val="0"/>
      <c:txPr>
        <a:bodyPr/>
        <a:lstStyle/>
        <a:p>
          <a:pPr>
            <a:defRPr sz="900"/>
          </a:pPr>
          <a:endParaRPr lang="en-US"/>
        </a:p>
      </c:txPr>
    </c:legend>
    <c:plotVisOnly val="1"/>
    <c:dispBlanksAs val="gap"/>
    <c:showDLblsOverMax val="0"/>
  </c:chart>
  <c:spPr>
    <a:solidFill>
      <a:schemeClr val="accent6">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5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Data!$A$33</c:f>
          <c:strCache>
            <c:ptCount val="1"/>
          </c:strCache>
        </c:strRef>
      </c:tx>
      <c:overlay val="0"/>
    </c:title>
    <c:autoTitleDeleted val="0"/>
    <c:plotArea>
      <c:layout>
        <c:manualLayout>
          <c:layoutTarget val="inner"/>
          <c:xMode val="edge"/>
          <c:yMode val="edge"/>
          <c:x val="0.13495651278884288"/>
          <c:y val="0.16478915135608121"/>
          <c:w val="0.83628531727652489"/>
          <c:h val="0.50841389583031826"/>
        </c:manualLayout>
      </c:layout>
      <c:lineChart>
        <c:grouping val="standard"/>
        <c:varyColors val="0"/>
        <c:ser>
          <c:idx val="0"/>
          <c:order val="0"/>
          <c:tx>
            <c:strRef>
              <c:f>Data!$A$33</c:f>
              <c:strCache>
                <c:ptCount val="1"/>
              </c:strCache>
            </c:strRef>
          </c:tx>
          <c:trendline>
            <c:name>Trendline</c:name>
            <c:spPr>
              <a:ln>
                <a:solidFill>
                  <a:srgbClr val="FF0000">
                    <a:alpha val="75000"/>
                  </a:srgbClr>
                </a:solidFill>
              </a:ln>
            </c:spPr>
            <c:trendlineType val="linear"/>
            <c:dispRSqr val="0"/>
            <c:dispEq val="0"/>
          </c:trendline>
          <c:cat>
            <c:strRef>
              <c:f>Data!$Z$4:$AO$4</c:f>
              <c:strCache>
                <c:ptCount val="1"/>
                <c:pt idx="0">
                  <c:v>Baseline</c:v>
                </c:pt>
              </c:strCache>
            </c:strRef>
          </c:cat>
          <c:val>
            <c:numRef>
              <c:f>Data!$Z$33:$AO$33</c:f>
              <c:numCache>
                <c:formatCode>General</c:formatCode>
                <c:ptCount val="16"/>
                <c:pt idx="0">
                  <c:v>0</c:v>
                </c:pt>
              </c:numCache>
            </c:numRef>
          </c:val>
          <c:smooth val="0"/>
          <c:extLst>
            <c:ext xmlns:c16="http://schemas.microsoft.com/office/drawing/2014/chart" uri="{C3380CC4-5D6E-409C-BE32-E72D297353CC}">
              <c16:uniqueId val="{00000001-17E2-2A4A-A474-BCEA18849407}"/>
            </c:ext>
          </c:extLst>
        </c:ser>
        <c:ser>
          <c:idx val="1"/>
          <c:order val="1"/>
          <c:tx>
            <c:v>Aimline</c:v>
          </c:tx>
          <c:spPr>
            <a:ln w="9525">
              <a:solidFill>
                <a:schemeClr val="tx1">
                  <a:lumMod val="50000"/>
                  <a:lumOff val="50000"/>
                </a:schemeClr>
              </a:solidFill>
              <a:prstDash val="dash"/>
            </a:ln>
          </c:spPr>
          <c:marker>
            <c:symbol val="none"/>
          </c:marker>
          <c:cat>
            <c:strRef>
              <c:f>Data!$Z$4:$AO$4</c:f>
              <c:strCache>
                <c:ptCount val="1"/>
                <c:pt idx="0">
                  <c:v>Baseline</c:v>
                </c:pt>
              </c:strCache>
            </c:strRef>
          </c:cat>
          <c:val>
            <c:numRef>
              <c:f>Data!$Z$114:$AO$114</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17E2-2A4A-A474-BCEA18849407}"/>
            </c:ext>
          </c:extLst>
        </c:ser>
        <c:ser>
          <c:idx val="2"/>
          <c:order val="2"/>
          <c:tx>
            <c:strRef>
              <c:f>Data!$Y$150</c:f>
              <c:strCache>
                <c:ptCount val="1"/>
                <c:pt idx="0">
                  <c:v>Benchmark 2 Line</c:v>
                </c:pt>
              </c:strCache>
            </c:strRef>
          </c:tx>
          <c:spPr>
            <a:ln>
              <a:solidFill>
                <a:schemeClr val="accent1"/>
              </a:solidFill>
            </a:ln>
          </c:spPr>
          <c:marker>
            <c:symbol val="none"/>
          </c:marker>
          <c:cat>
            <c:strRef>
              <c:f>Data!$Z$4:$AO$4</c:f>
              <c:strCache>
                <c:ptCount val="1"/>
                <c:pt idx="0">
                  <c:v>Baseline</c:v>
                </c:pt>
              </c:strCache>
            </c:strRef>
          </c:cat>
          <c:val>
            <c:numRef>
              <c:f>Data!$Z$150:$AO$150</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17E2-2A4A-A474-BCEA18849407}"/>
            </c:ext>
          </c:extLst>
        </c:ser>
        <c:dLbls>
          <c:showLegendKey val="0"/>
          <c:showVal val="0"/>
          <c:showCatName val="0"/>
          <c:showSerName val="0"/>
          <c:showPercent val="0"/>
          <c:showBubbleSize val="0"/>
        </c:dLbls>
        <c:marker val="1"/>
        <c:smooth val="0"/>
        <c:axId val="117612544"/>
        <c:axId val="117614464"/>
      </c:lineChart>
      <c:catAx>
        <c:axId val="117612544"/>
        <c:scaling>
          <c:orientation val="minMax"/>
        </c:scaling>
        <c:delete val="0"/>
        <c:axPos val="b"/>
        <c:title>
          <c:tx>
            <c:strRef>
              <c:f>Data!$U$33</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117614464"/>
        <c:crosses val="autoZero"/>
        <c:auto val="1"/>
        <c:lblAlgn val="ctr"/>
        <c:lblOffset val="100"/>
        <c:noMultiLvlLbl val="0"/>
      </c:catAx>
      <c:valAx>
        <c:axId val="117614464"/>
        <c:scaling>
          <c:orientation val="minMax"/>
          <c:min val="0"/>
        </c:scaling>
        <c:delete val="0"/>
        <c:axPos val="l"/>
        <c:majorGridlines/>
        <c:title>
          <c:tx>
            <c:strRef>
              <c:f>Data!$X$114</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117612544"/>
        <c:crosses val="autoZero"/>
        <c:crossBetween val="between"/>
      </c:valAx>
    </c:plotArea>
    <c:legend>
      <c:legendPos val="b"/>
      <c:layout>
        <c:manualLayout>
          <c:xMode val="edge"/>
          <c:yMode val="edge"/>
          <c:x val="2.4637489396750708E-3"/>
          <c:y val="0.89281043140355565"/>
          <c:w val="0.99507229697919064"/>
          <c:h val="0.10273871305089002"/>
        </c:manualLayout>
      </c:layout>
      <c:overlay val="0"/>
      <c:txPr>
        <a:bodyPr/>
        <a:lstStyle/>
        <a:p>
          <a:pPr>
            <a:defRPr sz="900"/>
          </a:pPr>
          <a:endParaRPr lang="en-US"/>
        </a:p>
      </c:txPr>
    </c:legend>
    <c:plotVisOnly val="1"/>
    <c:dispBlanksAs val="gap"/>
    <c:showDLblsOverMax val="0"/>
  </c:chart>
  <c:spPr>
    <a:solidFill>
      <a:schemeClr val="accent6">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5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Data!$A$34</c:f>
          <c:strCache>
            <c:ptCount val="1"/>
          </c:strCache>
        </c:strRef>
      </c:tx>
      <c:overlay val="0"/>
    </c:title>
    <c:autoTitleDeleted val="0"/>
    <c:plotArea>
      <c:layout>
        <c:manualLayout>
          <c:layoutTarget val="inner"/>
          <c:xMode val="edge"/>
          <c:yMode val="edge"/>
          <c:x val="0.13495651278884288"/>
          <c:y val="0.16478915135608121"/>
          <c:w val="0.83628531727652489"/>
          <c:h val="0.50837061096124758"/>
        </c:manualLayout>
      </c:layout>
      <c:lineChart>
        <c:grouping val="standard"/>
        <c:varyColors val="0"/>
        <c:ser>
          <c:idx val="0"/>
          <c:order val="0"/>
          <c:tx>
            <c:strRef>
              <c:f>Data!$A$34</c:f>
              <c:strCache>
                <c:ptCount val="1"/>
              </c:strCache>
            </c:strRef>
          </c:tx>
          <c:trendline>
            <c:name>Trendline</c:name>
            <c:spPr>
              <a:ln>
                <a:solidFill>
                  <a:srgbClr val="FF0000">
                    <a:alpha val="75000"/>
                  </a:srgbClr>
                </a:solidFill>
              </a:ln>
            </c:spPr>
            <c:trendlineType val="linear"/>
            <c:dispRSqr val="0"/>
            <c:dispEq val="0"/>
          </c:trendline>
          <c:cat>
            <c:strRef>
              <c:f>Data!$Z$4:$AO$4</c:f>
              <c:strCache>
                <c:ptCount val="1"/>
                <c:pt idx="0">
                  <c:v>Baseline</c:v>
                </c:pt>
              </c:strCache>
            </c:strRef>
          </c:cat>
          <c:val>
            <c:numRef>
              <c:f>Data!$Z$34:$AO$34</c:f>
              <c:numCache>
                <c:formatCode>General</c:formatCode>
                <c:ptCount val="16"/>
                <c:pt idx="0">
                  <c:v>0</c:v>
                </c:pt>
              </c:numCache>
            </c:numRef>
          </c:val>
          <c:smooth val="0"/>
          <c:extLst>
            <c:ext xmlns:c16="http://schemas.microsoft.com/office/drawing/2014/chart" uri="{C3380CC4-5D6E-409C-BE32-E72D297353CC}">
              <c16:uniqueId val="{00000001-A9CA-8845-9A55-70E2AF1E6F27}"/>
            </c:ext>
          </c:extLst>
        </c:ser>
        <c:ser>
          <c:idx val="1"/>
          <c:order val="1"/>
          <c:tx>
            <c:v>Aimline</c:v>
          </c:tx>
          <c:spPr>
            <a:ln w="9525">
              <a:solidFill>
                <a:schemeClr val="tx1">
                  <a:lumMod val="50000"/>
                  <a:lumOff val="50000"/>
                </a:schemeClr>
              </a:solidFill>
              <a:prstDash val="dash"/>
            </a:ln>
          </c:spPr>
          <c:marker>
            <c:symbol val="none"/>
          </c:marker>
          <c:cat>
            <c:strRef>
              <c:f>Data!$Z$4:$AO$4</c:f>
              <c:strCache>
                <c:ptCount val="1"/>
                <c:pt idx="0">
                  <c:v>Baseline</c:v>
                </c:pt>
              </c:strCache>
            </c:strRef>
          </c:cat>
          <c:val>
            <c:numRef>
              <c:f>Data!$Z$115:$AO$115</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A9CA-8845-9A55-70E2AF1E6F27}"/>
            </c:ext>
          </c:extLst>
        </c:ser>
        <c:ser>
          <c:idx val="2"/>
          <c:order val="2"/>
          <c:tx>
            <c:strRef>
              <c:f>Data!$Y$151</c:f>
              <c:strCache>
                <c:ptCount val="1"/>
                <c:pt idx="0">
                  <c:v>Benchmark 2 Line</c:v>
                </c:pt>
              </c:strCache>
            </c:strRef>
          </c:tx>
          <c:spPr>
            <a:ln>
              <a:solidFill>
                <a:schemeClr val="accent1"/>
              </a:solidFill>
            </a:ln>
          </c:spPr>
          <c:marker>
            <c:symbol val="none"/>
          </c:marker>
          <c:cat>
            <c:strRef>
              <c:f>Data!$Z$4:$AO$4</c:f>
              <c:strCache>
                <c:ptCount val="1"/>
                <c:pt idx="0">
                  <c:v>Baseline</c:v>
                </c:pt>
              </c:strCache>
            </c:strRef>
          </c:cat>
          <c:val>
            <c:numRef>
              <c:f>Data!$Z$151:$AO$151</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A9CA-8845-9A55-70E2AF1E6F27}"/>
            </c:ext>
          </c:extLst>
        </c:ser>
        <c:dLbls>
          <c:showLegendKey val="0"/>
          <c:showVal val="0"/>
          <c:showCatName val="0"/>
          <c:showSerName val="0"/>
          <c:showPercent val="0"/>
          <c:showBubbleSize val="0"/>
        </c:dLbls>
        <c:marker val="1"/>
        <c:smooth val="0"/>
        <c:axId val="117735808"/>
        <c:axId val="117737728"/>
      </c:lineChart>
      <c:catAx>
        <c:axId val="117735808"/>
        <c:scaling>
          <c:orientation val="minMax"/>
        </c:scaling>
        <c:delete val="0"/>
        <c:axPos val="b"/>
        <c:title>
          <c:tx>
            <c:strRef>
              <c:f>Data!$U$34</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117737728"/>
        <c:crosses val="autoZero"/>
        <c:auto val="1"/>
        <c:lblAlgn val="ctr"/>
        <c:lblOffset val="100"/>
        <c:noMultiLvlLbl val="0"/>
      </c:catAx>
      <c:valAx>
        <c:axId val="117737728"/>
        <c:scaling>
          <c:orientation val="minMax"/>
          <c:min val="0"/>
        </c:scaling>
        <c:delete val="0"/>
        <c:axPos val="l"/>
        <c:majorGridlines/>
        <c:title>
          <c:tx>
            <c:strRef>
              <c:f>Data!$X$115</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117735808"/>
        <c:crosses val="autoZero"/>
        <c:crossBetween val="between"/>
      </c:valAx>
    </c:plotArea>
    <c:legend>
      <c:legendPos val="b"/>
      <c:layout>
        <c:manualLayout>
          <c:xMode val="edge"/>
          <c:yMode val="edge"/>
          <c:x val="5.0690454870417909E-3"/>
          <c:y val="0.89281046896931149"/>
          <c:w val="0.98986170388445549"/>
          <c:h val="0.10718953103068812"/>
        </c:manualLayout>
      </c:layout>
      <c:overlay val="0"/>
      <c:txPr>
        <a:bodyPr/>
        <a:lstStyle/>
        <a:p>
          <a:pPr>
            <a:defRPr sz="900"/>
          </a:pPr>
          <a:endParaRPr lang="en-US"/>
        </a:p>
      </c:txPr>
    </c:legend>
    <c:plotVisOnly val="1"/>
    <c:dispBlanksAs val="gap"/>
    <c:showDLblsOverMax val="0"/>
  </c:chart>
  <c:spPr>
    <a:solidFill>
      <a:schemeClr val="accent6">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5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Data!$A$35</c:f>
          <c:strCache>
            <c:ptCount val="1"/>
          </c:strCache>
        </c:strRef>
      </c:tx>
      <c:overlay val="0"/>
    </c:title>
    <c:autoTitleDeleted val="0"/>
    <c:plotArea>
      <c:layout>
        <c:manualLayout>
          <c:layoutTarget val="inner"/>
          <c:xMode val="edge"/>
          <c:yMode val="edge"/>
          <c:x val="0.13495651278884288"/>
          <c:y val="0.16478915135608121"/>
          <c:w val="0.836285317276524"/>
          <c:h val="0.50837061096124758"/>
        </c:manualLayout>
      </c:layout>
      <c:lineChart>
        <c:grouping val="standard"/>
        <c:varyColors val="0"/>
        <c:ser>
          <c:idx val="0"/>
          <c:order val="0"/>
          <c:tx>
            <c:strRef>
              <c:f>Data!$A$35</c:f>
              <c:strCache>
                <c:ptCount val="1"/>
              </c:strCache>
            </c:strRef>
          </c:tx>
          <c:trendline>
            <c:name>Trendline</c:name>
            <c:spPr>
              <a:ln>
                <a:solidFill>
                  <a:srgbClr val="FF0000">
                    <a:alpha val="75000"/>
                  </a:srgbClr>
                </a:solidFill>
              </a:ln>
            </c:spPr>
            <c:trendlineType val="linear"/>
            <c:dispRSqr val="0"/>
            <c:dispEq val="0"/>
          </c:trendline>
          <c:cat>
            <c:strRef>
              <c:f>Data!$Z$4:$AO$4</c:f>
              <c:strCache>
                <c:ptCount val="1"/>
                <c:pt idx="0">
                  <c:v>Baseline</c:v>
                </c:pt>
              </c:strCache>
            </c:strRef>
          </c:cat>
          <c:val>
            <c:numRef>
              <c:f>Data!$Z$35:$AO$35</c:f>
              <c:numCache>
                <c:formatCode>General</c:formatCode>
                <c:ptCount val="16"/>
                <c:pt idx="0">
                  <c:v>0</c:v>
                </c:pt>
              </c:numCache>
            </c:numRef>
          </c:val>
          <c:smooth val="0"/>
          <c:extLst>
            <c:ext xmlns:c16="http://schemas.microsoft.com/office/drawing/2014/chart" uri="{C3380CC4-5D6E-409C-BE32-E72D297353CC}">
              <c16:uniqueId val="{00000001-49F4-4241-83D6-33DAC67B6646}"/>
            </c:ext>
          </c:extLst>
        </c:ser>
        <c:ser>
          <c:idx val="1"/>
          <c:order val="1"/>
          <c:tx>
            <c:v>Aimline</c:v>
          </c:tx>
          <c:spPr>
            <a:ln w="9525">
              <a:solidFill>
                <a:schemeClr val="tx1">
                  <a:lumMod val="50000"/>
                  <a:lumOff val="50000"/>
                </a:schemeClr>
              </a:solidFill>
              <a:prstDash val="dash"/>
            </a:ln>
          </c:spPr>
          <c:marker>
            <c:symbol val="none"/>
          </c:marker>
          <c:cat>
            <c:strRef>
              <c:f>Data!$Z$4:$AO$4</c:f>
              <c:strCache>
                <c:ptCount val="1"/>
                <c:pt idx="0">
                  <c:v>Baseline</c:v>
                </c:pt>
              </c:strCache>
            </c:strRef>
          </c:cat>
          <c:val>
            <c:numRef>
              <c:f>Data!$Z$116:$AO$116</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49F4-4241-83D6-33DAC67B6646}"/>
            </c:ext>
          </c:extLst>
        </c:ser>
        <c:ser>
          <c:idx val="2"/>
          <c:order val="2"/>
          <c:tx>
            <c:strRef>
              <c:f>Data!$Y$152</c:f>
              <c:strCache>
                <c:ptCount val="1"/>
                <c:pt idx="0">
                  <c:v>Benchmark 2 Line</c:v>
                </c:pt>
              </c:strCache>
            </c:strRef>
          </c:tx>
          <c:spPr>
            <a:ln>
              <a:solidFill>
                <a:schemeClr val="accent1"/>
              </a:solidFill>
            </a:ln>
          </c:spPr>
          <c:marker>
            <c:symbol val="none"/>
          </c:marker>
          <c:cat>
            <c:strRef>
              <c:f>Data!$Z$4:$AO$4</c:f>
              <c:strCache>
                <c:ptCount val="1"/>
                <c:pt idx="0">
                  <c:v>Baseline</c:v>
                </c:pt>
              </c:strCache>
            </c:strRef>
          </c:cat>
          <c:val>
            <c:numRef>
              <c:f>Data!$Z$152:$AO$152</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49F4-4241-83D6-33DAC67B6646}"/>
            </c:ext>
          </c:extLst>
        </c:ser>
        <c:dLbls>
          <c:showLegendKey val="0"/>
          <c:showVal val="0"/>
          <c:showCatName val="0"/>
          <c:showSerName val="0"/>
          <c:showPercent val="0"/>
          <c:showBubbleSize val="0"/>
        </c:dLbls>
        <c:marker val="1"/>
        <c:smooth val="0"/>
        <c:axId val="117682944"/>
        <c:axId val="117684864"/>
      </c:lineChart>
      <c:catAx>
        <c:axId val="117682944"/>
        <c:scaling>
          <c:orientation val="minMax"/>
        </c:scaling>
        <c:delete val="0"/>
        <c:axPos val="b"/>
        <c:title>
          <c:tx>
            <c:strRef>
              <c:f>Data!$U$35</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117684864"/>
        <c:crosses val="autoZero"/>
        <c:auto val="1"/>
        <c:lblAlgn val="ctr"/>
        <c:lblOffset val="100"/>
        <c:noMultiLvlLbl val="0"/>
      </c:catAx>
      <c:valAx>
        <c:axId val="117684864"/>
        <c:scaling>
          <c:orientation val="minMax"/>
          <c:min val="0"/>
        </c:scaling>
        <c:delete val="0"/>
        <c:axPos val="l"/>
        <c:majorGridlines/>
        <c:title>
          <c:tx>
            <c:strRef>
              <c:f>Data!$X$116</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117682944"/>
        <c:crosses val="autoZero"/>
        <c:crossBetween val="between"/>
      </c:valAx>
    </c:plotArea>
    <c:legend>
      <c:legendPos val="b"/>
      <c:layout>
        <c:manualLayout>
          <c:xMode val="edge"/>
          <c:yMode val="edge"/>
          <c:x val="2.4637489396750708E-3"/>
          <c:y val="0.89281043140355565"/>
          <c:w val="0.99507229697919064"/>
          <c:h val="0.10718956859644498"/>
        </c:manualLayout>
      </c:layout>
      <c:overlay val="0"/>
      <c:txPr>
        <a:bodyPr/>
        <a:lstStyle/>
        <a:p>
          <a:pPr>
            <a:defRPr sz="900"/>
          </a:pPr>
          <a:endParaRPr lang="en-US"/>
        </a:p>
      </c:txPr>
    </c:legend>
    <c:plotVisOnly val="1"/>
    <c:dispBlanksAs val="gap"/>
    <c:showDLblsOverMax val="0"/>
  </c:chart>
  <c:spPr>
    <a:solidFill>
      <a:schemeClr val="accent6">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5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Data!$A$36</c:f>
          <c:strCache>
            <c:ptCount val="1"/>
          </c:strCache>
        </c:strRef>
      </c:tx>
      <c:overlay val="0"/>
    </c:title>
    <c:autoTitleDeleted val="0"/>
    <c:plotArea>
      <c:layout>
        <c:manualLayout>
          <c:layoutTarget val="inner"/>
          <c:xMode val="edge"/>
          <c:yMode val="edge"/>
          <c:x val="0.13495651278884288"/>
          <c:y val="0.16478915135608121"/>
          <c:w val="0.83628531727652489"/>
          <c:h val="0.50841389583031826"/>
        </c:manualLayout>
      </c:layout>
      <c:lineChart>
        <c:grouping val="standard"/>
        <c:varyColors val="0"/>
        <c:ser>
          <c:idx val="0"/>
          <c:order val="0"/>
          <c:tx>
            <c:strRef>
              <c:f>Data!$A$36</c:f>
              <c:strCache>
                <c:ptCount val="1"/>
              </c:strCache>
            </c:strRef>
          </c:tx>
          <c:trendline>
            <c:name>Trendline</c:name>
            <c:spPr>
              <a:ln>
                <a:solidFill>
                  <a:srgbClr val="FF0000">
                    <a:alpha val="75000"/>
                  </a:srgbClr>
                </a:solidFill>
              </a:ln>
            </c:spPr>
            <c:trendlineType val="linear"/>
            <c:dispRSqr val="0"/>
            <c:dispEq val="0"/>
          </c:trendline>
          <c:cat>
            <c:strRef>
              <c:f>Data!$Z$4:$AO$4</c:f>
              <c:strCache>
                <c:ptCount val="1"/>
                <c:pt idx="0">
                  <c:v>Baseline</c:v>
                </c:pt>
              </c:strCache>
            </c:strRef>
          </c:cat>
          <c:val>
            <c:numRef>
              <c:f>Data!$Z$36:$AO$36</c:f>
              <c:numCache>
                <c:formatCode>General</c:formatCode>
                <c:ptCount val="16"/>
                <c:pt idx="0">
                  <c:v>0</c:v>
                </c:pt>
              </c:numCache>
            </c:numRef>
          </c:val>
          <c:smooth val="0"/>
          <c:extLst>
            <c:ext xmlns:c16="http://schemas.microsoft.com/office/drawing/2014/chart" uri="{C3380CC4-5D6E-409C-BE32-E72D297353CC}">
              <c16:uniqueId val="{00000001-0DA8-7245-BFED-1D4556CFF564}"/>
            </c:ext>
          </c:extLst>
        </c:ser>
        <c:ser>
          <c:idx val="1"/>
          <c:order val="1"/>
          <c:tx>
            <c:v>Aimline</c:v>
          </c:tx>
          <c:spPr>
            <a:ln w="9525">
              <a:solidFill>
                <a:schemeClr val="tx1">
                  <a:lumMod val="50000"/>
                  <a:lumOff val="50000"/>
                </a:schemeClr>
              </a:solidFill>
              <a:prstDash val="dash"/>
            </a:ln>
          </c:spPr>
          <c:marker>
            <c:symbol val="none"/>
          </c:marker>
          <c:cat>
            <c:strRef>
              <c:f>Data!$Z$4:$AO$4</c:f>
              <c:strCache>
                <c:ptCount val="1"/>
                <c:pt idx="0">
                  <c:v>Baseline</c:v>
                </c:pt>
              </c:strCache>
            </c:strRef>
          </c:cat>
          <c:val>
            <c:numRef>
              <c:f>Data!$Z$117:$AO$117</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0DA8-7245-BFED-1D4556CFF564}"/>
            </c:ext>
          </c:extLst>
        </c:ser>
        <c:ser>
          <c:idx val="2"/>
          <c:order val="2"/>
          <c:tx>
            <c:strRef>
              <c:f>Data!$Y$153</c:f>
              <c:strCache>
                <c:ptCount val="1"/>
                <c:pt idx="0">
                  <c:v>Benchmark 2 Line</c:v>
                </c:pt>
              </c:strCache>
            </c:strRef>
          </c:tx>
          <c:spPr>
            <a:ln>
              <a:solidFill>
                <a:schemeClr val="accent1"/>
              </a:solidFill>
            </a:ln>
          </c:spPr>
          <c:marker>
            <c:symbol val="none"/>
          </c:marker>
          <c:cat>
            <c:strRef>
              <c:f>Data!$Z$4:$AO$4</c:f>
              <c:strCache>
                <c:ptCount val="1"/>
                <c:pt idx="0">
                  <c:v>Baseline</c:v>
                </c:pt>
              </c:strCache>
            </c:strRef>
          </c:cat>
          <c:val>
            <c:numRef>
              <c:f>Data!$Z$153:$AO$153</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0DA8-7245-BFED-1D4556CFF564}"/>
            </c:ext>
          </c:extLst>
        </c:ser>
        <c:dLbls>
          <c:showLegendKey val="0"/>
          <c:showVal val="0"/>
          <c:showCatName val="0"/>
          <c:showSerName val="0"/>
          <c:showPercent val="0"/>
          <c:showBubbleSize val="0"/>
        </c:dLbls>
        <c:marker val="1"/>
        <c:smooth val="0"/>
        <c:axId val="117773440"/>
        <c:axId val="117775360"/>
      </c:lineChart>
      <c:catAx>
        <c:axId val="117773440"/>
        <c:scaling>
          <c:orientation val="minMax"/>
        </c:scaling>
        <c:delete val="0"/>
        <c:axPos val="b"/>
        <c:title>
          <c:tx>
            <c:strRef>
              <c:f>Data!$U$36</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117775360"/>
        <c:crosses val="autoZero"/>
        <c:auto val="1"/>
        <c:lblAlgn val="ctr"/>
        <c:lblOffset val="100"/>
        <c:noMultiLvlLbl val="0"/>
      </c:catAx>
      <c:valAx>
        <c:axId val="117775360"/>
        <c:scaling>
          <c:orientation val="minMax"/>
          <c:min val="0"/>
        </c:scaling>
        <c:delete val="0"/>
        <c:axPos val="l"/>
        <c:majorGridlines/>
        <c:title>
          <c:tx>
            <c:strRef>
              <c:f>Data!$X$117</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117773440"/>
        <c:crosses val="autoZero"/>
        <c:crossBetween val="between"/>
      </c:valAx>
    </c:plotArea>
    <c:legend>
      <c:legendPos val="b"/>
      <c:layout>
        <c:manualLayout>
          <c:xMode val="edge"/>
          <c:yMode val="edge"/>
          <c:x val="2.4637489396750708E-3"/>
          <c:y val="0.89281046896931149"/>
          <c:w val="0.99507229697919064"/>
          <c:h val="0.10718953103068812"/>
        </c:manualLayout>
      </c:layout>
      <c:overlay val="0"/>
      <c:txPr>
        <a:bodyPr/>
        <a:lstStyle/>
        <a:p>
          <a:pPr>
            <a:defRPr sz="900"/>
          </a:pPr>
          <a:endParaRPr lang="en-US"/>
        </a:p>
      </c:txPr>
    </c:legend>
    <c:plotVisOnly val="1"/>
    <c:dispBlanksAs val="gap"/>
    <c:showDLblsOverMax val="0"/>
  </c:chart>
  <c:spPr>
    <a:solidFill>
      <a:schemeClr val="accent6">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5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Data!$A$37</c:f>
          <c:strCache>
            <c:ptCount val="1"/>
          </c:strCache>
        </c:strRef>
      </c:tx>
      <c:overlay val="0"/>
    </c:title>
    <c:autoTitleDeleted val="0"/>
    <c:plotArea>
      <c:layout>
        <c:manualLayout>
          <c:layoutTarget val="inner"/>
          <c:xMode val="edge"/>
          <c:yMode val="edge"/>
          <c:x val="0.13495651278884288"/>
          <c:y val="0.16478915135608121"/>
          <c:w val="0.83628531727652489"/>
          <c:h val="0.50837061096124758"/>
        </c:manualLayout>
      </c:layout>
      <c:lineChart>
        <c:grouping val="standard"/>
        <c:varyColors val="0"/>
        <c:ser>
          <c:idx val="0"/>
          <c:order val="0"/>
          <c:tx>
            <c:strRef>
              <c:f>Data!$A$37</c:f>
              <c:strCache>
                <c:ptCount val="1"/>
              </c:strCache>
            </c:strRef>
          </c:tx>
          <c:trendline>
            <c:name>Trendline</c:name>
            <c:spPr>
              <a:ln>
                <a:solidFill>
                  <a:srgbClr val="FF0000">
                    <a:alpha val="75000"/>
                  </a:srgbClr>
                </a:solidFill>
              </a:ln>
            </c:spPr>
            <c:trendlineType val="linear"/>
            <c:dispRSqr val="0"/>
            <c:dispEq val="0"/>
          </c:trendline>
          <c:cat>
            <c:strRef>
              <c:f>Data!$Z$4:$AO$4</c:f>
              <c:strCache>
                <c:ptCount val="1"/>
                <c:pt idx="0">
                  <c:v>Baseline</c:v>
                </c:pt>
              </c:strCache>
            </c:strRef>
          </c:cat>
          <c:val>
            <c:numRef>
              <c:f>Data!$Z$37:$AO$37</c:f>
              <c:numCache>
                <c:formatCode>General</c:formatCode>
                <c:ptCount val="16"/>
                <c:pt idx="0">
                  <c:v>0</c:v>
                </c:pt>
              </c:numCache>
            </c:numRef>
          </c:val>
          <c:smooth val="0"/>
          <c:extLst>
            <c:ext xmlns:c16="http://schemas.microsoft.com/office/drawing/2014/chart" uri="{C3380CC4-5D6E-409C-BE32-E72D297353CC}">
              <c16:uniqueId val="{00000001-77AB-2241-81F4-83FA110330BD}"/>
            </c:ext>
          </c:extLst>
        </c:ser>
        <c:ser>
          <c:idx val="1"/>
          <c:order val="1"/>
          <c:tx>
            <c:v>Aimline</c:v>
          </c:tx>
          <c:spPr>
            <a:ln w="9525">
              <a:solidFill>
                <a:schemeClr val="tx1">
                  <a:lumMod val="50000"/>
                  <a:lumOff val="50000"/>
                </a:schemeClr>
              </a:solidFill>
              <a:prstDash val="dash"/>
            </a:ln>
          </c:spPr>
          <c:marker>
            <c:symbol val="none"/>
          </c:marker>
          <c:cat>
            <c:strRef>
              <c:f>Data!$Z$4:$AO$4</c:f>
              <c:strCache>
                <c:ptCount val="1"/>
                <c:pt idx="0">
                  <c:v>Baseline</c:v>
                </c:pt>
              </c:strCache>
            </c:strRef>
          </c:cat>
          <c:val>
            <c:numRef>
              <c:f>Data!$Z$118:$AO$118</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77AB-2241-81F4-83FA110330BD}"/>
            </c:ext>
          </c:extLst>
        </c:ser>
        <c:ser>
          <c:idx val="2"/>
          <c:order val="2"/>
          <c:tx>
            <c:strRef>
              <c:f>Data!$Y$154</c:f>
              <c:strCache>
                <c:ptCount val="1"/>
                <c:pt idx="0">
                  <c:v>Benchmark 2 Line</c:v>
                </c:pt>
              </c:strCache>
            </c:strRef>
          </c:tx>
          <c:spPr>
            <a:ln>
              <a:solidFill>
                <a:schemeClr val="accent1"/>
              </a:solidFill>
            </a:ln>
          </c:spPr>
          <c:marker>
            <c:symbol val="none"/>
          </c:marker>
          <c:cat>
            <c:strRef>
              <c:f>Data!$Z$4:$AO$4</c:f>
              <c:strCache>
                <c:ptCount val="1"/>
                <c:pt idx="0">
                  <c:v>Baseline</c:v>
                </c:pt>
              </c:strCache>
            </c:strRef>
          </c:cat>
          <c:val>
            <c:numRef>
              <c:f>Data!$Z$154:$AO$154</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77AB-2241-81F4-83FA110330BD}"/>
            </c:ext>
          </c:extLst>
        </c:ser>
        <c:dLbls>
          <c:showLegendKey val="0"/>
          <c:showVal val="0"/>
          <c:showCatName val="0"/>
          <c:showSerName val="0"/>
          <c:showPercent val="0"/>
          <c:showBubbleSize val="0"/>
        </c:dLbls>
        <c:marker val="1"/>
        <c:smooth val="0"/>
        <c:axId val="117835264"/>
        <c:axId val="117837184"/>
      </c:lineChart>
      <c:catAx>
        <c:axId val="117835264"/>
        <c:scaling>
          <c:orientation val="minMax"/>
        </c:scaling>
        <c:delete val="0"/>
        <c:axPos val="b"/>
        <c:title>
          <c:tx>
            <c:strRef>
              <c:f>Data!$U$37</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117837184"/>
        <c:crosses val="autoZero"/>
        <c:auto val="1"/>
        <c:lblAlgn val="ctr"/>
        <c:lblOffset val="100"/>
        <c:noMultiLvlLbl val="0"/>
      </c:catAx>
      <c:valAx>
        <c:axId val="117837184"/>
        <c:scaling>
          <c:orientation val="minMax"/>
          <c:min val="0"/>
        </c:scaling>
        <c:delete val="0"/>
        <c:axPos val="l"/>
        <c:majorGridlines/>
        <c:title>
          <c:tx>
            <c:strRef>
              <c:f>Data!$X$118</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117835264"/>
        <c:crosses val="autoZero"/>
        <c:crossBetween val="between"/>
      </c:valAx>
    </c:plotArea>
    <c:legend>
      <c:legendPos val="b"/>
      <c:layout>
        <c:manualLayout>
          <c:xMode val="edge"/>
          <c:yMode val="edge"/>
          <c:x val="2.4637489396750708E-3"/>
          <c:y val="0.89281043140355565"/>
          <c:w val="0.99507229697919064"/>
          <c:h val="0.10273871305089002"/>
        </c:manualLayout>
      </c:layout>
      <c:overlay val="0"/>
      <c:txPr>
        <a:bodyPr/>
        <a:lstStyle/>
        <a:p>
          <a:pPr>
            <a:defRPr sz="900"/>
          </a:pPr>
          <a:endParaRPr lang="en-US"/>
        </a:p>
      </c:txPr>
    </c:legend>
    <c:plotVisOnly val="1"/>
    <c:dispBlanksAs val="gap"/>
    <c:showDLblsOverMax val="0"/>
  </c:chart>
  <c:spPr>
    <a:solidFill>
      <a:schemeClr val="accent6">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5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Data!$A$38</c:f>
          <c:strCache>
            <c:ptCount val="1"/>
          </c:strCache>
        </c:strRef>
      </c:tx>
      <c:overlay val="0"/>
    </c:title>
    <c:autoTitleDeleted val="0"/>
    <c:plotArea>
      <c:layout>
        <c:manualLayout>
          <c:layoutTarget val="inner"/>
          <c:xMode val="edge"/>
          <c:yMode val="edge"/>
          <c:x val="0.13495651278884288"/>
          <c:y val="0.16478915135608121"/>
          <c:w val="0.836285317276524"/>
          <c:h val="0.51276180623961265"/>
        </c:manualLayout>
      </c:layout>
      <c:lineChart>
        <c:grouping val="standard"/>
        <c:varyColors val="0"/>
        <c:ser>
          <c:idx val="0"/>
          <c:order val="0"/>
          <c:tx>
            <c:strRef>
              <c:f>Data!$A$38</c:f>
              <c:strCache>
                <c:ptCount val="1"/>
              </c:strCache>
            </c:strRef>
          </c:tx>
          <c:trendline>
            <c:name>Trendline</c:name>
            <c:spPr>
              <a:ln>
                <a:solidFill>
                  <a:srgbClr val="FF0000">
                    <a:alpha val="75000"/>
                  </a:srgbClr>
                </a:solidFill>
              </a:ln>
            </c:spPr>
            <c:trendlineType val="linear"/>
            <c:dispRSqr val="0"/>
            <c:dispEq val="0"/>
          </c:trendline>
          <c:cat>
            <c:strRef>
              <c:f>Data!$Z$4:$AO$4</c:f>
              <c:strCache>
                <c:ptCount val="1"/>
                <c:pt idx="0">
                  <c:v>Baseline</c:v>
                </c:pt>
              </c:strCache>
            </c:strRef>
          </c:cat>
          <c:val>
            <c:numRef>
              <c:f>Data!$Z$38:$AO$38</c:f>
              <c:numCache>
                <c:formatCode>General</c:formatCode>
                <c:ptCount val="16"/>
                <c:pt idx="0">
                  <c:v>0</c:v>
                </c:pt>
              </c:numCache>
            </c:numRef>
          </c:val>
          <c:smooth val="0"/>
          <c:extLst>
            <c:ext xmlns:c16="http://schemas.microsoft.com/office/drawing/2014/chart" uri="{C3380CC4-5D6E-409C-BE32-E72D297353CC}">
              <c16:uniqueId val="{00000001-D839-CE48-81A5-F8980BC32D34}"/>
            </c:ext>
          </c:extLst>
        </c:ser>
        <c:ser>
          <c:idx val="1"/>
          <c:order val="1"/>
          <c:tx>
            <c:v>Aimline</c:v>
          </c:tx>
          <c:spPr>
            <a:ln w="9525">
              <a:solidFill>
                <a:schemeClr val="tx1">
                  <a:lumMod val="50000"/>
                  <a:lumOff val="50000"/>
                </a:schemeClr>
              </a:solidFill>
              <a:prstDash val="dash"/>
            </a:ln>
          </c:spPr>
          <c:marker>
            <c:symbol val="none"/>
          </c:marker>
          <c:cat>
            <c:strRef>
              <c:f>Data!$Z$4:$AO$4</c:f>
              <c:strCache>
                <c:ptCount val="1"/>
                <c:pt idx="0">
                  <c:v>Baseline</c:v>
                </c:pt>
              </c:strCache>
            </c:strRef>
          </c:cat>
          <c:val>
            <c:numRef>
              <c:f>Data!$Z$119:$AO$119</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D839-CE48-81A5-F8980BC32D34}"/>
            </c:ext>
          </c:extLst>
        </c:ser>
        <c:ser>
          <c:idx val="2"/>
          <c:order val="2"/>
          <c:tx>
            <c:strRef>
              <c:f>Data!$Y$155</c:f>
              <c:strCache>
                <c:ptCount val="1"/>
                <c:pt idx="0">
                  <c:v>Benchmark 2 Line</c:v>
                </c:pt>
              </c:strCache>
            </c:strRef>
          </c:tx>
          <c:spPr>
            <a:ln>
              <a:solidFill>
                <a:schemeClr val="accent1"/>
              </a:solidFill>
            </a:ln>
          </c:spPr>
          <c:marker>
            <c:symbol val="none"/>
          </c:marker>
          <c:cat>
            <c:strRef>
              <c:f>Data!$Z$4:$AO$4</c:f>
              <c:strCache>
                <c:ptCount val="1"/>
                <c:pt idx="0">
                  <c:v>Baseline</c:v>
                </c:pt>
              </c:strCache>
            </c:strRef>
          </c:cat>
          <c:val>
            <c:numRef>
              <c:f>Data!$Z$155:$AO$155</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D839-CE48-81A5-F8980BC32D34}"/>
            </c:ext>
          </c:extLst>
        </c:ser>
        <c:dLbls>
          <c:showLegendKey val="0"/>
          <c:showVal val="0"/>
          <c:showCatName val="0"/>
          <c:showSerName val="0"/>
          <c:showPercent val="0"/>
          <c:showBubbleSize val="0"/>
        </c:dLbls>
        <c:marker val="1"/>
        <c:smooth val="0"/>
        <c:axId val="117215616"/>
        <c:axId val="117884416"/>
      </c:lineChart>
      <c:catAx>
        <c:axId val="117215616"/>
        <c:scaling>
          <c:orientation val="minMax"/>
        </c:scaling>
        <c:delete val="0"/>
        <c:axPos val="b"/>
        <c:title>
          <c:tx>
            <c:strRef>
              <c:f>Data!$U$38</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117884416"/>
        <c:crosses val="autoZero"/>
        <c:auto val="1"/>
        <c:lblAlgn val="ctr"/>
        <c:lblOffset val="100"/>
        <c:noMultiLvlLbl val="0"/>
      </c:catAx>
      <c:valAx>
        <c:axId val="117884416"/>
        <c:scaling>
          <c:orientation val="minMax"/>
          <c:min val="0"/>
        </c:scaling>
        <c:delete val="0"/>
        <c:axPos val="l"/>
        <c:majorGridlines/>
        <c:title>
          <c:tx>
            <c:strRef>
              <c:f>Data!$X$119</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117215616"/>
        <c:crosses val="autoZero"/>
        <c:crossBetween val="between"/>
      </c:valAx>
    </c:plotArea>
    <c:legend>
      <c:legendPos val="b"/>
      <c:layout>
        <c:manualLayout>
          <c:xMode val="edge"/>
          <c:yMode val="edge"/>
          <c:x val="2.4637489396750708E-3"/>
          <c:y val="0.89281050653504301"/>
          <c:w val="0.99753625106031696"/>
          <c:h val="0.107189493464957"/>
        </c:manualLayout>
      </c:layout>
      <c:overlay val="0"/>
      <c:txPr>
        <a:bodyPr/>
        <a:lstStyle/>
        <a:p>
          <a:pPr>
            <a:defRPr sz="900"/>
          </a:pPr>
          <a:endParaRPr lang="en-US"/>
        </a:p>
      </c:txPr>
    </c:legend>
    <c:plotVisOnly val="1"/>
    <c:dispBlanksAs val="gap"/>
    <c:showDLblsOverMax val="0"/>
  </c:chart>
  <c:spPr>
    <a:solidFill>
      <a:schemeClr val="accent6">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5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Data!$A$39</c:f>
          <c:strCache>
            <c:ptCount val="1"/>
          </c:strCache>
        </c:strRef>
      </c:tx>
      <c:overlay val="0"/>
    </c:title>
    <c:autoTitleDeleted val="0"/>
    <c:plotArea>
      <c:layout>
        <c:manualLayout>
          <c:layoutTarget val="inner"/>
          <c:xMode val="edge"/>
          <c:yMode val="edge"/>
          <c:x val="0.13495651278884288"/>
          <c:y val="0.16478915135608121"/>
          <c:w val="0.83628531727652489"/>
          <c:h val="0.51280099099989163"/>
        </c:manualLayout>
      </c:layout>
      <c:lineChart>
        <c:grouping val="standard"/>
        <c:varyColors val="0"/>
        <c:ser>
          <c:idx val="0"/>
          <c:order val="0"/>
          <c:tx>
            <c:strRef>
              <c:f>Data!$A$39</c:f>
              <c:strCache>
                <c:ptCount val="1"/>
              </c:strCache>
            </c:strRef>
          </c:tx>
          <c:trendline>
            <c:name>Trendline</c:name>
            <c:spPr>
              <a:ln>
                <a:solidFill>
                  <a:srgbClr val="FF0000">
                    <a:alpha val="75000"/>
                  </a:srgbClr>
                </a:solidFill>
              </a:ln>
            </c:spPr>
            <c:trendlineType val="linear"/>
            <c:dispRSqr val="0"/>
            <c:dispEq val="0"/>
          </c:trendline>
          <c:cat>
            <c:strRef>
              <c:f>Data!$Z$4:$AO$4</c:f>
              <c:strCache>
                <c:ptCount val="1"/>
                <c:pt idx="0">
                  <c:v>Baseline</c:v>
                </c:pt>
              </c:strCache>
            </c:strRef>
          </c:cat>
          <c:val>
            <c:numRef>
              <c:f>Data!$Z$39:$AO$39</c:f>
              <c:numCache>
                <c:formatCode>General</c:formatCode>
                <c:ptCount val="16"/>
                <c:pt idx="0">
                  <c:v>0</c:v>
                </c:pt>
              </c:numCache>
            </c:numRef>
          </c:val>
          <c:smooth val="0"/>
          <c:extLst>
            <c:ext xmlns:c16="http://schemas.microsoft.com/office/drawing/2014/chart" uri="{C3380CC4-5D6E-409C-BE32-E72D297353CC}">
              <c16:uniqueId val="{00000001-8A18-8948-A6B9-99A88ED4A414}"/>
            </c:ext>
          </c:extLst>
        </c:ser>
        <c:ser>
          <c:idx val="1"/>
          <c:order val="1"/>
          <c:tx>
            <c:v>Aimline</c:v>
          </c:tx>
          <c:spPr>
            <a:ln w="9525">
              <a:solidFill>
                <a:schemeClr val="tx1">
                  <a:lumMod val="50000"/>
                  <a:lumOff val="50000"/>
                </a:schemeClr>
              </a:solidFill>
              <a:prstDash val="dash"/>
            </a:ln>
          </c:spPr>
          <c:marker>
            <c:symbol val="none"/>
          </c:marker>
          <c:cat>
            <c:strRef>
              <c:f>Data!$Z$4:$AO$4</c:f>
              <c:strCache>
                <c:ptCount val="1"/>
                <c:pt idx="0">
                  <c:v>Baseline</c:v>
                </c:pt>
              </c:strCache>
            </c:strRef>
          </c:cat>
          <c:val>
            <c:numRef>
              <c:f>Data!$Z$120:$AO$120</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8A18-8948-A6B9-99A88ED4A414}"/>
            </c:ext>
          </c:extLst>
        </c:ser>
        <c:ser>
          <c:idx val="2"/>
          <c:order val="2"/>
          <c:tx>
            <c:strRef>
              <c:f>Data!$Y$156</c:f>
              <c:strCache>
                <c:ptCount val="1"/>
                <c:pt idx="0">
                  <c:v>Benchmark 2 Line</c:v>
                </c:pt>
              </c:strCache>
            </c:strRef>
          </c:tx>
          <c:spPr>
            <a:ln>
              <a:solidFill>
                <a:schemeClr val="accent1"/>
              </a:solidFill>
            </a:ln>
          </c:spPr>
          <c:marker>
            <c:symbol val="none"/>
          </c:marker>
          <c:cat>
            <c:strRef>
              <c:f>Data!$Z$4:$AO$4</c:f>
              <c:strCache>
                <c:ptCount val="1"/>
                <c:pt idx="0">
                  <c:v>Baseline</c:v>
                </c:pt>
              </c:strCache>
            </c:strRef>
          </c:cat>
          <c:val>
            <c:numRef>
              <c:f>Data!$Z$156:$AO$156</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8A18-8948-A6B9-99A88ED4A414}"/>
            </c:ext>
          </c:extLst>
        </c:ser>
        <c:dLbls>
          <c:showLegendKey val="0"/>
          <c:showVal val="0"/>
          <c:showCatName val="0"/>
          <c:showSerName val="0"/>
          <c:showPercent val="0"/>
          <c:showBubbleSize val="0"/>
        </c:dLbls>
        <c:marker val="1"/>
        <c:smooth val="0"/>
        <c:axId val="118087680"/>
        <c:axId val="118089600"/>
      </c:lineChart>
      <c:catAx>
        <c:axId val="118087680"/>
        <c:scaling>
          <c:orientation val="minMax"/>
        </c:scaling>
        <c:delete val="0"/>
        <c:axPos val="b"/>
        <c:title>
          <c:tx>
            <c:strRef>
              <c:f>Data!$U$39</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118089600"/>
        <c:crosses val="autoZero"/>
        <c:auto val="1"/>
        <c:lblAlgn val="ctr"/>
        <c:lblOffset val="100"/>
        <c:noMultiLvlLbl val="0"/>
      </c:catAx>
      <c:valAx>
        <c:axId val="118089600"/>
        <c:scaling>
          <c:orientation val="minMax"/>
          <c:min val="0"/>
        </c:scaling>
        <c:delete val="0"/>
        <c:axPos val="l"/>
        <c:majorGridlines/>
        <c:title>
          <c:tx>
            <c:strRef>
              <c:f>Data!$X$120</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118087680"/>
        <c:crosses val="autoZero"/>
        <c:crossBetween val="between"/>
      </c:valAx>
    </c:plotArea>
    <c:legend>
      <c:legendPos val="b"/>
      <c:layout>
        <c:manualLayout>
          <c:xMode val="edge"/>
          <c:yMode val="edge"/>
          <c:x val="0"/>
          <c:y val="0.89281043140355565"/>
          <c:w val="1"/>
          <c:h val="0.10718956859644498"/>
        </c:manualLayout>
      </c:layout>
      <c:overlay val="0"/>
      <c:txPr>
        <a:bodyPr/>
        <a:lstStyle/>
        <a:p>
          <a:pPr>
            <a:defRPr sz="900"/>
          </a:pPr>
          <a:endParaRPr lang="en-US"/>
        </a:p>
      </c:txPr>
    </c:legend>
    <c:plotVisOnly val="1"/>
    <c:dispBlanksAs val="gap"/>
    <c:showDLblsOverMax val="0"/>
  </c:chart>
  <c:spPr>
    <a:solidFill>
      <a:schemeClr val="accent6">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'Reading - Data'!$A$19</c:f>
          <c:strCache>
            <c:ptCount val="1"/>
          </c:strCache>
        </c:strRef>
      </c:tx>
      <c:overlay val="0"/>
    </c:title>
    <c:autoTitleDeleted val="0"/>
    <c:plotArea>
      <c:layout>
        <c:manualLayout>
          <c:layoutTarget val="inner"/>
          <c:xMode val="edge"/>
          <c:yMode val="edge"/>
          <c:x val="0.13495651278884288"/>
          <c:y val="0.16478915135608121"/>
          <c:w val="0.83628531727652422"/>
          <c:h val="0.51276163777693717"/>
        </c:manualLayout>
      </c:layout>
      <c:lineChart>
        <c:grouping val="standard"/>
        <c:varyColors val="0"/>
        <c:ser>
          <c:idx val="0"/>
          <c:order val="0"/>
          <c:tx>
            <c:strRef>
              <c:f>'Reading - Data'!$A$19</c:f>
              <c:strCache>
                <c:ptCount val="1"/>
              </c:strCache>
            </c:strRef>
          </c:tx>
          <c:trendline>
            <c:name>Trendline</c:name>
            <c:spPr>
              <a:ln>
                <a:solidFill>
                  <a:srgbClr val="FF0000">
                    <a:alpha val="75000"/>
                  </a:srgbClr>
                </a:solidFill>
              </a:ln>
            </c:spPr>
            <c:trendlineType val="linear"/>
            <c:dispRSqr val="0"/>
            <c:dispEq val="0"/>
          </c:trendline>
          <c:cat>
            <c:strRef>
              <c:f>'Reading - Data'!$CX$4:$DM$4</c:f>
              <c:strCache>
                <c:ptCount val="1"/>
                <c:pt idx="0">
                  <c:v>Baseline</c:v>
                </c:pt>
              </c:strCache>
            </c:strRef>
          </c:cat>
          <c:val>
            <c:numRef>
              <c:f>'Reading - Data'!$CX$19:$DM$19</c:f>
              <c:numCache>
                <c:formatCode>General</c:formatCode>
                <c:ptCount val="16"/>
                <c:pt idx="0">
                  <c:v>0</c:v>
                </c:pt>
              </c:numCache>
            </c:numRef>
          </c:val>
          <c:smooth val="0"/>
          <c:extLst>
            <c:ext xmlns:c16="http://schemas.microsoft.com/office/drawing/2014/chart" uri="{C3380CC4-5D6E-409C-BE32-E72D297353CC}">
              <c16:uniqueId val="{00000001-7061-C248-B4B4-3CCD11EB684D}"/>
            </c:ext>
          </c:extLst>
        </c:ser>
        <c:ser>
          <c:idx val="1"/>
          <c:order val="1"/>
          <c:tx>
            <c:v>Aimline</c:v>
          </c:tx>
          <c:spPr>
            <a:ln w="9525">
              <a:solidFill>
                <a:schemeClr val="tx1">
                  <a:lumMod val="50000"/>
                  <a:lumOff val="50000"/>
                </a:schemeClr>
              </a:solidFill>
              <a:prstDash val="dash"/>
            </a:ln>
          </c:spPr>
          <c:marker>
            <c:symbol val="none"/>
          </c:marker>
          <c:cat>
            <c:strRef>
              <c:f>'Reading - Data'!$CX$4:$DM$4</c:f>
              <c:strCache>
                <c:ptCount val="1"/>
                <c:pt idx="0">
                  <c:v>Baseline</c:v>
                </c:pt>
              </c:strCache>
            </c:strRef>
          </c:cat>
          <c:val>
            <c:numRef>
              <c:f>'Reading - Data'!$CX$100:$DM$100</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7061-C248-B4B4-3CCD11EB684D}"/>
            </c:ext>
          </c:extLst>
        </c:ser>
        <c:ser>
          <c:idx val="2"/>
          <c:order val="2"/>
          <c:tx>
            <c:strRef>
              <c:f>'Reading - Data'!$CW$136</c:f>
              <c:strCache>
                <c:ptCount val="1"/>
                <c:pt idx="0">
                  <c:v>Benchmark 3 Line</c:v>
                </c:pt>
              </c:strCache>
            </c:strRef>
          </c:tx>
          <c:spPr>
            <a:ln>
              <a:solidFill>
                <a:schemeClr val="accent3"/>
              </a:solidFill>
            </a:ln>
          </c:spPr>
          <c:marker>
            <c:symbol val="none"/>
          </c:marker>
          <c:cat>
            <c:strRef>
              <c:f>'Reading - Data'!$CX$4:$DM$4</c:f>
              <c:strCache>
                <c:ptCount val="1"/>
                <c:pt idx="0">
                  <c:v>Baseline</c:v>
                </c:pt>
              </c:strCache>
            </c:strRef>
          </c:cat>
          <c:val>
            <c:numRef>
              <c:f>'Reading - Data'!$CX$136:$DM$136</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7061-C248-B4B4-3CCD11EB684D}"/>
            </c:ext>
          </c:extLst>
        </c:ser>
        <c:dLbls>
          <c:showLegendKey val="0"/>
          <c:showVal val="0"/>
          <c:showCatName val="0"/>
          <c:showSerName val="0"/>
          <c:showPercent val="0"/>
          <c:showBubbleSize val="0"/>
        </c:dLbls>
        <c:marker val="1"/>
        <c:smooth val="0"/>
        <c:axId val="104605952"/>
        <c:axId val="104612224"/>
      </c:lineChart>
      <c:catAx>
        <c:axId val="104605952"/>
        <c:scaling>
          <c:orientation val="minMax"/>
        </c:scaling>
        <c:delete val="0"/>
        <c:axPos val="b"/>
        <c:title>
          <c:tx>
            <c:strRef>
              <c:f>'Reading - Data'!$CS$19</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104612224"/>
        <c:crosses val="autoZero"/>
        <c:auto val="1"/>
        <c:lblAlgn val="ctr"/>
        <c:lblOffset val="100"/>
        <c:noMultiLvlLbl val="0"/>
      </c:catAx>
      <c:valAx>
        <c:axId val="104612224"/>
        <c:scaling>
          <c:orientation val="minMax"/>
          <c:min val="0"/>
        </c:scaling>
        <c:delete val="0"/>
        <c:axPos val="l"/>
        <c:majorGridlines/>
        <c:title>
          <c:tx>
            <c:strRef>
              <c:f>'Reading - Data'!$CV$100</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104605952"/>
        <c:crosses val="autoZero"/>
        <c:crossBetween val="between"/>
      </c:valAx>
    </c:plotArea>
    <c:legend>
      <c:legendPos val="b"/>
      <c:layout>
        <c:manualLayout>
          <c:xMode val="edge"/>
          <c:yMode val="edge"/>
          <c:x val="2.3677020940896208E-3"/>
          <c:y val="0.89634136215298799"/>
          <c:w val="0.99267216613104159"/>
          <c:h val="0.103658637847012"/>
        </c:manualLayout>
      </c:layout>
      <c:overlay val="0"/>
      <c:txPr>
        <a:bodyPr/>
        <a:lstStyle/>
        <a:p>
          <a:pPr>
            <a:defRPr sz="900"/>
          </a:pPr>
          <a:endParaRPr lang="en-US"/>
        </a:p>
      </c:txPr>
    </c:legend>
    <c:plotVisOnly val="1"/>
    <c:dispBlanksAs val="gap"/>
    <c:showDLblsOverMax val="0"/>
  </c:chart>
  <c:spPr>
    <a:solidFill>
      <a:schemeClr val="accent3">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5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Data!$A$5</c:f>
          <c:strCache>
            <c:ptCount val="1"/>
          </c:strCache>
        </c:strRef>
      </c:tx>
      <c:overlay val="0"/>
    </c:title>
    <c:autoTitleDeleted val="0"/>
    <c:plotArea>
      <c:layout>
        <c:manualLayout>
          <c:layoutTarget val="inner"/>
          <c:xMode val="edge"/>
          <c:yMode val="edge"/>
          <c:x val="0.13495651278884288"/>
          <c:y val="0.16478915135608121"/>
          <c:w val="0.83628531727652422"/>
          <c:h val="0.51280082270153271"/>
        </c:manualLayout>
      </c:layout>
      <c:lineChart>
        <c:grouping val="standard"/>
        <c:varyColors val="0"/>
        <c:ser>
          <c:idx val="0"/>
          <c:order val="0"/>
          <c:tx>
            <c:strRef>
              <c:f>Data!$A$5</c:f>
              <c:strCache>
                <c:ptCount val="1"/>
              </c:strCache>
            </c:strRef>
          </c:tx>
          <c:trendline>
            <c:name>Trendline</c:name>
            <c:spPr>
              <a:ln>
                <a:solidFill>
                  <a:srgbClr val="FF0000">
                    <a:alpha val="75000"/>
                  </a:srgbClr>
                </a:solidFill>
              </a:ln>
            </c:spPr>
            <c:trendlineType val="linear"/>
            <c:dispRSqr val="0"/>
            <c:dispEq val="0"/>
          </c:trendline>
          <c:cat>
            <c:strRef>
              <c:f>Data!$Z$4:$AO$4</c:f>
              <c:strCache>
                <c:ptCount val="1"/>
                <c:pt idx="0">
                  <c:v>Baseline</c:v>
                </c:pt>
              </c:strCache>
            </c:strRef>
          </c:cat>
          <c:val>
            <c:numRef>
              <c:f>Data!$Z$5:$AO$5</c:f>
              <c:numCache>
                <c:formatCode>General</c:formatCode>
                <c:ptCount val="16"/>
                <c:pt idx="0">
                  <c:v>0</c:v>
                </c:pt>
              </c:numCache>
            </c:numRef>
          </c:val>
          <c:smooth val="0"/>
          <c:extLst>
            <c:ext xmlns:c16="http://schemas.microsoft.com/office/drawing/2014/chart" uri="{C3380CC4-5D6E-409C-BE32-E72D297353CC}">
              <c16:uniqueId val="{00000001-FE13-C049-B6A8-008AA2BA8017}"/>
            </c:ext>
          </c:extLst>
        </c:ser>
        <c:ser>
          <c:idx val="1"/>
          <c:order val="1"/>
          <c:tx>
            <c:v>Aimline</c:v>
          </c:tx>
          <c:spPr>
            <a:ln w="9525">
              <a:solidFill>
                <a:schemeClr val="tx1">
                  <a:lumMod val="50000"/>
                  <a:lumOff val="50000"/>
                </a:schemeClr>
              </a:solidFill>
              <a:prstDash val="dash"/>
            </a:ln>
          </c:spPr>
          <c:marker>
            <c:symbol val="none"/>
          </c:marker>
          <c:cat>
            <c:strRef>
              <c:f>Data!$Z$4:$AO$4</c:f>
              <c:strCache>
                <c:ptCount val="1"/>
                <c:pt idx="0">
                  <c:v>Baseline</c:v>
                </c:pt>
              </c:strCache>
            </c:strRef>
          </c:cat>
          <c:val>
            <c:numRef>
              <c:f>Data!$Z$86:$AO$86</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FE13-C049-B6A8-008AA2BA8017}"/>
            </c:ext>
          </c:extLst>
        </c:ser>
        <c:ser>
          <c:idx val="2"/>
          <c:order val="2"/>
          <c:tx>
            <c:strRef>
              <c:f>Data!$Y$122</c:f>
              <c:strCache>
                <c:ptCount val="1"/>
                <c:pt idx="0">
                  <c:v>Benchmark 2 Line</c:v>
                </c:pt>
              </c:strCache>
            </c:strRef>
          </c:tx>
          <c:spPr>
            <a:ln>
              <a:solidFill>
                <a:schemeClr val="accent1"/>
              </a:solidFill>
            </a:ln>
          </c:spPr>
          <c:marker>
            <c:symbol val="none"/>
          </c:marker>
          <c:cat>
            <c:strRef>
              <c:f>Data!$Z$4:$AO$4</c:f>
              <c:strCache>
                <c:ptCount val="1"/>
                <c:pt idx="0">
                  <c:v>Baseline</c:v>
                </c:pt>
              </c:strCache>
            </c:strRef>
          </c:cat>
          <c:val>
            <c:numRef>
              <c:f>Data!$Z$122:$AO$122</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FE13-C049-B6A8-008AA2BA8017}"/>
            </c:ext>
          </c:extLst>
        </c:ser>
        <c:dLbls>
          <c:showLegendKey val="0"/>
          <c:showVal val="0"/>
          <c:showCatName val="0"/>
          <c:showSerName val="0"/>
          <c:showPercent val="0"/>
          <c:showBubbleSize val="0"/>
        </c:dLbls>
        <c:marker val="1"/>
        <c:smooth val="0"/>
        <c:axId val="118215040"/>
        <c:axId val="118216960"/>
      </c:lineChart>
      <c:catAx>
        <c:axId val="118215040"/>
        <c:scaling>
          <c:orientation val="minMax"/>
        </c:scaling>
        <c:delete val="0"/>
        <c:axPos val="b"/>
        <c:title>
          <c:tx>
            <c:strRef>
              <c:f>Data!$U$5</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118216960"/>
        <c:crosses val="autoZero"/>
        <c:auto val="1"/>
        <c:lblAlgn val="ctr"/>
        <c:lblOffset val="100"/>
        <c:noMultiLvlLbl val="0"/>
      </c:catAx>
      <c:valAx>
        <c:axId val="118216960"/>
        <c:scaling>
          <c:orientation val="minMax"/>
          <c:min val="0"/>
        </c:scaling>
        <c:delete val="0"/>
        <c:axPos val="l"/>
        <c:majorGridlines/>
        <c:title>
          <c:tx>
            <c:strRef>
              <c:f>Data!$X$86</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118215040"/>
        <c:crosses val="autoZero"/>
        <c:crossBetween val="between"/>
      </c:valAx>
    </c:plotArea>
    <c:legend>
      <c:legendPos val="b"/>
      <c:layout>
        <c:manualLayout>
          <c:xMode val="edge"/>
          <c:yMode val="edge"/>
          <c:x val="2.4637489396750708E-3"/>
          <c:y val="0.89281043140355565"/>
          <c:w val="0.99507229697919064"/>
          <c:h val="0.10718956859644498"/>
        </c:manualLayout>
      </c:layout>
      <c:overlay val="0"/>
      <c:txPr>
        <a:bodyPr/>
        <a:lstStyle/>
        <a:p>
          <a:pPr>
            <a:defRPr sz="900"/>
          </a:pPr>
          <a:endParaRPr lang="en-US"/>
        </a:p>
      </c:txPr>
    </c:legend>
    <c:plotVisOnly val="1"/>
    <c:dispBlanksAs val="gap"/>
    <c:showDLblsOverMax val="0"/>
  </c:chart>
  <c:spPr>
    <a:solidFill>
      <a:schemeClr val="accent6">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'Reading - Data'!$A$20</c:f>
          <c:strCache>
            <c:ptCount val="1"/>
          </c:strCache>
        </c:strRef>
      </c:tx>
      <c:overlay val="0"/>
    </c:title>
    <c:autoTitleDeleted val="0"/>
    <c:plotArea>
      <c:layout>
        <c:manualLayout>
          <c:layoutTarget val="inner"/>
          <c:xMode val="edge"/>
          <c:yMode val="edge"/>
          <c:x val="0.13495651278884288"/>
          <c:y val="0.16478915135608121"/>
          <c:w val="0.83628531727652422"/>
          <c:h val="0.51276163777693717"/>
        </c:manualLayout>
      </c:layout>
      <c:lineChart>
        <c:grouping val="standard"/>
        <c:varyColors val="0"/>
        <c:ser>
          <c:idx val="0"/>
          <c:order val="0"/>
          <c:tx>
            <c:strRef>
              <c:f>'Reading - Data'!$A$20</c:f>
              <c:strCache>
                <c:ptCount val="1"/>
              </c:strCache>
            </c:strRef>
          </c:tx>
          <c:trendline>
            <c:name>Trendline</c:name>
            <c:spPr>
              <a:ln>
                <a:solidFill>
                  <a:srgbClr val="FF0000">
                    <a:alpha val="75000"/>
                  </a:srgbClr>
                </a:solidFill>
              </a:ln>
            </c:spPr>
            <c:trendlineType val="linear"/>
            <c:dispRSqr val="0"/>
            <c:dispEq val="0"/>
          </c:trendline>
          <c:cat>
            <c:strRef>
              <c:f>'Reading - Data'!$CX$4:$DM$4</c:f>
              <c:strCache>
                <c:ptCount val="1"/>
                <c:pt idx="0">
                  <c:v>Baseline</c:v>
                </c:pt>
              </c:strCache>
            </c:strRef>
          </c:cat>
          <c:val>
            <c:numRef>
              <c:f>'Reading - Data'!$CX$20:$DM$20</c:f>
              <c:numCache>
                <c:formatCode>General</c:formatCode>
                <c:ptCount val="16"/>
                <c:pt idx="0">
                  <c:v>0</c:v>
                </c:pt>
              </c:numCache>
            </c:numRef>
          </c:val>
          <c:smooth val="0"/>
          <c:extLst>
            <c:ext xmlns:c16="http://schemas.microsoft.com/office/drawing/2014/chart" uri="{C3380CC4-5D6E-409C-BE32-E72D297353CC}">
              <c16:uniqueId val="{00000001-A2E9-6D46-A2FF-296610F4A3AD}"/>
            </c:ext>
          </c:extLst>
        </c:ser>
        <c:ser>
          <c:idx val="1"/>
          <c:order val="1"/>
          <c:tx>
            <c:v>Aimline</c:v>
          </c:tx>
          <c:spPr>
            <a:ln w="9525">
              <a:solidFill>
                <a:schemeClr val="tx1">
                  <a:lumMod val="50000"/>
                  <a:lumOff val="50000"/>
                </a:schemeClr>
              </a:solidFill>
              <a:prstDash val="dash"/>
            </a:ln>
          </c:spPr>
          <c:marker>
            <c:symbol val="none"/>
          </c:marker>
          <c:cat>
            <c:strRef>
              <c:f>'Reading - Data'!$CX$4:$DM$4</c:f>
              <c:strCache>
                <c:ptCount val="1"/>
                <c:pt idx="0">
                  <c:v>Baseline</c:v>
                </c:pt>
              </c:strCache>
            </c:strRef>
          </c:cat>
          <c:val>
            <c:numRef>
              <c:f>'Reading - Data'!$CX$101:$DM$101</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A2E9-6D46-A2FF-296610F4A3AD}"/>
            </c:ext>
          </c:extLst>
        </c:ser>
        <c:ser>
          <c:idx val="2"/>
          <c:order val="2"/>
          <c:tx>
            <c:strRef>
              <c:f>'Reading - Data'!$CW$137</c:f>
              <c:strCache>
                <c:ptCount val="1"/>
                <c:pt idx="0">
                  <c:v>Benchmark 3 Line</c:v>
                </c:pt>
              </c:strCache>
            </c:strRef>
          </c:tx>
          <c:spPr>
            <a:ln>
              <a:solidFill>
                <a:schemeClr val="accent3"/>
              </a:solidFill>
            </a:ln>
          </c:spPr>
          <c:marker>
            <c:symbol val="none"/>
          </c:marker>
          <c:cat>
            <c:strRef>
              <c:f>'Reading - Data'!$CX$4:$DM$4</c:f>
              <c:strCache>
                <c:ptCount val="1"/>
                <c:pt idx="0">
                  <c:v>Baseline</c:v>
                </c:pt>
              </c:strCache>
            </c:strRef>
          </c:cat>
          <c:val>
            <c:numRef>
              <c:f>'Reading - Data'!$CX$137:$DM$137</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A2E9-6D46-A2FF-296610F4A3AD}"/>
            </c:ext>
          </c:extLst>
        </c:ser>
        <c:dLbls>
          <c:showLegendKey val="0"/>
          <c:showVal val="0"/>
          <c:showCatName val="0"/>
          <c:showSerName val="0"/>
          <c:showPercent val="0"/>
          <c:showBubbleSize val="0"/>
        </c:dLbls>
        <c:marker val="1"/>
        <c:smooth val="0"/>
        <c:axId val="104635008"/>
        <c:axId val="104895232"/>
      </c:lineChart>
      <c:catAx>
        <c:axId val="104635008"/>
        <c:scaling>
          <c:orientation val="minMax"/>
        </c:scaling>
        <c:delete val="0"/>
        <c:axPos val="b"/>
        <c:title>
          <c:tx>
            <c:strRef>
              <c:f>'Reading - Data'!$CS$20</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104895232"/>
        <c:crosses val="autoZero"/>
        <c:auto val="1"/>
        <c:lblAlgn val="ctr"/>
        <c:lblOffset val="100"/>
        <c:noMultiLvlLbl val="0"/>
      </c:catAx>
      <c:valAx>
        <c:axId val="104895232"/>
        <c:scaling>
          <c:orientation val="minMax"/>
          <c:min val="0"/>
        </c:scaling>
        <c:delete val="0"/>
        <c:axPos val="l"/>
        <c:majorGridlines/>
        <c:title>
          <c:tx>
            <c:strRef>
              <c:f>'Reading - Data'!$CV$101</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104635008"/>
        <c:crosses val="autoZero"/>
        <c:crossBetween val="between"/>
      </c:valAx>
    </c:plotArea>
    <c:legend>
      <c:legendPos val="b"/>
      <c:layout>
        <c:manualLayout>
          <c:xMode val="edge"/>
          <c:yMode val="edge"/>
          <c:x val="4.9599276626187804E-3"/>
          <c:y val="0.89634136215298799"/>
          <c:w val="0.99267216613104159"/>
          <c:h val="0.103658637847012"/>
        </c:manualLayout>
      </c:layout>
      <c:overlay val="0"/>
      <c:txPr>
        <a:bodyPr/>
        <a:lstStyle/>
        <a:p>
          <a:pPr>
            <a:defRPr sz="900"/>
          </a:pPr>
          <a:endParaRPr lang="en-US"/>
        </a:p>
      </c:txPr>
    </c:legend>
    <c:plotVisOnly val="1"/>
    <c:dispBlanksAs val="gap"/>
    <c:showDLblsOverMax val="0"/>
  </c:chart>
  <c:spPr>
    <a:solidFill>
      <a:schemeClr val="accent3">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'Reading - Data'!$A$21</c:f>
          <c:strCache>
            <c:ptCount val="1"/>
          </c:strCache>
        </c:strRef>
      </c:tx>
      <c:overlay val="0"/>
    </c:title>
    <c:autoTitleDeleted val="0"/>
    <c:plotArea>
      <c:layout>
        <c:manualLayout>
          <c:layoutTarget val="inner"/>
          <c:xMode val="edge"/>
          <c:yMode val="edge"/>
          <c:x val="0.13495651278884288"/>
          <c:y val="0.16478915135608121"/>
          <c:w val="0.83628531727652422"/>
          <c:h val="0.51280099099989163"/>
        </c:manualLayout>
      </c:layout>
      <c:lineChart>
        <c:grouping val="standard"/>
        <c:varyColors val="0"/>
        <c:ser>
          <c:idx val="0"/>
          <c:order val="0"/>
          <c:tx>
            <c:strRef>
              <c:f>'Reading - Data'!$A$21</c:f>
              <c:strCache>
                <c:ptCount val="1"/>
              </c:strCache>
            </c:strRef>
          </c:tx>
          <c:trendline>
            <c:name>Trendline</c:name>
            <c:spPr>
              <a:ln>
                <a:solidFill>
                  <a:srgbClr val="FF0000">
                    <a:alpha val="75000"/>
                  </a:srgbClr>
                </a:solidFill>
              </a:ln>
            </c:spPr>
            <c:trendlineType val="linear"/>
            <c:dispRSqr val="0"/>
            <c:dispEq val="0"/>
          </c:trendline>
          <c:cat>
            <c:strRef>
              <c:f>'Reading - Data'!$CX$4:$DM$4</c:f>
              <c:strCache>
                <c:ptCount val="1"/>
                <c:pt idx="0">
                  <c:v>Baseline</c:v>
                </c:pt>
              </c:strCache>
            </c:strRef>
          </c:cat>
          <c:val>
            <c:numRef>
              <c:f>'Reading - Data'!$CX$21:$DM$21</c:f>
              <c:numCache>
                <c:formatCode>General</c:formatCode>
                <c:ptCount val="16"/>
                <c:pt idx="0">
                  <c:v>0</c:v>
                </c:pt>
              </c:numCache>
            </c:numRef>
          </c:val>
          <c:smooth val="0"/>
          <c:extLst>
            <c:ext xmlns:c16="http://schemas.microsoft.com/office/drawing/2014/chart" uri="{C3380CC4-5D6E-409C-BE32-E72D297353CC}">
              <c16:uniqueId val="{00000001-9832-5241-8CCF-629ABD997F7B}"/>
            </c:ext>
          </c:extLst>
        </c:ser>
        <c:ser>
          <c:idx val="1"/>
          <c:order val="1"/>
          <c:tx>
            <c:v>Aimline</c:v>
          </c:tx>
          <c:spPr>
            <a:ln w="9525">
              <a:solidFill>
                <a:schemeClr val="tx1">
                  <a:lumMod val="50000"/>
                  <a:lumOff val="50000"/>
                </a:schemeClr>
              </a:solidFill>
              <a:prstDash val="dash"/>
            </a:ln>
          </c:spPr>
          <c:marker>
            <c:symbol val="none"/>
          </c:marker>
          <c:cat>
            <c:strRef>
              <c:f>'Reading - Data'!$CX$4:$DM$4</c:f>
              <c:strCache>
                <c:ptCount val="1"/>
                <c:pt idx="0">
                  <c:v>Baseline</c:v>
                </c:pt>
              </c:strCache>
            </c:strRef>
          </c:cat>
          <c:val>
            <c:numRef>
              <c:f>'Reading - Data'!$CX$102:$DM$102</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9832-5241-8CCF-629ABD997F7B}"/>
            </c:ext>
          </c:extLst>
        </c:ser>
        <c:ser>
          <c:idx val="2"/>
          <c:order val="2"/>
          <c:tx>
            <c:strRef>
              <c:f>'Reading - Data'!$CW$138</c:f>
              <c:strCache>
                <c:ptCount val="1"/>
                <c:pt idx="0">
                  <c:v>Benchmark 3 Line</c:v>
                </c:pt>
              </c:strCache>
            </c:strRef>
          </c:tx>
          <c:spPr>
            <a:ln>
              <a:solidFill>
                <a:schemeClr val="accent3"/>
              </a:solidFill>
            </a:ln>
          </c:spPr>
          <c:marker>
            <c:symbol val="none"/>
          </c:marker>
          <c:cat>
            <c:strRef>
              <c:f>'Reading - Data'!$CX$4:$DM$4</c:f>
              <c:strCache>
                <c:ptCount val="1"/>
                <c:pt idx="0">
                  <c:v>Baseline</c:v>
                </c:pt>
              </c:strCache>
            </c:strRef>
          </c:cat>
          <c:val>
            <c:numRef>
              <c:f>'Reading - Data'!$CX$138:$DM$138</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9832-5241-8CCF-629ABD997F7B}"/>
            </c:ext>
          </c:extLst>
        </c:ser>
        <c:dLbls>
          <c:showLegendKey val="0"/>
          <c:showVal val="0"/>
          <c:showCatName val="0"/>
          <c:showSerName val="0"/>
          <c:showPercent val="0"/>
          <c:showBubbleSize val="0"/>
        </c:dLbls>
        <c:marker val="1"/>
        <c:smooth val="0"/>
        <c:axId val="104918016"/>
        <c:axId val="104862848"/>
      </c:lineChart>
      <c:catAx>
        <c:axId val="104918016"/>
        <c:scaling>
          <c:orientation val="minMax"/>
        </c:scaling>
        <c:delete val="0"/>
        <c:axPos val="b"/>
        <c:title>
          <c:tx>
            <c:strRef>
              <c:f>'Reading - Data'!$CS$21</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104862848"/>
        <c:crosses val="autoZero"/>
        <c:auto val="1"/>
        <c:lblAlgn val="ctr"/>
        <c:lblOffset val="100"/>
        <c:noMultiLvlLbl val="0"/>
      </c:catAx>
      <c:valAx>
        <c:axId val="104862848"/>
        <c:scaling>
          <c:orientation val="minMax"/>
          <c:min val="0"/>
        </c:scaling>
        <c:delete val="0"/>
        <c:axPos val="l"/>
        <c:majorGridlines/>
        <c:title>
          <c:tx>
            <c:strRef>
              <c:f>'Reading - Data'!$CV$102</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104918016"/>
        <c:crosses val="autoZero"/>
        <c:crossBetween val="between"/>
      </c:valAx>
    </c:plotArea>
    <c:legend>
      <c:legendPos val="b"/>
      <c:layout>
        <c:manualLayout>
          <c:xMode val="edge"/>
          <c:yMode val="edge"/>
          <c:x val="2.3677020940896208E-3"/>
          <c:y val="0.8965684812404755"/>
          <c:w val="0.99763229790590957"/>
          <c:h val="0.103431518759524"/>
        </c:manualLayout>
      </c:layout>
      <c:overlay val="0"/>
      <c:txPr>
        <a:bodyPr/>
        <a:lstStyle/>
        <a:p>
          <a:pPr>
            <a:defRPr sz="900"/>
          </a:pPr>
          <a:endParaRPr lang="en-US"/>
        </a:p>
      </c:txPr>
    </c:legend>
    <c:plotVisOnly val="1"/>
    <c:dispBlanksAs val="gap"/>
    <c:showDLblsOverMax val="0"/>
  </c:chart>
  <c:spPr>
    <a:solidFill>
      <a:schemeClr val="accent3">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'Reading - Data'!$A$5</c:f>
          <c:strCache>
            <c:ptCount val="1"/>
          </c:strCache>
        </c:strRef>
      </c:tx>
      <c:overlay val="0"/>
    </c:title>
    <c:autoTitleDeleted val="0"/>
    <c:plotArea>
      <c:layout>
        <c:manualLayout>
          <c:layoutTarget val="inner"/>
          <c:xMode val="edge"/>
          <c:yMode val="edge"/>
          <c:x val="0.13495651278884288"/>
          <c:y val="0.16478915135608121"/>
          <c:w val="0.83628531727652333"/>
          <c:h val="0.50397958414555799"/>
        </c:manualLayout>
      </c:layout>
      <c:lineChart>
        <c:grouping val="standard"/>
        <c:varyColors val="0"/>
        <c:ser>
          <c:idx val="0"/>
          <c:order val="0"/>
          <c:tx>
            <c:strRef>
              <c:f>'Reading - Data'!$A$5</c:f>
              <c:strCache>
                <c:ptCount val="1"/>
              </c:strCache>
            </c:strRef>
          </c:tx>
          <c:trendline>
            <c:name>Trendline</c:name>
            <c:spPr>
              <a:ln>
                <a:solidFill>
                  <a:srgbClr val="FF0000">
                    <a:alpha val="75000"/>
                  </a:srgbClr>
                </a:solidFill>
              </a:ln>
            </c:spPr>
            <c:trendlineType val="linear"/>
            <c:dispRSqr val="0"/>
            <c:dispEq val="0"/>
          </c:trendline>
          <c:cat>
            <c:strRef>
              <c:f>'Reading - Data'!$BL$4:$CA$4</c:f>
              <c:strCache>
                <c:ptCount val="1"/>
                <c:pt idx="0">
                  <c:v>Baseline</c:v>
                </c:pt>
              </c:strCache>
            </c:strRef>
          </c:cat>
          <c:val>
            <c:numRef>
              <c:f>'Reading - Data'!$BL$5:$CA$5</c:f>
              <c:numCache>
                <c:formatCode>General</c:formatCode>
                <c:ptCount val="16"/>
                <c:pt idx="0">
                  <c:v>0</c:v>
                </c:pt>
              </c:numCache>
            </c:numRef>
          </c:val>
          <c:smooth val="0"/>
          <c:extLst>
            <c:ext xmlns:c16="http://schemas.microsoft.com/office/drawing/2014/chart" uri="{C3380CC4-5D6E-409C-BE32-E72D297353CC}">
              <c16:uniqueId val="{00000001-848D-6B4C-A736-E99E3DF23E0B}"/>
            </c:ext>
          </c:extLst>
        </c:ser>
        <c:ser>
          <c:idx val="1"/>
          <c:order val="1"/>
          <c:tx>
            <c:v>Aimline</c:v>
          </c:tx>
          <c:spPr>
            <a:ln w="9525">
              <a:solidFill>
                <a:schemeClr val="tx1">
                  <a:lumMod val="50000"/>
                  <a:lumOff val="50000"/>
                </a:schemeClr>
              </a:solidFill>
              <a:prstDash val="dash"/>
            </a:ln>
          </c:spPr>
          <c:marker>
            <c:symbol val="none"/>
          </c:marker>
          <c:cat>
            <c:strRef>
              <c:f>'Reading - Data'!$BL$4:$CA$4</c:f>
              <c:strCache>
                <c:ptCount val="1"/>
                <c:pt idx="0">
                  <c:v>Baseline</c:v>
                </c:pt>
              </c:strCache>
            </c:strRef>
          </c:cat>
          <c:val>
            <c:numRef>
              <c:f>'Reading - Data'!$BL$86:$CA$86</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848D-6B4C-A736-E99E3DF23E0B}"/>
            </c:ext>
          </c:extLst>
        </c:ser>
        <c:ser>
          <c:idx val="2"/>
          <c:order val="2"/>
          <c:tx>
            <c:strRef>
              <c:f>'Reading - Data'!$BK$122</c:f>
              <c:strCache>
                <c:ptCount val="1"/>
                <c:pt idx="0">
                  <c:v>Benchmark 3 Line</c:v>
                </c:pt>
              </c:strCache>
            </c:strRef>
          </c:tx>
          <c:spPr>
            <a:ln>
              <a:solidFill>
                <a:schemeClr val="accent3"/>
              </a:solidFill>
            </a:ln>
          </c:spPr>
          <c:marker>
            <c:symbol val="none"/>
          </c:marker>
          <c:cat>
            <c:strRef>
              <c:f>'Reading - Data'!$BL$4:$CA$4</c:f>
              <c:strCache>
                <c:ptCount val="1"/>
                <c:pt idx="0">
                  <c:v>Baseline</c:v>
                </c:pt>
              </c:strCache>
            </c:strRef>
          </c:cat>
          <c:val>
            <c:numRef>
              <c:f>'Reading - Data'!$BL$122:$CA$122</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848D-6B4C-A736-E99E3DF23E0B}"/>
            </c:ext>
          </c:extLst>
        </c:ser>
        <c:dLbls>
          <c:showLegendKey val="0"/>
          <c:showVal val="0"/>
          <c:showCatName val="0"/>
          <c:showSerName val="0"/>
          <c:showPercent val="0"/>
          <c:showBubbleSize val="0"/>
        </c:dLbls>
        <c:marker val="1"/>
        <c:smooth val="0"/>
        <c:axId val="57784192"/>
        <c:axId val="57798656"/>
      </c:lineChart>
      <c:catAx>
        <c:axId val="57784192"/>
        <c:scaling>
          <c:orientation val="minMax"/>
        </c:scaling>
        <c:delete val="0"/>
        <c:axPos val="b"/>
        <c:title>
          <c:tx>
            <c:strRef>
              <c:f>'Reading - Data'!$BG$5</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57798656"/>
        <c:crosses val="autoZero"/>
        <c:auto val="1"/>
        <c:lblAlgn val="ctr"/>
        <c:lblOffset val="100"/>
        <c:noMultiLvlLbl val="0"/>
      </c:catAx>
      <c:valAx>
        <c:axId val="57798656"/>
        <c:scaling>
          <c:orientation val="minMax"/>
          <c:min val="0"/>
        </c:scaling>
        <c:delete val="0"/>
        <c:axPos val="l"/>
        <c:majorGridlines/>
        <c:title>
          <c:tx>
            <c:strRef>
              <c:f>'Reading - Data'!$BJ$86</c:f>
              <c:strCache>
                <c:ptCount val="1"/>
              </c:strCache>
            </c:strRef>
          </c:tx>
          <c:overlay val="0"/>
          <c:spPr>
            <a:noFill/>
            <a:ln w="25400">
              <a:noFill/>
            </a:ln>
          </c:spPr>
          <c:txPr>
            <a:bodyPr/>
            <a:lstStyle/>
            <a:p>
              <a:pPr>
                <a:defRPr b="1"/>
              </a:pPr>
              <a:endParaRPr lang="en-US"/>
            </a:p>
          </c:txPr>
        </c:title>
        <c:numFmt formatCode="General" sourceLinked="0"/>
        <c:majorTickMark val="none"/>
        <c:minorTickMark val="none"/>
        <c:tickLblPos val="nextTo"/>
        <c:crossAx val="57784192"/>
        <c:crosses val="autoZero"/>
        <c:crossBetween val="between"/>
      </c:valAx>
    </c:plotArea>
    <c:legend>
      <c:legendPos val="b"/>
      <c:layout>
        <c:manualLayout>
          <c:xMode val="edge"/>
          <c:yMode val="edge"/>
          <c:x val="0"/>
          <c:y val="0.89302229598448402"/>
          <c:w val="0.99983433398351362"/>
          <c:h val="0.10697770401551612"/>
        </c:manualLayout>
      </c:layout>
      <c:overlay val="0"/>
      <c:txPr>
        <a:bodyPr/>
        <a:lstStyle/>
        <a:p>
          <a:pPr>
            <a:defRPr sz="900"/>
          </a:pPr>
          <a:endParaRPr lang="en-US"/>
        </a:p>
      </c:txPr>
    </c:legend>
    <c:plotVisOnly val="1"/>
    <c:dispBlanksAs val="gap"/>
    <c:showDLblsOverMax val="0"/>
  </c:chart>
  <c:spPr>
    <a:solidFill>
      <a:schemeClr val="accent1">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c:printSettings>
  <c:userShapes r:id="rId1"/>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'Reading - Data'!$A$22</c:f>
          <c:strCache>
            <c:ptCount val="1"/>
          </c:strCache>
        </c:strRef>
      </c:tx>
      <c:overlay val="0"/>
    </c:title>
    <c:autoTitleDeleted val="0"/>
    <c:plotArea>
      <c:layout>
        <c:manualLayout>
          <c:layoutTarget val="inner"/>
          <c:xMode val="edge"/>
          <c:yMode val="edge"/>
          <c:x val="0.13495651278884288"/>
          <c:y val="0.16478915135608121"/>
          <c:w val="0.83628531727652422"/>
          <c:h val="0.51276163777693717"/>
        </c:manualLayout>
      </c:layout>
      <c:lineChart>
        <c:grouping val="standard"/>
        <c:varyColors val="0"/>
        <c:ser>
          <c:idx val="0"/>
          <c:order val="0"/>
          <c:tx>
            <c:strRef>
              <c:f>'Reading - Data'!$A$22</c:f>
              <c:strCache>
                <c:ptCount val="1"/>
              </c:strCache>
            </c:strRef>
          </c:tx>
          <c:trendline>
            <c:name>Trendline</c:name>
            <c:spPr>
              <a:ln>
                <a:solidFill>
                  <a:srgbClr val="FF0000">
                    <a:alpha val="75000"/>
                  </a:srgbClr>
                </a:solidFill>
              </a:ln>
            </c:spPr>
            <c:trendlineType val="linear"/>
            <c:dispRSqr val="0"/>
            <c:dispEq val="0"/>
          </c:trendline>
          <c:cat>
            <c:strRef>
              <c:f>'Reading - Data'!$CX$4:$DM$4</c:f>
              <c:strCache>
                <c:ptCount val="1"/>
                <c:pt idx="0">
                  <c:v>Baseline</c:v>
                </c:pt>
              </c:strCache>
            </c:strRef>
          </c:cat>
          <c:val>
            <c:numRef>
              <c:f>'Reading - Data'!$CX$22:$DM$22</c:f>
              <c:numCache>
                <c:formatCode>General</c:formatCode>
                <c:ptCount val="16"/>
                <c:pt idx="0">
                  <c:v>0</c:v>
                </c:pt>
              </c:numCache>
            </c:numRef>
          </c:val>
          <c:smooth val="0"/>
          <c:extLst>
            <c:ext xmlns:c16="http://schemas.microsoft.com/office/drawing/2014/chart" uri="{C3380CC4-5D6E-409C-BE32-E72D297353CC}">
              <c16:uniqueId val="{00000001-0AF8-B84C-B8B8-CDA00F335C92}"/>
            </c:ext>
          </c:extLst>
        </c:ser>
        <c:ser>
          <c:idx val="1"/>
          <c:order val="1"/>
          <c:tx>
            <c:v>Aimline</c:v>
          </c:tx>
          <c:spPr>
            <a:ln w="9525">
              <a:solidFill>
                <a:schemeClr val="tx1">
                  <a:lumMod val="50000"/>
                  <a:lumOff val="50000"/>
                </a:schemeClr>
              </a:solidFill>
              <a:prstDash val="dash"/>
            </a:ln>
          </c:spPr>
          <c:marker>
            <c:symbol val="none"/>
          </c:marker>
          <c:cat>
            <c:strRef>
              <c:f>'Reading - Data'!$CX$4:$DM$4</c:f>
              <c:strCache>
                <c:ptCount val="1"/>
                <c:pt idx="0">
                  <c:v>Baseline</c:v>
                </c:pt>
              </c:strCache>
            </c:strRef>
          </c:cat>
          <c:val>
            <c:numRef>
              <c:f>'Reading - Data'!$CX$103:$DM$103</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0AF8-B84C-B8B8-CDA00F335C92}"/>
            </c:ext>
          </c:extLst>
        </c:ser>
        <c:ser>
          <c:idx val="2"/>
          <c:order val="2"/>
          <c:tx>
            <c:strRef>
              <c:f>'Reading - Data'!$CW$139</c:f>
              <c:strCache>
                <c:ptCount val="1"/>
                <c:pt idx="0">
                  <c:v>Benchmark 3 Line</c:v>
                </c:pt>
              </c:strCache>
            </c:strRef>
          </c:tx>
          <c:spPr>
            <a:ln>
              <a:solidFill>
                <a:schemeClr val="accent3"/>
              </a:solidFill>
            </a:ln>
          </c:spPr>
          <c:marker>
            <c:symbol val="none"/>
          </c:marker>
          <c:cat>
            <c:strRef>
              <c:f>'Reading - Data'!$CX$4:$DM$4</c:f>
              <c:strCache>
                <c:ptCount val="1"/>
                <c:pt idx="0">
                  <c:v>Baseline</c:v>
                </c:pt>
              </c:strCache>
            </c:strRef>
          </c:cat>
          <c:val>
            <c:numRef>
              <c:f>'Reading - Data'!$CX$139:$DM$139</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0AF8-B84C-B8B8-CDA00F335C92}"/>
            </c:ext>
          </c:extLst>
        </c:ser>
        <c:dLbls>
          <c:showLegendKey val="0"/>
          <c:showVal val="0"/>
          <c:showCatName val="0"/>
          <c:showSerName val="0"/>
          <c:showPercent val="0"/>
          <c:showBubbleSize val="0"/>
        </c:dLbls>
        <c:marker val="1"/>
        <c:smooth val="0"/>
        <c:axId val="105553280"/>
        <c:axId val="105575936"/>
      </c:lineChart>
      <c:catAx>
        <c:axId val="105553280"/>
        <c:scaling>
          <c:orientation val="minMax"/>
        </c:scaling>
        <c:delete val="0"/>
        <c:axPos val="b"/>
        <c:title>
          <c:tx>
            <c:strRef>
              <c:f>'Reading - Data'!$CS$22</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105575936"/>
        <c:crosses val="autoZero"/>
        <c:auto val="1"/>
        <c:lblAlgn val="ctr"/>
        <c:lblOffset val="100"/>
        <c:noMultiLvlLbl val="0"/>
      </c:catAx>
      <c:valAx>
        <c:axId val="105575936"/>
        <c:scaling>
          <c:orientation val="minMax"/>
          <c:min val="0"/>
        </c:scaling>
        <c:delete val="0"/>
        <c:axPos val="l"/>
        <c:majorGridlines/>
        <c:title>
          <c:tx>
            <c:strRef>
              <c:f>'Reading - Data'!$CV$103</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105553280"/>
        <c:crosses val="autoZero"/>
        <c:crossBetween val="between"/>
      </c:valAx>
    </c:plotArea>
    <c:legend>
      <c:legendPos val="b"/>
      <c:layout>
        <c:manualLayout>
          <c:xMode val="edge"/>
          <c:yMode val="edge"/>
          <c:x val="2.1744355074353634E-3"/>
          <c:y val="0.8963413270213495"/>
          <c:w val="0.99046446015947698"/>
          <c:h val="0.10365867297865124"/>
        </c:manualLayout>
      </c:layout>
      <c:overlay val="0"/>
      <c:txPr>
        <a:bodyPr/>
        <a:lstStyle/>
        <a:p>
          <a:pPr>
            <a:defRPr sz="900"/>
          </a:pPr>
          <a:endParaRPr lang="en-US"/>
        </a:p>
      </c:txPr>
    </c:legend>
    <c:plotVisOnly val="1"/>
    <c:dispBlanksAs val="gap"/>
    <c:showDLblsOverMax val="0"/>
  </c:chart>
  <c:spPr>
    <a:solidFill>
      <a:schemeClr val="accent3">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'Reading - Data'!$A$23</c:f>
          <c:strCache>
            <c:ptCount val="1"/>
          </c:strCache>
        </c:strRef>
      </c:tx>
      <c:overlay val="0"/>
    </c:title>
    <c:autoTitleDeleted val="0"/>
    <c:plotArea>
      <c:layout>
        <c:manualLayout>
          <c:layoutTarget val="inner"/>
          <c:xMode val="edge"/>
          <c:yMode val="edge"/>
          <c:x val="0.13495651278884288"/>
          <c:y val="0.16478915135608121"/>
          <c:w val="0.83628531727652422"/>
          <c:h val="0.51276163777693717"/>
        </c:manualLayout>
      </c:layout>
      <c:lineChart>
        <c:grouping val="standard"/>
        <c:varyColors val="0"/>
        <c:ser>
          <c:idx val="0"/>
          <c:order val="0"/>
          <c:tx>
            <c:strRef>
              <c:f>'Reading - Data'!$A$23</c:f>
              <c:strCache>
                <c:ptCount val="1"/>
              </c:strCache>
            </c:strRef>
          </c:tx>
          <c:trendline>
            <c:name>Trendline</c:name>
            <c:spPr>
              <a:ln>
                <a:solidFill>
                  <a:srgbClr val="FF0000">
                    <a:alpha val="75000"/>
                  </a:srgbClr>
                </a:solidFill>
              </a:ln>
            </c:spPr>
            <c:trendlineType val="linear"/>
            <c:dispRSqr val="0"/>
            <c:dispEq val="0"/>
          </c:trendline>
          <c:cat>
            <c:strRef>
              <c:f>'Reading - Data'!$CX$4:$DM$4</c:f>
              <c:strCache>
                <c:ptCount val="1"/>
                <c:pt idx="0">
                  <c:v>Baseline</c:v>
                </c:pt>
              </c:strCache>
            </c:strRef>
          </c:cat>
          <c:val>
            <c:numRef>
              <c:f>'Reading - Data'!$CX$23:$DM$23</c:f>
              <c:numCache>
                <c:formatCode>General</c:formatCode>
                <c:ptCount val="16"/>
                <c:pt idx="0">
                  <c:v>0</c:v>
                </c:pt>
              </c:numCache>
            </c:numRef>
          </c:val>
          <c:smooth val="0"/>
          <c:extLst>
            <c:ext xmlns:c16="http://schemas.microsoft.com/office/drawing/2014/chart" uri="{C3380CC4-5D6E-409C-BE32-E72D297353CC}">
              <c16:uniqueId val="{00000001-C14A-A142-B7F1-ED8AEE5AC6E0}"/>
            </c:ext>
          </c:extLst>
        </c:ser>
        <c:ser>
          <c:idx val="1"/>
          <c:order val="1"/>
          <c:tx>
            <c:v>Aimline</c:v>
          </c:tx>
          <c:spPr>
            <a:ln w="9525">
              <a:solidFill>
                <a:schemeClr val="tx1">
                  <a:lumMod val="50000"/>
                  <a:lumOff val="50000"/>
                </a:schemeClr>
              </a:solidFill>
              <a:prstDash val="dash"/>
            </a:ln>
          </c:spPr>
          <c:marker>
            <c:symbol val="none"/>
          </c:marker>
          <c:cat>
            <c:strRef>
              <c:f>'Reading - Data'!$CX$4:$DM$4</c:f>
              <c:strCache>
                <c:ptCount val="1"/>
                <c:pt idx="0">
                  <c:v>Baseline</c:v>
                </c:pt>
              </c:strCache>
            </c:strRef>
          </c:cat>
          <c:val>
            <c:numRef>
              <c:f>'Reading - Data'!$CX$104:$DM$104</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C14A-A142-B7F1-ED8AEE5AC6E0}"/>
            </c:ext>
          </c:extLst>
        </c:ser>
        <c:ser>
          <c:idx val="2"/>
          <c:order val="2"/>
          <c:tx>
            <c:strRef>
              <c:f>'Reading - Data'!$CW$140</c:f>
              <c:strCache>
                <c:ptCount val="1"/>
                <c:pt idx="0">
                  <c:v>Benchmark 3 Line</c:v>
                </c:pt>
              </c:strCache>
            </c:strRef>
          </c:tx>
          <c:spPr>
            <a:ln>
              <a:solidFill>
                <a:schemeClr val="accent3"/>
              </a:solidFill>
            </a:ln>
          </c:spPr>
          <c:marker>
            <c:symbol val="none"/>
          </c:marker>
          <c:cat>
            <c:strRef>
              <c:f>'Reading - Data'!$CX$4:$DM$4</c:f>
              <c:strCache>
                <c:ptCount val="1"/>
                <c:pt idx="0">
                  <c:v>Baseline</c:v>
                </c:pt>
              </c:strCache>
            </c:strRef>
          </c:cat>
          <c:val>
            <c:numRef>
              <c:f>'Reading - Data'!$CX$140:$DM$140</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C14A-A142-B7F1-ED8AEE5AC6E0}"/>
            </c:ext>
          </c:extLst>
        </c:ser>
        <c:dLbls>
          <c:showLegendKey val="0"/>
          <c:showVal val="0"/>
          <c:showCatName val="0"/>
          <c:showSerName val="0"/>
          <c:showPercent val="0"/>
          <c:showBubbleSize val="0"/>
        </c:dLbls>
        <c:marker val="1"/>
        <c:smooth val="0"/>
        <c:axId val="106094592"/>
        <c:axId val="106096512"/>
      </c:lineChart>
      <c:catAx>
        <c:axId val="106094592"/>
        <c:scaling>
          <c:orientation val="minMax"/>
        </c:scaling>
        <c:delete val="0"/>
        <c:axPos val="b"/>
        <c:title>
          <c:tx>
            <c:strRef>
              <c:f>'Reading - Data'!$CS$23</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106096512"/>
        <c:crosses val="autoZero"/>
        <c:auto val="1"/>
        <c:lblAlgn val="ctr"/>
        <c:lblOffset val="100"/>
        <c:noMultiLvlLbl val="0"/>
      </c:catAx>
      <c:valAx>
        <c:axId val="106096512"/>
        <c:scaling>
          <c:orientation val="minMax"/>
          <c:min val="0"/>
        </c:scaling>
        <c:delete val="0"/>
        <c:axPos val="l"/>
        <c:majorGridlines/>
        <c:title>
          <c:tx>
            <c:strRef>
              <c:f>'Reading - Data'!$CV$104</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106094592"/>
        <c:crosses val="autoZero"/>
        <c:crossBetween val="between"/>
      </c:valAx>
    </c:plotArea>
    <c:legend>
      <c:legendPos val="b"/>
      <c:layout>
        <c:manualLayout>
          <c:xMode val="edge"/>
          <c:yMode val="edge"/>
          <c:x val="1.5984208362609226E-3"/>
          <c:y val="0.8963413270213495"/>
          <c:w val="0.99680295389969498"/>
          <c:h val="0.10365867297865124"/>
        </c:manualLayout>
      </c:layout>
      <c:overlay val="0"/>
      <c:txPr>
        <a:bodyPr/>
        <a:lstStyle/>
        <a:p>
          <a:pPr>
            <a:defRPr sz="900"/>
          </a:pPr>
          <a:endParaRPr lang="en-US"/>
        </a:p>
      </c:txPr>
    </c:legend>
    <c:plotVisOnly val="1"/>
    <c:dispBlanksAs val="gap"/>
    <c:showDLblsOverMax val="0"/>
  </c:chart>
  <c:spPr>
    <a:solidFill>
      <a:schemeClr val="accent3">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'Reading - Data'!$A$24</c:f>
          <c:strCache>
            <c:ptCount val="1"/>
          </c:strCache>
        </c:strRef>
      </c:tx>
      <c:overlay val="0"/>
    </c:title>
    <c:autoTitleDeleted val="0"/>
    <c:plotArea>
      <c:layout>
        <c:manualLayout>
          <c:layoutTarget val="inner"/>
          <c:xMode val="edge"/>
          <c:yMode val="edge"/>
          <c:x val="0.13495651278884288"/>
          <c:y val="0.16478915135608121"/>
          <c:w val="0.83628531727652422"/>
          <c:h val="0.50841372601648516"/>
        </c:manualLayout>
      </c:layout>
      <c:lineChart>
        <c:grouping val="standard"/>
        <c:varyColors val="0"/>
        <c:ser>
          <c:idx val="0"/>
          <c:order val="0"/>
          <c:tx>
            <c:strRef>
              <c:f>'Reading - Data'!$A$24</c:f>
              <c:strCache>
                <c:ptCount val="1"/>
              </c:strCache>
            </c:strRef>
          </c:tx>
          <c:trendline>
            <c:name>Trendline</c:name>
            <c:spPr>
              <a:ln>
                <a:solidFill>
                  <a:srgbClr val="FF0000">
                    <a:alpha val="75000"/>
                  </a:srgbClr>
                </a:solidFill>
              </a:ln>
            </c:spPr>
            <c:trendlineType val="linear"/>
            <c:dispRSqr val="0"/>
            <c:dispEq val="0"/>
          </c:trendline>
          <c:cat>
            <c:strRef>
              <c:f>'Reading - Data'!$CX$4:$DM$4</c:f>
              <c:strCache>
                <c:ptCount val="1"/>
                <c:pt idx="0">
                  <c:v>Baseline</c:v>
                </c:pt>
              </c:strCache>
            </c:strRef>
          </c:cat>
          <c:val>
            <c:numRef>
              <c:f>'Reading - Data'!$CX$24:$DM$24</c:f>
              <c:numCache>
                <c:formatCode>General</c:formatCode>
                <c:ptCount val="16"/>
                <c:pt idx="0">
                  <c:v>0</c:v>
                </c:pt>
              </c:numCache>
            </c:numRef>
          </c:val>
          <c:smooth val="0"/>
          <c:extLst>
            <c:ext xmlns:c16="http://schemas.microsoft.com/office/drawing/2014/chart" uri="{C3380CC4-5D6E-409C-BE32-E72D297353CC}">
              <c16:uniqueId val="{00000001-5345-3A4C-900F-DABA7BC4FA00}"/>
            </c:ext>
          </c:extLst>
        </c:ser>
        <c:ser>
          <c:idx val="1"/>
          <c:order val="1"/>
          <c:tx>
            <c:v>Aimline</c:v>
          </c:tx>
          <c:spPr>
            <a:ln w="9525">
              <a:solidFill>
                <a:schemeClr val="tx1">
                  <a:lumMod val="50000"/>
                  <a:lumOff val="50000"/>
                </a:schemeClr>
              </a:solidFill>
              <a:prstDash val="dash"/>
            </a:ln>
          </c:spPr>
          <c:marker>
            <c:symbol val="none"/>
          </c:marker>
          <c:cat>
            <c:strRef>
              <c:f>'Reading - Data'!$CX$4:$DM$4</c:f>
              <c:strCache>
                <c:ptCount val="1"/>
                <c:pt idx="0">
                  <c:v>Baseline</c:v>
                </c:pt>
              </c:strCache>
            </c:strRef>
          </c:cat>
          <c:val>
            <c:numRef>
              <c:f>'Reading - Data'!$CX$105:$DM$105</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5345-3A4C-900F-DABA7BC4FA00}"/>
            </c:ext>
          </c:extLst>
        </c:ser>
        <c:ser>
          <c:idx val="2"/>
          <c:order val="2"/>
          <c:tx>
            <c:strRef>
              <c:f>'Reading - Data'!$CW$141</c:f>
              <c:strCache>
                <c:ptCount val="1"/>
                <c:pt idx="0">
                  <c:v>Benchmark 3 Line</c:v>
                </c:pt>
              </c:strCache>
            </c:strRef>
          </c:tx>
          <c:spPr>
            <a:ln>
              <a:solidFill>
                <a:schemeClr val="accent3"/>
              </a:solidFill>
            </a:ln>
          </c:spPr>
          <c:marker>
            <c:symbol val="none"/>
          </c:marker>
          <c:cat>
            <c:strRef>
              <c:f>'Reading - Data'!$CX$4:$DM$4</c:f>
              <c:strCache>
                <c:ptCount val="1"/>
                <c:pt idx="0">
                  <c:v>Baseline</c:v>
                </c:pt>
              </c:strCache>
            </c:strRef>
          </c:cat>
          <c:val>
            <c:numRef>
              <c:f>'Reading - Data'!$CX$141:$DM$141</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5345-3A4C-900F-DABA7BC4FA00}"/>
            </c:ext>
          </c:extLst>
        </c:ser>
        <c:dLbls>
          <c:showLegendKey val="0"/>
          <c:showVal val="0"/>
          <c:showCatName val="0"/>
          <c:showSerName val="0"/>
          <c:showPercent val="0"/>
          <c:showBubbleSize val="0"/>
        </c:dLbls>
        <c:marker val="1"/>
        <c:smooth val="0"/>
        <c:axId val="106492288"/>
        <c:axId val="106494208"/>
      </c:lineChart>
      <c:catAx>
        <c:axId val="106492288"/>
        <c:scaling>
          <c:orientation val="minMax"/>
        </c:scaling>
        <c:delete val="0"/>
        <c:axPos val="b"/>
        <c:title>
          <c:tx>
            <c:strRef>
              <c:f>'Reading - Data'!$CS$24</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106494208"/>
        <c:crosses val="autoZero"/>
        <c:auto val="1"/>
        <c:lblAlgn val="ctr"/>
        <c:lblOffset val="100"/>
        <c:noMultiLvlLbl val="0"/>
      </c:catAx>
      <c:valAx>
        <c:axId val="106494208"/>
        <c:scaling>
          <c:orientation val="minMax"/>
          <c:min val="0"/>
        </c:scaling>
        <c:delete val="0"/>
        <c:axPos val="l"/>
        <c:majorGridlines/>
        <c:title>
          <c:tx>
            <c:strRef>
              <c:f>'Reading - Data'!$CV$105</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106492288"/>
        <c:crosses val="autoZero"/>
        <c:crossBetween val="between"/>
      </c:valAx>
    </c:plotArea>
    <c:legend>
      <c:legendPos val="b"/>
      <c:layout>
        <c:manualLayout>
          <c:xMode val="edge"/>
          <c:yMode val="edge"/>
          <c:x val="1.5984208362609226E-3"/>
          <c:y val="0.89656844626261856"/>
          <c:w val="0.99840157916373851"/>
          <c:h val="0.10343155373738212"/>
        </c:manualLayout>
      </c:layout>
      <c:overlay val="0"/>
      <c:txPr>
        <a:bodyPr/>
        <a:lstStyle/>
        <a:p>
          <a:pPr>
            <a:defRPr sz="900"/>
          </a:pPr>
          <a:endParaRPr lang="en-US"/>
        </a:p>
      </c:txPr>
    </c:legend>
    <c:plotVisOnly val="1"/>
    <c:dispBlanksAs val="gap"/>
    <c:showDLblsOverMax val="0"/>
  </c:chart>
  <c:spPr>
    <a:solidFill>
      <a:schemeClr val="accent3">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'Reading - Data'!$A$25</c:f>
          <c:strCache>
            <c:ptCount val="1"/>
          </c:strCache>
        </c:strRef>
      </c:tx>
      <c:overlay val="0"/>
    </c:title>
    <c:autoTitleDeleted val="0"/>
    <c:plotArea>
      <c:layout>
        <c:manualLayout>
          <c:layoutTarget val="inner"/>
          <c:xMode val="edge"/>
          <c:yMode val="edge"/>
          <c:x val="0.13495651278884288"/>
          <c:y val="0.16478915135608121"/>
          <c:w val="0.83628531727652422"/>
          <c:h val="0.51276163777693717"/>
        </c:manualLayout>
      </c:layout>
      <c:lineChart>
        <c:grouping val="standard"/>
        <c:varyColors val="0"/>
        <c:ser>
          <c:idx val="0"/>
          <c:order val="0"/>
          <c:tx>
            <c:strRef>
              <c:f>'Reading - Data'!$A$25</c:f>
              <c:strCache>
                <c:ptCount val="1"/>
              </c:strCache>
            </c:strRef>
          </c:tx>
          <c:trendline>
            <c:name>Trendline</c:name>
            <c:spPr>
              <a:ln>
                <a:solidFill>
                  <a:srgbClr val="FF0000">
                    <a:alpha val="75000"/>
                  </a:srgbClr>
                </a:solidFill>
              </a:ln>
            </c:spPr>
            <c:trendlineType val="linear"/>
            <c:dispRSqr val="0"/>
            <c:dispEq val="0"/>
          </c:trendline>
          <c:cat>
            <c:strRef>
              <c:f>'Reading - Data'!$CX$4:$DM$4</c:f>
              <c:strCache>
                <c:ptCount val="1"/>
                <c:pt idx="0">
                  <c:v>Baseline</c:v>
                </c:pt>
              </c:strCache>
            </c:strRef>
          </c:cat>
          <c:val>
            <c:numRef>
              <c:f>'Reading - Data'!$CX$25:$DM$25</c:f>
              <c:numCache>
                <c:formatCode>General</c:formatCode>
                <c:ptCount val="16"/>
                <c:pt idx="0">
                  <c:v>0</c:v>
                </c:pt>
              </c:numCache>
            </c:numRef>
          </c:val>
          <c:smooth val="0"/>
          <c:extLst>
            <c:ext xmlns:c16="http://schemas.microsoft.com/office/drawing/2014/chart" uri="{C3380CC4-5D6E-409C-BE32-E72D297353CC}">
              <c16:uniqueId val="{00000001-3CDF-B640-B0B4-D98F8D2682BE}"/>
            </c:ext>
          </c:extLst>
        </c:ser>
        <c:ser>
          <c:idx val="1"/>
          <c:order val="1"/>
          <c:tx>
            <c:v>Aimline</c:v>
          </c:tx>
          <c:spPr>
            <a:ln w="9525">
              <a:solidFill>
                <a:schemeClr val="tx1">
                  <a:lumMod val="50000"/>
                  <a:lumOff val="50000"/>
                </a:schemeClr>
              </a:solidFill>
              <a:prstDash val="dash"/>
            </a:ln>
          </c:spPr>
          <c:marker>
            <c:symbol val="none"/>
          </c:marker>
          <c:cat>
            <c:strRef>
              <c:f>'Reading - Data'!$CX$4:$DM$4</c:f>
              <c:strCache>
                <c:ptCount val="1"/>
                <c:pt idx="0">
                  <c:v>Baseline</c:v>
                </c:pt>
              </c:strCache>
            </c:strRef>
          </c:cat>
          <c:val>
            <c:numRef>
              <c:f>'Reading - Data'!$CX$106:$DM$106</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3CDF-B640-B0B4-D98F8D2682BE}"/>
            </c:ext>
          </c:extLst>
        </c:ser>
        <c:ser>
          <c:idx val="2"/>
          <c:order val="2"/>
          <c:tx>
            <c:strRef>
              <c:f>'Reading - Data'!$CW$142</c:f>
              <c:strCache>
                <c:ptCount val="1"/>
                <c:pt idx="0">
                  <c:v>Benchmark 3 Line</c:v>
                </c:pt>
              </c:strCache>
            </c:strRef>
          </c:tx>
          <c:spPr>
            <a:ln>
              <a:solidFill>
                <a:schemeClr val="accent3"/>
              </a:solidFill>
            </a:ln>
          </c:spPr>
          <c:marker>
            <c:symbol val="none"/>
          </c:marker>
          <c:cat>
            <c:strRef>
              <c:f>'Reading - Data'!$CX$4:$DM$4</c:f>
              <c:strCache>
                <c:ptCount val="1"/>
                <c:pt idx="0">
                  <c:v>Baseline</c:v>
                </c:pt>
              </c:strCache>
            </c:strRef>
          </c:cat>
          <c:val>
            <c:numRef>
              <c:f>'Reading - Data'!$CX$142:$DM$142</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3CDF-B640-B0B4-D98F8D2682BE}"/>
            </c:ext>
          </c:extLst>
        </c:ser>
        <c:dLbls>
          <c:showLegendKey val="0"/>
          <c:showVal val="0"/>
          <c:showCatName val="0"/>
          <c:showSerName val="0"/>
          <c:showPercent val="0"/>
          <c:showBubbleSize val="0"/>
        </c:dLbls>
        <c:marker val="1"/>
        <c:smooth val="0"/>
        <c:axId val="106541824"/>
        <c:axId val="106543744"/>
      </c:lineChart>
      <c:catAx>
        <c:axId val="106541824"/>
        <c:scaling>
          <c:orientation val="minMax"/>
        </c:scaling>
        <c:delete val="0"/>
        <c:axPos val="b"/>
        <c:title>
          <c:tx>
            <c:strRef>
              <c:f>'Reading - Data'!$CS$25</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106543744"/>
        <c:crosses val="autoZero"/>
        <c:auto val="1"/>
        <c:lblAlgn val="ctr"/>
        <c:lblOffset val="100"/>
        <c:noMultiLvlLbl val="0"/>
      </c:catAx>
      <c:valAx>
        <c:axId val="106543744"/>
        <c:scaling>
          <c:orientation val="minMax"/>
          <c:min val="0"/>
        </c:scaling>
        <c:delete val="0"/>
        <c:axPos val="l"/>
        <c:majorGridlines/>
        <c:title>
          <c:tx>
            <c:strRef>
              <c:f>'Reading - Data'!$CV$106</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106541824"/>
        <c:crosses val="autoZero"/>
        <c:crossBetween val="between"/>
      </c:valAx>
    </c:plotArea>
    <c:legend>
      <c:legendPos val="b"/>
      <c:layout>
        <c:manualLayout>
          <c:xMode val="edge"/>
          <c:yMode val="edge"/>
          <c:x val="2.1744355074353634E-3"/>
          <c:y val="0.89634136215298799"/>
          <c:w val="0.99565092479360751"/>
          <c:h val="0.103658637847012"/>
        </c:manualLayout>
      </c:layout>
      <c:overlay val="0"/>
      <c:txPr>
        <a:bodyPr/>
        <a:lstStyle/>
        <a:p>
          <a:pPr>
            <a:defRPr sz="900"/>
          </a:pPr>
          <a:endParaRPr lang="en-US"/>
        </a:p>
      </c:txPr>
    </c:legend>
    <c:plotVisOnly val="1"/>
    <c:dispBlanksAs val="gap"/>
    <c:showDLblsOverMax val="0"/>
  </c:chart>
  <c:spPr>
    <a:solidFill>
      <a:schemeClr val="accent3">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'Reading - Data'!$A$26</c:f>
          <c:strCache>
            <c:ptCount val="1"/>
          </c:strCache>
        </c:strRef>
      </c:tx>
      <c:overlay val="0"/>
    </c:title>
    <c:autoTitleDeleted val="0"/>
    <c:plotArea>
      <c:layout>
        <c:manualLayout>
          <c:layoutTarget val="inner"/>
          <c:xMode val="edge"/>
          <c:yMode val="edge"/>
          <c:x val="0.13495651278884288"/>
          <c:y val="0.16478915135608121"/>
          <c:w val="0.83628531727652422"/>
          <c:h val="0.50837061096124758"/>
        </c:manualLayout>
      </c:layout>
      <c:lineChart>
        <c:grouping val="standard"/>
        <c:varyColors val="0"/>
        <c:ser>
          <c:idx val="0"/>
          <c:order val="0"/>
          <c:tx>
            <c:strRef>
              <c:f>'Reading - Data'!$A$26</c:f>
              <c:strCache>
                <c:ptCount val="1"/>
              </c:strCache>
            </c:strRef>
          </c:tx>
          <c:trendline>
            <c:name>Trendline</c:name>
            <c:spPr>
              <a:ln>
                <a:solidFill>
                  <a:srgbClr val="FF0000">
                    <a:alpha val="75000"/>
                  </a:srgbClr>
                </a:solidFill>
              </a:ln>
            </c:spPr>
            <c:trendlineType val="linear"/>
            <c:dispRSqr val="0"/>
            <c:dispEq val="0"/>
          </c:trendline>
          <c:cat>
            <c:strRef>
              <c:f>'Reading - Data'!$CX$4:$DM$4</c:f>
              <c:strCache>
                <c:ptCount val="1"/>
                <c:pt idx="0">
                  <c:v>Baseline</c:v>
                </c:pt>
              </c:strCache>
            </c:strRef>
          </c:cat>
          <c:val>
            <c:numRef>
              <c:f>'Reading - Data'!$CX$26:$DM$26</c:f>
              <c:numCache>
                <c:formatCode>General</c:formatCode>
                <c:ptCount val="16"/>
                <c:pt idx="0">
                  <c:v>0</c:v>
                </c:pt>
              </c:numCache>
            </c:numRef>
          </c:val>
          <c:smooth val="0"/>
          <c:extLst>
            <c:ext xmlns:c16="http://schemas.microsoft.com/office/drawing/2014/chart" uri="{C3380CC4-5D6E-409C-BE32-E72D297353CC}">
              <c16:uniqueId val="{00000001-FB9D-EC40-845D-1B4FB0C08BEE}"/>
            </c:ext>
          </c:extLst>
        </c:ser>
        <c:ser>
          <c:idx val="1"/>
          <c:order val="1"/>
          <c:tx>
            <c:v>Aimline</c:v>
          </c:tx>
          <c:spPr>
            <a:ln w="9525">
              <a:solidFill>
                <a:schemeClr val="tx1">
                  <a:lumMod val="50000"/>
                  <a:lumOff val="50000"/>
                </a:schemeClr>
              </a:solidFill>
              <a:prstDash val="dash"/>
            </a:ln>
          </c:spPr>
          <c:marker>
            <c:symbol val="none"/>
          </c:marker>
          <c:cat>
            <c:strRef>
              <c:f>'Reading - Data'!$CX$4:$DM$4</c:f>
              <c:strCache>
                <c:ptCount val="1"/>
                <c:pt idx="0">
                  <c:v>Baseline</c:v>
                </c:pt>
              </c:strCache>
            </c:strRef>
          </c:cat>
          <c:val>
            <c:numRef>
              <c:f>'Reading - Data'!$CX$107:$DM$107</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FB9D-EC40-845D-1B4FB0C08BEE}"/>
            </c:ext>
          </c:extLst>
        </c:ser>
        <c:ser>
          <c:idx val="2"/>
          <c:order val="2"/>
          <c:tx>
            <c:strRef>
              <c:f>'Reading - Data'!$CW$143</c:f>
              <c:strCache>
                <c:ptCount val="1"/>
                <c:pt idx="0">
                  <c:v>Benchmark 3 Line</c:v>
                </c:pt>
              </c:strCache>
            </c:strRef>
          </c:tx>
          <c:spPr>
            <a:ln>
              <a:solidFill>
                <a:schemeClr val="accent3"/>
              </a:solidFill>
            </a:ln>
          </c:spPr>
          <c:marker>
            <c:symbol val="none"/>
          </c:marker>
          <c:cat>
            <c:strRef>
              <c:f>'Reading - Data'!$CX$4:$DM$4</c:f>
              <c:strCache>
                <c:ptCount val="1"/>
                <c:pt idx="0">
                  <c:v>Baseline</c:v>
                </c:pt>
              </c:strCache>
            </c:strRef>
          </c:cat>
          <c:val>
            <c:numRef>
              <c:f>'Reading - Data'!$CX$143:$DM$143</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FB9D-EC40-845D-1B4FB0C08BEE}"/>
            </c:ext>
          </c:extLst>
        </c:ser>
        <c:dLbls>
          <c:showLegendKey val="0"/>
          <c:showVal val="0"/>
          <c:showCatName val="0"/>
          <c:showSerName val="0"/>
          <c:showPercent val="0"/>
          <c:showBubbleSize val="0"/>
        </c:dLbls>
        <c:marker val="1"/>
        <c:smooth val="0"/>
        <c:axId val="106730624"/>
        <c:axId val="106732544"/>
      </c:lineChart>
      <c:catAx>
        <c:axId val="106730624"/>
        <c:scaling>
          <c:orientation val="minMax"/>
        </c:scaling>
        <c:delete val="0"/>
        <c:axPos val="b"/>
        <c:title>
          <c:tx>
            <c:strRef>
              <c:f>'Reading - Data'!$CS$26</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106732544"/>
        <c:crosses val="autoZero"/>
        <c:auto val="1"/>
        <c:lblAlgn val="ctr"/>
        <c:lblOffset val="100"/>
        <c:noMultiLvlLbl val="0"/>
      </c:catAx>
      <c:valAx>
        <c:axId val="106732544"/>
        <c:scaling>
          <c:orientation val="minMax"/>
          <c:min val="0"/>
        </c:scaling>
        <c:delete val="0"/>
        <c:axPos val="l"/>
        <c:majorGridlines/>
        <c:title>
          <c:tx>
            <c:strRef>
              <c:f>'Reading - Data'!$CV$107</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106730624"/>
        <c:crosses val="autoZero"/>
        <c:crossBetween val="between"/>
      </c:valAx>
    </c:plotArea>
    <c:legend>
      <c:legendPos val="b"/>
      <c:layout>
        <c:manualLayout>
          <c:xMode val="edge"/>
          <c:yMode val="edge"/>
          <c:x val="1.5984208362609226E-3"/>
          <c:y val="0.89634136215298799"/>
          <c:w val="0.99680295389969498"/>
          <c:h val="0.103658637847012"/>
        </c:manualLayout>
      </c:layout>
      <c:overlay val="0"/>
      <c:txPr>
        <a:bodyPr/>
        <a:lstStyle/>
        <a:p>
          <a:pPr>
            <a:defRPr sz="900"/>
          </a:pPr>
          <a:endParaRPr lang="en-US"/>
        </a:p>
      </c:txPr>
    </c:legend>
    <c:plotVisOnly val="1"/>
    <c:dispBlanksAs val="gap"/>
    <c:showDLblsOverMax val="0"/>
  </c:chart>
  <c:spPr>
    <a:solidFill>
      <a:schemeClr val="accent3">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'Reading - Data'!$A$27</c:f>
          <c:strCache>
            <c:ptCount val="1"/>
          </c:strCache>
        </c:strRef>
      </c:tx>
      <c:overlay val="0"/>
    </c:title>
    <c:autoTitleDeleted val="0"/>
    <c:plotArea>
      <c:layout>
        <c:manualLayout>
          <c:layoutTarget val="inner"/>
          <c:xMode val="edge"/>
          <c:yMode val="edge"/>
          <c:x val="0.13495651278884288"/>
          <c:y val="0.16478915135608121"/>
          <c:w val="0.83628531727652422"/>
          <c:h val="0.51280081385768894"/>
        </c:manualLayout>
      </c:layout>
      <c:lineChart>
        <c:grouping val="standard"/>
        <c:varyColors val="0"/>
        <c:ser>
          <c:idx val="0"/>
          <c:order val="0"/>
          <c:tx>
            <c:strRef>
              <c:f>'Reading - Data'!$A$27</c:f>
              <c:strCache>
                <c:ptCount val="1"/>
              </c:strCache>
            </c:strRef>
          </c:tx>
          <c:trendline>
            <c:name>Trendline</c:name>
            <c:spPr>
              <a:ln>
                <a:solidFill>
                  <a:srgbClr val="FF0000">
                    <a:alpha val="75000"/>
                  </a:srgbClr>
                </a:solidFill>
              </a:ln>
            </c:spPr>
            <c:trendlineType val="linear"/>
            <c:dispRSqr val="0"/>
            <c:dispEq val="0"/>
          </c:trendline>
          <c:cat>
            <c:strRef>
              <c:f>'Reading - Data'!$CX$4:$DM$4</c:f>
              <c:strCache>
                <c:ptCount val="1"/>
                <c:pt idx="0">
                  <c:v>Baseline</c:v>
                </c:pt>
              </c:strCache>
            </c:strRef>
          </c:cat>
          <c:val>
            <c:numRef>
              <c:f>'Reading - Data'!$CX$27:$DM$27</c:f>
              <c:numCache>
                <c:formatCode>General</c:formatCode>
                <c:ptCount val="16"/>
                <c:pt idx="0">
                  <c:v>0</c:v>
                </c:pt>
              </c:numCache>
            </c:numRef>
          </c:val>
          <c:smooth val="0"/>
          <c:extLst>
            <c:ext xmlns:c16="http://schemas.microsoft.com/office/drawing/2014/chart" uri="{C3380CC4-5D6E-409C-BE32-E72D297353CC}">
              <c16:uniqueId val="{00000001-2E9B-0942-9342-AC649B3A6745}"/>
            </c:ext>
          </c:extLst>
        </c:ser>
        <c:ser>
          <c:idx val="1"/>
          <c:order val="1"/>
          <c:tx>
            <c:v>Aimline</c:v>
          </c:tx>
          <c:spPr>
            <a:ln w="9525">
              <a:solidFill>
                <a:schemeClr val="tx1">
                  <a:lumMod val="50000"/>
                  <a:lumOff val="50000"/>
                </a:schemeClr>
              </a:solidFill>
              <a:prstDash val="dash"/>
            </a:ln>
          </c:spPr>
          <c:marker>
            <c:symbol val="none"/>
          </c:marker>
          <c:cat>
            <c:strRef>
              <c:f>'Reading - Data'!$CX$4:$DM$4</c:f>
              <c:strCache>
                <c:ptCount val="1"/>
                <c:pt idx="0">
                  <c:v>Baseline</c:v>
                </c:pt>
              </c:strCache>
            </c:strRef>
          </c:cat>
          <c:val>
            <c:numRef>
              <c:f>'Reading - Data'!$CX$108:$DM$108</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2E9B-0942-9342-AC649B3A6745}"/>
            </c:ext>
          </c:extLst>
        </c:ser>
        <c:ser>
          <c:idx val="2"/>
          <c:order val="2"/>
          <c:tx>
            <c:strRef>
              <c:f>'Reading - Data'!$CW$144</c:f>
              <c:strCache>
                <c:ptCount val="1"/>
                <c:pt idx="0">
                  <c:v>Benchmark 3 Line</c:v>
                </c:pt>
              </c:strCache>
            </c:strRef>
          </c:tx>
          <c:spPr>
            <a:ln>
              <a:solidFill>
                <a:schemeClr val="accent3"/>
              </a:solidFill>
            </a:ln>
          </c:spPr>
          <c:marker>
            <c:symbol val="none"/>
          </c:marker>
          <c:cat>
            <c:strRef>
              <c:f>'Reading - Data'!$CX$4:$DM$4</c:f>
              <c:strCache>
                <c:ptCount val="1"/>
                <c:pt idx="0">
                  <c:v>Baseline</c:v>
                </c:pt>
              </c:strCache>
            </c:strRef>
          </c:cat>
          <c:val>
            <c:numRef>
              <c:f>'Reading - Data'!$CX$144:$DM$144</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2E9B-0942-9342-AC649B3A6745}"/>
            </c:ext>
          </c:extLst>
        </c:ser>
        <c:dLbls>
          <c:showLegendKey val="0"/>
          <c:showVal val="0"/>
          <c:showCatName val="0"/>
          <c:showSerName val="0"/>
          <c:showPercent val="0"/>
          <c:showBubbleSize val="0"/>
        </c:dLbls>
        <c:marker val="1"/>
        <c:smooth val="0"/>
        <c:axId val="108310528"/>
        <c:axId val="108312448"/>
      </c:lineChart>
      <c:catAx>
        <c:axId val="108310528"/>
        <c:scaling>
          <c:orientation val="minMax"/>
        </c:scaling>
        <c:delete val="0"/>
        <c:axPos val="b"/>
        <c:title>
          <c:tx>
            <c:strRef>
              <c:f>'Reading - Data'!$CS$27</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108312448"/>
        <c:crosses val="autoZero"/>
        <c:auto val="1"/>
        <c:lblAlgn val="ctr"/>
        <c:lblOffset val="100"/>
        <c:noMultiLvlLbl val="0"/>
      </c:catAx>
      <c:valAx>
        <c:axId val="108312448"/>
        <c:scaling>
          <c:orientation val="minMax"/>
          <c:min val="0"/>
        </c:scaling>
        <c:delete val="0"/>
        <c:axPos val="l"/>
        <c:majorGridlines/>
        <c:title>
          <c:tx>
            <c:strRef>
              <c:f>'Reading - Data'!$CV$108</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108310528"/>
        <c:crosses val="autoZero"/>
        <c:crossBetween val="between"/>
      </c:valAx>
    </c:plotArea>
    <c:legend>
      <c:legendPos val="b"/>
      <c:layout>
        <c:manualLayout>
          <c:xMode val="edge"/>
          <c:yMode val="edge"/>
          <c:x val="4.1946536819590504E-3"/>
          <c:y val="0.89656851621831002"/>
          <c:w val="0.99420672105399122"/>
          <c:h val="0.10343148378169091"/>
        </c:manualLayout>
      </c:layout>
      <c:overlay val="0"/>
      <c:txPr>
        <a:bodyPr/>
        <a:lstStyle/>
        <a:p>
          <a:pPr>
            <a:defRPr sz="900"/>
          </a:pPr>
          <a:endParaRPr lang="en-US"/>
        </a:p>
      </c:txPr>
    </c:legend>
    <c:plotVisOnly val="1"/>
    <c:dispBlanksAs val="gap"/>
    <c:showDLblsOverMax val="0"/>
  </c:chart>
  <c:spPr>
    <a:solidFill>
      <a:schemeClr val="accent3">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'Reading - Data'!$A$28</c:f>
          <c:strCache>
            <c:ptCount val="1"/>
          </c:strCache>
        </c:strRef>
      </c:tx>
      <c:overlay val="0"/>
    </c:title>
    <c:autoTitleDeleted val="0"/>
    <c:plotArea>
      <c:layout>
        <c:manualLayout>
          <c:layoutTarget val="inner"/>
          <c:xMode val="edge"/>
          <c:yMode val="edge"/>
          <c:x val="0.13495651278884288"/>
          <c:y val="0.16478915135608121"/>
          <c:w val="0.83628531727652422"/>
          <c:h val="0.50837061096124758"/>
        </c:manualLayout>
      </c:layout>
      <c:lineChart>
        <c:grouping val="standard"/>
        <c:varyColors val="0"/>
        <c:ser>
          <c:idx val="0"/>
          <c:order val="0"/>
          <c:tx>
            <c:strRef>
              <c:f>'Reading - Data'!$A$28</c:f>
              <c:strCache>
                <c:ptCount val="1"/>
              </c:strCache>
            </c:strRef>
          </c:tx>
          <c:trendline>
            <c:name>Trendline</c:name>
            <c:spPr>
              <a:ln>
                <a:solidFill>
                  <a:srgbClr val="FF0000">
                    <a:alpha val="75000"/>
                  </a:srgbClr>
                </a:solidFill>
              </a:ln>
            </c:spPr>
            <c:trendlineType val="linear"/>
            <c:dispRSqr val="0"/>
            <c:dispEq val="0"/>
          </c:trendline>
          <c:cat>
            <c:strRef>
              <c:f>'Reading - Data'!$CX$4:$DM$4</c:f>
              <c:strCache>
                <c:ptCount val="1"/>
                <c:pt idx="0">
                  <c:v>Baseline</c:v>
                </c:pt>
              </c:strCache>
            </c:strRef>
          </c:cat>
          <c:val>
            <c:numRef>
              <c:f>'Reading - Data'!$CX$28:$DM$28</c:f>
              <c:numCache>
                <c:formatCode>General</c:formatCode>
                <c:ptCount val="16"/>
                <c:pt idx="0">
                  <c:v>0</c:v>
                </c:pt>
              </c:numCache>
            </c:numRef>
          </c:val>
          <c:smooth val="0"/>
          <c:extLst>
            <c:ext xmlns:c16="http://schemas.microsoft.com/office/drawing/2014/chart" uri="{C3380CC4-5D6E-409C-BE32-E72D297353CC}">
              <c16:uniqueId val="{00000001-0578-C14C-AF04-2A2F132CC8D4}"/>
            </c:ext>
          </c:extLst>
        </c:ser>
        <c:ser>
          <c:idx val="1"/>
          <c:order val="1"/>
          <c:tx>
            <c:v>Aimline</c:v>
          </c:tx>
          <c:spPr>
            <a:ln w="9525">
              <a:solidFill>
                <a:schemeClr val="tx1">
                  <a:lumMod val="50000"/>
                  <a:lumOff val="50000"/>
                </a:schemeClr>
              </a:solidFill>
              <a:prstDash val="dash"/>
            </a:ln>
          </c:spPr>
          <c:marker>
            <c:symbol val="none"/>
          </c:marker>
          <c:cat>
            <c:strRef>
              <c:f>'Reading - Data'!$CX$4:$DM$4</c:f>
              <c:strCache>
                <c:ptCount val="1"/>
                <c:pt idx="0">
                  <c:v>Baseline</c:v>
                </c:pt>
              </c:strCache>
            </c:strRef>
          </c:cat>
          <c:val>
            <c:numRef>
              <c:f>'Reading - Data'!$CX$109:$DM$109</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0578-C14C-AF04-2A2F132CC8D4}"/>
            </c:ext>
          </c:extLst>
        </c:ser>
        <c:ser>
          <c:idx val="2"/>
          <c:order val="2"/>
          <c:tx>
            <c:strRef>
              <c:f>'Reading - Data'!$CW$145</c:f>
              <c:strCache>
                <c:ptCount val="1"/>
                <c:pt idx="0">
                  <c:v>Benchmark 3 Line</c:v>
                </c:pt>
              </c:strCache>
            </c:strRef>
          </c:tx>
          <c:spPr>
            <a:ln>
              <a:solidFill>
                <a:schemeClr val="accent3"/>
              </a:solidFill>
            </a:ln>
          </c:spPr>
          <c:marker>
            <c:symbol val="none"/>
          </c:marker>
          <c:cat>
            <c:strRef>
              <c:f>'Reading - Data'!$CX$4:$DM$4</c:f>
              <c:strCache>
                <c:ptCount val="1"/>
                <c:pt idx="0">
                  <c:v>Baseline</c:v>
                </c:pt>
              </c:strCache>
            </c:strRef>
          </c:cat>
          <c:val>
            <c:numRef>
              <c:f>'Reading - Data'!$CX$145:$DM$145</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0578-C14C-AF04-2A2F132CC8D4}"/>
            </c:ext>
          </c:extLst>
        </c:ser>
        <c:dLbls>
          <c:showLegendKey val="0"/>
          <c:showVal val="0"/>
          <c:showCatName val="0"/>
          <c:showSerName val="0"/>
          <c:showPercent val="0"/>
          <c:showBubbleSize val="0"/>
        </c:dLbls>
        <c:marker val="1"/>
        <c:smooth val="0"/>
        <c:axId val="108634496"/>
        <c:axId val="108636416"/>
      </c:lineChart>
      <c:catAx>
        <c:axId val="108634496"/>
        <c:scaling>
          <c:orientation val="minMax"/>
        </c:scaling>
        <c:delete val="0"/>
        <c:axPos val="b"/>
        <c:title>
          <c:tx>
            <c:strRef>
              <c:f>'Reading - Data'!$CS$28</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108636416"/>
        <c:crosses val="autoZero"/>
        <c:auto val="1"/>
        <c:lblAlgn val="ctr"/>
        <c:lblOffset val="100"/>
        <c:noMultiLvlLbl val="0"/>
      </c:catAx>
      <c:valAx>
        <c:axId val="108636416"/>
        <c:scaling>
          <c:orientation val="minMax"/>
          <c:min val="0"/>
        </c:scaling>
        <c:delete val="0"/>
        <c:axPos val="l"/>
        <c:majorGridlines/>
        <c:title>
          <c:tx>
            <c:strRef>
              <c:f>'Reading - Data'!$CV$109</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108634496"/>
        <c:crosses val="autoZero"/>
        <c:crossBetween val="between"/>
      </c:valAx>
    </c:plotArea>
    <c:legend>
      <c:legendPos val="b"/>
      <c:layout>
        <c:manualLayout>
          <c:xMode val="edge"/>
          <c:yMode val="edge"/>
          <c:x val="1.5984208362609226E-3"/>
          <c:y val="0.8963413270213495"/>
          <c:w val="0.99680295389969498"/>
          <c:h val="0.10365867297865124"/>
        </c:manualLayout>
      </c:layout>
      <c:overlay val="0"/>
      <c:txPr>
        <a:bodyPr/>
        <a:lstStyle/>
        <a:p>
          <a:pPr>
            <a:defRPr sz="900"/>
          </a:pPr>
          <a:endParaRPr lang="en-US"/>
        </a:p>
      </c:txPr>
    </c:legend>
    <c:plotVisOnly val="1"/>
    <c:dispBlanksAs val="gap"/>
    <c:showDLblsOverMax val="0"/>
  </c:chart>
  <c:spPr>
    <a:solidFill>
      <a:schemeClr val="accent3">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'Reading - Data'!$A$29</c:f>
          <c:strCache>
            <c:ptCount val="1"/>
          </c:strCache>
        </c:strRef>
      </c:tx>
      <c:overlay val="0"/>
    </c:title>
    <c:autoTitleDeleted val="0"/>
    <c:plotArea>
      <c:layout>
        <c:manualLayout>
          <c:layoutTarget val="inner"/>
          <c:xMode val="edge"/>
          <c:yMode val="edge"/>
          <c:x val="0.13495651278884288"/>
          <c:y val="0.16478915135608121"/>
          <c:w val="0.83628531727652422"/>
          <c:h val="0.50837061096124758"/>
        </c:manualLayout>
      </c:layout>
      <c:lineChart>
        <c:grouping val="standard"/>
        <c:varyColors val="0"/>
        <c:ser>
          <c:idx val="0"/>
          <c:order val="0"/>
          <c:tx>
            <c:strRef>
              <c:f>'Reading - Data'!$A$29</c:f>
              <c:strCache>
                <c:ptCount val="1"/>
              </c:strCache>
            </c:strRef>
          </c:tx>
          <c:trendline>
            <c:name>Trendline</c:name>
            <c:spPr>
              <a:ln>
                <a:solidFill>
                  <a:srgbClr val="FF0000">
                    <a:alpha val="75000"/>
                  </a:srgbClr>
                </a:solidFill>
              </a:ln>
            </c:spPr>
            <c:trendlineType val="linear"/>
            <c:dispRSqr val="0"/>
            <c:dispEq val="0"/>
          </c:trendline>
          <c:cat>
            <c:strRef>
              <c:f>'Reading - Data'!$CX$4:$DM$4</c:f>
              <c:strCache>
                <c:ptCount val="1"/>
                <c:pt idx="0">
                  <c:v>Baseline</c:v>
                </c:pt>
              </c:strCache>
            </c:strRef>
          </c:cat>
          <c:val>
            <c:numRef>
              <c:f>'Reading - Data'!$CX$29:$DM$29</c:f>
              <c:numCache>
                <c:formatCode>General</c:formatCode>
                <c:ptCount val="16"/>
                <c:pt idx="0">
                  <c:v>0</c:v>
                </c:pt>
              </c:numCache>
            </c:numRef>
          </c:val>
          <c:smooth val="0"/>
          <c:extLst>
            <c:ext xmlns:c16="http://schemas.microsoft.com/office/drawing/2014/chart" uri="{C3380CC4-5D6E-409C-BE32-E72D297353CC}">
              <c16:uniqueId val="{00000001-5FD9-9648-A4D0-798584389AAE}"/>
            </c:ext>
          </c:extLst>
        </c:ser>
        <c:ser>
          <c:idx val="1"/>
          <c:order val="1"/>
          <c:tx>
            <c:v>Aimline</c:v>
          </c:tx>
          <c:spPr>
            <a:ln w="9525">
              <a:solidFill>
                <a:schemeClr val="tx1">
                  <a:lumMod val="50000"/>
                  <a:lumOff val="50000"/>
                </a:schemeClr>
              </a:solidFill>
              <a:prstDash val="dash"/>
            </a:ln>
          </c:spPr>
          <c:marker>
            <c:symbol val="none"/>
          </c:marker>
          <c:cat>
            <c:strRef>
              <c:f>'Reading - Data'!$CX$4:$DM$4</c:f>
              <c:strCache>
                <c:ptCount val="1"/>
                <c:pt idx="0">
                  <c:v>Baseline</c:v>
                </c:pt>
              </c:strCache>
            </c:strRef>
          </c:cat>
          <c:val>
            <c:numRef>
              <c:f>'Reading - Data'!$CX$110:$DM$110</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5FD9-9648-A4D0-798584389AAE}"/>
            </c:ext>
          </c:extLst>
        </c:ser>
        <c:ser>
          <c:idx val="2"/>
          <c:order val="2"/>
          <c:tx>
            <c:strRef>
              <c:f>'Reading - Data'!$CW$146</c:f>
              <c:strCache>
                <c:ptCount val="1"/>
                <c:pt idx="0">
                  <c:v>Benchmark 3 Line</c:v>
                </c:pt>
              </c:strCache>
            </c:strRef>
          </c:tx>
          <c:spPr>
            <a:ln>
              <a:solidFill>
                <a:schemeClr val="accent3"/>
              </a:solidFill>
            </a:ln>
          </c:spPr>
          <c:marker>
            <c:symbol val="none"/>
          </c:marker>
          <c:cat>
            <c:strRef>
              <c:f>'Reading - Data'!$CX$4:$DM$4</c:f>
              <c:strCache>
                <c:ptCount val="1"/>
                <c:pt idx="0">
                  <c:v>Baseline</c:v>
                </c:pt>
              </c:strCache>
            </c:strRef>
          </c:cat>
          <c:val>
            <c:numRef>
              <c:f>'Reading - Data'!$CX$146:$DM$146</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5FD9-9648-A4D0-798584389AAE}"/>
            </c:ext>
          </c:extLst>
        </c:ser>
        <c:dLbls>
          <c:showLegendKey val="0"/>
          <c:showVal val="0"/>
          <c:showCatName val="0"/>
          <c:showSerName val="0"/>
          <c:showPercent val="0"/>
          <c:showBubbleSize val="0"/>
        </c:dLbls>
        <c:marker val="1"/>
        <c:smooth val="0"/>
        <c:axId val="109744896"/>
        <c:axId val="109746816"/>
      </c:lineChart>
      <c:catAx>
        <c:axId val="109744896"/>
        <c:scaling>
          <c:orientation val="minMax"/>
        </c:scaling>
        <c:delete val="0"/>
        <c:axPos val="b"/>
        <c:title>
          <c:tx>
            <c:strRef>
              <c:f>'Reading - Data'!$CS$29</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109746816"/>
        <c:crosses val="autoZero"/>
        <c:auto val="1"/>
        <c:lblAlgn val="ctr"/>
        <c:lblOffset val="100"/>
        <c:noMultiLvlLbl val="0"/>
      </c:catAx>
      <c:valAx>
        <c:axId val="109746816"/>
        <c:scaling>
          <c:orientation val="minMax"/>
          <c:min val="0"/>
        </c:scaling>
        <c:delete val="0"/>
        <c:axPos val="l"/>
        <c:majorGridlines/>
        <c:title>
          <c:tx>
            <c:strRef>
              <c:f>'Reading - Data'!$CV$110</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109744896"/>
        <c:crosses val="autoZero"/>
        <c:crossBetween val="between"/>
      </c:valAx>
    </c:plotArea>
    <c:legend>
      <c:legendPos val="b"/>
      <c:layout>
        <c:manualLayout>
          <c:xMode val="edge"/>
          <c:yMode val="edge"/>
          <c:x val="2.1744355074353634E-3"/>
          <c:y val="0.8963413270213495"/>
          <c:w val="0.99565092479360751"/>
          <c:h val="0.10365867297865124"/>
        </c:manualLayout>
      </c:layout>
      <c:overlay val="0"/>
      <c:txPr>
        <a:bodyPr/>
        <a:lstStyle/>
        <a:p>
          <a:pPr>
            <a:defRPr sz="900"/>
          </a:pPr>
          <a:endParaRPr lang="en-US"/>
        </a:p>
      </c:txPr>
    </c:legend>
    <c:plotVisOnly val="1"/>
    <c:dispBlanksAs val="gap"/>
    <c:showDLblsOverMax val="0"/>
  </c:chart>
  <c:spPr>
    <a:solidFill>
      <a:schemeClr val="accent3">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'Reading - Data'!$A$30</c:f>
          <c:strCache>
            <c:ptCount val="1"/>
          </c:strCache>
        </c:strRef>
      </c:tx>
      <c:overlay val="0"/>
    </c:title>
    <c:autoTitleDeleted val="0"/>
    <c:plotArea>
      <c:layout>
        <c:manualLayout>
          <c:layoutTarget val="inner"/>
          <c:xMode val="edge"/>
          <c:yMode val="edge"/>
          <c:x val="0.13495651278884288"/>
          <c:y val="0.16478915135608121"/>
          <c:w val="0.83628531727652422"/>
          <c:h val="0.51280099099989163"/>
        </c:manualLayout>
      </c:layout>
      <c:lineChart>
        <c:grouping val="standard"/>
        <c:varyColors val="0"/>
        <c:ser>
          <c:idx val="0"/>
          <c:order val="0"/>
          <c:tx>
            <c:strRef>
              <c:f>'Reading - Data'!$A$30</c:f>
              <c:strCache>
                <c:ptCount val="1"/>
              </c:strCache>
            </c:strRef>
          </c:tx>
          <c:trendline>
            <c:name>Trendline</c:name>
            <c:spPr>
              <a:ln>
                <a:solidFill>
                  <a:srgbClr val="FF0000">
                    <a:alpha val="75000"/>
                  </a:srgbClr>
                </a:solidFill>
              </a:ln>
            </c:spPr>
            <c:trendlineType val="linear"/>
            <c:dispRSqr val="0"/>
            <c:dispEq val="0"/>
          </c:trendline>
          <c:cat>
            <c:strRef>
              <c:f>'Reading - Data'!$CX$4:$DM$4</c:f>
              <c:strCache>
                <c:ptCount val="1"/>
                <c:pt idx="0">
                  <c:v>Baseline</c:v>
                </c:pt>
              </c:strCache>
            </c:strRef>
          </c:cat>
          <c:val>
            <c:numRef>
              <c:f>'Reading - Data'!$CX$30:$DM$30</c:f>
              <c:numCache>
                <c:formatCode>General</c:formatCode>
                <c:ptCount val="16"/>
                <c:pt idx="0">
                  <c:v>0</c:v>
                </c:pt>
              </c:numCache>
            </c:numRef>
          </c:val>
          <c:smooth val="0"/>
          <c:extLst>
            <c:ext xmlns:c16="http://schemas.microsoft.com/office/drawing/2014/chart" uri="{C3380CC4-5D6E-409C-BE32-E72D297353CC}">
              <c16:uniqueId val="{00000001-8E7F-8B45-9424-FE8A4E19F79D}"/>
            </c:ext>
          </c:extLst>
        </c:ser>
        <c:ser>
          <c:idx val="1"/>
          <c:order val="1"/>
          <c:tx>
            <c:v>Aimline</c:v>
          </c:tx>
          <c:spPr>
            <a:ln w="9525">
              <a:solidFill>
                <a:schemeClr val="tx1">
                  <a:lumMod val="50000"/>
                  <a:lumOff val="50000"/>
                </a:schemeClr>
              </a:solidFill>
              <a:prstDash val="dash"/>
            </a:ln>
          </c:spPr>
          <c:marker>
            <c:symbol val="none"/>
          </c:marker>
          <c:cat>
            <c:strRef>
              <c:f>'Reading - Data'!$CX$4:$DM$4</c:f>
              <c:strCache>
                <c:ptCount val="1"/>
                <c:pt idx="0">
                  <c:v>Baseline</c:v>
                </c:pt>
              </c:strCache>
            </c:strRef>
          </c:cat>
          <c:val>
            <c:numRef>
              <c:f>'Reading - Data'!$CX$111:$DM$111</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8E7F-8B45-9424-FE8A4E19F79D}"/>
            </c:ext>
          </c:extLst>
        </c:ser>
        <c:ser>
          <c:idx val="2"/>
          <c:order val="2"/>
          <c:tx>
            <c:strRef>
              <c:f>'Reading - Data'!$CW$147</c:f>
              <c:strCache>
                <c:ptCount val="1"/>
                <c:pt idx="0">
                  <c:v>Benchmark 3 Line</c:v>
                </c:pt>
              </c:strCache>
            </c:strRef>
          </c:tx>
          <c:spPr>
            <a:ln>
              <a:solidFill>
                <a:schemeClr val="accent3"/>
              </a:solidFill>
            </a:ln>
          </c:spPr>
          <c:marker>
            <c:symbol val="none"/>
          </c:marker>
          <c:cat>
            <c:strRef>
              <c:f>'Reading - Data'!$CX$4:$DM$4</c:f>
              <c:strCache>
                <c:ptCount val="1"/>
                <c:pt idx="0">
                  <c:v>Baseline</c:v>
                </c:pt>
              </c:strCache>
            </c:strRef>
          </c:cat>
          <c:val>
            <c:numRef>
              <c:f>'Reading - Data'!$CX$147:$DM$147</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8E7F-8B45-9424-FE8A4E19F79D}"/>
            </c:ext>
          </c:extLst>
        </c:ser>
        <c:dLbls>
          <c:showLegendKey val="0"/>
          <c:showVal val="0"/>
          <c:showCatName val="0"/>
          <c:showSerName val="0"/>
          <c:showPercent val="0"/>
          <c:showBubbleSize val="0"/>
        </c:dLbls>
        <c:marker val="1"/>
        <c:smooth val="0"/>
        <c:axId val="110589056"/>
        <c:axId val="110590976"/>
      </c:lineChart>
      <c:catAx>
        <c:axId val="110589056"/>
        <c:scaling>
          <c:orientation val="minMax"/>
        </c:scaling>
        <c:delete val="0"/>
        <c:axPos val="b"/>
        <c:title>
          <c:tx>
            <c:strRef>
              <c:f>'Reading - Data'!$CS$30</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110590976"/>
        <c:crosses val="autoZero"/>
        <c:auto val="1"/>
        <c:lblAlgn val="ctr"/>
        <c:lblOffset val="100"/>
        <c:noMultiLvlLbl val="0"/>
      </c:catAx>
      <c:valAx>
        <c:axId val="110590976"/>
        <c:scaling>
          <c:orientation val="minMax"/>
          <c:min val="0"/>
        </c:scaling>
        <c:delete val="0"/>
        <c:axPos val="l"/>
        <c:majorGridlines/>
        <c:title>
          <c:tx>
            <c:strRef>
              <c:f>'Reading - Data'!$CV$111</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110589056"/>
        <c:crosses val="autoZero"/>
        <c:crossBetween val="between"/>
      </c:valAx>
    </c:plotArea>
    <c:legend>
      <c:legendPos val="b"/>
      <c:layout>
        <c:manualLayout>
          <c:xMode val="edge"/>
          <c:yMode val="edge"/>
          <c:x val="1.5984208362609226E-3"/>
          <c:y val="0.8965684812404755"/>
          <c:w val="0.99680295389969498"/>
          <c:h val="0.103431518759524"/>
        </c:manualLayout>
      </c:layout>
      <c:overlay val="0"/>
      <c:txPr>
        <a:bodyPr/>
        <a:lstStyle/>
        <a:p>
          <a:pPr>
            <a:defRPr sz="900"/>
          </a:pPr>
          <a:endParaRPr lang="en-US"/>
        </a:p>
      </c:txPr>
    </c:legend>
    <c:plotVisOnly val="1"/>
    <c:dispBlanksAs val="gap"/>
    <c:showDLblsOverMax val="0"/>
  </c:chart>
  <c:spPr>
    <a:solidFill>
      <a:schemeClr val="accent3">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'Reading - Data'!$A$31</c:f>
          <c:strCache>
            <c:ptCount val="1"/>
          </c:strCache>
        </c:strRef>
      </c:tx>
      <c:overlay val="0"/>
    </c:title>
    <c:autoTitleDeleted val="0"/>
    <c:plotArea>
      <c:layout>
        <c:manualLayout>
          <c:layoutTarget val="inner"/>
          <c:xMode val="edge"/>
          <c:yMode val="edge"/>
          <c:x val="0.13495651278884288"/>
          <c:y val="0.16478915135608121"/>
          <c:w val="0.83628531727652422"/>
          <c:h val="0.51276163777693717"/>
        </c:manualLayout>
      </c:layout>
      <c:lineChart>
        <c:grouping val="standard"/>
        <c:varyColors val="0"/>
        <c:ser>
          <c:idx val="0"/>
          <c:order val="0"/>
          <c:tx>
            <c:strRef>
              <c:f>'Reading - Data'!$A$31</c:f>
              <c:strCache>
                <c:ptCount val="1"/>
              </c:strCache>
            </c:strRef>
          </c:tx>
          <c:trendline>
            <c:name>Trendline</c:name>
            <c:spPr>
              <a:ln>
                <a:solidFill>
                  <a:srgbClr val="FF0000">
                    <a:alpha val="75000"/>
                  </a:srgbClr>
                </a:solidFill>
              </a:ln>
            </c:spPr>
            <c:trendlineType val="linear"/>
            <c:dispRSqr val="0"/>
            <c:dispEq val="0"/>
          </c:trendline>
          <c:cat>
            <c:strRef>
              <c:f>'Reading - Data'!$CX$4:$DM$4</c:f>
              <c:strCache>
                <c:ptCount val="1"/>
                <c:pt idx="0">
                  <c:v>Baseline</c:v>
                </c:pt>
              </c:strCache>
            </c:strRef>
          </c:cat>
          <c:val>
            <c:numRef>
              <c:f>'Reading - Data'!$CX$31:$DM$31</c:f>
              <c:numCache>
                <c:formatCode>General</c:formatCode>
                <c:ptCount val="16"/>
                <c:pt idx="0">
                  <c:v>0</c:v>
                </c:pt>
              </c:numCache>
            </c:numRef>
          </c:val>
          <c:smooth val="0"/>
          <c:extLst>
            <c:ext xmlns:c16="http://schemas.microsoft.com/office/drawing/2014/chart" uri="{C3380CC4-5D6E-409C-BE32-E72D297353CC}">
              <c16:uniqueId val="{00000001-4B53-D849-865B-F9BCA635BA38}"/>
            </c:ext>
          </c:extLst>
        </c:ser>
        <c:ser>
          <c:idx val="1"/>
          <c:order val="1"/>
          <c:tx>
            <c:v>Aimline</c:v>
          </c:tx>
          <c:spPr>
            <a:ln w="9525">
              <a:solidFill>
                <a:schemeClr val="tx1">
                  <a:lumMod val="50000"/>
                  <a:lumOff val="50000"/>
                </a:schemeClr>
              </a:solidFill>
              <a:prstDash val="dash"/>
            </a:ln>
          </c:spPr>
          <c:marker>
            <c:symbol val="none"/>
          </c:marker>
          <c:cat>
            <c:strRef>
              <c:f>'Reading - Data'!$CX$4:$DM$4</c:f>
              <c:strCache>
                <c:ptCount val="1"/>
                <c:pt idx="0">
                  <c:v>Baseline</c:v>
                </c:pt>
              </c:strCache>
            </c:strRef>
          </c:cat>
          <c:val>
            <c:numRef>
              <c:f>'Reading - Data'!$CX$112:$DM$112</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4B53-D849-865B-F9BCA635BA38}"/>
            </c:ext>
          </c:extLst>
        </c:ser>
        <c:ser>
          <c:idx val="2"/>
          <c:order val="2"/>
          <c:tx>
            <c:strRef>
              <c:f>'Reading - Data'!$CW$148</c:f>
              <c:strCache>
                <c:ptCount val="1"/>
                <c:pt idx="0">
                  <c:v>Benchmark 3 Line</c:v>
                </c:pt>
              </c:strCache>
            </c:strRef>
          </c:tx>
          <c:spPr>
            <a:ln>
              <a:solidFill>
                <a:schemeClr val="accent3"/>
              </a:solidFill>
            </a:ln>
          </c:spPr>
          <c:marker>
            <c:symbol val="none"/>
          </c:marker>
          <c:cat>
            <c:strRef>
              <c:f>'Reading - Data'!$CX$4:$DM$4</c:f>
              <c:strCache>
                <c:ptCount val="1"/>
                <c:pt idx="0">
                  <c:v>Baseline</c:v>
                </c:pt>
              </c:strCache>
            </c:strRef>
          </c:cat>
          <c:val>
            <c:numRef>
              <c:f>'Reading - Data'!$CX$148:$DM$148</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4B53-D849-865B-F9BCA635BA38}"/>
            </c:ext>
          </c:extLst>
        </c:ser>
        <c:dLbls>
          <c:showLegendKey val="0"/>
          <c:showVal val="0"/>
          <c:showCatName val="0"/>
          <c:showSerName val="0"/>
          <c:showPercent val="0"/>
          <c:showBubbleSize val="0"/>
        </c:dLbls>
        <c:marker val="1"/>
        <c:smooth val="0"/>
        <c:axId val="110618112"/>
        <c:axId val="110620032"/>
      </c:lineChart>
      <c:catAx>
        <c:axId val="110618112"/>
        <c:scaling>
          <c:orientation val="minMax"/>
        </c:scaling>
        <c:delete val="0"/>
        <c:axPos val="b"/>
        <c:title>
          <c:tx>
            <c:strRef>
              <c:f>'Reading - Data'!$CS$31</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110620032"/>
        <c:crosses val="autoZero"/>
        <c:auto val="1"/>
        <c:lblAlgn val="ctr"/>
        <c:lblOffset val="100"/>
        <c:noMultiLvlLbl val="0"/>
      </c:catAx>
      <c:valAx>
        <c:axId val="110620032"/>
        <c:scaling>
          <c:orientation val="minMax"/>
          <c:min val="0"/>
        </c:scaling>
        <c:delete val="0"/>
        <c:axPos val="l"/>
        <c:majorGridlines/>
        <c:title>
          <c:tx>
            <c:strRef>
              <c:f>'Reading - Data'!$CV$112</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110618112"/>
        <c:crosses val="autoZero"/>
        <c:crossBetween val="between"/>
      </c:valAx>
    </c:plotArea>
    <c:legend>
      <c:legendPos val="b"/>
      <c:layout>
        <c:manualLayout>
          <c:xMode val="edge"/>
          <c:yMode val="edge"/>
          <c:x val="4.1946536819590504E-3"/>
          <c:y val="0.89634136215298799"/>
          <c:w val="0.991610488208299"/>
          <c:h val="0.103658637847012"/>
        </c:manualLayout>
      </c:layout>
      <c:overlay val="0"/>
      <c:txPr>
        <a:bodyPr/>
        <a:lstStyle/>
        <a:p>
          <a:pPr>
            <a:defRPr sz="900"/>
          </a:pPr>
          <a:endParaRPr lang="en-US"/>
        </a:p>
      </c:txPr>
    </c:legend>
    <c:plotVisOnly val="1"/>
    <c:dispBlanksAs val="gap"/>
    <c:showDLblsOverMax val="0"/>
  </c:chart>
  <c:spPr>
    <a:solidFill>
      <a:schemeClr val="accent3">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'Reading - Data'!$A$6</c:f>
          <c:strCache>
            <c:ptCount val="1"/>
          </c:strCache>
        </c:strRef>
      </c:tx>
      <c:overlay val="0"/>
    </c:title>
    <c:autoTitleDeleted val="0"/>
    <c:plotArea>
      <c:layout>
        <c:manualLayout>
          <c:layoutTarget val="inner"/>
          <c:xMode val="edge"/>
          <c:yMode val="edge"/>
          <c:x val="0.13495651278884288"/>
          <c:y val="0.16478915135608121"/>
          <c:w val="0.83628531727652333"/>
          <c:h val="0.51280082270153271"/>
        </c:manualLayout>
      </c:layout>
      <c:lineChart>
        <c:grouping val="standard"/>
        <c:varyColors val="0"/>
        <c:ser>
          <c:idx val="0"/>
          <c:order val="0"/>
          <c:tx>
            <c:strRef>
              <c:f>'Reading - Data'!$A$6</c:f>
              <c:strCache>
                <c:ptCount val="1"/>
              </c:strCache>
            </c:strRef>
          </c:tx>
          <c:trendline>
            <c:name>Trendline</c:name>
            <c:spPr>
              <a:ln>
                <a:solidFill>
                  <a:srgbClr val="FF0000">
                    <a:alpha val="75000"/>
                  </a:srgbClr>
                </a:solidFill>
              </a:ln>
            </c:spPr>
            <c:trendlineType val="linear"/>
            <c:dispRSqr val="0"/>
            <c:dispEq val="0"/>
          </c:trendline>
          <c:cat>
            <c:strRef>
              <c:f>'Reading - Data'!$Z$4:$AO$4</c:f>
              <c:strCache>
                <c:ptCount val="1"/>
                <c:pt idx="0">
                  <c:v>Baseline</c:v>
                </c:pt>
              </c:strCache>
            </c:strRef>
          </c:cat>
          <c:val>
            <c:numRef>
              <c:f>'Reading - Data'!$Z$6:$AO$6</c:f>
              <c:numCache>
                <c:formatCode>General</c:formatCode>
                <c:ptCount val="16"/>
                <c:pt idx="0">
                  <c:v>0</c:v>
                </c:pt>
              </c:numCache>
            </c:numRef>
          </c:val>
          <c:smooth val="0"/>
          <c:extLst>
            <c:ext xmlns:c16="http://schemas.microsoft.com/office/drawing/2014/chart" uri="{C3380CC4-5D6E-409C-BE32-E72D297353CC}">
              <c16:uniqueId val="{00000001-FB02-8F4F-AF76-2C99AD6A1F8D}"/>
            </c:ext>
          </c:extLst>
        </c:ser>
        <c:ser>
          <c:idx val="1"/>
          <c:order val="1"/>
          <c:tx>
            <c:v>Aimline</c:v>
          </c:tx>
          <c:spPr>
            <a:ln w="9525">
              <a:solidFill>
                <a:schemeClr val="tx1">
                  <a:lumMod val="50000"/>
                  <a:lumOff val="50000"/>
                </a:schemeClr>
              </a:solidFill>
              <a:prstDash val="dash"/>
            </a:ln>
          </c:spPr>
          <c:marker>
            <c:symbol val="none"/>
          </c:marker>
          <c:cat>
            <c:strRef>
              <c:f>'Reading - Data'!$Z$4:$AO$4</c:f>
              <c:strCache>
                <c:ptCount val="1"/>
                <c:pt idx="0">
                  <c:v>Baseline</c:v>
                </c:pt>
              </c:strCache>
            </c:strRef>
          </c:cat>
          <c:val>
            <c:numRef>
              <c:f>'Reading - Data'!$Z$87:$AO$87</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FB02-8F4F-AF76-2C99AD6A1F8D}"/>
            </c:ext>
          </c:extLst>
        </c:ser>
        <c:ser>
          <c:idx val="2"/>
          <c:order val="2"/>
          <c:tx>
            <c:strRef>
              <c:f>'Reading - Data'!$Y$123</c:f>
              <c:strCache>
                <c:ptCount val="1"/>
                <c:pt idx="0">
                  <c:v>Benchmark 2 Line</c:v>
                </c:pt>
              </c:strCache>
            </c:strRef>
          </c:tx>
          <c:spPr>
            <a:ln>
              <a:solidFill>
                <a:schemeClr val="accent1"/>
              </a:solidFill>
            </a:ln>
          </c:spPr>
          <c:marker>
            <c:symbol val="none"/>
          </c:marker>
          <c:cat>
            <c:strRef>
              <c:f>'Reading - Data'!$Z$4:$AO$4</c:f>
              <c:strCache>
                <c:ptCount val="1"/>
                <c:pt idx="0">
                  <c:v>Baseline</c:v>
                </c:pt>
              </c:strCache>
            </c:strRef>
          </c:cat>
          <c:val>
            <c:numRef>
              <c:f>'Reading - Data'!$Z$123:$AO$123</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FB02-8F4F-AF76-2C99AD6A1F8D}"/>
            </c:ext>
          </c:extLst>
        </c:ser>
        <c:dLbls>
          <c:showLegendKey val="0"/>
          <c:showVal val="0"/>
          <c:showCatName val="0"/>
          <c:showSerName val="0"/>
          <c:showPercent val="0"/>
          <c:showBubbleSize val="0"/>
        </c:dLbls>
        <c:marker val="1"/>
        <c:smooth val="0"/>
        <c:axId val="58874112"/>
        <c:axId val="58896768"/>
      </c:lineChart>
      <c:catAx>
        <c:axId val="58874112"/>
        <c:scaling>
          <c:orientation val="minMax"/>
        </c:scaling>
        <c:delete val="0"/>
        <c:axPos val="b"/>
        <c:title>
          <c:tx>
            <c:strRef>
              <c:f>'Reading - Data'!$U$6</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58896768"/>
        <c:crosses val="autoZero"/>
        <c:auto val="1"/>
        <c:lblAlgn val="ctr"/>
        <c:lblOffset val="100"/>
        <c:noMultiLvlLbl val="0"/>
      </c:catAx>
      <c:valAx>
        <c:axId val="58896768"/>
        <c:scaling>
          <c:orientation val="minMax"/>
          <c:min val="0"/>
        </c:scaling>
        <c:delete val="0"/>
        <c:axPos val="l"/>
        <c:majorGridlines/>
        <c:title>
          <c:tx>
            <c:strRef>
              <c:f>'Reading - Data'!$X$87</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58874112"/>
        <c:crosses val="autoZero"/>
        <c:crossBetween val="between"/>
      </c:valAx>
    </c:plotArea>
    <c:legend>
      <c:legendPos val="b"/>
      <c:layout>
        <c:manualLayout>
          <c:xMode val="edge"/>
          <c:yMode val="edge"/>
          <c:x val="2.4637489396750708E-3"/>
          <c:y val="0.89281043140355565"/>
          <c:w val="0.99507229697919064"/>
          <c:h val="0.10718956859644498"/>
        </c:manualLayout>
      </c:layout>
      <c:overlay val="0"/>
      <c:txPr>
        <a:bodyPr/>
        <a:lstStyle/>
        <a:p>
          <a:pPr>
            <a:defRPr sz="900"/>
          </a:pPr>
          <a:endParaRPr lang="en-US"/>
        </a:p>
      </c:txPr>
    </c:legend>
    <c:plotVisOnly val="1"/>
    <c:dispBlanksAs val="gap"/>
    <c:showDLblsOverMax val="0"/>
  </c:chart>
  <c:spPr>
    <a:solidFill>
      <a:schemeClr val="accent6">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'Reading - Data'!$A$32</c:f>
          <c:strCache>
            <c:ptCount val="1"/>
          </c:strCache>
        </c:strRef>
      </c:tx>
      <c:overlay val="0"/>
    </c:title>
    <c:autoTitleDeleted val="0"/>
    <c:plotArea>
      <c:layout>
        <c:manualLayout>
          <c:layoutTarget val="inner"/>
          <c:xMode val="edge"/>
          <c:yMode val="edge"/>
          <c:x val="0.13495651278884288"/>
          <c:y val="0.16478915135608121"/>
          <c:w val="0.83628531727652422"/>
          <c:h val="0.51276163777693717"/>
        </c:manualLayout>
      </c:layout>
      <c:lineChart>
        <c:grouping val="standard"/>
        <c:varyColors val="0"/>
        <c:ser>
          <c:idx val="0"/>
          <c:order val="0"/>
          <c:tx>
            <c:strRef>
              <c:f>'Reading - Data'!$A$32</c:f>
              <c:strCache>
                <c:ptCount val="1"/>
              </c:strCache>
            </c:strRef>
          </c:tx>
          <c:trendline>
            <c:name>Trendline</c:name>
            <c:spPr>
              <a:ln>
                <a:solidFill>
                  <a:srgbClr val="FF0000">
                    <a:alpha val="75000"/>
                  </a:srgbClr>
                </a:solidFill>
              </a:ln>
            </c:spPr>
            <c:trendlineType val="linear"/>
            <c:dispRSqr val="0"/>
            <c:dispEq val="0"/>
          </c:trendline>
          <c:cat>
            <c:strRef>
              <c:f>'Reading - Data'!$CX$4:$DM$4</c:f>
              <c:strCache>
                <c:ptCount val="1"/>
                <c:pt idx="0">
                  <c:v>Baseline</c:v>
                </c:pt>
              </c:strCache>
            </c:strRef>
          </c:cat>
          <c:val>
            <c:numRef>
              <c:f>'Reading - Data'!$CX$32:$DM$32</c:f>
              <c:numCache>
                <c:formatCode>General</c:formatCode>
                <c:ptCount val="16"/>
                <c:pt idx="0">
                  <c:v>0</c:v>
                </c:pt>
              </c:numCache>
            </c:numRef>
          </c:val>
          <c:smooth val="0"/>
          <c:extLst>
            <c:ext xmlns:c16="http://schemas.microsoft.com/office/drawing/2014/chart" uri="{C3380CC4-5D6E-409C-BE32-E72D297353CC}">
              <c16:uniqueId val="{00000001-0F3C-D34C-9867-FB472743618A}"/>
            </c:ext>
          </c:extLst>
        </c:ser>
        <c:ser>
          <c:idx val="1"/>
          <c:order val="1"/>
          <c:tx>
            <c:v>Aimline</c:v>
          </c:tx>
          <c:spPr>
            <a:ln w="9525">
              <a:solidFill>
                <a:schemeClr val="tx1">
                  <a:lumMod val="50000"/>
                  <a:lumOff val="50000"/>
                </a:schemeClr>
              </a:solidFill>
              <a:prstDash val="dash"/>
            </a:ln>
          </c:spPr>
          <c:marker>
            <c:symbol val="none"/>
          </c:marker>
          <c:cat>
            <c:strRef>
              <c:f>'Reading - Data'!$CX$4:$DM$4</c:f>
              <c:strCache>
                <c:ptCount val="1"/>
                <c:pt idx="0">
                  <c:v>Baseline</c:v>
                </c:pt>
              </c:strCache>
            </c:strRef>
          </c:cat>
          <c:val>
            <c:numRef>
              <c:f>'Reading - Data'!$CX$113:$DM$113</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0F3C-D34C-9867-FB472743618A}"/>
            </c:ext>
          </c:extLst>
        </c:ser>
        <c:ser>
          <c:idx val="2"/>
          <c:order val="2"/>
          <c:tx>
            <c:strRef>
              <c:f>'Reading - Data'!$CW$149</c:f>
              <c:strCache>
                <c:ptCount val="1"/>
                <c:pt idx="0">
                  <c:v>Benchmark 3 Line</c:v>
                </c:pt>
              </c:strCache>
            </c:strRef>
          </c:tx>
          <c:spPr>
            <a:ln>
              <a:solidFill>
                <a:schemeClr val="accent3"/>
              </a:solidFill>
            </a:ln>
          </c:spPr>
          <c:marker>
            <c:symbol val="none"/>
          </c:marker>
          <c:cat>
            <c:strRef>
              <c:f>'Reading - Data'!$CX$4:$DM$4</c:f>
              <c:strCache>
                <c:ptCount val="1"/>
                <c:pt idx="0">
                  <c:v>Baseline</c:v>
                </c:pt>
              </c:strCache>
            </c:strRef>
          </c:cat>
          <c:val>
            <c:numRef>
              <c:f>'Reading - Data'!$CX$149:$DM$149</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0F3C-D34C-9867-FB472743618A}"/>
            </c:ext>
          </c:extLst>
        </c:ser>
        <c:dLbls>
          <c:showLegendKey val="0"/>
          <c:showVal val="0"/>
          <c:showCatName val="0"/>
          <c:showSerName val="0"/>
          <c:showPercent val="0"/>
          <c:showBubbleSize val="0"/>
        </c:dLbls>
        <c:marker val="1"/>
        <c:smooth val="0"/>
        <c:axId val="110962560"/>
        <c:axId val="110993408"/>
      </c:lineChart>
      <c:catAx>
        <c:axId val="110962560"/>
        <c:scaling>
          <c:orientation val="minMax"/>
        </c:scaling>
        <c:delete val="0"/>
        <c:axPos val="b"/>
        <c:title>
          <c:tx>
            <c:strRef>
              <c:f>'Reading - Data'!$CS$32</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110993408"/>
        <c:crosses val="autoZero"/>
        <c:auto val="1"/>
        <c:lblAlgn val="ctr"/>
        <c:lblOffset val="100"/>
        <c:noMultiLvlLbl val="0"/>
      </c:catAx>
      <c:valAx>
        <c:axId val="110993408"/>
        <c:scaling>
          <c:orientation val="minMax"/>
          <c:min val="0"/>
        </c:scaling>
        <c:delete val="0"/>
        <c:axPos val="l"/>
        <c:majorGridlines/>
        <c:title>
          <c:tx>
            <c:strRef>
              <c:f>'Reading - Data'!$CV$113</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110962560"/>
        <c:crosses val="autoZero"/>
        <c:crossBetween val="between"/>
      </c:valAx>
    </c:plotArea>
    <c:legend>
      <c:legendPos val="b"/>
      <c:layout>
        <c:manualLayout>
          <c:xMode val="edge"/>
          <c:yMode val="edge"/>
          <c:x val="1.5984208362609226E-3"/>
          <c:y val="0.89634136215298799"/>
          <c:w val="0.99680295389969498"/>
          <c:h val="0.103658637847012"/>
        </c:manualLayout>
      </c:layout>
      <c:overlay val="0"/>
      <c:txPr>
        <a:bodyPr/>
        <a:lstStyle/>
        <a:p>
          <a:pPr>
            <a:defRPr sz="900"/>
          </a:pPr>
          <a:endParaRPr lang="en-US"/>
        </a:p>
      </c:txPr>
    </c:legend>
    <c:plotVisOnly val="1"/>
    <c:dispBlanksAs val="gap"/>
    <c:showDLblsOverMax val="0"/>
  </c:chart>
  <c:spPr>
    <a:solidFill>
      <a:schemeClr val="accent3">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'Reading - Data'!$A$33</c:f>
          <c:strCache>
            <c:ptCount val="1"/>
          </c:strCache>
        </c:strRef>
      </c:tx>
      <c:overlay val="0"/>
    </c:title>
    <c:autoTitleDeleted val="0"/>
    <c:plotArea>
      <c:layout>
        <c:manualLayout>
          <c:layoutTarget val="inner"/>
          <c:xMode val="edge"/>
          <c:yMode val="edge"/>
          <c:x val="0.13495651278884288"/>
          <c:y val="0.16478915135608121"/>
          <c:w val="0.83628531727652422"/>
          <c:h val="0.51280099099989163"/>
        </c:manualLayout>
      </c:layout>
      <c:lineChart>
        <c:grouping val="standard"/>
        <c:varyColors val="0"/>
        <c:ser>
          <c:idx val="0"/>
          <c:order val="0"/>
          <c:tx>
            <c:strRef>
              <c:f>'Reading - Data'!$A$33</c:f>
              <c:strCache>
                <c:ptCount val="1"/>
              </c:strCache>
            </c:strRef>
          </c:tx>
          <c:trendline>
            <c:name>Trendline</c:name>
            <c:spPr>
              <a:ln>
                <a:solidFill>
                  <a:srgbClr val="FF0000">
                    <a:alpha val="75000"/>
                  </a:srgbClr>
                </a:solidFill>
              </a:ln>
            </c:spPr>
            <c:trendlineType val="linear"/>
            <c:dispRSqr val="0"/>
            <c:dispEq val="0"/>
          </c:trendline>
          <c:cat>
            <c:strRef>
              <c:f>'Reading - Data'!$CX$4:$DM$4</c:f>
              <c:strCache>
                <c:ptCount val="1"/>
                <c:pt idx="0">
                  <c:v>Baseline</c:v>
                </c:pt>
              </c:strCache>
            </c:strRef>
          </c:cat>
          <c:val>
            <c:numRef>
              <c:f>'Reading - Data'!$CX$33:$DM$33</c:f>
              <c:numCache>
                <c:formatCode>General</c:formatCode>
                <c:ptCount val="16"/>
                <c:pt idx="0">
                  <c:v>0</c:v>
                </c:pt>
              </c:numCache>
            </c:numRef>
          </c:val>
          <c:smooth val="0"/>
          <c:extLst>
            <c:ext xmlns:c16="http://schemas.microsoft.com/office/drawing/2014/chart" uri="{C3380CC4-5D6E-409C-BE32-E72D297353CC}">
              <c16:uniqueId val="{00000001-DFE9-0F4B-91B7-31C6AC2A95B8}"/>
            </c:ext>
          </c:extLst>
        </c:ser>
        <c:ser>
          <c:idx val="1"/>
          <c:order val="1"/>
          <c:tx>
            <c:v>Aimline</c:v>
          </c:tx>
          <c:spPr>
            <a:ln w="9525">
              <a:solidFill>
                <a:schemeClr val="tx1">
                  <a:lumMod val="50000"/>
                  <a:lumOff val="50000"/>
                </a:schemeClr>
              </a:solidFill>
              <a:prstDash val="dash"/>
            </a:ln>
          </c:spPr>
          <c:marker>
            <c:symbol val="none"/>
          </c:marker>
          <c:cat>
            <c:strRef>
              <c:f>'Reading - Data'!$CX$4:$DM$4</c:f>
              <c:strCache>
                <c:ptCount val="1"/>
                <c:pt idx="0">
                  <c:v>Baseline</c:v>
                </c:pt>
              </c:strCache>
            </c:strRef>
          </c:cat>
          <c:val>
            <c:numRef>
              <c:f>'Reading - Data'!$CX$114:$DM$114</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DFE9-0F4B-91B7-31C6AC2A95B8}"/>
            </c:ext>
          </c:extLst>
        </c:ser>
        <c:ser>
          <c:idx val="2"/>
          <c:order val="2"/>
          <c:tx>
            <c:strRef>
              <c:f>'Reading - Data'!$CW$150</c:f>
              <c:strCache>
                <c:ptCount val="1"/>
                <c:pt idx="0">
                  <c:v>Benchmark 3 Line</c:v>
                </c:pt>
              </c:strCache>
            </c:strRef>
          </c:tx>
          <c:spPr>
            <a:ln>
              <a:solidFill>
                <a:schemeClr val="accent3"/>
              </a:solidFill>
            </a:ln>
          </c:spPr>
          <c:marker>
            <c:symbol val="none"/>
          </c:marker>
          <c:cat>
            <c:strRef>
              <c:f>'Reading - Data'!$CX$4:$DM$4</c:f>
              <c:strCache>
                <c:ptCount val="1"/>
                <c:pt idx="0">
                  <c:v>Baseline</c:v>
                </c:pt>
              </c:strCache>
            </c:strRef>
          </c:cat>
          <c:val>
            <c:numRef>
              <c:f>'Reading - Data'!$CX$150:$DM$150</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DFE9-0F4B-91B7-31C6AC2A95B8}"/>
            </c:ext>
          </c:extLst>
        </c:ser>
        <c:dLbls>
          <c:showLegendKey val="0"/>
          <c:showVal val="0"/>
          <c:showCatName val="0"/>
          <c:showSerName val="0"/>
          <c:showPercent val="0"/>
          <c:showBubbleSize val="0"/>
        </c:dLbls>
        <c:marker val="1"/>
        <c:smooth val="0"/>
        <c:axId val="111237376"/>
        <c:axId val="111264128"/>
      </c:lineChart>
      <c:catAx>
        <c:axId val="111237376"/>
        <c:scaling>
          <c:orientation val="minMax"/>
        </c:scaling>
        <c:delete val="0"/>
        <c:axPos val="b"/>
        <c:title>
          <c:tx>
            <c:strRef>
              <c:f>'Reading - Data'!$CS$33</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111264128"/>
        <c:crosses val="autoZero"/>
        <c:auto val="1"/>
        <c:lblAlgn val="ctr"/>
        <c:lblOffset val="100"/>
        <c:noMultiLvlLbl val="0"/>
      </c:catAx>
      <c:valAx>
        <c:axId val="111264128"/>
        <c:scaling>
          <c:orientation val="minMax"/>
          <c:min val="0"/>
        </c:scaling>
        <c:delete val="0"/>
        <c:axPos val="l"/>
        <c:majorGridlines/>
        <c:title>
          <c:tx>
            <c:strRef>
              <c:f>'Reading - Data'!$CV$114</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111237376"/>
        <c:crosses val="autoZero"/>
        <c:crossBetween val="between"/>
      </c:valAx>
    </c:plotArea>
    <c:legend>
      <c:legendPos val="b"/>
      <c:layout>
        <c:manualLayout>
          <c:xMode val="edge"/>
          <c:yMode val="edge"/>
          <c:x val="2.1744355074353634E-3"/>
          <c:y val="0.8965684812404755"/>
          <c:w val="0.99565092479360751"/>
          <c:h val="0.103431518759524"/>
        </c:manualLayout>
      </c:layout>
      <c:overlay val="0"/>
      <c:txPr>
        <a:bodyPr/>
        <a:lstStyle/>
        <a:p>
          <a:pPr>
            <a:defRPr sz="900"/>
          </a:pPr>
          <a:endParaRPr lang="en-US"/>
        </a:p>
      </c:txPr>
    </c:legend>
    <c:plotVisOnly val="1"/>
    <c:dispBlanksAs val="gap"/>
    <c:showDLblsOverMax val="0"/>
  </c:chart>
  <c:spPr>
    <a:solidFill>
      <a:schemeClr val="accent3">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'Reading - Data'!$A$34</c:f>
          <c:strCache>
            <c:ptCount val="1"/>
          </c:strCache>
        </c:strRef>
      </c:tx>
      <c:overlay val="0"/>
    </c:title>
    <c:autoTitleDeleted val="0"/>
    <c:plotArea>
      <c:layout>
        <c:manualLayout>
          <c:layoutTarget val="inner"/>
          <c:xMode val="edge"/>
          <c:yMode val="edge"/>
          <c:x val="0.13495651278884288"/>
          <c:y val="0.16478915135608121"/>
          <c:w val="0.83628531727652422"/>
          <c:h val="0.50837061096124758"/>
        </c:manualLayout>
      </c:layout>
      <c:lineChart>
        <c:grouping val="standard"/>
        <c:varyColors val="0"/>
        <c:ser>
          <c:idx val="0"/>
          <c:order val="0"/>
          <c:tx>
            <c:strRef>
              <c:f>'Reading - Data'!$A$34</c:f>
              <c:strCache>
                <c:ptCount val="1"/>
              </c:strCache>
            </c:strRef>
          </c:tx>
          <c:trendline>
            <c:name>Trendline</c:name>
            <c:spPr>
              <a:ln>
                <a:solidFill>
                  <a:srgbClr val="FF0000">
                    <a:alpha val="75000"/>
                  </a:srgbClr>
                </a:solidFill>
              </a:ln>
            </c:spPr>
            <c:trendlineType val="linear"/>
            <c:dispRSqr val="0"/>
            <c:dispEq val="0"/>
          </c:trendline>
          <c:cat>
            <c:strRef>
              <c:f>'Reading - Data'!$CX$4:$DM$4</c:f>
              <c:strCache>
                <c:ptCount val="1"/>
                <c:pt idx="0">
                  <c:v>Baseline</c:v>
                </c:pt>
              </c:strCache>
            </c:strRef>
          </c:cat>
          <c:val>
            <c:numRef>
              <c:f>'Reading - Data'!$CX$34:$DM$34</c:f>
              <c:numCache>
                <c:formatCode>General</c:formatCode>
                <c:ptCount val="16"/>
                <c:pt idx="0">
                  <c:v>0</c:v>
                </c:pt>
              </c:numCache>
            </c:numRef>
          </c:val>
          <c:smooth val="0"/>
          <c:extLst>
            <c:ext xmlns:c16="http://schemas.microsoft.com/office/drawing/2014/chart" uri="{C3380CC4-5D6E-409C-BE32-E72D297353CC}">
              <c16:uniqueId val="{00000001-4C97-4D44-A216-4704A7A3742B}"/>
            </c:ext>
          </c:extLst>
        </c:ser>
        <c:ser>
          <c:idx val="1"/>
          <c:order val="1"/>
          <c:tx>
            <c:v>Aimline</c:v>
          </c:tx>
          <c:spPr>
            <a:ln w="9525">
              <a:solidFill>
                <a:schemeClr val="tx1">
                  <a:lumMod val="50000"/>
                  <a:lumOff val="50000"/>
                </a:schemeClr>
              </a:solidFill>
              <a:prstDash val="dash"/>
            </a:ln>
          </c:spPr>
          <c:marker>
            <c:symbol val="none"/>
          </c:marker>
          <c:cat>
            <c:strRef>
              <c:f>'Reading - Data'!$CX$4:$DM$4</c:f>
              <c:strCache>
                <c:ptCount val="1"/>
                <c:pt idx="0">
                  <c:v>Baseline</c:v>
                </c:pt>
              </c:strCache>
            </c:strRef>
          </c:cat>
          <c:val>
            <c:numRef>
              <c:f>'Reading - Data'!$CX$115:$DM$115</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4C97-4D44-A216-4704A7A3742B}"/>
            </c:ext>
          </c:extLst>
        </c:ser>
        <c:ser>
          <c:idx val="2"/>
          <c:order val="2"/>
          <c:tx>
            <c:strRef>
              <c:f>'Reading - Data'!$CW$151</c:f>
              <c:strCache>
                <c:ptCount val="1"/>
                <c:pt idx="0">
                  <c:v>Benchmark 3 Line</c:v>
                </c:pt>
              </c:strCache>
            </c:strRef>
          </c:tx>
          <c:spPr>
            <a:ln>
              <a:solidFill>
                <a:schemeClr val="accent3"/>
              </a:solidFill>
            </a:ln>
          </c:spPr>
          <c:marker>
            <c:symbol val="none"/>
          </c:marker>
          <c:cat>
            <c:strRef>
              <c:f>'Reading - Data'!$CX$4:$DM$4</c:f>
              <c:strCache>
                <c:ptCount val="1"/>
                <c:pt idx="0">
                  <c:v>Baseline</c:v>
                </c:pt>
              </c:strCache>
            </c:strRef>
          </c:cat>
          <c:val>
            <c:numRef>
              <c:f>'Reading - Data'!$CX$151:$DM$151</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4C97-4D44-A216-4704A7A3742B}"/>
            </c:ext>
          </c:extLst>
        </c:ser>
        <c:dLbls>
          <c:showLegendKey val="0"/>
          <c:showVal val="0"/>
          <c:showCatName val="0"/>
          <c:showSerName val="0"/>
          <c:showPercent val="0"/>
          <c:showBubbleSize val="0"/>
        </c:dLbls>
        <c:marker val="1"/>
        <c:smooth val="0"/>
        <c:axId val="111225472"/>
        <c:axId val="111239936"/>
      </c:lineChart>
      <c:catAx>
        <c:axId val="111225472"/>
        <c:scaling>
          <c:orientation val="minMax"/>
        </c:scaling>
        <c:delete val="0"/>
        <c:axPos val="b"/>
        <c:title>
          <c:tx>
            <c:strRef>
              <c:f>'Reading - Data'!$CS$34</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111239936"/>
        <c:crosses val="autoZero"/>
        <c:auto val="1"/>
        <c:lblAlgn val="ctr"/>
        <c:lblOffset val="100"/>
        <c:noMultiLvlLbl val="0"/>
      </c:catAx>
      <c:valAx>
        <c:axId val="111239936"/>
        <c:scaling>
          <c:orientation val="minMax"/>
          <c:min val="0"/>
        </c:scaling>
        <c:delete val="0"/>
        <c:axPos val="l"/>
        <c:majorGridlines/>
        <c:title>
          <c:tx>
            <c:strRef>
              <c:f>'Reading - Data'!$CV$115</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111225472"/>
        <c:crosses val="autoZero"/>
        <c:crossBetween val="between"/>
      </c:valAx>
    </c:plotArea>
    <c:legend>
      <c:legendPos val="b"/>
      <c:layout>
        <c:manualLayout>
          <c:xMode val="edge"/>
          <c:yMode val="edge"/>
          <c:x val="4.1946536819590504E-3"/>
          <c:y val="0.8963413270213495"/>
          <c:w val="0.98901425536260057"/>
          <c:h val="0.10365867297865124"/>
        </c:manualLayout>
      </c:layout>
      <c:overlay val="0"/>
      <c:txPr>
        <a:bodyPr/>
        <a:lstStyle/>
        <a:p>
          <a:pPr>
            <a:defRPr sz="900"/>
          </a:pPr>
          <a:endParaRPr lang="en-US"/>
        </a:p>
      </c:txPr>
    </c:legend>
    <c:plotVisOnly val="1"/>
    <c:dispBlanksAs val="gap"/>
    <c:showDLblsOverMax val="0"/>
  </c:chart>
  <c:spPr>
    <a:solidFill>
      <a:schemeClr val="accent3">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'Reading - Data'!$A$35</c:f>
          <c:strCache>
            <c:ptCount val="1"/>
          </c:strCache>
        </c:strRef>
      </c:tx>
      <c:overlay val="0"/>
    </c:title>
    <c:autoTitleDeleted val="0"/>
    <c:plotArea>
      <c:layout>
        <c:manualLayout>
          <c:layoutTarget val="inner"/>
          <c:xMode val="edge"/>
          <c:yMode val="edge"/>
          <c:x val="0.13495651278884288"/>
          <c:y val="0.16478915135608121"/>
          <c:w val="0.83628531727652422"/>
          <c:h val="0.51276163777693717"/>
        </c:manualLayout>
      </c:layout>
      <c:lineChart>
        <c:grouping val="standard"/>
        <c:varyColors val="0"/>
        <c:ser>
          <c:idx val="0"/>
          <c:order val="0"/>
          <c:tx>
            <c:strRef>
              <c:f>'Reading - Data'!$A$35</c:f>
              <c:strCache>
                <c:ptCount val="1"/>
              </c:strCache>
            </c:strRef>
          </c:tx>
          <c:trendline>
            <c:name>Trendline</c:name>
            <c:spPr>
              <a:ln>
                <a:solidFill>
                  <a:srgbClr val="FF0000">
                    <a:alpha val="75000"/>
                  </a:srgbClr>
                </a:solidFill>
              </a:ln>
            </c:spPr>
            <c:trendlineType val="linear"/>
            <c:dispRSqr val="0"/>
            <c:dispEq val="0"/>
          </c:trendline>
          <c:cat>
            <c:strRef>
              <c:f>'Reading - Data'!$CX$4:$DM$4</c:f>
              <c:strCache>
                <c:ptCount val="1"/>
                <c:pt idx="0">
                  <c:v>Baseline</c:v>
                </c:pt>
              </c:strCache>
            </c:strRef>
          </c:cat>
          <c:val>
            <c:numRef>
              <c:f>'Reading - Data'!$CX$35:$DM$35</c:f>
              <c:numCache>
                <c:formatCode>General</c:formatCode>
                <c:ptCount val="16"/>
                <c:pt idx="0">
                  <c:v>0</c:v>
                </c:pt>
              </c:numCache>
            </c:numRef>
          </c:val>
          <c:smooth val="0"/>
          <c:extLst>
            <c:ext xmlns:c16="http://schemas.microsoft.com/office/drawing/2014/chart" uri="{C3380CC4-5D6E-409C-BE32-E72D297353CC}">
              <c16:uniqueId val="{00000001-74CE-524F-B3FF-185142095794}"/>
            </c:ext>
          </c:extLst>
        </c:ser>
        <c:ser>
          <c:idx val="1"/>
          <c:order val="1"/>
          <c:tx>
            <c:v>Aimline</c:v>
          </c:tx>
          <c:spPr>
            <a:ln w="9525">
              <a:solidFill>
                <a:schemeClr val="tx1">
                  <a:lumMod val="50000"/>
                  <a:lumOff val="50000"/>
                </a:schemeClr>
              </a:solidFill>
              <a:prstDash val="dash"/>
            </a:ln>
          </c:spPr>
          <c:marker>
            <c:symbol val="none"/>
          </c:marker>
          <c:cat>
            <c:strRef>
              <c:f>'Reading - Data'!$CX$4:$DM$4</c:f>
              <c:strCache>
                <c:ptCount val="1"/>
                <c:pt idx="0">
                  <c:v>Baseline</c:v>
                </c:pt>
              </c:strCache>
            </c:strRef>
          </c:cat>
          <c:val>
            <c:numRef>
              <c:f>'Reading - Data'!$CX$116:$DM$116</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74CE-524F-B3FF-185142095794}"/>
            </c:ext>
          </c:extLst>
        </c:ser>
        <c:ser>
          <c:idx val="2"/>
          <c:order val="2"/>
          <c:tx>
            <c:strRef>
              <c:f>'Reading - Data'!$CW$152</c:f>
              <c:strCache>
                <c:ptCount val="1"/>
                <c:pt idx="0">
                  <c:v>Benchmark 3 Line</c:v>
                </c:pt>
              </c:strCache>
            </c:strRef>
          </c:tx>
          <c:spPr>
            <a:ln>
              <a:solidFill>
                <a:schemeClr val="accent3"/>
              </a:solidFill>
            </a:ln>
          </c:spPr>
          <c:marker>
            <c:symbol val="none"/>
          </c:marker>
          <c:cat>
            <c:strRef>
              <c:f>'Reading - Data'!$CX$4:$DM$4</c:f>
              <c:strCache>
                <c:ptCount val="1"/>
                <c:pt idx="0">
                  <c:v>Baseline</c:v>
                </c:pt>
              </c:strCache>
            </c:strRef>
          </c:cat>
          <c:val>
            <c:numRef>
              <c:f>'Reading - Data'!$CX$152:$DM$152</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74CE-524F-B3FF-185142095794}"/>
            </c:ext>
          </c:extLst>
        </c:ser>
        <c:dLbls>
          <c:showLegendKey val="0"/>
          <c:showVal val="0"/>
          <c:showCatName val="0"/>
          <c:showSerName val="0"/>
          <c:showPercent val="0"/>
          <c:showBubbleSize val="0"/>
        </c:dLbls>
        <c:marker val="1"/>
        <c:smooth val="0"/>
        <c:axId val="111328256"/>
        <c:axId val="111871104"/>
      </c:lineChart>
      <c:catAx>
        <c:axId val="111328256"/>
        <c:scaling>
          <c:orientation val="minMax"/>
        </c:scaling>
        <c:delete val="0"/>
        <c:axPos val="b"/>
        <c:title>
          <c:tx>
            <c:strRef>
              <c:f>'Reading - Data'!$CS$35</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111871104"/>
        <c:crosses val="autoZero"/>
        <c:auto val="1"/>
        <c:lblAlgn val="ctr"/>
        <c:lblOffset val="100"/>
        <c:noMultiLvlLbl val="0"/>
      </c:catAx>
      <c:valAx>
        <c:axId val="111871104"/>
        <c:scaling>
          <c:orientation val="minMax"/>
          <c:min val="0"/>
        </c:scaling>
        <c:delete val="0"/>
        <c:axPos val="l"/>
        <c:majorGridlines/>
        <c:title>
          <c:tx>
            <c:strRef>
              <c:f>'Reading - Data'!$CV$116</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111328256"/>
        <c:crosses val="autoZero"/>
        <c:crossBetween val="between"/>
      </c:valAx>
    </c:plotArea>
    <c:legend>
      <c:legendPos val="b"/>
      <c:layout>
        <c:manualLayout>
          <c:xMode val="edge"/>
          <c:yMode val="edge"/>
          <c:x val="1.5984208362609226E-3"/>
          <c:y val="0.8963413270213495"/>
          <c:w val="0.99420672105399122"/>
          <c:h val="0.10365867297865124"/>
        </c:manualLayout>
      </c:layout>
      <c:overlay val="0"/>
      <c:txPr>
        <a:bodyPr/>
        <a:lstStyle/>
        <a:p>
          <a:pPr>
            <a:defRPr sz="900"/>
          </a:pPr>
          <a:endParaRPr lang="en-US"/>
        </a:p>
      </c:txPr>
    </c:legend>
    <c:plotVisOnly val="1"/>
    <c:dispBlanksAs val="gap"/>
    <c:showDLblsOverMax val="0"/>
  </c:chart>
  <c:spPr>
    <a:solidFill>
      <a:schemeClr val="accent3">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'Reading - Data'!$A$36</c:f>
          <c:strCache>
            <c:ptCount val="1"/>
          </c:strCache>
        </c:strRef>
      </c:tx>
      <c:overlay val="0"/>
    </c:title>
    <c:autoTitleDeleted val="0"/>
    <c:plotArea>
      <c:layout>
        <c:manualLayout>
          <c:layoutTarget val="inner"/>
          <c:xMode val="edge"/>
          <c:yMode val="edge"/>
          <c:x val="0.13495651278884288"/>
          <c:y val="0.16478915135608121"/>
          <c:w val="0.83628531727652422"/>
          <c:h val="0.50841389583031926"/>
        </c:manualLayout>
      </c:layout>
      <c:lineChart>
        <c:grouping val="standard"/>
        <c:varyColors val="0"/>
        <c:ser>
          <c:idx val="0"/>
          <c:order val="0"/>
          <c:tx>
            <c:strRef>
              <c:f>'Reading - Data'!$A$36</c:f>
              <c:strCache>
                <c:ptCount val="1"/>
              </c:strCache>
            </c:strRef>
          </c:tx>
          <c:trendline>
            <c:name>Trendline</c:name>
            <c:spPr>
              <a:ln>
                <a:solidFill>
                  <a:srgbClr val="FF0000">
                    <a:alpha val="75000"/>
                  </a:srgbClr>
                </a:solidFill>
              </a:ln>
            </c:spPr>
            <c:trendlineType val="linear"/>
            <c:dispRSqr val="0"/>
            <c:dispEq val="0"/>
          </c:trendline>
          <c:cat>
            <c:strRef>
              <c:f>'Reading - Data'!$CX$4:$DM$4</c:f>
              <c:strCache>
                <c:ptCount val="1"/>
                <c:pt idx="0">
                  <c:v>Baseline</c:v>
                </c:pt>
              </c:strCache>
            </c:strRef>
          </c:cat>
          <c:val>
            <c:numRef>
              <c:f>'Reading - Data'!$CX$36:$DM$36</c:f>
              <c:numCache>
                <c:formatCode>General</c:formatCode>
                <c:ptCount val="16"/>
                <c:pt idx="0">
                  <c:v>0</c:v>
                </c:pt>
              </c:numCache>
            </c:numRef>
          </c:val>
          <c:smooth val="0"/>
          <c:extLst>
            <c:ext xmlns:c16="http://schemas.microsoft.com/office/drawing/2014/chart" uri="{C3380CC4-5D6E-409C-BE32-E72D297353CC}">
              <c16:uniqueId val="{00000001-E172-6F46-9947-FD96F61FF78F}"/>
            </c:ext>
          </c:extLst>
        </c:ser>
        <c:ser>
          <c:idx val="1"/>
          <c:order val="1"/>
          <c:tx>
            <c:v>Aimline</c:v>
          </c:tx>
          <c:spPr>
            <a:ln w="9525">
              <a:solidFill>
                <a:schemeClr val="tx1">
                  <a:lumMod val="50000"/>
                  <a:lumOff val="50000"/>
                </a:schemeClr>
              </a:solidFill>
              <a:prstDash val="dash"/>
            </a:ln>
          </c:spPr>
          <c:marker>
            <c:symbol val="none"/>
          </c:marker>
          <c:cat>
            <c:strRef>
              <c:f>'Reading - Data'!$CX$4:$DM$4</c:f>
              <c:strCache>
                <c:ptCount val="1"/>
                <c:pt idx="0">
                  <c:v>Baseline</c:v>
                </c:pt>
              </c:strCache>
            </c:strRef>
          </c:cat>
          <c:val>
            <c:numRef>
              <c:f>'Reading - Data'!$CX$117:$DM$117</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E172-6F46-9947-FD96F61FF78F}"/>
            </c:ext>
          </c:extLst>
        </c:ser>
        <c:ser>
          <c:idx val="2"/>
          <c:order val="2"/>
          <c:tx>
            <c:strRef>
              <c:f>'Reading - Data'!$CW$153</c:f>
              <c:strCache>
                <c:ptCount val="1"/>
                <c:pt idx="0">
                  <c:v>Benchmark 3 Line</c:v>
                </c:pt>
              </c:strCache>
            </c:strRef>
          </c:tx>
          <c:spPr>
            <a:ln>
              <a:solidFill>
                <a:schemeClr val="accent3"/>
              </a:solidFill>
            </a:ln>
          </c:spPr>
          <c:marker>
            <c:symbol val="none"/>
          </c:marker>
          <c:cat>
            <c:strRef>
              <c:f>'Reading - Data'!$CX$4:$DM$4</c:f>
              <c:strCache>
                <c:ptCount val="1"/>
                <c:pt idx="0">
                  <c:v>Baseline</c:v>
                </c:pt>
              </c:strCache>
            </c:strRef>
          </c:cat>
          <c:val>
            <c:numRef>
              <c:f>'Reading - Data'!$CX$153:$DM$153</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E172-6F46-9947-FD96F61FF78F}"/>
            </c:ext>
          </c:extLst>
        </c:ser>
        <c:dLbls>
          <c:showLegendKey val="0"/>
          <c:showVal val="0"/>
          <c:showCatName val="0"/>
          <c:showSerName val="0"/>
          <c:showPercent val="0"/>
          <c:showBubbleSize val="0"/>
        </c:dLbls>
        <c:marker val="1"/>
        <c:smooth val="0"/>
        <c:axId val="111910272"/>
        <c:axId val="111928832"/>
      </c:lineChart>
      <c:catAx>
        <c:axId val="111910272"/>
        <c:scaling>
          <c:orientation val="minMax"/>
        </c:scaling>
        <c:delete val="0"/>
        <c:axPos val="b"/>
        <c:title>
          <c:tx>
            <c:strRef>
              <c:f>'Reading - Data'!$CS$36</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111928832"/>
        <c:crosses val="autoZero"/>
        <c:auto val="1"/>
        <c:lblAlgn val="ctr"/>
        <c:lblOffset val="100"/>
        <c:noMultiLvlLbl val="0"/>
      </c:catAx>
      <c:valAx>
        <c:axId val="111928832"/>
        <c:scaling>
          <c:orientation val="minMax"/>
          <c:min val="0"/>
        </c:scaling>
        <c:delete val="0"/>
        <c:axPos val="l"/>
        <c:majorGridlines/>
        <c:title>
          <c:tx>
            <c:strRef>
              <c:f>'Reading - Data'!$CV$117</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111910272"/>
        <c:crosses val="autoZero"/>
        <c:crossBetween val="between"/>
      </c:valAx>
    </c:plotArea>
    <c:legend>
      <c:legendPos val="b"/>
      <c:layout>
        <c:manualLayout>
          <c:xMode val="edge"/>
          <c:yMode val="edge"/>
          <c:x val="1.5984208362609226E-3"/>
          <c:y val="0.8965684812404755"/>
          <c:w val="0.99420672105399122"/>
          <c:h val="0.103431518759524"/>
        </c:manualLayout>
      </c:layout>
      <c:overlay val="0"/>
      <c:txPr>
        <a:bodyPr/>
        <a:lstStyle/>
        <a:p>
          <a:pPr>
            <a:defRPr sz="900"/>
          </a:pPr>
          <a:endParaRPr lang="en-US"/>
        </a:p>
      </c:txPr>
    </c:legend>
    <c:plotVisOnly val="1"/>
    <c:dispBlanksAs val="gap"/>
    <c:showDLblsOverMax val="0"/>
  </c:chart>
  <c:spPr>
    <a:solidFill>
      <a:schemeClr val="accent3">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'Reading - Data'!$A$37</c:f>
          <c:strCache>
            <c:ptCount val="1"/>
          </c:strCache>
        </c:strRef>
      </c:tx>
      <c:overlay val="0"/>
    </c:title>
    <c:autoTitleDeleted val="0"/>
    <c:plotArea>
      <c:layout>
        <c:manualLayout>
          <c:layoutTarget val="inner"/>
          <c:xMode val="edge"/>
          <c:yMode val="edge"/>
          <c:x val="0.13495651278884288"/>
          <c:y val="0.16478915135608121"/>
          <c:w val="0.83628531727652422"/>
          <c:h val="0.50837061096124758"/>
        </c:manualLayout>
      </c:layout>
      <c:lineChart>
        <c:grouping val="standard"/>
        <c:varyColors val="0"/>
        <c:ser>
          <c:idx val="0"/>
          <c:order val="0"/>
          <c:tx>
            <c:strRef>
              <c:f>'Reading - Data'!$A$37</c:f>
              <c:strCache>
                <c:ptCount val="1"/>
              </c:strCache>
            </c:strRef>
          </c:tx>
          <c:trendline>
            <c:name>Trendline</c:name>
            <c:spPr>
              <a:ln>
                <a:solidFill>
                  <a:srgbClr val="FF0000">
                    <a:alpha val="75000"/>
                  </a:srgbClr>
                </a:solidFill>
              </a:ln>
            </c:spPr>
            <c:trendlineType val="linear"/>
            <c:dispRSqr val="0"/>
            <c:dispEq val="0"/>
          </c:trendline>
          <c:cat>
            <c:strRef>
              <c:f>'Reading - Data'!$CX$4:$DM$4</c:f>
              <c:strCache>
                <c:ptCount val="1"/>
                <c:pt idx="0">
                  <c:v>Baseline</c:v>
                </c:pt>
              </c:strCache>
            </c:strRef>
          </c:cat>
          <c:val>
            <c:numRef>
              <c:f>'Reading - Data'!$CX$37:$DM$37</c:f>
              <c:numCache>
                <c:formatCode>General</c:formatCode>
                <c:ptCount val="16"/>
                <c:pt idx="0">
                  <c:v>0</c:v>
                </c:pt>
              </c:numCache>
            </c:numRef>
          </c:val>
          <c:smooth val="0"/>
          <c:extLst>
            <c:ext xmlns:c16="http://schemas.microsoft.com/office/drawing/2014/chart" uri="{C3380CC4-5D6E-409C-BE32-E72D297353CC}">
              <c16:uniqueId val="{00000001-2D69-5E45-9F2A-99A32FB8B0EF}"/>
            </c:ext>
          </c:extLst>
        </c:ser>
        <c:ser>
          <c:idx val="1"/>
          <c:order val="1"/>
          <c:tx>
            <c:v>Aimline</c:v>
          </c:tx>
          <c:spPr>
            <a:ln w="9525">
              <a:solidFill>
                <a:schemeClr val="tx1">
                  <a:lumMod val="50000"/>
                  <a:lumOff val="50000"/>
                </a:schemeClr>
              </a:solidFill>
              <a:prstDash val="dash"/>
            </a:ln>
          </c:spPr>
          <c:marker>
            <c:symbol val="none"/>
          </c:marker>
          <c:cat>
            <c:strRef>
              <c:f>'Reading - Data'!$CX$4:$DM$4</c:f>
              <c:strCache>
                <c:ptCount val="1"/>
                <c:pt idx="0">
                  <c:v>Baseline</c:v>
                </c:pt>
              </c:strCache>
            </c:strRef>
          </c:cat>
          <c:val>
            <c:numRef>
              <c:f>'Reading - Data'!$CX$118:$DM$118</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2D69-5E45-9F2A-99A32FB8B0EF}"/>
            </c:ext>
          </c:extLst>
        </c:ser>
        <c:ser>
          <c:idx val="2"/>
          <c:order val="2"/>
          <c:tx>
            <c:strRef>
              <c:f>'Reading - Data'!$CW$154</c:f>
              <c:strCache>
                <c:ptCount val="1"/>
                <c:pt idx="0">
                  <c:v>Benchmark 3 Line</c:v>
                </c:pt>
              </c:strCache>
            </c:strRef>
          </c:tx>
          <c:spPr>
            <a:ln>
              <a:solidFill>
                <a:schemeClr val="accent3"/>
              </a:solidFill>
            </a:ln>
          </c:spPr>
          <c:marker>
            <c:symbol val="none"/>
          </c:marker>
          <c:cat>
            <c:strRef>
              <c:f>'Reading - Data'!$CX$4:$DM$4</c:f>
              <c:strCache>
                <c:ptCount val="1"/>
                <c:pt idx="0">
                  <c:v>Baseline</c:v>
                </c:pt>
              </c:strCache>
            </c:strRef>
          </c:cat>
          <c:val>
            <c:numRef>
              <c:f>'Reading - Data'!$CX$154:$DM$154</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2D69-5E45-9F2A-99A32FB8B0EF}"/>
            </c:ext>
          </c:extLst>
        </c:ser>
        <c:dLbls>
          <c:showLegendKey val="0"/>
          <c:showVal val="0"/>
          <c:showCatName val="0"/>
          <c:showSerName val="0"/>
          <c:showPercent val="0"/>
          <c:showBubbleSize val="0"/>
        </c:dLbls>
        <c:marker val="1"/>
        <c:smooth val="0"/>
        <c:axId val="106755968"/>
        <c:axId val="112158976"/>
      </c:lineChart>
      <c:catAx>
        <c:axId val="106755968"/>
        <c:scaling>
          <c:orientation val="minMax"/>
        </c:scaling>
        <c:delete val="0"/>
        <c:axPos val="b"/>
        <c:title>
          <c:tx>
            <c:strRef>
              <c:f>'Reading - Data'!$CS$37</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112158976"/>
        <c:crosses val="autoZero"/>
        <c:auto val="1"/>
        <c:lblAlgn val="ctr"/>
        <c:lblOffset val="100"/>
        <c:noMultiLvlLbl val="0"/>
      </c:catAx>
      <c:valAx>
        <c:axId val="112158976"/>
        <c:scaling>
          <c:orientation val="minMax"/>
          <c:min val="0"/>
        </c:scaling>
        <c:delete val="0"/>
        <c:axPos val="l"/>
        <c:majorGridlines/>
        <c:title>
          <c:tx>
            <c:strRef>
              <c:f>'Reading - Data'!$CV$118</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106755968"/>
        <c:crosses val="autoZero"/>
        <c:crossBetween val="between"/>
      </c:valAx>
    </c:plotArea>
    <c:legend>
      <c:legendPos val="b"/>
      <c:layout>
        <c:manualLayout>
          <c:xMode val="edge"/>
          <c:yMode val="edge"/>
          <c:x val="7.3609001415659717E-3"/>
          <c:y val="0.89634136215298799"/>
          <c:w val="0.98787122784241199"/>
          <c:h val="0.103658637847012"/>
        </c:manualLayout>
      </c:layout>
      <c:overlay val="0"/>
      <c:txPr>
        <a:bodyPr/>
        <a:lstStyle/>
        <a:p>
          <a:pPr>
            <a:defRPr sz="900"/>
          </a:pPr>
          <a:endParaRPr lang="en-US"/>
        </a:p>
      </c:txPr>
    </c:legend>
    <c:plotVisOnly val="1"/>
    <c:dispBlanksAs val="gap"/>
    <c:showDLblsOverMax val="0"/>
  </c:chart>
  <c:spPr>
    <a:solidFill>
      <a:schemeClr val="accent3">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'Reading - Data'!$A$38</c:f>
          <c:strCache>
            <c:ptCount val="1"/>
          </c:strCache>
        </c:strRef>
      </c:tx>
      <c:overlay val="0"/>
    </c:title>
    <c:autoTitleDeleted val="0"/>
    <c:plotArea>
      <c:layout>
        <c:manualLayout>
          <c:layoutTarget val="inner"/>
          <c:xMode val="edge"/>
          <c:yMode val="edge"/>
          <c:x val="0.13495651278884288"/>
          <c:y val="0.16478915135608121"/>
          <c:w val="0.83628531727652422"/>
          <c:h val="0.51276180623961265"/>
        </c:manualLayout>
      </c:layout>
      <c:lineChart>
        <c:grouping val="standard"/>
        <c:varyColors val="0"/>
        <c:ser>
          <c:idx val="0"/>
          <c:order val="0"/>
          <c:tx>
            <c:strRef>
              <c:f>'Reading - Data'!$A$38</c:f>
              <c:strCache>
                <c:ptCount val="1"/>
              </c:strCache>
            </c:strRef>
          </c:tx>
          <c:trendline>
            <c:name>Trendline</c:name>
            <c:spPr>
              <a:ln>
                <a:solidFill>
                  <a:srgbClr val="FF0000">
                    <a:alpha val="75000"/>
                  </a:srgbClr>
                </a:solidFill>
              </a:ln>
            </c:spPr>
            <c:trendlineType val="linear"/>
            <c:dispRSqr val="0"/>
            <c:dispEq val="0"/>
          </c:trendline>
          <c:cat>
            <c:strRef>
              <c:f>'Reading - Data'!$CX$4:$DM$4</c:f>
              <c:strCache>
                <c:ptCount val="1"/>
                <c:pt idx="0">
                  <c:v>Baseline</c:v>
                </c:pt>
              </c:strCache>
            </c:strRef>
          </c:cat>
          <c:val>
            <c:numRef>
              <c:f>'Reading - Data'!$CX$38:$DM$38</c:f>
              <c:numCache>
                <c:formatCode>General</c:formatCode>
                <c:ptCount val="16"/>
                <c:pt idx="0">
                  <c:v>0</c:v>
                </c:pt>
              </c:numCache>
            </c:numRef>
          </c:val>
          <c:smooth val="0"/>
          <c:extLst>
            <c:ext xmlns:c16="http://schemas.microsoft.com/office/drawing/2014/chart" uri="{C3380CC4-5D6E-409C-BE32-E72D297353CC}">
              <c16:uniqueId val="{00000001-C658-7246-B5DB-A2237D9110E4}"/>
            </c:ext>
          </c:extLst>
        </c:ser>
        <c:ser>
          <c:idx val="1"/>
          <c:order val="1"/>
          <c:tx>
            <c:v>Aimline</c:v>
          </c:tx>
          <c:spPr>
            <a:ln w="9525">
              <a:solidFill>
                <a:schemeClr val="tx1">
                  <a:lumMod val="50000"/>
                  <a:lumOff val="50000"/>
                </a:schemeClr>
              </a:solidFill>
              <a:prstDash val="dash"/>
            </a:ln>
          </c:spPr>
          <c:marker>
            <c:symbol val="none"/>
          </c:marker>
          <c:cat>
            <c:strRef>
              <c:f>'Reading - Data'!$CX$4:$DM$4</c:f>
              <c:strCache>
                <c:ptCount val="1"/>
                <c:pt idx="0">
                  <c:v>Baseline</c:v>
                </c:pt>
              </c:strCache>
            </c:strRef>
          </c:cat>
          <c:val>
            <c:numRef>
              <c:f>'Reading - Data'!$CX$119:$DM$119</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C658-7246-B5DB-A2237D9110E4}"/>
            </c:ext>
          </c:extLst>
        </c:ser>
        <c:ser>
          <c:idx val="2"/>
          <c:order val="2"/>
          <c:tx>
            <c:strRef>
              <c:f>'Reading - Data'!$CW$155</c:f>
              <c:strCache>
                <c:ptCount val="1"/>
                <c:pt idx="0">
                  <c:v>Benchmark 3 Line</c:v>
                </c:pt>
              </c:strCache>
            </c:strRef>
          </c:tx>
          <c:spPr>
            <a:ln>
              <a:solidFill>
                <a:schemeClr val="accent3"/>
              </a:solidFill>
            </a:ln>
          </c:spPr>
          <c:marker>
            <c:symbol val="none"/>
          </c:marker>
          <c:cat>
            <c:strRef>
              <c:f>'Reading - Data'!$CX$4:$DM$4</c:f>
              <c:strCache>
                <c:ptCount val="1"/>
                <c:pt idx="0">
                  <c:v>Baseline</c:v>
                </c:pt>
              </c:strCache>
            </c:strRef>
          </c:cat>
          <c:val>
            <c:numRef>
              <c:f>'Reading - Data'!$CX$155:$DM$155</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C658-7246-B5DB-A2237D9110E4}"/>
            </c:ext>
          </c:extLst>
        </c:ser>
        <c:dLbls>
          <c:showLegendKey val="0"/>
          <c:showVal val="0"/>
          <c:showCatName val="0"/>
          <c:showSerName val="0"/>
          <c:showPercent val="0"/>
          <c:showBubbleSize val="0"/>
        </c:dLbls>
        <c:marker val="1"/>
        <c:smooth val="0"/>
        <c:axId val="113432448"/>
        <c:axId val="113664000"/>
      </c:lineChart>
      <c:catAx>
        <c:axId val="113432448"/>
        <c:scaling>
          <c:orientation val="minMax"/>
        </c:scaling>
        <c:delete val="0"/>
        <c:axPos val="b"/>
        <c:title>
          <c:tx>
            <c:strRef>
              <c:f>'Reading - Data'!$CS$38</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113664000"/>
        <c:crosses val="autoZero"/>
        <c:auto val="1"/>
        <c:lblAlgn val="ctr"/>
        <c:lblOffset val="100"/>
        <c:noMultiLvlLbl val="0"/>
      </c:catAx>
      <c:valAx>
        <c:axId val="113664000"/>
        <c:scaling>
          <c:orientation val="minMax"/>
          <c:min val="0"/>
        </c:scaling>
        <c:delete val="0"/>
        <c:axPos val="l"/>
        <c:majorGridlines/>
        <c:title>
          <c:tx>
            <c:strRef>
              <c:f>'Reading - Data'!$CV$119</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113432448"/>
        <c:crosses val="autoZero"/>
        <c:crossBetween val="between"/>
      </c:valAx>
    </c:plotArea>
    <c:legend>
      <c:legendPos val="b"/>
      <c:layout>
        <c:manualLayout>
          <c:xMode val="edge"/>
          <c:yMode val="edge"/>
          <c:x val="1.5984208362609226E-3"/>
          <c:y val="0.89634139728460205"/>
          <c:w val="0.99420672105399122"/>
          <c:h val="0.10365860271539798"/>
        </c:manualLayout>
      </c:layout>
      <c:overlay val="0"/>
      <c:txPr>
        <a:bodyPr/>
        <a:lstStyle/>
        <a:p>
          <a:pPr>
            <a:defRPr sz="900"/>
          </a:pPr>
          <a:endParaRPr lang="en-US"/>
        </a:p>
      </c:txPr>
    </c:legend>
    <c:plotVisOnly val="1"/>
    <c:dispBlanksAs val="gap"/>
    <c:showDLblsOverMax val="0"/>
  </c:chart>
  <c:spPr>
    <a:solidFill>
      <a:schemeClr val="accent3">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'Reading - Data'!$A$39</c:f>
          <c:strCache>
            <c:ptCount val="1"/>
          </c:strCache>
        </c:strRef>
      </c:tx>
      <c:overlay val="0"/>
    </c:title>
    <c:autoTitleDeleted val="0"/>
    <c:plotArea>
      <c:layout>
        <c:manualLayout>
          <c:layoutTarget val="inner"/>
          <c:xMode val="edge"/>
          <c:yMode val="edge"/>
          <c:x val="0.13495651278884288"/>
          <c:y val="0.16478915135608121"/>
          <c:w val="0.83628531727652422"/>
          <c:h val="0.50841389583031926"/>
        </c:manualLayout>
      </c:layout>
      <c:lineChart>
        <c:grouping val="standard"/>
        <c:varyColors val="0"/>
        <c:ser>
          <c:idx val="0"/>
          <c:order val="0"/>
          <c:tx>
            <c:strRef>
              <c:f>'Reading - Data'!$A$39</c:f>
              <c:strCache>
                <c:ptCount val="1"/>
              </c:strCache>
            </c:strRef>
          </c:tx>
          <c:trendline>
            <c:name>Trendline</c:name>
            <c:spPr>
              <a:ln>
                <a:solidFill>
                  <a:srgbClr val="FF0000">
                    <a:alpha val="75000"/>
                  </a:srgbClr>
                </a:solidFill>
              </a:ln>
            </c:spPr>
            <c:trendlineType val="linear"/>
            <c:dispRSqr val="0"/>
            <c:dispEq val="0"/>
          </c:trendline>
          <c:cat>
            <c:strRef>
              <c:f>'Reading - Data'!$CX$4:$DM$4</c:f>
              <c:strCache>
                <c:ptCount val="1"/>
                <c:pt idx="0">
                  <c:v>Baseline</c:v>
                </c:pt>
              </c:strCache>
            </c:strRef>
          </c:cat>
          <c:val>
            <c:numRef>
              <c:f>'Reading - Data'!$CX$39:$DM$39</c:f>
              <c:numCache>
                <c:formatCode>General</c:formatCode>
                <c:ptCount val="16"/>
                <c:pt idx="0">
                  <c:v>0</c:v>
                </c:pt>
              </c:numCache>
            </c:numRef>
          </c:val>
          <c:smooth val="0"/>
          <c:extLst>
            <c:ext xmlns:c16="http://schemas.microsoft.com/office/drawing/2014/chart" uri="{C3380CC4-5D6E-409C-BE32-E72D297353CC}">
              <c16:uniqueId val="{00000001-076E-C745-AC2B-2BF6D5452D63}"/>
            </c:ext>
          </c:extLst>
        </c:ser>
        <c:ser>
          <c:idx val="1"/>
          <c:order val="1"/>
          <c:tx>
            <c:v>Aimline</c:v>
          </c:tx>
          <c:spPr>
            <a:ln w="9525">
              <a:solidFill>
                <a:schemeClr val="tx1">
                  <a:lumMod val="50000"/>
                  <a:lumOff val="50000"/>
                </a:schemeClr>
              </a:solidFill>
              <a:prstDash val="dash"/>
            </a:ln>
          </c:spPr>
          <c:marker>
            <c:symbol val="none"/>
          </c:marker>
          <c:cat>
            <c:strRef>
              <c:f>'Reading - Data'!$CX$4:$DM$4</c:f>
              <c:strCache>
                <c:ptCount val="1"/>
                <c:pt idx="0">
                  <c:v>Baseline</c:v>
                </c:pt>
              </c:strCache>
            </c:strRef>
          </c:cat>
          <c:val>
            <c:numRef>
              <c:f>'Reading - Data'!$CX$120:$DM$120</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076E-C745-AC2B-2BF6D5452D63}"/>
            </c:ext>
          </c:extLst>
        </c:ser>
        <c:ser>
          <c:idx val="2"/>
          <c:order val="2"/>
          <c:tx>
            <c:strRef>
              <c:f>'Reading - Data'!$CW$156</c:f>
              <c:strCache>
                <c:ptCount val="1"/>
                <c:pt idx="0">
                  <c:v>Benchmark 3 Line</c:v>
                </c:pt>
              </c:strCache>
            </c:strRef>
          </c:tx>
          <c:spPr>
            <a:ln>
              <a:solidFill>
                <a:schemeClr val="accent3"/>
              </a:solidFill>
            </a:ln>
          </c:spPr>
          <c:marker>
            <c:symbol val="none"/>
          </c:marker>
          <c:cat>
            <c:strRef>
              <c:f>'Reading - Data'!$CX$4:$DM$4</c:f>
              <c:strCache>
                <c:ptCount val="1"/>
                <c:pt idx="0">
                  <c:v>Baseline</c:v>
                </c:pt>
              </c:strCache>
            </c:strRef>
          </c:cat>
          <c:val>
            <c:numRef>
              <c:f>'Reading - Data'!$CX$156:$DM$156</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076E-C745-AC2B-2BF6D5452D63}"/>
            </c:ext>
          </c:extLst>
        </c:ser>
        <c:dLbls>
          <c:showLegendKey val="0"/>
          <c:showVal val="0"/>
          <c:showCatName val="0"/>
          <c:showSerName val="0"/>
          <c:showPercent val="0"/>
          <c:showBubbleSize val="0"/>
        </c:dLbls>
        <c:marker val="1"/>
        <c:smooth val="0"/>
        <c:axId val="113694976"/>
        <c:axId val="113836416"/>
      </c:lineChart>
      <c:catAx>
        <c:axId val="113694976"/>
        <c:scaling>
          <c:orientation val="minMax"/>
        </c:scaling>
        <c:delete val="0"/>
        <c:axPos val="b"/>
        <c:title>
          <c:tx>
            <c:strRef>
              <c:f>'Reading - Data'!$CS$39</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113836416"/>
        <c:crosses val="autoZero"/>
        <c:auto val="1"/>
        <c:lblAlgn val="ctr"/>
        <c:lblOffset val="100"/>
        <c:noMultiLvlLbl val="0"/>
      </c:catAx>
      <c:valAx>
        <c:axId val="113836416"/>
        <c:scaling>
          <c:orientation val="minMax"/>
          <c:min val="0"/>
        </c:scaling>
        <c:delete val="0"/>
        <c:axPos val="l"/>
        <c:majorGridlines/>
        <c:title>
          <c:tx>
            <c:strRef>
              <c:f>'Reading - Data'!$CV$120</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113694976"/>
        <c:crosses val="autoZero"/>
        <c:crossBetween val="between"/>
      </c:valAx>
    </c:plotArea>
    <c:legend>
      <c:legendPos val="b"/>
      <c:layout>
        <c:manualLayout>
          <c:xMode val="edge"/>
          <c:yMode val="edge"/>
          <c:x val="1.5984208362609226E-3"/>
          <c:y val="0.8965684812404755"/>
          <c:w val="0.99420672105399122"/>
          <c:h val="0.103431518759524"/>
        </c:manualLayout>
      </c:layout>
      <c:overlay val="0"/>
      <c:txPr>
        <a:bodyPr/>
        <a:lstStyle/>
        <a:p>
          <a:pPr>
            <a:defRPr sz="900"/>
          </a:pPr>
          <a:endParaRPr lang="en-US"/>
        </a:p>
      </c:txPr>
    </c:legend>
    <c:plotVisOnly val="1"/>
    <c:dispBlanksAs val="gap"/>
    <c:showDLblsOverMax val="0"/>
  </c:chart>
  <c:spPr>
    <a:solidFill>
      <a:schemeClr val="accent3">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'Reading - Data'!$A$8</c:f>
          <c:strCache>
            <c:ptCount val="1"/>
          </c:strCache>
        </c:strRef>
      </c:tx>
      <c:overlay val="0"/>
    </c:title>
    <c:autoTitleDeleted val="0"/>
    <c:plotArea>
      <c:layout>
        <c:manualLayout>
          <c:layoutTarget val="inner"/>
          <c:xMode val="edge"/>
          <c:yMode val="edge"/>
          <c:x val="0.13495651278884288"/>
          <c:y val="0.16478915135608121"/>
          <c:w val="0.83628531727652333"/>
          <c:h val="0.50837061096124758"/>
        </c:manualLayout>
      </c:layout>
      <c:lineChart>
        <c:grouping val="standard"/>
        <c:varyColors val="0"/>
        <c:ser>
          <c:idx val="0"/>
          <c:order val="0"/>
          <c:tx>
            <c:strRef>
              <c:f>'Reading - Data'!$A$8</c:f>
              <c:strCache>
                <c:ptCount val="1"/>
              </c:strCache>
            </c:strRef>
          </c:tx>
          <c:trendline>
            <c:name>Trendline</c:name>
            <c:spPr>
              <a:ln>
                <a:solidFill>
                  <a:srgbClr val="FF0000">
                    <a:alpha val="75000"/>
                  </a:srgbClr>
                </a:solidFill>
              </a:ln>
            </c:spPr>
            <c:trendlineType val="linear"/>
            <c:dispRSqr val="0"/>
            <c:dispEq val="0"/>
          </c:trendline>
          <c:cat>
            <c:strRef>
              <c:f>'Reading - Data'!$Z$4:$AO$4</c:f>
              <c:strCache>
                <c:ptCount val="1"/>
                <c:pt idx="0">
                  <c:v>Baseline</c:v>
                </c:pt>
              </c:strCache>
            </c:strRef>
          </c:cat>
          <c:val>
            <c:numRef>
              <c:f>'Reading - Data'!$Z$8:$AO$8</c:f>
              <c:numCache>
                <c:formatCode>General</c:formatCode>
                <c:ptCount val="16"/>
                <c:pt idx="0">
                  <c:v>0</c:v>
                </c:pt>
              </c:numCache>
            </c:numRef>
          </c:val>
          <c:smooth val="0"/>
          <c:extLst>
            <c:ext xmlns:c16="http://schemas.microsoft.com/office/drawing/2014/chart" uri="{C3380CC4-5D6E-409C-BE32-E72D297353CC}">
              <c16:uniqueId val="{00000001-670C-AF45-A06B-FAF8B978C941}"/>
            </c:ext>
          </c:extLst>
        </c:ser>
        <c:ser>
          <c:idx val="1"/>
          <c:order val="1"/>
          <c:tx>
            <c:v>Aimline</c:v>
          </c:tx>
          <c:spPr>
            <a:ln w="9525">
              <a:solidFill>
                <a:schemeClr val="tx1">
                  <a:lumMod val="50000"/>
                  <a:lumOff val="50000"/>
                </a:schemeClr>
              </a:solidFill>
              <a:prstDash val="dash"/>
            </a:ln>
          </c:spPr>
          <c:marker>
            <c:symbol val="none"/>
          </c:marker>
          <c:cat>
            <c:strRef>
              <c:f>'Reading - Data'!$Z$4:$AO$4</c:f>
              <c:strCache>
                <c:ptCount val="1"/>
                <c:pt idx="0">
                  <c:v>Baseline</c:v>
                </c:pt>
              </c:strCache>
            </c:strRef>
          </c:cat>
          <c:val>
            <c:numRef>
              <c:f>'Reading - Data'!$Z$89:$AO$89</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670C-AF45-A06B-FAF8B978C941}"/>
            </c:ext>
          </c:extLst>
        </c:ser>
        <c:ser>
          <c:idx val="2"/>
          <c:order val="2"/>
          <c:tx>
            <c:strRef>
              <c:f>'Reading - Data'!$Y$125</c:f>
              <c:strCache>
                <c:ptCount val="1"/>
                <c:pt idx="0">
                  <c:v>Benchmark 2 Line</c:v>
                </c:pt>
              </c:strCache>
            </c:strRef>
          </c:tx>
          <c:spPr>
            <a:ln>
              <a:solidFill>
                <a:schemeClr val="accent1"/>
              </a:solidFill>
            </a:ln>
          </c:spPr>
          <c:marker>
            <c:symbol val="none"/>
          </c:marker>
          <c:cat>
            <c:strRef>
              <c:f>'Reading - Data'!$Z$4:$AO$4</c:f>
              <c:strCache>
                <c:ptCount val="1"/>
                <c:pt idx="0">
                  <c:v>Baseline</c:v>
                </c:pt>
              </c:strCache>
            </c:strRef>
          </c:cat>
          <c:val>
            <c:numRef>
              <c:f>'Reading - Data'!$Z$125:$AO$125</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670C-AF45-A06B-FAF8B978C941}"/>
            </c:ext>
          </c:extLst>
        </c:ser>
        <c:dLbls>
          <c:showLegendKey val="0"/>
          <c:showVal val="0"/>
          <c:showCatName val="0"/>
          <c:showSerName val="0"/>
          <c:showPercent val="0"/>
          <c:showBubbleSize val="0"/>
        </c:dLbls>
        <c:marker val="1"/>
        <c:smooth val="0"/>
        <c:axId val="113887872"/>
        <c:axId val="113914624"/>
      </c:lineChart>
      <c:catAx>
        <c:axId val="113887872"/>
        <c:scaling>
          <c:orientation val="minMax"/>
        </c:scaling>
        <c:delete val="0"/>
        <c:axPos val="b"/>
        <c:title>
          <c:tx>
            <c:strRef>
              <c:f>'Reading - Data'!$U$8</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113914624"/>
        <c:crosses val="autoZero"/>
        <c:auto val="1"/>
        <c:lblAlgn val="ctr"/>
        <c:lblOffset val="100"/>
        <c:noMultiLvlLbl val="0"/>
      </c:catAx>
      <c:valAx>
        <c:axId val="113914624"/>
        <c:scaling>
          <c:orientation val="minMax"/>
          <c:min val="0"/>
        </c:scaling>
        <c:delete val="0"/>
        <c:axPos val="l"/>
        <c:majorGridlines/>
        <c:title>
          <c:tx>
            <c:strRef>
              <c:f>'Reading - Data'!$X$89</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113887872"/>
        <c:crosses val="autoZero"/>
        <c:crossBetween val="between"/>
      </c:valAx>
    </c:plotArea>
    <c:legend>
      <c:legendPos val="b"/>
      <c:layout>
        <c:manualLayout>
          <c:xMode val="edge"/>
          <c:yMode val="edge"/>
          <c:x val="4.4474668619613533E-4"/>
          <c:y val="0.89281043140355565"/>
          <c:w val="0.99650521008024096"/>
          <c:h val="0.10718956859644498"/>
        </c:manualLayout>
      </c:layout>
      <c:overlay val="0"/>
      <c:txPr>
        <a:bodyPr/>
        <a:lstStyle/>
        <a:p>
          <a:pPr>
            <a:defRPr sz="900" baseline="0"/>
          </a:pPr>
          <a:endParaRPr lang="en-US"/>
        </a:p>
      </c:txPr>
    </c:legend>
    <c:plotVisOnly val="1"/>
    <c:dispBlanksAs val="gap"/>
    <c:showDLblsOverMax val="0"/>
  </c:chart>
  <c:spPr>
    <a:solidFill>
      <a:schemeClr val="accent6">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'Reading - Data'!$A$9</c:f>
          <c:strCache>
            <c:ptCount val="1"/>
          </c:strCache>
        </c:strRef>
      </c:tx>
      <c:overlay val="0"/>
    </c:title>
    <c:autoTitleDeleted val="0"/>
    <c:plotArea>
      <c:layout>
        <c:manualLayout>
          <c:layoutTarget val="inner"/>
          <c:xMode val="edge"/>
          <c:yMode val="edge"/>
          <c:x val="0.13495651278884288"/>
          <c:y val="0.16478915135608121"/>
          <c:w val="0.83628531727652422"/>
          <c:h val="0.50841372020359998"/>
        </c:manualLayout>
      </c:layout>
      <c:lineChart>
        <c:grouping val="standard"/>
        <c:varyColors val="0"/>
        <c:ser>
          <c:idx val="0"/>
          <c:order val="0"/>
          <c:tx>
            <c:strRef>
              <c:f>'Reading - Data'!$A$9</c:f>
              <c:strCache>
                <c:ptCount val="1"/>
              </c:strCache>
            </c:strRef>
          </c:tx>
          <c:trendline>
            <c:name>Trendline</c:name>
            <c:spPr>
              <a:ln>
                <a:solidFill>
                  <a:srgbClr val="FF0000">
                    <a:alpha val="75000"/>
                  </a:srgbClr>
                </a:solidFill>
              </a:ln>
            </c:spPr>
            <c:trendlineType val="linear"/>
            <c:dispRSqr val="0"/>
            <c:dispEq val="0"/>
          </c:trendline>
          <c:cat>
            <c:strRef>
              <c:f>'Reading - Data'!$Z$4:$AO$4</c:f>
              <c:strCache>
                <c:ptCount val="1"/>
                <c:pt idx="0">
                  <c:v>Baseline</c:v>
                </c:pt>
              </c:strCache>
            </c:strRef>
          </c:cat>
          <c:val>
            <c:numRef>
              <c:f>'Reading - Data'!$Z$9:$AO$9</c:f>
              <c:numCache>
                <c:formatCode>General</c:formatCode>
                <c:ptCount val="16"/>
                <c:pt idx="0">
                  <c:v>0</c:v>
                </c:pt>
              </c:numCache>
            </c:numRef>
          </c:val>
          <c:smooth val="0"/>
          <c:extLst>
            <c:ext xmlns:c16="http://schemas.microsoft.com/office/drawing/2014/chart" uri="{C3380CC4-5D6E-409C-BE32-E72D297353CC}">
              <c16:uniqueId val="{00000001-1B49-A845-BA54-05BC21A58F2F}"/>
            </c:ext>
          </c:extLst>
        </c:ser>
        <c:ser>
          <c:idx val="1"/>
          <c:order val="1"/>
          <c:tx>
            <c:v>Aimline</c:v>
          </c:tx>
          <c:spPr>
            <a:ln w="9525">
              <a:solidFill>
                <a:schemeClr val="tx1">
                  <a:lumMod val="50000"/>
                  <a:lumOff val="50000"/>
                </a:schemeClr>
              </a:solidFill>
              <a:prstDash val="dash"/>
            </a:ln>
          </c:spPr>
          <c:marker>
            <c:symbol val="none"/>
          </c:marker>
          <c:cat>
            <c:strRef>
              <c:f>'Reading - Data'!$Z$4:$AO$4</c:f>
              <c:strCache>
                <c:ptCount val="1"/>
                <c:pt idx="0">
                  <c:v>Baseline</c:v>
                </c:pt>
              </c:strCache>
            </c:strRef>
          </c:cat>
          <c:val>
            <c:numRef>
              <c:f>'Reading - Data'!$Z$90:$AO$90</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1B49-A845-BA54-05BC21A58F2F}"/>
            </c:ext>
          </c:extLst>
        </c:ser>
        <c:ser>
          <c:idx val="2"/>
          <c:order val="2"/>
          <c:tx>
            <c:strRef>
              <c:f>'Reading - Data'!$Y$126</c:f>
              <c:strCache>
                <c:ptCount val="1"/>
                <c:pt idx="0">
                  <c:v>Benchmark 2 Line</c:v>
                </c:pt>
              </c:strCache>
            </c:strRef>
          </c:tx>
          <c:spPr>
            <a:ln>
              <a:solidFill>
                <a:schemeClr val="accent1"/>
              </a:solidFill>
            </a:ln>
          </c:spPr>
          <c:marker>
            <c:symbol val="none"/>
          </c:marker>
          <c:cat>
            <c:strRef>
              <c:f>'Reading - Data'!$Z$4:$AO$4</c:f>
              <c:strCache>
                <c:ptCount val="1"/>
                <c:pt idx="0">
                  <c:v>Baseline</c:v>
                </c:pt>
              </c:strCache>
            </c:strRef>
          </c:cat>
          <c:val>
            <c:numRef>
              <c:f>'Reading - Data'!$Z$126:$AO$126</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1B49-A845-BA54-05BC21A58F2F}"/>
            </c:ext>
          </c:extLst>
        </c:ser>
        <c:dLbls>
          <c:showLegendKey val="0"/>
          <c:showVal val="0"/>
          <c:showCatName val="0"/>
          <c:showSerName val="0"/>
          <c:showPercent val="0"/>
          <c:showBubbleSize val="0"/>
        </c:dLbls>
        <c:marker val="1"/>
        <c:smooth val="0"/>
        <c:axId val="113953792"/>
        <c:axId val="113984640"/>
      </c:lineChart>
      <c:catAx>
        <c:axId val="113953792"/>
        <c:scaling>
          <c:orientation val="minMax"/>
        </c:scaling>
        <c:delete val="0"/>
        <c:axPos val="b"/>
        <c:title>
          <c:tx>
            <c:strRef>
              <c:f>'Reading - Data'!$U$9</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113984640"/>
        <c:crosses val="autoZero"/>
        <c:auto val="1"/>
        <c:lblAlgn val="ctr"/>
        <c:lblOffset val="100"/>
        <c:noMultiLvlLbl val="0"/>
      </c:catAx>
      <c:valAx>
        <c:axId val="113984640"/>
        <c:scaling>
          <c:orientation val="minMax"/>
          <c:min val="0"/>
        </c:scaling>
        <c:delete val="0"/>
        <c:axPos val="l"/>
        <c:majorGridlines/>
        <c:title>
          <c:tx>
            <c:strRef>
              <c:f>'Reading - Data'!$X$90</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113953792"/>
        <c:crosses val="autoZero"/>
        <c:crossBetween val="between"/>
      </c:valAx>
    </c:plotArea>
    <c:legend>
      <c:legendPos val="b"/>
      <c:layout>
        <c:manualLayout>
          <c:xMode val="edge"/>
          <c:yMode val="edge"/>
          <c:x val="4.4474668619613533E-4"/>
          <c:y val="0.89281050653504301"/>
          <c:w val="0.99650521008024096"/>
          <c:h val="0.107189493464957"/>
        </c:manualLayout>
      </c:layout>
      <c:overlay val="0"/>
      <c:txPr>
        <a:bodyPr/>
        <a:lstStyle/>
        <a:p>
          <a:pPr>
            <a:defRPr sz="900"/>
          </a:pPr>
          <a:endParaRPr lang="en-US"/>
        </a:p>
      </c:txPr>
    </c:legend>
    <c:plotVisOnly val="1"/>
    <c:dispBlanksAs val="gap"/>
    <c:showDLblsOverMax val="0"/>
  </c:chart>
  <c:spPr>
    <a:solidFill>
      <a:schemeClr val="accent6">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'Reading - Data'!$A$7</c:f>
          <c:strCache>
            <c:ptCount val="1"/>
          </c:strCache>
        </c:strRef>
      </c:tx>
      <c:overlay val="0"/>
    </c:title>
    <c:autoTitleDeleted val="0"/>
    <c:plotArea>
      <c:layout>
        <c:manualLayout>
          <c:layoutTarget val="inner"/>
          <c:xMode val="edge"/>
          <c:yMode val="edge"/>
          <c:x val="0.13495651278884288"/>
          <c:y val="0.16478915135608121"/>
          <c:w val="0.83628531727652333"/>
          <c:h val="0.51276163777693717"/>
        </c:manualLayout>
      </c:layout>
      <c:lineChart>
        <c:grouping val="standard"/>
        <c:varyColors val="0"/>
        <c:ser>
          <c:idx val="0"/>
          <c:order val="0"/>
          <c:tx>
            <c:strRef>
              <c:f>'Reading - Data'!$A$7</c:f>
              <c:strCache>
                <c:ptCount val="1"/>
              </c:strCache>
            </c:strRef>
          </c:tx>
          <c:trendline>
            <c:name>Trendline</c:name>
            <c:spPr>
              <a:ln>
                <a:solidFill>
                  <a:srgbClr val="FF0000">
                    <a:alpha val="75000"/>
                  </a:srgbClr>
                </a:solidFill>
              </a:ln>
            </c:spPr>
            <c:trendlineType val="linear"/>
            <c:dispRSqr val="0"/>
            <c:dispEq val="0"/>
          </c:trendline>
          <c:cat>
            <c:strRef>
              <c:f>'Reading - Data'!$Z$4:$AO$4</c:f>
              <c:strCache>
                <c:ptCount val="1"/>
                <c:pt idx="0">
                  <c:v>Baseline</c:v>
                </c:pt>
              </c:strCache>
            </c:strRef>
          </c:cat>
          <c:val>
            <c:numRef>
              <c:f>'Reading - Data'!$Z$7:$AO$7</c:f>
              <c:numCache>
                <c:formatCode>General</c:formatCode>
                <c:ptCount val="16"/>
                <c:pt idx="0">
                  <c:v>0</c:v>
                </c:pt>
              </c:numCache>
            </c:numRef>
          </c:val>
          <c:smooth val="0"/>
          <c:extLst>
            <c:ext xmlns:c16="http://schemas.microsoft.com/office/drawing/2014/chart" uri="{C3380CC4-5D6E-409C-BE32-E72D297353CC}">
              <c16:uniqueId val="{00000001-EFF4-CF46-B76B-654038A01764}"/>
            </c:ext>
          </c:extLst>
        </c:ser>
        <c:ser>
          <c:idx val="1"/>
          <c:order val="1"/>
          <c:tx>
            <c:v>Aimline</c:v>
          </c:tx>
          <c:spPr>
            <a:ln w="9525">
              <a:solidFill>
                <a:schemeClr val="tx1">
                  <a:lumMod val="50000"/>
                  <a:lumOff val="50000"/>
                </a:schemeClr>
              </a:solidFill>
              <a:prstDash val="dash"/>
            </a:ln>
          </c:spPr>
          <c:marker>
            <c:symbol val="none"/>
          </c:marker>
          <c:cat>
            <c:strRef>
              <c:f>'Reading - Data'!$Z$4:$AO$4</c:f>
              <c:strCache>
                <c:ptCount val="1"/>
                <c:pt idx="0">
                  <c:v>Baseline</c:v>
                </c:pt>
              </c:strCache>
            </c:strRef>
          </c:cat>
          <c:val>
            <c:numRef>
              <c:f>'Reading - Data'!$Z$88:$AO$88</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EFF4-CF46-B76B-654038A01764}"/>
            </c:ext>
          </c:extLst>
        </c:ser>
        <c:ser>
          <c:idx val="2"/>
          <c:order val="2"/>
          <c:tx>
            <c:strRef>
              <c:f>'Reading - Data'!$Y$124</c:f>
              <c:strCache>
                <c:ptCount val="1"/>
                <c:pt idx="0">
                  <c:v>Benchmark 2 Line</c:v>
                </c:pt>
              </c:strCache>
            </c:strRef>
          </c:tx>
          <c:spPr>
            <a:ln>
              <a:solidFill>
                <a:schemeClr val="accent1"/>
              </a:solidFill>
            </a:ln>
          </c:spPr>
          <c:marker>
            <c:symbol val="none"/>
          </c:marker>
          <c:cat>
            <c:strRef>
              <c:f>'Reading - Data'!$Z$4:$AO$4</c:f>
              <c:strCache>
                <c:ptCount val="1"/>
                <c:pt idx="0">
                  <c:v>Baseline</c:v>
                </c:pt>
              </c:strCache>
            </c:strRef>
          </c:cat>
          <c:val>
            <c:numRef>
              <c:f>'Reading - Data'!$Z$124:$AO$124</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EFF4-CF46-B76B-654038A01764}"/>
            </c:ext>
          </c:extLst>
        </c:ser>
        <c:dLbls>
          <c:showLegendKey val="0"/>
          <c:showVal val="0"/>
          <c:showCatName val="0"/>
          <c:showSerName val="0"/>
          <c:showPercent val="0"/>
          <c:showBubbleSize val="0"/>
        </c:dLbls>
        <c:marker val="1"/>
        <c:smooth val="0"/>
        <c:axId val="58915456"/>
        <c:axId val="58995456"/>
      </c:lineChart>
      <c:catAx>
        <c:axId val="58915456"/>
        <c:scaling>
          <c:orientation val="minMax"/>
        </c:scaling>
        <c:delete val="0"/>
        <c:axPos val="b"/>
        <c:title>
          <c:tx>
            <c:strRef>
              <c:f>'Reading - Data'!$U$7</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58995456"/>
        <c:crosses val="autoZero"/>
        <c:auto val="1"/>
        <c:lblAlgn val="ctr"/>
        <c:lblOffset val="100"/>
        <c:noMultiLvlLbl val="0"/>
      </c:catAx>
      <c:valAx>
        <c:axId val="58995456"/>
        <c:scaling>
          <c:orientation val="minMax"/>
          <c:min val="0"/>
        </c:scaling>
        <c:delete val="0"/>
        <c:axPos val="l"/>
        <c:majorGridlines/>
        <c:title>
          <c:tx>
            <c:strRef>
              <c:f>'Reading - Data'!$X$88</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58915456"/>
        <c:crosses val="autoZero"/>
        <c:crossBetween val="between"/>
      </c:valAx>
    </c:plotArea>
    <c:legend>
      <c:legendPos val="b"/>
      <c:layout>
        <c:manualLayout>
          <c:xMode val="edge"/>
          <c:yMode val="edge"/>
          <c:x val="4.4474668619613533E-4"/>
          <c:y val="0.89281046896931149"/>
          <c:w val="0.99650521008024096"/>
          <c:h val="0.10273867704498429"/>
        </c:manualLayout>
      </c:layout>
      <c:overlay val="0"/>
      <c:txPr>
        <a:bodyPr/>
        <a:lstStyle/>
        <a:p>
          <a:pPr>
            <a:defRPr sz="900"/>
          </a:pPr>
          <a:endParaRPr lang="en-US"/>
        </a:p>
      </c:txPr>
    </c:legend>
    <c:plotVisOnly val="1"/>
    <c:dispBlanksAs val="gap"/>
    <c:showDLblsOverMax val="0"/>
  </c:chart>
  <c:spPr>
    <a:solidFill>
      <a:schemeClr val="accent6">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'Reading - Data'!$A$10</c:f>
          <c:strCache>
            <c:ptCount val="1"/>
          </c:strCache>
        </c:strRef>
      </c:tx>
      <c:overlay val="0"/>
    </c:title>
    <c:autoTitleDeleted val="0"/>
    <c:plotArea>
      <c:layout>
        <c:manualLayout>
          <c:layoutTarget val="inner"/>
          <c:xMode val="edge"/>
          <c:yMode val="edge"/>
          <c:x val="0.13495651278884288"/>
          <c:y val="0.16478915135608121"/>
          <c:w val="0.83628531727652422"/>
          <c:h val="0.50837061096124758"/>
        </c:manualLayout>
      </c:layout>
      <c:lineChart>
        <c:grouping val="standard"/>
        <c:varyColors val="0"/>
        <c:ser>
          <c:idx val="0"/>
          <c:order val="0"/>
          <c:tx>
            <c:strRef>
              <c:f>'Reading - Data'!$A$10</c:f>
              <c:strCache>
                <c:ptCount val="1"/>
              </c:strCache>
            </c:strRef>
          </c:tx>
          <c:trendline>
            <c:name>Trendline</c:name>
            <c:spPr>
              <a:ln>
                <a:solidFill>
                  <a:srgbClr val="FF0000">
                    <a:alpha val="75000"/>
                  </a:srgbClr>
                </a:solidFill>
              </a:ln>
            </c:spPr>
            <c:trendlineType val="linear"/>
            <c:dispRSqr val="0"/>
            <c:dispEq val="0"/>
          </c:trendline>
          <c:cat>
            <c:strRef>
              <c:f>'Reading - Data'!$Z$4:$AO$4</c:f>
              <c:strCache>
                <c:ptCount val="1"/>
                <c:pt idx="0">
                  <c:v>Baseline</c:v>
                </c:pt>
              </c:strCache>
            </c:strRef>
          </c:cat>
          <c:val>
            <c:numRef>
              <c:f>'Reading - Data'!$Z$10:$AO$10</c:f>
              <c:numCache>
                <c:formatCode>General</c:formatCode>
                <c:ptCount val="16"/>
                <c:pt idx="0">
                  <c:v>0</c:v>
                </c:pt>
              </c:numCache>
            </c:numRef>
          </c:val>
          <c:smooth val="0"/>
          <c:extLst>
            <c:ext xmlns:c16="http://schemas.microsoft.com/office/drawing/2014/chart" uri="{C3380CC4-5D6E-409C-BE32-E72D297353CC}">
              <c16:uniqueId val="{00000001-99F8-B847-B7A0-7626F6DC7BC5}"/>
            </c:ext>
          </c:extLst>
        </c:ser>
        <c:ser>
          <c:idx val="1"/>
          <c:order val="1"/>
          <c:tx>
            <c:v>Aimline</c:v>
          </c:tx>
          <c:spPr>
            <a:ln w="9525">
              <a:solidFill>
                <a:schemeClr val="tx1">
                  <a:lumMod val="50000"/>
                  <a:lumOff val="50000"/>
                </a:schemeClr>
              </a:solidFill>
              <a:prstDash val="dash"/>
            </a:ln>
          </c:spPr>
          <c:marker>
            <c:symbol val="none"/>
          </c:marker>
          <c:cat>
            <c:strRef>
              <c:f>'Reading - Data'!$Z$4:$AO$4</c:f>
              <c:strCache>
                <c:ptCount val="1"/>
                <c:pt idx="0">
                  <c:v>Baseline</c:v>
                </c:pt>
              </c:strCache>
            </c:strRef>
          </c:cat>
          <c:val>
            <c:numRef>
              <c:f>'Reading - Data'!$Z$91:$AO$91</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99F8-B847-B7A0-7626F6DC7BC5}"/>
            </c:ext>
          </c:extLst>
        </c:ser>
        <c:ser>
          <c:idx val="2"/>
          <c:order val="2"/>
          <c:tx>
            <c:strRef>
              <c:f>'Reading - Data'!$Y$127</c:f>
              <c:strCache>
                <c:ptCount val="1"/>
                <c:pt idx="0">
                  <c:v>Benchmark 2 Line</c:v>
                </c:pt>
              </c:strCache>
            </c:strRef>
          </c:tx>
          <c:spPr>
            <a:ln>
              <a:solidFill>
                <a:schemeClr val="accent1"/>
              </a:solidFill>
            </a:ln>
          </c:spPr>
          <c:marker>
            <c:symbol val="none"/>
          </c:marker>
          <c:cat>
            <c:strRef>
              <c:f>'Reading - Data'!$Z$4:$AO$4</c:f>
              <c:strCache>
                <c:ptCount val="1"/>
                <c:pt idx="0">
                  <c:v>Baseline</c:v>
                </c:pt>
              </c:strCache>
            </c:strRef>
          </c:cat>
          <c:val>
            <c:numRef>
              <c:f>'Reading - Data'!$Z$127:$AO$127</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99F8-B847-B7A0-7626F6DC7BC5}"/>
            </c:ext>
          </c:extLst>
        </c:ser>
        <c:dLbls>
          <c:showLegendKey val="0"/>
          <c:showVal val="0"/>
          <c:showCatName val="0"/>
          <c:showSerName val="0"/>
          <c:showPercent val="0"/>
          <c:showBubbleSize val="0"/>
        </c:dLbls>
        <c:marker val="1"/>
        <c:smooth val="0"/>
        <c:axId val="113999232"/>
        <c:axId val="114046464"/>
      </c:lineChart>
      <c:catAx>
        <c:axId val="113999232"/>
        <c:scaling>
          <c:orientation val="minMax"/>
        </c:scaling>
        <c:delete val="0"/>
        <c:axPos val="b"/>
        <c:title>
          <c:tx>
            <c:strRef>
              <c:f>'Reading - Data'!$U$10</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114046464"/>
        <c:crosses val="autoZero"/>
        <c:auto val="1"/>
        <c:lblAlgn val="ctr"/>
        <c:lblOffset val="100"/>
        <c:noMultiLvlLbl val="0"/>
      </c:catAx>
      <c:valAx>
        <c:axId val="114046464"/>
        <c:scaling>
          <c:orientation val="minMax"/>
          <c:min val="0"/>
        </c:scaling>
        <c:delete val="0"/>
        <c:axPos val="l"/>
        <c:majorGridlines/>
        <c:title>
          <c:tx>
            <c:strRef>
              <c:f>'Reading - Data'!$X$91</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113999232"/>
        <c:crosses val="autoZero"/>
        <c:crossBetween val="between"/>
      </c:valAx>
    </c:plotArea>
    <c:legend>
      <c:legendPos val="b"/>
      <c:layout>
        <c:manualLayout>
          <c:xMode val="edge"/>
          <c:yMode val="edge"/>
          <c:x val="2.9404976936971412E-3"/>
          <c:y val="0.89281043140355565"/>
          <c:w val="0.99411879947114457"/>
          <c:h val="0.10718956859644498"/>
        </c:manualLayout>
      </c:layout>
      <c:overlay val="0"/>
      <c:txPr>
        <a:bodyPr/>
        <a:lstStyle/>
        <a:p>
          <a:pPr>
            <a:defRPr sz="900"/>
          </a:pPr>
          <a:endParaRPr lang="en-US"/>
        </a:p>
      </c:txPr>
    </c:legend>
    <c:plotVisOnly val="1"/>
    <c:dispBlanksAs val="gap"/>
    <c:showDLblsOverMax val="0"/>
  </c:chart>
  <c:spPr>
    <a:solidFill>
      <a:schemeClr val="accent6">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'Reading - Data'!$A$11</c:f>
          <c:strCache>
            <c:ptCount val="1"/>
          </c:strCache>
        </c:strRef>
      </c:tx>
      <c:overlay val="0"/>
    </c:title>
    <c:autoTitleDeleted val="0"/>
    <c:plotArea>
      <c:layout>
        <c:manualLayout>
          <c:layoutTarget val="inner"/>
          <c:xMode val="edge"/>
          <c:yMode val="edge"/>
          <c:x val="0.13495651278884288"/>
          <c:y val="0.16478915135608121"/>
          <c:w val="0.83628531727652333"/>
          <c:h val="0.50837061096124758"/>
        </c:manualLayout>
      </c:layout>
      <c:lineChart>
        <c:grouping val="standard"/>
        <c:varyColors val="0"/>
        <c:ser>
          <c:idx val="0"/>
          <c:order val="0"/>
          <c:tx>
            <c:strRef>
              <c:f>'Reading - Data'!$A$11</c:f>
              <c:strCache>
                <c:ptCount val="1"/>
              </c:strCache>
            </c:strRef>
          </c:tx>
          <c:trendline>
            <c:name>Trendline</c:name>
            <c:spPr>
              <a:ln>
                <a:solidFill>
                  <a:srgbClr val="FF0000">
                    <a:alpha val="75000"/>
                  </a:srgbClr>
                </a:solidFill>
              </a:ln>
            </c:spPr>
            <c:trendlineType val="linear"/>
            <c:dispRSqr val="0"/>
            <c:dispEq val="0"/>
          </c:trendline>
          <c:cat>
            <c:strRef>
              <c:f>'Reading - Data'!$Z$4:$AO$4</c:f>
              <c:strCache>
                <c:ptCount val="1"/>
                <c:pt idx="0">
                  <c:v>Baseline</c:v>
                </c:pt>
              </c:strCache>
            </c:strRef>
          </c:cat>
          <c:val>
            <c:numRef>
              <c:f>'Reading - Data'!$Z$11:$AO$11</c:f>
              <c:numCache>
                <c:formatCode>General</c:formatCode>
                <c:ptCount val="16"/>
                <c:pt idx="0">
                  <c:v>0</c:v>
                </c:pt>
              </c:numCache>
            </c:numRef>
          </c:val>
          <c:smooth val="0"/>
          <c:extLst>
            <c:ext xmlns:c16="http://schemas.microsoft.com/office/drawing/2014/chart" uri="{C3380CC4-5D6E-409C-BE32-E72D297353CC}">
              <c16:uniqueId val="{00000001-1BE4-FC4E-B44F-5950A2B67B29}"/>
            </c:ext>
          </c:extLst>
        </c:ser>
        <c:ser>
          <c:idx val="1"/>
          <c:order val="1"/>
          <c:tx>
            <c:v>Aimline</c:v>
          </c:tx>
          <c:spPr>
            <a:ln w="9525">
              <a:solidFill>
                <a:schemeClr val="tx1">
                  <a:lumMod val="50000"/>
                  <a:lumOff val="50000"/>
                </a:schemeClr>
              </a:solidFill>
              <a:prstDash val="dash"/>
            </a:ln>
          </c:spPr>
          <c:marker>
            <c:symbol val="none"/>
          </c:marker>
          <c:cat>
            <c:strRef>
              <c:f>'Reading - Data'!$Z$4:$AO$4</c:f>
              <c:strCache>
                <c:ptCount val="1"/>
                <c:pt idx="0">
                  <c:v>Baseline</c:v>
                </c:pt>
              </c:strCache>
            </c:strRef>
          </c:cat>
          <c:val>
            <c:numRef>
              <c:f>'Reading - Data'!$Z$92:$AO$92</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1BE4-FC4E-B44F-5950A2B67B29}"/>
            </c:ext>
          </c:extLst>
        </c:ser>
        <c:ser>
          <c:idx val="2"/>
          <c:order val="2"/>
          <c:tx>
            <c:strRef>
              <c:f>'Reading - Data'!$Y$128</c:f>
              <c:strCache>
                <c:ptCount val="1"/>
                <c:pt idx="0">
                  <c:v>Benchmark 2 Line</c:v>
                </c:pt>
              </c:strCache>
            </c:strRef>
          </c:tx>
          <c:spPr>
            <a:ln>
              <a:solidFill>
                <a:schemeClr val="accent1"/>
              </a:solidFill>
            </a:ln>
          </c:spPr>
          <c:marker>
            <c:symbol val="none"/>
          </c:marker>
          <c:cat>
            <c:strRef>
              <c:f>'Reading - Data'!$Z$4:$AO$4</c:f>
              <c:strCache>
                <c:ptCount val="1"/>
                <c:pt idx="0">
                  <c:v>Baseline</c:v>
                </c:pt>
              </c:strCache>
            </c:strRef>
          </c:cat>
          <c:val>
            <c:numRef>
              <c:f>'Reading - Data'!$Z$128:$AO$128</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1BE4-FC4E-B44F-5950A2B67B29}"/>
            </c:ext>
          </c:extLst>
        </c:ser>
        <c:dLbls>
          <c:showLegendKey val="0"/>
          <c:showVal val="0"/>
          <c:showCatName val="0"/>
          <c:showSerName val="0"/>
          <c:showPercent val="0"/>
          <c:showBubbleSize val="0"/>
        </c:dLbls>
        <c:marker val="1"/>
        <c:smooth val="0"/>
        <c:axId val="114073984"/>
        <c:axId val="114075904"/>
      </c:lineChart>
      <c:catAx>
        <c:axId val="114073984"/>
        <c:scaling>
          <c:orientation val="minMax"/>
        </c:scaling>
        <c:delete val="0"/>
        <c:axPos val="b"/>
        <c:title>
          <c:tx>
            <c:strRef>
              <c:f>'Reading - Data'!$U$11</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114075904"/>
        <c:crosses val="autoZero"/>
        <c:auto val="1"/>
        <c:lblAlgn val="ctr"/>
        <c:lblOffset val="100"/>
        <c:noMultiLvlLbl val="0"/>
      </c:catAx>
      <c:valAx>
        <c:axId val="114075904"/>
        <c:scaling>
          <c:orientation val="minMax"/>
          <c:min val="0"/>
        </c:scaling>
        <c:delete val="0"/>
        <c:axPos val="l"/>
        <c:majorGridlines/>
        <c:title>
          <c:tx>
            <c:strRef>
              <c:f>'Reading - Data'!$X$92</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114073984"/>
        <c:crosses val="autoZero"/>
        <c:crossBetween val="between"/>
      </c:valAx>
    </c:plotArea>
    <c:legend>
      <c:legendPos val="b"/>
      <c:layout>
        <c:manualLayout>
          <c:xMode val="edge"/>
          <c:yMode val="edge"/>
          <c:x val="3.35201146330482E-4"/>
          <c:y val="0.89281046896931149"/>
          <c:w val="0.99672409601852152"/>
          <c:h val="0.10718953103068812"/>
        </c:manualLayout>
      </c:layout>
      <c:overlay val="0"/>
      <c:txPr>
        <a:bodyPr/>
        <a:lstStyle/>
        <a:p>
          <a:pPr>
            <a:defRPr sz="900"/>
          </a:pPr>
          <a:endParaRPr lang="en-US"/>
        </a:p>
      </c:txPr>
    </c:legend>
    <c:plotVisOnly val="1"/>
    <c:dispBlanksAs val="gap"/>
    <c:showDLblsOverMax val="0"/>
  </c:chart>
  <c:spPr>
    <a:solidFill>
      <a:schemeClr val="accent6">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'Reading - Data'!$A$12</c:f>
          <c:strCache>
            <c:ptCount val="1"/>
          </c:strCache>
        </c:strRef>
      </c:tx>
      <c:overlay val="0"/>
    </c:title>
    <c:autoTitleDeleted val="0"/>
    <c:plotArea>
      <c:layout>
        <c:manualLayout>
          <c:layoutTarget val="inner"/>
          <c:xMode val="edge"/>
          <c:yMode val="edge"/>
          <c:x val="0.13495651278884288"/>
          <c:y val="0.16478915135608121"/>
          <c:w val="0.83628531727652422"/>
          <c:h val="0.50841389583031926"/>
        </c:manualLayout>
      </c:layout>
      <c:lineChart>
        <c:grouping val="standard"/>
        <c:varyColors val="0"/>
        <c:ser>
          <c:idx val="0"/>
          <c:order val="0"/>
          <c:tx>
            <c:strRef>
              <c:f>'Reading - Data'!$A$12</c:f>
              <c:strCache>
                <c:ptCount val="1"/>
              </c:strCache>
            </c:strRef>
          </c:tx>
          <c:trendline>
            <c:name>Trendline</c:name>
            <c:spPr>
              <a:ln>
                <a:solidFill>
                  <a:srgbClr val="FF0000">
                    <a:alpha val="75000"/>
                  </a:srgbClr>
                </a:solidFill>
              </a:ln>
            </c:spPr>
            <c:trendlineType val="linear"/>
            <c:dispRSqr val="0"/>
            <c:dispEq val="0"/>
          </c:trendline>
          <c:cat>
            <c:strRef>
              <c:f>'Reading - Data'!$Z$4:$AO$4</c:f>
              <c:strCache>
                <c:ptCount val="1"/>
                <c:pt idx="0">
                  <c:v>Baseline</c:v>
                </c:pt>
              </c:strCache>
            </c:strRef>
          </c:cat>
          <c:val>
            <c:numRef>
              <c:f>'Reading - Data'!$Z$12:$AO$12</c:f>
              <c:numCache>
                <c:formatCode>General</c:formatCode>
                <c:ptCount val="16"/>
                <c:pt idx="0">
                  <c:v>0</c:v>
                </c:pt>
              </c:numCache>
            </c:numRef>
          </c:val>
          <c:smooth val="0"/>
          <c:extLst>
            <c:ext xmlns:c16="http://schemas.microsoft.com/office/drawing/2014/chart" uri="{C3380CC4-5D6E-409C-BE32-E72D297353CC}">
              <c16:uniqueId val="{00000001-E19E-6A41-8DBA-6CA67D377799}"/>
            </c:ext>
          </c:extLst>
        </c:ser>
        <c:ser>
          <c:idx val="1"/>
          <c:order val="1"/>
          <c:tx>
            <c:v>Aimline</c:v>
          </c:tx>
          <c:spPr>
            <a:ln w="9525">
              <a:solidFill>
                <a:schemeClr val="tx1">
                  <a:lumMod val="50000"/>
                  <a:lumOff val="50000"/>
                </a:schemeClr>
              </a:solidFill>
              <a:prstDash val="dash"/>
            </a:ln>
          </c:spPr>
          <c:marker>
            <c:symbol val="none"/>
          </c:marker>
          <c:cat>
            <c:strRef>
              <c:f>'Reading - Data'!$Z$4:$AO$4</c:f>
              <c:strCache>
                <c:ptCount val="1"/>
                <c:pt idx="0">
                  <c:v>Baseline</c:v>
                </c:pt>
              </c:strCache>
            </c:strRef>
          </c:cat>
          <c:val>
            <c:numRef>
              <c:f>'Reading - Data'!$Z$93:$AO$93</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E19E-6A41-8DBA-6CA67D377799}"/>
            </c:ext>
          </c:extLst>
        </c:ser>
        <c:ser>
          <c:idx val="2"/>
          <c:order val="2"/>
          <c:tx>
            <c:strRef>
              <c:f>'Reading - Data'!$Y$129</c:f>
              <c:strCache>
                <c:ptCount val="1"/>
                <c:pt idx="0">
                  <c:v>Benchmark 2 Line</c:v>
                </c:pt>
              </c:strCache>
            </c:strRef>
          </c:tx>
          <c:spPr>
            <a:ln>
              <a:solidFill>
                <a:schemeClr val="accent1"/>
              </a:solidFill>
            </a:ln>
          </c:spPr>
          <c:marker>
            <c:symbol val="none"/>
          </c:marker>
          <c:cat>
            <c:strRef>
              <c:f>'Reading - Data'!$Z$4:$AO$4</c:f>
              <c:strCache>
                <c:ptCount val="1"/>
                <c:pt idx="0">
                  <c:v>Baseline</c:v>
                </c:pt>
              </c:strCache>
            </c:strRef>
          </c:cat>
          <c:val>
            <c:numRef>
              <c:f>'Reading - Data'!$Z$129:$AO$129</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E19E-6A41-8DBA-6CA67D377799}"/>
            </c:ext>
          </c:extLst>
        </c:ser>
        <c:dLbls>
          <c:showLegendKey val="0"/>
          <c:showVal val="0"/>
          <c:showCatName val="0"/>
          <c:showSerName val="0"/>
          <c:showPercent val="0"/>
          <c:showBubbleSize val="0"/>
        </c:dLbls>
        <c:marker val="1"/>
        <c:smooth val="0"/>
        <c:axId val="114213632"/>
        <c:axId val="114215552"/>
      </c:lineChart>
      <c:catAx>
        <c:axId val="114213632"/>
        <c:scaling>
          <c:orientation val="minMax"/>
        </c:scaling>
        <c:delete val="0"/>
        <c:axPos val="b"/>
        <c:title>
          <c:tx>
            <c:strRef>
              <c:f>'Reading - Data'!$U$12</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114215552"/>
        <c:crosses val="autoZero"/>
        <c:auto val="1"/>
        <c:lblAlgn val="ctr"/>
        <c:lblOffset val="100"/>
        <c:noMultiLvlLbl val="0"/>
      </c:catAx>
      <c:valAx>
        <c:axId val="114215552"/>
        <c:scaling>
          <c:orientation val="minMax"/>
          <c:min val="0"/>
        </c:scaling>
        <c:delete val="0"/>
        <c:axPos val="l"/>
        <c:majorGridlines/>
        <c:title>
          <c:tx>
            <c:strRef>
              <c:f>'Reading - Data'!$X$93</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114213632"/>
        <c:crosses val="autoZero"/>
        <c:crossBetween val="between"/>
      </c:valAx>
    </c:plotArea>
    <c:legend>
      <c:legendPos val="b"/>
      <c:layout>
        <c:manualLayout>
          <c:xMode val="edge"/>
          <c:yMode val="edge"/>
          <c:x val="3.35201146330482E-4"/>
          <c:y val="0.89281043140355565"/>
          <c:w val="0.99672409601852152"/>
          <c:h val="0.10273871305089002"/>
        </c:manualLayout>
      </c:layout>
      <c:overlay val="0"/>
      <c:txPr>
        <a:bodyPr/>
        <a:lstStyle/>
        <a:p>
          <a:pPr>
            <a:defRPr sz="900"/>
          </a:pPr>
          <a:endParaRPr lang="en-US"/>
        </a:p>
      </c:txPr>
    </c:legend>
    <c:plotVisOnly val="1"/>
    <c:dispBlanksAs val="gap"/>
    <c:showDLblsOverMax val="0"/>
  </c:chart>
  <c:spPr>
    <a:solidFill>
      <a:schemeClr val="accent6">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'Reading - Data'!$A$13</c:f>
          <c:strCache>
            <c:ptCount val="1"/>
          </c:strCache>
        </c:strRef>
      </c:tx>
      <c:overlay val="0"/>
    </c:title>
    <c:autoTitleDeleted val="0"/>
    <c:plotArea>
      <c:layout>
        <c:manualLayout>
          <c:layoutTarget val="inner"/>
          <c:xMode val="edge"/>
          <c:yMode val="edge"/>
          <c:x val="0.13495651278884288"/>
          <c:y val="0.16478915135608121"/>
          <c:w val="0.83628531727652422"/>
          <c:h val="0.50837061096124758"/>
        </c:manualLayout>
      </c:layout>
      <c:lineChart>
        <c:grouping val="standard"/>
        <c:varyColors val="0"/>
        <c:ser>
          <c:idx val="0"/>
          <c:order val="0"/>
          <c:tx>
            <c:strRef>
              <c:f>'Reading - Data'!$A$13</c:f>
              <c:strCache>
                <c:ptCount val="1"/>
              </c:strCache>
            </c:strRef>
          </c:tx>
          <c:trendline>
            <c:name>Trendline</c:name>
            <c:spPr>
              <a:ln>
                <a:solidFill>
                  <a:srgbClr val="FF0000">
                    <a:alpha val="75000"/>
                  </a:srgbClr>
                </a:solidFill>
              </a:ln>
            </c:spPr>
            <c:trendlineType val="linear"/>
            <c:dispRSqr val="0"/>
            <c:dispEq val="0"/>
          </c:trendline>
          <c:cat>
            <c:strRef>
              <c:f>'Reading - Data'!$Z$4:$AO$4</c:f>
              <c:strCache>
                <c:ptCount val="1"/>
                <c:pt idx="0">
                  <c:v>Baseline</c:v>
                </c:pt>
              </c:strCache>
            </c:strRef>
          </c:cat>
          <c:val>
            <c:numRef>
              <c:f>'Reading - Data'!$Z$13:$AO$13</c:f>
              <c:numCache>
                <c:formatCode>General</c:formatCode>
                <c:ptCount val="16"/>
                <c:pt idx="0">
                  <c:v>0</c:v>
                </c:pt>
              </c:numCache>
            </c:numRef>
          </c:val>
          <c:smooth val="0"/>
          <c:extLst>
            <c:ext xmlns:c16="http://schemas.microsoft.com/office/drawing/2014/chart" uri="{C3380CC4-5D6E-409C-BE32-E72D297353CC}">
              <c16:uniqueId val="{00000001-96F0-CC42-AB5D-8C08D4CB1597}"/>
            </c:ext>
          </c:extLst>
        </c:ser>
        <c:ser>
          <c:idx val="1"/>
          <c:order val="1"/>
          <c:tx>
            <c:v>Aimline</c:v>
          </c:tx>
          <c:spPr>
            <a:ln w="9525">
              <a:solidFill>
                <a:schemeClr val="tx1">
                  <a:lumMod val="50000"/>
                  <a:lumOff val="50000"/>
                </a:schemeClr>
              </a:solidFill>
              <a:prstDash val="dash"/>
            </a:ln>
          </c:spPr>
          <c:marker>
            <c:symbol val="none"/>
          </c:marker>
          <c:cat>
            <c:strRef>
              <c:f>'Reading - Data'!$Z$4:$AO$4</c:f>
              <c:strCache>
                <c:ptCount val="1"/>
                <c:pt idx="0">
                  <c:v>Baseline</c:v>
                </c:pt>
              </c:strCache>
            </c:strRef>
          </c:cat>
          <c:val>
            <c:numRef>
              <c:f>'Reading - Data'!$Z$94:$AO$94</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96F0-CC42-AB5D-8C08D4CB1597}"/>
            </c:ext>
          </c:extLst>
        </c:ser>
        <c:ser>
          <c:idx val="2"/>
          <c:order val="2"/>
          <c:tx>
            <c:strRef>
              <c:f>'Reading - Data'!$Y$130</c:f>
              <c:strCache>
                <c:ptCount val="1"/>
                <c:pt idx="0">
                  <c:v>Benchmark 2 Line</c:v>
                </c:pt>
              </c:strCache>
            </c:strRef>
          </c:tx>
          <c:spPr>
            <a:ln>
              <a:solidFill>
                <a:schemeClr val="accent1"/>
              </a:solidFill>
            </a:ln>
          </c:spPr>
          <c:marker>
            <c:symbol val="none"/>
          </c:marker>
          <c:cat>
            <c:strRef>
              <c:f>'Reading - Data'!$Z$4:$AO$4</c:f>
              <c:strCache>
                <c:ptCount val="1"/>
                <c:pt idx="0">
                  <c:v>Baseline</c:v>
                </c:pt>
              </c:strCache>
            </c:strRef>
          </c:cat>
          <c:val>
            <c:numRef>
              <c:f>'Reading - Data'!$Z$130:$AO$130</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96F0-CC42-AB5D-8C08D4CB1597}"/>
            </c:ext>
          </c:extLst>
        </c:ser>
        <c:dLbls>
          <c:showLegendKey val="0"/>
          <c:showVal val="0"/>
          <c:showCatName val="0"/>
          <c:showSerName val="0"/>
          <c:showPercent val="0"/>
          <c:showBubbleSize val="0"/>
        </c:dLbls>
        <c:marker val="1"/>
        <c:smooth val="0"/>
        <c:axId val="114287360"/>
        <c:axId val="114289280"/>
      </c:lineChart>
      <c:catAx>
        <c:axId val="114287360"/>
        <c:scaling>
          <c:orientation val="minMax"/>
        </c:scaling>
        <c:delete val="0"/>
        <c:axPos val="b"/>
        <c:title>
          <c:tx>
            <c:strRef>
              <c:f>'Reading - Data'!$U$13</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114289280"/>
        <c:crosses val="autoZero"/>
        <c:auto val="1"/>
        <c:lblAlgn val="ctr"/>
        <c:lblOffset val="100"/>
        <c:noMultiLvlLbl val="0"/>
      </c:catAx>
      <c:valAx>
        <c:axId val="114289280"/>
        <c:scaling>
          <c:orientation val="minMax"/>
          <c:min val="0"/>
        </c:scaling>
        <c:delete val="0"/>
        <c:axPos val="l"/>
        <c:majorGridlines/>
        <c:title>
          <c:tx>
            <c:strRef>
              <c:f>'Reading - Data'!$X$94</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114287360"/>
        <c:crosses val="autoZero"/>
        <c:crossBetween val="between"/>
      </c:valAx>
    </c:plotArea>
    <c:legend>
      <c:legendPos val="b"/>
      <c:layout>
        <c:manualLayout>
          <c:xMode val="edge"/>
          <c:yMode val="edge"/>
          <c:x val="5.5457942410637824E-3"/>
          <c:y val="0.89281046896931149"/>
          <c:w val="0.98890820637641363"/>
          <c:h val="0.10718953103068812"/>
        </c:manualLayout>
      </c:layout>
      <c:overlay val="0"/>
      <c:txPr>
        <a:bodyPr/>
        <a:lstStyle/>
        <a:p>
          <a:pPr>
            <a:defRPr sz="900"/>
          </a:pPr>
          <a:endParaRPr lang="en-US"/>
        </a:p>
      </c:txPr>
    </c:legend>
    <c:plotVisOnly val="1"/>
    <c:dispBlanksAs val="gap"/>
    <c:showDLblsOverMax val="0"/>
  </c:chart>
  <c:spPr>
    <a:solidFill>
      <a:schemeClr val="accent6">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'Reading - Data'!$A$14</c:f>
          <c:strCache>
            <c:ptCount val="1"/>
          </c:strCache>
        </c:strRef>
      </c:tx>
      <c:overlay val="0"/>
    </c:title>
    <c:autoTitleDeleted val="0"/>
    <c:plotArea>
      <c:layout>
        <c:manualLayout>
          <c:layoutTarget val="inner"/>
          <c:xMode val="edge"/>
          <c:yMode val="edge"/>
          <c:x val="0.13495651278884288"/>
          <c:y val="0.16478915135608121"/>
          <c:w val="0.83628531727652333"/>
          <c:h val="0.50837061096124758"/>
        </c:manualLayout>
      </c:layout>
      <c:lineChart>
        <c:grouping val="standard"/>
        <c:varyColors val="0"/>
        <c:ser>
          <c:idx val="0"/>
          <c:order val="0"/>
          <c:tx>
            <c:strRef>
              <c:f>'Reading - Data'!$A$14</c:f>
              <c:strCache>
                <c:ptCount val="1"/>
              </c:strCache>
            </c:strRef>
          </c:tx>
          <c:trendline>
            <c:name>Trendline</c:name>
            <c:spPr>
              <a:ln>
                <a:solidFill>
                  <a:srgbClr val="FF0000">
                    <a:alpha val="75000"/>
                  </a:srgbClr>
                </a:solidFill>
              </a:ln>
            </c:spPr>
            <c:trendlineType val="linear"/>
            <c:dispRSqr val="0"/>
            <c:dispEq val="0"/>
          </c:trendline>
          <c:cat>
            <c:strRef>
              <c:f>'Reading - Data'!$Z$4:$AO$4</c:f>
              <c:strCache>
                <c:ptCount val="1"/>
                <c:pt idx="0">
                  <c:v>Baseline</c:v>
                </c:pt>
              </c:strCache>
            </c:strRef>
          </c:cat>
          <c:val>
            <c:numRef>
              <c:f>'Reading - Data'!$Z$14:$AO$14</c:f>
              <c:numCache>
                <c:formatCode>General</c:formatCode>
                <c:ptCount val="16"/>
                <c:pt idx="0">
                  <c:v>0</c:v>
                </c:pt>
              </c:numCache>
            </c:numRef>
          </c:val>
          <c:smooth val="0"/>
          <c:extLst>
            <c:ext xmlns:c16="http://schemas.microsoft.com/office/drawing/2014/chart" uri="{C3380CC4-5D6E-409C-BE32-E72D297353CC}">
              <c16:uniqueId val="{00000001-79F8-ED4B-B02A-A124F0B8702B}"/>
            </c:ext>
          </c:extLst>
        </c:ser>
        <c:ser>
          <c:idx val="1"/>
          <c:order val="1"/>
          <c:tx>
            <c:v>Aimline</c:v>
          </c:tx>
          <c:spPr>
            <a:ln w="9525">
              <a:solidFill>
                <a:schemeClr val="tx1">
                  <a:lumMod val="50000"/>
                  <a:lumOff val="50000"/>
                </a:schemeClr>
              </a:solidFill>
              <a:prstDash val="dash"/>
            </a:ln>
          </c:spPr>
          <c:marker>
            <c:symbol val="none"/>
          </c:marker>
          <c:cat>
            <c:strRef>
              <c:f>'Reading - Data'!$Z$4:$AO$4</c:f>
              <c:strCache>
                <c:ptCount val="1"/>
                <c:pt idx="0">
                  <c:v>Baseline</c:v>
                </c:pt>
              </c:strCache>
            </c:strRef>
          </c:cat>
          <c:val>
            <c:numRef>
              <c:f>'Reading - Data'!$Z$95:$AO$95</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79F8-ED4B-B02A-A124F0B8702B}"/>
            </c:ext>
          </c:extLst>
        </c:ser>
        <c:ser>
          <c:idx val="2"/>
          <c:order val="2"/>
          <c:tx>
            <c:strRef>
              <c:f>'Reading - Data'!$Y$131</c:f>
              <c:strCache>
                <c:ptCount val="1"/>
                <c:pt idx="0">
                  <c:v>Benchmark 2 Line</c:v>
                </c:pt>
              </c:strCache>
            </c:strRef>
          </c:tx>
          <c:spPr>
            <a:ln>
              <a:solidFill>
                <a:schemeClr val="accent1"/>
              </a:solidFill>
            </a:ln>
          </c:spPr>
          <c:marker>
            <c:symbol val="none"/>
          </c:marker>
          <c:cat>
            <c:strRef>
              <c:f>'Reading - Data'!$Z$4:$AO$4</c:f>
              <c:strCache>
                <c:ptCount val="1"/>
                <c:pt idx="0">
                  <c:v>Baseline</c:v>
                </c:pt>
              </c:strCache>
            </c:strRef>
          </c:cat>
          <c:val>
            <c:numRef>
              <c:f>'Reading - Data'!$Z$131:$AO$131</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79F8-ED4B-B02A-A124F0B8702B}"/>
            </c:ext>
          </c:extLst>
        </c:ser>
        <c:dLbls>
          <c:showLegendKey val="0"/>
          <c:showVal val="0"/>
          <c:showCatName val="0"/>
          <c:showSerName val="0"/>
          <c:showPercent val="0"/>
          <c:showBubbleSize val="0"/>
        </c:dLbls>
        <c:marker val="1"/>
        <c:smooth val="0"/>
        <c:axId val="114427008"/>
        <c:axId val="114428928"/>
      </c:lineChart>
      <c:catAx>
        <c:axId val="114427008"/>
        <c:scaling>
          <c:orientation val="minMax"/>
        </c:scaling>
        <c:delete val="0"/>
        <c:axPos val="b"/>
        <c:title>
          <c:tx>
            <c:strRef>
              <c:f>'Reading - Data'!$U$14</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114428928"/>
        <c:crosses val="autoZero"/>
        <c:auto val="1"/>
        <c:lblAlgn val="ctr"/>
        <c:lblOffset val="100"/>
        <c:noMultiLvlLbl val="0"/>
      </c:catAx>
      <c:valAx>
        <c:axId val="114428928"/>
        <c:scaling>
          <c:orientation val="minMax"/>
          <c:min val="0"/>
        </c:scaling>
        <c:delete val="0"/>
        <c:axPos val="l"/>
        <c:majorGridlines/>
        <c:title>
          <c:tx>
            <c:strRef>
              <c:f>'Reading - Data'!$X$95</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114427008"/>
        <c:crosses val="autoZero"/>
        <c:crossBetween val="between"/>
      </c:valAx>
    </c:plotArea>
    <c:legend>
      <c:legendPos val="b"/>
      <c:layout>
        <c:manualLayout>
          <c:xMode val="edge"/>
          <c:yMode val="edge"/>
          <c:x val="2.9404976936971412E-3"/>
          <c:y val="0.89281043140355565"/>
          <c:w val="0.99411879947114457"/>
          <c:h val="0.10718956859644498"/>
        </c:manualLayout>
      </c:layout>
      <c:overlay val="0"/>
      <c:txPr>
        <a:bodyPr/>
        <a:lstStyle/>
        <a:p>
          <a:pPr>
            <a:defRPr sz="900"/>
          </a:pPr>
          <a:endParaRPr lang="en-US"/>
        </a:p>
      </c:txPr>
    </c:legend>
    <c:plotVisOnly val="1"/>
    <c:dispBlanksAs val="gap"/>
    <c:showDLblsOverMax val="0"/>
  </c:chart>
  <c:spPr>
    <a:solidFill>
      <a:schemeClr val="accent6">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'Reading - Data'!$A$15</c:f>
          <c:strCache>
            <c:ptCount val="1"/>
          </c:strCache>
        </c:strRef>
      </c:tx>
      <c:overlay val="0"/>
    </c:title>
    <c:autoTitleDeleted val="0"/>
    <c:plotArea>
      <c:layout>
        <c:manualLayout>
          <c:layoutTarget val="inner"/>
          <c:xMode val="edge"/>
          <c:yMode val="edge"/>
          <c:x val="0.13495651278884288"/>
          <c:y val="0.16478915135608121"/>
          <c:w val="0.83628531727652422"/>
          <c:h val="0.50841372601648516"/>
        </c:manualLayout>
      </c:layout>
      <c:lineChart>
        <c:grouping val="standard"/>
        <c:varyColors val="0"/>
        <c:ser>
          <c:idx val="0"/>
          <c:order val="0"/>
          <c:tx>
            <c:strRef>
              <c:f>'Reading - Data'!$A$15</c:f>
              <c:strCache>
                <c:ptCount val="1"/>
              </c:strCache>
            </c:strRef>
          </c:tx>
          <c:trendline>
            <c:name>Trendline</c:name>
            <c:spPr>
              <a:ln>
                <a:solidFill>
                  <a:srgbClr val="FF0000">
                    <a:alpha val="75000"/>
                  </a:srgbClr>
                </a:solidFill>
              </a:ln>
            </c:spPr>
            <c:trendlineType val="linear"/>
            <c:dispRSqr val="0"/>
            <c:dispEq val="0"/>
          </c:trendline>
          <c:cat>
            <c:strRef>
              <c:f>'Reading - Data'!$Z$4:$AO$4</c:f>
              <c:strCache>
                <c:ptCount val="1"/>
                <c:pt idx="0">
                  <c:v>Baseline</c:v>
                </c:pt>
              </c:strCache>
            </c:strRef>
          </c:cat>
          <c:val>
            <c:numRef>
              <c:f>'Reading - Data'!$Z$15:$AO$15</c:f>
              <c:numCache>
                <c:formatCode>General</c:formatCode>
                <c:ptCount val="16"/>
                <c:pt idx="0">
                  <c:v>0</c:v>
                </c:pt>
              </c:numCache>
            </c:numRef>
          </c:val>
          <c:smooth val="0"/>
          <c:extLst>
            <c:ext xmlns:c16="http://schemas.microsoft.com/office/drawing/2014/chart" uri="{C3380CC4-5D6E-409C-BE32-E72D297353CC}">
              <c16:uniqueId val="{00000001-B023-DD4A-9E1E-3BE27B17C223}"/>
            </c:ext>
          </c:extLst>
        </c:ser>
        <c:ser>
          <c:idx val="1"/>
          <c:order val="1"/>
          <c:tx>
            <c:v>Aimline</c:v>
          </c:tx>
          <c:spPr>
            <a:ln w="9525">
              <a:solidFill>
                <a:schemeClr val="tx1">
                  <a:lumMod val="50000"/>
                  <a:lumOff val="50000"/>
                </a:schemeClr>
              </a:solidFill>
              <a:prstDash val="dash"/>
            </a:ln>
          </c:spPr>
          <c:marker>
            <c:symbol val="none"/>
          </c:marker>
          <c:cat>
            <c:strRef>
              <c:f>'Reading - Data'!$Z$4:$AO$4</c:f>
              <c:strCache>
                <c:ptCount val="1"/>
                <c:pt idx="0">
                  <c:v>Baseline</c:v>
                </c:pt>
              </c:strCache>
            </c:strRef>
          </c:cat>
          <c:val>
            <c:numRef>
              <c:f>'Reading - Data'!$Z$96:$AO$96</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B023-DD4A-9E1E-3BE27B17C223}"/>
            </c:ext>
          </c:extLst>
        </c:ser>
        <c:ser>
          <c:idx val="2"/>
          <c:order val="2"/>
          <c:tx>
            <c:strRef>
              <c:f>'Reading - Data'!$Y$132</c:f>
              <c:strCache>
                <c:ptCount val="1"/>
                <c:pt idx="0">
                  <c:v>Benchmark 2 Line</c:v>
                </c:pt>
              </c:strCache>
            </c:strRef>
          </c:tx>
          <c:spPr>
            <a:ln>
              <a:solidFill>
                <a:schemeClr val="accent1"/>
              </a:solidFill>
            </a:ln>
          </c:spPr>
          <c:marker>
            <c:symbol val="none"/>
          </c:marker>
          <c:cat>
            <c:strRef>
              <c:f>'Reading - Data'!$Z$4:$AO$4</c:f>
              <c:strCache>
                <c:ptCount val="1"/>
                <c:pt idx="0">
                  <c:v>Baseline</c:v>
                </c:pt>
              </c:strCache>
            </c:strRef>
          </c:cat>
          <c:val>
            <c:numRef>
              <c:f>'Reading - Data'!$Z$132:$AO$132</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B023-DD4A-9E1E-3BE27B17C223}"/>
            </c:ext>
          </c:extLst>
        </c:ser>
        <c:dLbls>
          <c:showLegendKey val="0"/>
          <c:showVal val="0"/>
          <c:showCatName val="0"/>
          <c:showSerName val="0"/>
          <c:showPercent val="0"/>
          <c:showBubbleSize val="0"/>
        </c:dLbls>
        <c:marker val="1"/>
        <c:smooth val="0"/>
        <c:axId val="114460160"/>
        <c:axId val="114462080"/>
      </c:lineChart>
      <c:catAx>
        <c:axId val="114460160"/>
        <c:scaling>
          <c:orientation val="minMax"/>
        </c:scaling>
        <c:delete val="0"/>
        <c:axPos val="b"/>
        <c:title>
          <c:tx>
            <c:strRef>
              <c:f>'Reading - Data'!$U$15</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114462080"/>
        <c:crosses val="autoZero"/>
        <c:auto val="1"/>
        <c:lblAlgn val="ctr"/>
        <c:lblOffset val="100"/>
        <c:noMultiLvlLbl val="0"/>
      </c:catAx>
      <c:valAx>
        <c:axId val="114462080"/>
        <c:scaling>
          <c:orientation val="minMax"/>
          <c:min val="0"/>
        </c:scaling>
        <c:delete val="0"/>
        <c:axPos val="l"/>
        <c:majorGridlines/>
        <c:title>
          <c:tx>
            <c:strRef>
              <c:f>'Reading - Data'!$X$96</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114460160"/>
        <c:crosses val="autoZero"/>
        <c:crossBetween val="between"/>
      </c:valAx>
    </c:plotArea>
    <c:legend>
      <c:legendPos val="b"/>
      <c:layout>
        <c:manualLayout>
          <c:xMode val="edge"/>
          <c:yMode val="edge"/>
          <c:x val="2.9404976936971412E-3"/>
          <c:y val="0.89281043140355565"/>
          <c:w val="0.99411879947114457"/>
          <c:h val="0.10718956859644498"/>
        </c:manualLayout>
      </c:layout>
      <c:overlay val="0"/>
      <c:txPr>
        <a:bodyPr/>
        <a:lstStyle/>
        <a:p>
          <a:pPr>
            <a:defRPr sz="900"/>
          </a:pPr>
          <a:endParaRPr lang="en-US"/>
        </a:p>
      </c:txPr>
    </c:legend>
    <c:plotVisOnly val="1"/>
    <c:dispBlanksAs val="gap"/>
    <c:showDLblsOverMax val="0"/>
  </c:chart>
  <c:spPr>
    <a:solidFill>
      <a:schemeClr val="accent6">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'Reading - Data'!$A$16</c:f>
          <c:strCache>
            <c:ptCount val="1"/>
          </c:strCache>
        </c:strRef>
      </c:tx>
      <c:overlay val="0"/>
    </c:title>
    <c:autoTitleDeleted val="0"/>
    <c:plotArea>
      <c:layout>
        <c:manualLayout>
          <c:layoutTarget val="inner"/>
          <c:xMode val="edge"/>
          <c:yMode val="edge"/>
          <c:x val="0.13495651278884288"/>
          <c:y val="0.16478915135608121"/>
          <c:w val="0.83628531727652422"/>
          <c:h val="0.51276163777693717"/>
        </c:manualLayout>
      </c:layout>
      <c:lineChart>
        <c:grouping val="standard"/>
        <c:varyColors val="0"/>
        <c:ser>
          <c:idx val="0"/>
          <c:order val="0"/>
          <c:tx>
            <c:strRef>
              <c:f>'Reading - Data'!$A$16</c:f>
              <c:strCache>
                <c:ptCount val="1"/>
              </c:strCache>
            </c:strRef>
          </c:tx>
          <c:trendline>
            <c:name>Trendline</c:name>
            <c:spPr>
              <a:ln>
                <a:solidFill>
                  <a:srgbClr val="FF0000">
                    <a:alpha val="75000"/>
                  </a:srgbClr>
                </a:solidFill>
              </a:ln>
            </c:spPr>
            <c:trendlineType val="linear"/>
            <c:dispRSqr val="0"/>
            <c:dispEq val="0"/>
          </c:trendline>
          <c:cat>
            <c:strRef>
              <c:f>'Reading - Data'!$Z$4:$AO$4</c:f>
              <c:strCache>
                <c:ptCount val="1"/>
                <c:pt idx="0">
                  <c:v>Baseline</c:v>
                </c:pt>
              </c:strCache>
            </c:strRef>
          </c:cat>
          <c:val>
            <c:numRef>
              <c:f>'Reading - Data'!$Z$16:$AO$16</c:f>
              <c:numCache>
                <c:formatCode>General</c:formatCode>
                <c:ptCount val="16"/>
                <c:pt idx="0">
                  <c:v>0</c:v>
                </c:pt>
              </c:numCache>
            </c:numRef>
          </c:val>
          <c:smooth val="0"/>
          <c:extLst>
            <c:ext xmlns:c16="http://schemas.microsoft.com/office/drawing/2014/chart" uri="{C3380CC4-5D6E-409C-BE32-E72D297353CC}">
              <c16:uniqueId val="{00000001-BF04-A048-8E63-A16CC973966E}"/>
            </c:ext>
          </c:extLst>
        </c:ser>
        <c:ser>
          <c:idx val="1"/>
          <c:order val="1"/>
          <c:tx>
            <c:v>Aimline</c:v>
          </c:tx>
          <c:spPr>
            <a:ln w="9525">
              <a:solidFill>
                <a:schemeClr val="tx1">
                  <a:lumMod val="50000"/>
                  <a:lumOff val="50000"/>
                </a:schemeClr>
              </a:solidFill>
              <a:prstDash val="dash"/>
            </a:ln>
          </c:spPr>
          <c:marker>
            <c:symbol val="none"/>
          </c:marker>
          <c:cat>
            <c:strRef>
              <c:f>'Reading - Data'!$Z$4:$AO$4</c:f>
              <c:strCache>
                <c:ptCount val="1"/>
                <c:pt idx="0">
                  <c:v>Baseline</c:v>
                </c:pt>
              </c:strCache>
            </c:strRef>
          </c:cat>
          <c:val>
            <c:numRef>
              <c:f>'Reading - Data'!$Z$97:$AO$97</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BF04-A048-8E63-A16CC973966E}"/>
            </c:ext>
          </c:extLst>
        </c:ser>
        <c:ser>
          <c:idx val="2"/>
          <c:order val="2"/>
          <c:tx>
            <c:strRef>
              <c:f>'Reading - Data'!$Y$133</c:f>
              <c:strCache>
                <c:ptCount val="1"/>
                <c:pt idx="0">
                  <c:v>Benchmark 2 Line</c:v>
                </c:pt>
              </c:strCache>
            </c:strRef>
          </c:tx>
          <c:spPr>
            <a:ln>
              <a:solidFill>
                <a:schemeClr val="accent1"/>
              </a:solidFill>
            </a:ln>
          </c:spPr>
          <c:marker>
            <c:symbol val="none"/>
          </c:marker>
          <c:cat>
            <c:strRef>
              <c:f>'Reading - Data'!$Z$4:$AO$4</c:f>
              <c:strCache>
                <c:ptCount val="1"/>
                <c:pt idx="0">
                  <c:v>Baseline</c:v>
                </c:pt>
              </c:strCache>
            </c:strRef>
          </c:cat>
          <c:val>
            <c:numRef>
              <c:f>'Reading - Data'!$Z$133:$AO$133</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BF04-A048-8E63-A16CC973966E}"/>
            </c:ext>
          </c:extLst>
        </c:ser>
        <c:dLbls>
          <c:showLegendKey val="0"/>
          <c:showVal val="0"/>
          <c:showCatName val="0"/>
          <c:showSerName val="0"/>
          <c:showPercent val="0"/>
          <c:showBubbleSize val="0"/>
        </c:dLbls>
        <c:marker val="1"/>
        <c:smooth val="0"/>
        <c:axId val="114661248"/>
        <c:axId val="114683904"/>
      </c:lineChart>
      <c:catAx>
        <c:axId val="114661248"/>
        <c:scaling>
          <c:orientation val="minMax"/>
        </c:scaling>
        <c:delete val="0"/>
        <c:axPos val="b"/>
        <c:title>
          <c:tx>
            <c:strRef>
              <c:f>'Reading - Data'!$U$16</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114683904"/>
        <c:crosses val="autoZero"/>
        <c:auto val="1"/>
        <c:lblAlgn val="ctr"/>
        <c:lblOffset val="100"/>
        <c:noMultiLvlLbl val="0"/>
      </c:catAx>
      <c:valAx>
        <c:axId val="114683904"/>
        <c:scaling>
          <c:orientation val="minMax"/>
          <c:min val="0"/>
        </c:scaling>
        <c:delete val="0"/>
        <c:axPos val="l"/>
        <c:majorGridlines/>
        <c:title>
          <c:tx>
            <c:strRef>
              <c:f>'Reading - Data'!$X$97</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114661248"/>
        <c:crosses val="autoZero"/>
        <c:crossBetween val="between"/>
      </c:valAx>
    </c:plotArea>
    <c:legend>
      <c:legendPos val="b"/>
      <c:layout>
        <c:manualLayout>
          <c:xMode val="edge"/>
          <c:yMode val="edge"/>
          <c:x val="2.4159009438302976E-4"/>
          <c:y val="0.89425128152290456"/>
          <c:w val="0.99682992332370846"/>
          <c:h val="0.10574871847709509"/>
        </c:manualLayout>
      </c:layout>
      <c:overlay val="0"/>
      <c:txPr>
        <a:bodyPr/>
        <a:lstStyle/>
        <a:p>
          <a:pPr>
            <a:defRPr sz="900"/>
          </a:pPr>
          <a:endParaRPr lang="en-US"/>
        </a:p>
      </c:txPr>
    </c:legend>
    <c:plotVisOnly val="1"/>
    <c:dispBlanksAs val="gap"/>
    <c:showDLblsOverMax val="0"/>
  </c:chart>
  <c:spPr>
    <a:solidFill>
      <a:schemeClr val="accent6">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'Reading - Data'!$A$17</c:f>
          <c:strCache>
            <c:ptCount val="1"/>
          </c:strCache>
        </c:strRef>
      </c:tx>
      <c:overlay val="0"/>
    </c:title>
    <c:autoTitleDeleted val="0"/>
    <c:plotArea>
      <c:layout>
        <c:manualLayout>
          <c:layoutTarget val="inner"/>
          <c:xMode val="edge"/>
          <c:yMode val="edge"/>
          <c:x val="0.13495651278884288"/>
          <c:y val="0.16478915135608121"/>
          <c:w val="0.83628531727652333"/>
          <c:h val="0.50837061096124758"/>
        </c:manualLayout>
      </c:layout>
      <c:lineChart>
        <c:grouping val="standard"/>
        <c:varyColors val="0"/>
        <c:ser>
          <c:idx val="0"/>
          <c:order val="0"/>
          <c:tx>
            <c:strRef>
              <c:f>'Reading - Data'!$A$17</c:f>
              <c:strCache>
                <c:ptCount val="1"/>
              </c:strCache>
            </c:strRef>
          </c:tx>
          <c:trendline>
            <c:name>Trendline</c:name>
            <c:spPr>
              <a:ln>
                <a:solidFill>
                  <a:srgbClr val="FF0000">
                    <a:alpha val="75000"/>
                  </a:srgbClr>
                </a:solidFill>
              </a:ln>
            </c:spPr>
            <c:trendlineType val="linear"/>
            <c:dispRSqr val="0"/>
            <c:dispEq val="0"/>
          </c:trendline>
          <c:cat>
            <c:strRef>
              <c:f>'Reading - Data'!$Z$4:$AO$4</c:f>
              <c:strCache>
                <c:ptCount val="1"/>
                <c:pt idx="0">
                  <c:v>Baseline</c:v>
                </c:pt>
              </c:strCache>
            </c:strRef>
          </c:cat>
          <c:val>
            <c:numRef>
              <c:f>'Reading - Data'!$Z$17:$AO$17</c:f>
              <c:numCache>
                <c:formatCode>General</c:formatCode>
                <c:ptCount val="16"/>
                <c:pt idx="0">
                  <c:v>0</c:v>
                </c:pt>
              </c:numCache>
            </c:numRef>
          </c:val>
          <c:smooth val="0"/>
          <c:extLst>
            <c:ext xmlns:c16="http://schemas.microsoft.com/office/drawing/2014/chart" uri="{C3380CC4-5D6E-409C-BE32-E72D297353CC}">
              <c16:uniqueId val="{00000001-E5E6-F540-8E26-528039EF5DCA}"/>
            </c:ext>
          </c:extLst>
        </c:ser>
        <c:ser>
          <c:idx val="1"/>
          <c:order val="1"/>
          <c:tx>
            <c:v>Aimline</c:v>
          </c:tx>
          <c:spPr>
            <a:ln w="9525">
              <a:solidFill>
                <a:schemeClr val="tx1">
                  <a:lumMod val="50000"/>
                  <a:lumOff val="50000"/>
                </a:schemeClr>
              </a:solidFill>
              <a:prstDash val="dash"/>
            </a:ln>
          </c:spPr>
          <c:marker>
            <c:symbol val="none"/>
          </c:marker>
          <c:cat>
            <c:strRef>
              <c:f>'Reading - Data'!$Z$4:$AO$4</c:f>
              <c:strCache>
                <c:ptCount val="1"/>
                <c:pt idx="0">
                  <c:v>Baseline</c:v>
                </c:pt>
              </c:strCache>
            </c:strRef>
          </c:cat>
          <c:val>
            <c:numRef>
              <c:f>'Reading - Data'!$Z$98:$AO$98</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E5E6-F540-8E26-528039EF5DCA}"/>
            </c:ext>
          </c:extLst>
        </c:ser>
        <c:ser>
          <c:idx val="2"/>
          <c:order val="2"/>
          <c:tx>
            <c:strRef>
              <c:f>'Reading - Data'!$Y$134</c:f>
              <c:strCache>
                <c:ptCount val="1"/>
                <c:pt idx="0">
                  <c:v>Benchmark 2 Line</c:v>
                </c:pt>
              </c:strCache>
            </c:strRef>
          </c:tx>
          <c:spPr>
            <a:ln>
              <a:solidFill>
                <a:schemeClr val="accent1"/>
              </a:solidFill>
            </a:ln>
          </c:spPr>
          <c:marker>
            <c:symbol val="none"/>
          </c:marker>
          <c:cat>
            <c:strRef>
              <c:f>'Reading - Data'!$Z$4:$AO$4</c:f>
              <c:strCache>
                <c:ptCount val="1"/>
                <c:pt idx="0">
                  <c:v>Baseline</c:v>
                </c:pt>
              </c:strCache>
            </c:strRef>
          </c:cat>
          <c:val>
            <c:numRef>
              <c:f>'Reading - Data'!$Z$134:$AO$134</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E5E6-F540-8E26-528039EF5DCA}"/>
            </c:ext>
          </c:extLst>
        </c:ser>
        <c:dLbls>
          <c:showLegendKey val="0"/>
          <c:showVal val="0"/>
          <c:showCatName val="0"/>
          <c:showSerName val="0"/>
          <c:showPercent val="0"/>
          <c:showBubbleSize val="0"/>
        </c:dLbls>
        <c:marker val="1"/>
        <c:smooth val="0"/>
        <c:axId val="114792704"/>
        <c:axId val="115085696"/>
      </c:lineChart>
      <c:catAx>
        <c:axId val="114792704"/>
        <c:scaling>
          <c:orientation val="minMax"/>
        </c:scaling>
        <c:delete val="0"/>
        <c:axPos val="b"/>
        <c:title>
          <c:tx>
            <c:strRef>
              <c:f>'Reading - Data'!$U$17</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115085696"/>
        <c:crosses val="autoZero"/>
        <c:auto val="1"/>
        <c:lblAlgn val="ctr"/>
        <c:lblOffset val="100"/>
        <c:noMultiLvlLbl val="0"/>
      </c:catAx>
      <c:valAx>
        <c:axId val="115085696"/>
        <c:scaling>
          <c:orientation val="minMax"/>
          <c:min val="0"/>
        </c:scaling>
        <c:delete val="0"/>
        <c:axPos val="l"/>
        <c:majorGridlines/>
        <c:title>
          <c:tx>
            <c:strRef>
              <c:f>'Reading - Data'!$X$98</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114792704"/>
        <c:crosses val="autoZero"/>
        <c:crossBetween val="between"/>
      </c:valAx>
    </c:plotArea>
    <c:legend>
      <c:legendPos val="b"/>
      <c:layout>
        <c:manualLayout>
          <c:xMode val="edge"/>
          <c:yMode val="edge"/>
          <c:x val="2.9404976936971412E-3"/>
          <c:y val="0.89281043140355565"/>
          <c:w val="0.99151350292377749"/>
          <c:h val="0.10718956859644498"/>
        </c:manualLayout>
      </c:layout>
      <c:overlay val="0"/>
      <c:txPr>
        <a:bodyPr/>
        <a:lstStyle/>
        <a:p>
          <a:pPr>
            <a:defRPr sz="900"/>
          </a:pPr>
          <a:endParaRPr lang="en-US"/>
        </a:p>
      </c:txPr>
    </c:legend>
    <c:plotVisOnly val="1"/>
    <c:dispBlanksAs val="gap"/>
    <c:showDLblsOverMax val="0"/>
  </c:chart>
  <c:spPr>
    <a:solidFill>
      <a:schemeClr val="accent6">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'Reading - Data'!$A$18</c:f>
          <c:strCache>
            <c:ptCount val="1"/>
          </c:strCache>
        </c:strRef>
      </c:tx>
      <c:overlay val="0"/>
    </c:title>
    <c:autoTitleDeleted val="0"/>
    <c:plotArea>
      <c:layout>
        <c:manualLayout>
          <c:layoutTarget val="inner"/>
          <c:xMode val="edge"/>
          <c:yMode val="edge"/>
          <c:x val="0.13495651278884288"/>
          <c:y val="0.16478915135608121"/>
          <c:w val="0.83628531727652422"/>
          <c:h val="0.50841372020359998"/>
        </c:manualLayout>
      </c:layout>
      <c:lineChart>
        <c:grouping val="standard"/>
        <c:varyColors val="0"/>
        <c:ser>
          <c:idx val="0"/>
          <c:order val="0"/>
          <c:tx>
            <c:strRef>
              <c:f>'Reading - Data'!$A$18</c:f>
              <c:strCache>
                <c:ptCount val="1"/>
              </c:strCache>
            </c:strRef>
          </c:tx>
          <c:trendline>
            <c:name>Trendline</c:name>
            <c:spPr>
              <a:ln>
                <a:solidFill>
                  <a:srgbClr val="FF0000">
                    <a:alpha val="75000"/>
                  </a:srgbClr>
                </a:solidFill>
              </a:ln>
            </c:spPr>
            <c:trendlineType val="linear"/>
            <c:dispRSqr val="0"/>
            <c:dispEq val="0"/>
          </c:trendline>
          <c:cat>
            <c:strRef>
              <c:f>'Reading - Data'!$Z$4:$AO$4</c:f>
              <c:strCache>
                <c:ptCount val="1"/>
                <c:pt idx="0">
                  <c:v>Baseline</c:v>
                </c:pt>
              </c:strCache>
            </c:strRef>
          </c:cat>
          <c:val>
            <c:numRef>
              <c:f>'Reading - Data'!$Z$18:$AO$18</c:f>
              <c:numCache>
                <c:formatCode>General</c:formatCode>
                <c:ptCount val="16"/>
                <c:pt idx="0">
                  <c:v>0</c:v>
                </c:pt>
              </c:numCache>
            </c:numRef>
          </c:val>
          <c:smooth val="0"/>
          <c:extLst>
            <c:ext xmlns:c16="http://schemas.microsoft.com/office/drawing/2014/chart" uri="{C3380CC4-5D6E-409C-BE32-E72D297353CC}">
              <c16:uniqueId val="{00000001-D1C4-B74A-A9A9-D2D2216DBCBB}"/>
            </c:ext>
          </c:extLst>
        </c:ser>
        <c:ser>
          <c:idx val="1"/>
          <c:order val="1"/>
          <c:tx>
            <c:v>Aimline</c:v>
          </c:tx>
          <c:spPr>
            <a:ln w="9525">
              <a:solidFill>
                <a:schemeClr val="tx1">
                  <a:lumMod val="50000"/>
                  <a:lumOff val="50000"/>
                </a:schemeClr>
              </a:solidFill>
              <a:prstDash val="dash"/>
            </a:ln>
          </c:spPr>
          <c:marker>
            <c:symbol val="none"/>
          </c:marker>
          <c:cat>
            <c:strRef>
              <c:f>'Reading - Data'!$Z$4:$AO$4</c:f>
              <c:strCache>
                <c:ptCount val="1"/>
                <c:pt idx="0">
                  <c:v>Baseline</c:v>
                </c:pt>
              </c:strCache>
            </c:strRef>
          </c:cat>
          <c:val>
            <c:numRef>
              <c:f>'Reading - Data'!$Z$99:$AO$99</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D1C4-B74A-A9A9-D2D2216DBCBB}"/>
            </c:ext>
          </c:extLst>
        </c:ser>
        <c:ser>
          <c:idx val="2"/>
          <c:order val="2"/>
          <c:tx>
            <c:strRef>
              <c:f>'Reading - Data'!$Y$135</c:f>
              <c:strCache>
                <c:ptCount val="1"/>
                <c:pt idx="0">
                  <c:v>Benchmark 2 Line</c:v>
                </c:pt>
              </c:strCache>
            </c:strRef>
          </c:tx>
          <c:spPr>
            <a:ln>
              <a:solidFill>
                <a:schemeClr val="accent1"/>
              </a:solidFill>
            </a:ln>
          </c:spPr>
          <c:marker>
            <c:symbol val="none"/>
          </c:marker>
          <c:cat>
            <c:strRef>
              <c:f>'Reading - Data'!$Z$4:$AO$4</c:f>
              <c:strCache>
                <c:ptCount val="1"/>
                <c:pt idx="0">
                  <c:v>Baseline</c:v>
                </c:pt>
              </c:strCache>
            </c:strRef>
          </c:cat>
          <c:val>
            <c:numRef>
              <c:f>'Reading - Data'!$Z$135:$AO$135</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D1C4-B74A-A9A9-D2D2216DBCBB}"/>
            </c:ext>
          </c:extLst>
        </c:ser>
        <c:dLbls>
          <c:showLegendKey val="0"/>
          <c:showVal val="0"/>
          <c:showCatName val="0"/>
          <c:showSerName val="0"/>
          <c:showPercent val="0"/>
          <c:showBubbleSize val="0"/>
        </c:dLbls>
        <c:marker val="1"/>
        <c:smooth val="0"/>
        <c:axId val="115141248"/>
        <c:axId val="115671808"/>
      </c:lineChart>
      <c:catAx>
        <c:axId val="115141248"/>
        <c:scaling>
          <c:orientation val="minMax"/>
        </c:scaling>
        <c:delete val="0"/>
        <c:axPos val="b"/>
        <c:title>
          <c:tx>
            <c:strRef>
              <c:f>'Reading - Data'!$U$18</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115671808"/>
        <c:crosses val="autoZero"/>
        <c:auto val="1"/>
        <c:lblAlgn val="ctr"/>
        <c:lblOffset val="100"/>
        <c:noMultiLvlLbl val="0"/>
      </c:catAx>
      <c:valAx>
        <c:axId val="115671808"/>
        <c:scaling>
          <c:orientation val="minMax"/>
          <c:min val="0"/>
        </c:scaling>
        <c:delete val="0"/>
        <c:axPos val="l"/>
        <c:majorGridlines/>
        <c:title>
          <c:tx>
            <c:strRef>
              <c:f>'Reading - Data'!$X$99</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115141248"/>
        <c:crosses val="autoZero"/>
        <c:crossBetween val="between"/>
      </c:valAx>
    </c:plotArea>
    <c:legend>
      <c:legendPos val="b"/>
      <c:layout>
        <c:manualLayout>
          <c:xMode val="edge"/>
          <c:yMode val="edge"/>
          <c:x val="2.9404976936971412E-3"/>
          <c:y val="0.89281050653504301"/>
          <c:w val="0.99411879947114457"/>
          <c:h val="0.107189493464957"/>
        </c:manualLayout>
      </c:layout>
      <c:overlay val="0"/>
      <c:txPr>
        <a:bodyPr/>
        <a:lstStyle/>
        <a:p>
          <a:pPr>
            <a:defRPr sz="900"/>
          </a:pPr>
          <a:endParaRPr lang="en-US"/>
        </a:p>
      </c:txPr>
    </c:legend>
    <c:plotVisOnly val="1"/>
    <c:dispBlanksAs val="gap"/>
    <c:showDLblsOverMax val="0"/>
  </c:chart>
  <c:spPr>
    <a:solidFill>
      <a:schemeClr val="accent6">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'Reading - Data'!$A$19</c:f>
          <c:strCache>
            <c:ptCount val="1"/>
          </c:strCache>
        </c:strRef>
      </c:tx>
      <c:overlay val="0"/>
    </c:title>
    <c:autoTitleDeleted val="0"/>
    <c:plotArea>
      <c:layout>
        <c:manualLayout>
          <c:layoutTarget val="inner"/>
          <c:xMode val="edge"/>
          <c:yMode val="edge"/>
          <c:x val="0.13495651278884288"/>
          <c:y val="0.16478915135608121"/>
          <c:w val="0.83628531727652422"/>
          <c:h val="0.50837061096124758"/>
        </c:manualLayout>
      </c:layout>
      <c:lineChart>
        <c:grouping val="standard"/>
        <c:varyColors val="0"/>
        <c:ser>
          <c:idx val="0"/>
          <c:order val="0"/>
          <c:tx>
            <c:strRef>
              <c:f>'Reading - Data'!$A$19</c:f>
              <c:strCache>
                <c:ptCount val="1"/>
              </c:strCache>
            </c:strRef>
          </c:tx>
          <c:trendline>
            <c:name>Trendline</c:name>
            <c:spPr>
              <a:ln>
                <a:solidFill>
                  <a:srgbClr val="FF0000">
                    <a:alpha val="75000"/>
                  </a:srgbClr>
                </a:solidFill>
              </a:ln>
            </c:spPr>
            <c:trendlineType val="linear"/>
            <c:dispRSqr val="0"/>
            <c:dispEq val="0"/>
          </c:trendline>
          <c:cat>
            <c:strRef>
              <c:f>'Reading - Data'!$Z$4:$AO$4</c:f>
              <c:strCache>
                <c:ptCount val="1"/>
                <c:pt idx="0">
                  <c:v>Baseline</c:v>
                </c:pt>
              </c:strCache>
            </c:strRef>
          </c:cat>
          <c:val>
            <c:numRef>
              <c:f>'Reading - Data'!$Z$19:$AO$19</c:f>
              <c:numCache>
                <c:formatCode>General</c:formatCode>
                <c:ptCount val="16"/>
                <c:pt idx="0">
                  <c:v>0</c:v>
                </c:pt>
              </c:numCache>
            </c:numRef>
          </c:val>
          <c:smooth val="0"/>
          <c:extLst>
            <c:ext xmlns:c16="http://schemas.microsoft.com/office/drawing/2014/chart" uri="{C3380CC4-5D6E-409C-BE32-E72D297353CC}">
              <c16:uniqueId val="{00000001-939E-9A40-A0E3-9F2158EF21BA}"/>
            </c:ext>
          </c:extLst>
        </c:ser>
        <c:ser>
          <c:idx val="1"/>
          <c:order val="1"/>
          <c:tx>
            <c:v>Aimline</c:v>
          </c:tx>
          <c:spPr>
            <a:ln w="9525">
              <a:solidFill>
                <a:schemeClr val="tx1">
                  <a:lumMod val="50000"/>
                  <a:lumOff val="50000"/>
                </a:schemeClr>
              </a:solidFill>
              <a:prstDash val="dash"/>
            </a:ln>
          </c:spPr>
          <c:marker>
            <c:symbol val="none"/>
          </c:marker>
          <c:cat>
            <c:strRef>
              <c:f>'Reading - Data'!$Z$4:$AO$4</c:f>
              <c:strCache>
                <c:ptCount val="1"/>
                <c:pt idx="0">
                  <c:v>Baseline</c:v>
                </c:pt>
              </c:strCache>
            </c:strRef>
          </c:cat>
          <c:val>
            <c:numRef>
              <c:f>'Reading - Data'!$Z$100:$AO$100</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939E-9A40-A0E3-9F2158EF21BA}"/>
            </c:ext>
          </c:extLst>
        </c:ser>
        <c:ser>
          <c:idx val="2"/>
          <c:order val="2"/>
          <c:tx>
            <c:strRef>
              <c:f>'Reading - Data'!$Y$136</c:f>
              <c:strCache>
                <c:ptCount val="1"/>
                <c:pt idx="0">
                  <c:v>Benchmark 2 Line</c:v>
                </c:pt>
              </c:strCache>
            </c:strRef>
          </c:tx>
          <c:spPr>
            <a:ln>
              <a:solidFill>
                <a:schemeClr val="accent1"/>
              </a:solidFill>
            </a:ln>
          </c:spPr>
          <c:marker>
            <c:symbol val="none"/>
          </c:marker>
          <c:cat>
            <c:strRef>
              <c:f>'Reading - Data'!$Z$4:$AO$4</c:f>
              <c:strCache>
                <c:ptCount val="1"/>
                <c:pt idx="0">
                  <c:v>Baseline</c:v>
                </c:pt>
              </c:strCache>
            </c:strRef>
          </c:cat>
          <c:val>
            <c:numRef>
              <c:f>'Reading - Data'!$Z$136:$AO$136</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939E-9A40-A0E3-9F2158EF21BA}"/>
            </c:ext>
          </c:extLst>
        </c:ser>
        <c:dLbls>
          <c:showLegendKey val="0"/>
          <c:showVal val="0"/>
          <c:showCatName val="0"/>
          <c:showSerName val="0"/>
          <c:showPercent val="0"/>
          <c:showBubbleSize val="0"/>
        </c:dLbls>
        <c:marker val="1"/>
        <c:smooth val="0"/>
        <c:axId val="115690496"/>
        <c:axId val="116147328"/>
      </c:lineChart>
      <c:catAx>
        <c:axId val="115690496"/>
        <c:scaling>
          <c:orientation val="minMax"/>
        </c:scaling>
        <c:delete val="0"/>
        <c:axPos val="b"/>
        <c:title>
          <c:tx>
            <c:strRef>
              <c:f>'Reading - Data'!$U$19</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116147328"/>
        <c:crosses val="autoZero"/>
        <c:auto val="1"/>
        <c:lblAlgn val="ctr"/>
        <c:lblOffset val="100"/>
        <c:noMultiLvlLbl val="0"/>
      </c:catAx>
      <c:valAx>
        <c:axId val="116147328"/>
        <c:scaling>
          <c:orientation val="minMax"/>
          <c:min val="0"/>
        </c:scaling>
        <c:delete val="0"/>
        <c:axPos val="l"/>
        <c:majorGridlines/>
        <c:title>
          <c:tx>
            <c:strRef>
              <c:f>'Reading - Data'!$X$100</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115690496"/>
        <c:crosses val="autoZero"/>
        <c:crossBetween val="between"/>
      </c:valAx>
    </c:plotArea>
    <c:legend>
      <c:legendPos val="b"/>
      <c:layout>
        <c:manualLayout>
          <c:xMode val="edge"/>
          <c:yMode val="edge"/>
          <c:x val="2.9404976936971412E-3"/>
          <c:y val="0.89281043140355565"/>
          <c:w val="0.99411879947114457"/>
          <c:h val="0.10718956859644498"/>
        </c:manualLayout>
      </c:layout>
      <c:overlay val="0"/>
      <c:txPr>
        <a:bodyPr/>
        <a:lstStyle/>
        <a:p>
          <a:pPr>
            <a:defRPr sz="900"/>
          </a:pPr>
          <a:endParaRPr lang="en-US"/>
        </a:p>
      </c:txPr>
    </c:legend>
    <c:plotVisOnly val="1"/>
    <c:dispBlanksAs val="gap"/>
    <c:showDLblsOverMax val="0"/>
  </c:chart>
  <c:spPr>
    <a:solidFill>
      <a:schemeClr val="accent6">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'Reading - Data'!$A$5</c:f>
          <c:strCache>
            <c:ptCount val="1"/>
          </c:strCache>
        </c:strRef>
      </c:tx>
      <c:overlay val="0"/>
    </c:title>
    <c:autoTitleDeleted val="0"/>
    <c:plotArea>
      <c:layout>
        <c:manualLayout>
          <c:layoutTarget val="inner"/>
          <c:xMode val="edge"/>
          <c:yMode val="edge"/>
          <c:x val="0.13495651278884288"/>
          <c:y val="0.16478915135608121"/>
          <c:w val="0.83628531727652422"/>
          <c:h val="0.51276163777693717"/>
        </c:manualLayout>
      </c:layout>
      <c:lineChart>
        <c:grouping val="standard"/>
        <c:varyColors val="0"/>
        <c:ser>
          <c:idx val="0"/>
          <c:order val="0"/>
          <c:tx>
            <c:strRef>
              <c:f>'Reading - Data'!$A$5</c:f>
              <c:strCache>
                <c:ptCount val="1"/>
              </c:strCache>
            </c:strRef>
          </c:tx>
          <c:trendline>
            <c:name>Trendline</c:name>
            <c:spPr>
              <a:ln>
                <a:solidFill>
                  <a:srgbClr val="FF0000">
                    <a:alpha val="75000"/>
                  </a:srgbClr>
                </a:solidFill>
              </a:ln>
            </c:spPr>
            <c:trendlineType val="linear"/>
            <c:dispRSqr val="0"/>
            <c:dispEq val="0"/>
          </c:trendline>
          <c:cat>
            <c:strRef>
              <c:f>'Reading - Data'!$CX$4:$DM$4</c:f>
              <c:strCache>
                <c:ptCount val="1"/>
                <c:pt idx="0">
                  <c:v>Baseline</c:v>
                </c:pt>
              </c:strCache>
            </c:strRef>
          </c:cat>
          <c:val>
            <c:numRef>
              <c:f>'Reading - Data'!$CX$5:$DM$5</c:f>
              <c:numCache>
                <c:formatCode>General</c:formatCode>
                <c:ptCount val="16"/>
                <c:pt idx="0">
                  <c:v>0</c:v>
                </c:pt>
              </c:numCache>
            </c:numRef>
          </c:val>
          <c:smooth val="0"/>
          <c:extLst>
            <c:ext xmlns:c16="http://schemas.microsoft.com/office/drawing/2014/chart" uri="{C3380CC4-5D6E-409C-BE32-E72D297353CC}">
              <c16:uniqueId val="{00000001-4089-E74E-8C79-17E807344695}"/>
            </c:ext>
          </c:extLst>
        </c:ser>
        <c:ser>
          <c:idx val="1"/>
          <c:order val="1"/>
          <c:tx>
            <c:v>Aimline</c:v>
          </c:tx>
          <c:spPr>
            <a:ln w="9525">
              <a:solidFill>
                <a:schemeClr val="tx1">
                  <a:lumMod val="50000"/>
                  <a:lumOff val="50000"/>
                </a:schemeClr>
              </a:solidFill>
              <a:prstDash val="dash"/>
            </a:ln>
          </c:spPr>
          <c:marker>
            <c:symbol val="none"/>
          </c:marker>
          <c:cat>
            <c:strRef>
              <c:f>'Reading - Data'!$CX$4:$DM$4</c:f>
              <c:strCache>
                <c:ptCount val="1"/>
                <c:pt idx="0">
                  <c:v>Baseline</c:v>
                </c:pt>
              </c:strCache>
            </c:strRef>
          </c:cat>
          <c:val>
            <c:numRef>
              <c:f>'Reading - Data'!$CX$86:$DM$86</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4089-E74E-8C79-17E807344695}"/>
            </c:ext>
          </c:extLst>
        </c:ser>
        <c:ser>
          <c:idx val="2"/>
          <c:order val="2"/>
          <c:tx>
            <c:strRef>
              <c:f>'Reading - Data'!$CW$122</c:f>
              <c:strCache>
                <c:ptCount val="1"/>
                <c:pt idx="0">
                  <c:v>Benchmark 3 Line</c:v>
                </c:pt>
              </c:strCache>
            </c:strRef>
          </c:tx>
          <c:spPr>
            <a:ln>
              <a:solidFill>
                <a:schemeClr val="accent3"/>
              </a:solidFill>
            </a:ln>
          </c:spPr>
          <c:marker>
            <c:symbol val="none"/>
          </c:marker>
          <c:cat>
            <c:strRef>
              <c:f>'Reading - Data'!$CX$4:$DM$4</c:f>
              <c:strCache>
                <c:ptCount val="1"/>
                <c:pt idx="0">
                  <c:v>Baseline</c:v>
                </c:pt>
              </c:strCache>
            </c:strRef>
          </c:cat>
          <c:val>
            <c:numRef>
              <c:f>'Reading - Data'!$CX$122:$DM$122</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4089-E74E-8C79-17E807344695}"/>
            </c:ext>
          </c:extLst>
        </c:ser>
        <c:dLbls>
          <c:showLegendKey val="0"/>
          <c:showVal val="0"/>
          <c:showCatName val="0"/>
          <c:showSerName val="0"/>
          <c:showPercent val="0"/>
          <c:showBubbleSize val="0"/>
        </c:dLbls>
        <c:marker val="1"/>
        <c:smooth val="0"/>
        <c:axId val="59026816"/>
        <c:axId val="59053568"/>
      </c:lineChart>
      <c:catAx>
        <c:axId val="59026816"/>
        <c:scaling>
          <c:orientation val="minMax"/>
        </c:scaling>
        <c:delete val="0"/>
        <c:axPos val="b"/>
        <c:title>
          <c:tx>
            <c:strRef>
              <c:f>'Reading - Data'!$CS$5</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59053568"/>
        <c:crosses val="autoZero"/>
        <c:auto val="1"/>
        <c:lblAlgn val="ctr"/>
        <c:lblOffset val="100"/>
        <c:noMultiLvlLbl val="0"/>
      </c:catAx>
      <c:valAx>
        <c:axId val="59053568"/>
        <c:scaling>
          <c:orientation val="minMax"/>
          <c:min val="0"/>
        </c:scaling>
        <c:delete val="0"/>
        <c:axPos val="l"/>
        <c:majorGridlines/>
        <c:title>
          <c:tx>
            <c:strRef>
              <c:f>'Reading - Data'!$CV$86</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59026816"/>
        <c:crosses val="autoZero"/>
        <c:crossBetween val="between"/>
      </c:valAx>
    </c:plotArea>
    <c:legend>
      <c:legendPos val="b"/>
      <c:layout>
        <c:manualLayout>
          <c:xMode val="edge"/>
          <c:yMode val="edge"/>
          <c:x val="2.5035694586972683E-3"/>
          <c:y val="0.8963413270213495"/>
          <c:w val="0.99240113920674256"/>
          <c:h val="0.10365867297865124"/>
        </c:manualLayout>
      </c:layout>
      <c:overlay val="0"/>
      <c:txPr>
        <a:bodyPr/>
        <a:lstStyle/>
        <a:p>
          <a:pPr>
            <a:defRPr sz="900"/>
          </a:pPr>
          <a:endParaRPr lang="en-US"/>
        </a:p>
      </c:txPr>
    </c:legend>
    <c:plotVisOnly val="1"/>
    <c:dispBlanksAs val="gap"/>
    <c:showDLblsOverMax val="0"/>
  </c:chart>
  <c:spPr>
    <a:solidFill>
      <a:schemeClr val="accent3">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'Reading - Data'!$A$20</c:f>
          <c:strCache>
            <c:ptCount val="1"/>
          </c:strCache>
        </c:strRef>
      </c:tx>
      <c:overlay val="0"/>
    </c:title>
    <c:autoTitleDeleted val="0"/>
    <c:plotArea>
      <c:layout>
        <c:manualLayout>
          <c:layoutTarget val="inner"/>
          <c:xMode val="edge"/>
          <c:yMode val="edge"/>
          <c:x val="0.13495651278884288"/>
          <c:y val="0.16478915135608121"/>
          <c:w val="0.83628531727652333"/>
          <c:h val="0.50837061096124758"/>
        </c:manualLayout>
      </c:layout>
      <c:lineChart>
        <c:grouping val="standard"/>
        <c:varyColors val="0"/>
        <c:ser>
          <c:idx val="0"/>
          <c:order val="0"/>
          <c:tx>
            <c:strRef>
              <c:f>'Reading - Data'!$A$20</c:f>
              <c:strCache>
                <c:ptCount val="1"/>
              </c:strCache>
            </c:strRef>
          </c:tx>
          <c:trendline>
            <c:name>Trendline</c:name>
            <c:spPr>
              <a:ln>
                <a:solidFill>
                  <a:srgbClr val="FF0000">
                    <a:alpha val="75000"/>
                  </a:srgbClr>
                </a:solidFill>
              </a:ln>
            </c:spPr>
            <c:trendlineType val="linear"/>
            <c:dispRSqr val="0"/>
            <c:dispEq val="0"/>
          </c:trendline>
          <c:cat>
            <c:strRef>
              <c:f>'Reading - Data'!$Z$4:$AO$4</c:f>
              <c:strCache>
                <c:ptCount val="1"/>
                <c:pt idx="0">
                  <c:v>Baseline</c:v>
                </c:pt>
              </c:strCache>
            </c:strRef>
          </c:cat>
          <c:val>
            <c:numRef>
              <c:f>'Reading - Data'!$Z$20:$AO$20</c:f>
              <c:numCache>
                <c:formatCode>General</c:formatCode>
                <c:ptCount val="16"/>
                <c:pt idx="0">
                  <c:v>0</c:v>
                </c:pt>
              </c:numCache>
            </c:numRef>
          </c:val>
          <c:smooth val="0"/>
          <c:extLst>
            <c:ext xmlns:c16="http://schemas.microsoft.com/office/drawing/2014/chart" uri="{C3380CC4-5D6E-409C-BE32-E72D297353CC}">
              <c16:uniqueId val="{00000001-C3E7-894B-9E99-57349DD44108}"/>
            </c:ext>
          </c:extLst>
        </c:ser>
        <c:ser>
          <c:idx val="1"/>
          <c:order val="1"/>
          <c:tx>
            <c:v>Aimline</c:v>
          </c:tx>
          <c:spPr>
            <a:ln w="9525">
              <a:solidFill>
                <a:schemeClr val="tx1">
                  <a:lumMod val="50000"/>
                  <a:lumOff val="50000"/>
                </a:schemeClr>
              </a:solidFill>
              <a:prstDash val="dash"/>
            </a:ln>
          </c:spPr>
          <c:marker>
            <c:symbol val="none"/>
          </c:marker>
          <c:cat>
            <c:strRef>
              <c:f>'Reading - Data'!$Z$4:$AO$4</c:f>
              <c:strCache>
                <c:ptCount val="1"/>
                <c:pt idx="0">
                  <c:v>Baseline</c:v>
                </c:pt>
              </c:strCache>
            </c:strRef>
          </c:cat>
          <c:val>
            <c:numRef>
              <c:f>'Reading - Data'!$Z$101:$AO$101</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C3E7-894B-9E99-57349DD44108}"/>
            </c:ext>
          </c:extLst>
        </c:ser>
        <c:ser>
          <c:idx val="2"/>
          <c:order val="2"/>
          <c:tx>
            <c:strRef>
              <c:f>'Reading - Data'!$Y$137</c:f>
              <c:strCache>
                <c:ptCount val="1"/>
                <c:pt idx="0">
                  <c:v>Benchmark 2 Line</c:v>
                </c:pt>
              </c:strCache>
            </c:strRef>
          </c:tx>
          <c:spPr>
            <a:ln>
              <a:solidFill>
                <a:schemeClr val="accent1"/>
              </a:solidFill>
            </a:ln>
          </c:spPr>
          <c:marker>
            <c:symbol val="none"/>
          </c:marker>
          <c:cat>
            <c:strRef>
              <c:f>'Reading - Data'!$Z$4:$AO$4</c:f>
              <c:strCache>
                <c:ptCount val="1"/>
                <c:pt idx="0">
                  <c:v>Baseline</c:v>
                </c:pt>
              </c:strCache>
            </c:strRef>
          </c:cat>
          <c:val>
            <c:numRef>
              <c:f>'Reading - Data'!$Z$137:$AO$137</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C3E7-894B-9E99-57349DD44108}"/>
            </c:ext>
          </c:extLst>
        </c:ser>
        <c:dLbls>
          <c:showLegendKey val="0"/>
          <c:showVal val="0"/>
          <c:showCatName val="0"/>
          <c:showSerName val="0"/>
          <c:showPercent val="0"/>
          <c:showBubbleSize val="0"/>
        </c:dLbls>
        <c:marker val="1"/>
        <c:smooth val="0"/>
        <c:axId val="116182400"/>
        <c:axId val="116393472"/>
      </c:lineChart>
      <c:catAx>
        <c:axId val="116182400"/>
        <c:scaling>
          <c:orientation val="minMax"/>
        </c:scaling>
        <c:delete val="0"/>
        <c:axPos val="b"/>
        <c:title>
          <c:tx>
            <c:strRef>
              <c:f>'Reading - Data'!$U$20</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116393472"/>
        <c:crosses val="autoZero"/>
        <c:auto val="1"/>
        <c:lblAlgn val="ctr"/>
        <c:lblOffset val="100"/>
        <c:noMultiLvlLbl val="0"/>
      </c:catAx>
      <c:valAx>
        <c:axId val="116393472"/>
        <c:scaling>
          <c:orientation val="minMax"/>
          <c:min val="0"/>
        </c:scaling>
        <c:delete val="0"/>
        <c:axPos val="l"/>
        <c:majorGridlines/>
        <c:title>
          <c:tx>
            <c:strRef>
              <c:f>'Reading - Data'!$X$101</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116182400"/>
        <c:crosses val="autoZero"/>
        <c:crossBetween val="between"/>
      </c:valAx>
    </c:plotArea>
    <c:legend>
      <c:legendPos val="b"/>
      <c:layout>
        <c:manualLayout>
          <c:xMode val="edge"/>
          <c:yMode val="edge"/>
          <c:x val="3.35201146330482E-4"/>
          <c:y val="0.89281046896931149"/>
          <c:w val="0.99672409601852152"/>
          <c:h val="0.10718953103068812"/>
        </c:manualLayout>
      </c:layout>
      <c:overlay val="0"/>
      <c:txPr>
        <a:bodyPr/>
        <a:lstStyle/>
        <a:p>
          <a:pPr>
            <a:defRPr sz="900"/>
          </a:pPr>
          <a:endParaRPr lang="en-US"/>
        </a:p>
      </c:txPr>
    </c:legend>
    <c:plotVisOnly val="1"/>
    <c:dispBlanksAs val="gap"/>
    <c:showDLblsOverMax val="0"/>
  </c:chart>
  <c:spPr>
    <a:solidFill>
      <a:schemeClr val="accent6">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'Reading - Data'!$A$21</c:f>
          <c:strCache>
            <c:ptCount val="1"/>
          </c:strCache>
        </c:strRef>
      </c:tx>
      <c:overlay val="0"/>
    </c:title>
    <c:autoTitleDeleted val="0"/>
    <c:plotArea>
      <c:layout>
        <c:manualLayout>
          <c:layoutTarget val="inner"/>
          <c:xMode val="edge"/>
          <c:yMode val="edge"/>
          <c:x val="0.13495651278884288"/>
          <c:y val="0.16478915135608121"/>
          <c:w val="0.83628531727652422"/>
          <c:h val="0.51280099099989163"/>
        </c:manualLayout>
      </c:layout>
      <c:lineChart>
        <c:grouping val="standard"/>
        <c:varyColors val="0"/>
        <c:ser>
          <c:idx val="0"/>
          <c:order val="0"/>
          <c:tx>
            <c:strRef>
              <c:f>'Reading - Data'!$A$21</c:f>
              <c:strCache>
                <c:ptCount val="1"/>
              </c:strCache>
            </c:strRef>
          </c:tx>
          <c:trendline>
            <c:name>Trendline</c:name>
            <c:spPr>
              <a:ln>
                <a:solidFill>
                  <a:srgbClr val="FF0000">
                    <a:alpha val="75000"/>
                  </a:srgbClr>
                </a:solidFill>
              </a:ln>
            </c:spPr>
            <c:trendlineType val="linear"/>
            <c:dispRSqr val="0"/>
            <c:dispEq val="0"/>
          </c:trendline>
          <c:cat>
            <c:strRef>
              <c:f>'Reading - Data'!$Z$4:$AO$4</c:f>
              <c:strCache>
                <c:ptCount val="1"/>
                <c:pt idx="0">
                  <c:v>Baseline</c:v>
                </c:pt>
              </c:strCache>
            </c:strRef>
          </c:cat>
          <c:val>
            <c:numRef>
              <c:f>'Reading - Data'!$Z$21:$AO$21</c:f>
              <c:numCache>
                <c:formatCode>General</c:formatCode>
                <c:ptCount val="16"/>
                <c:pt idx="0">
                  <c:v>0</c:v>
                </c:pt>
              </c:numCache>
            </c:numRef>
          </c:val>
          <c:smooth val="0"/>
          <c:extLst>
            <c:ext xmlns:c16="http://schemas.microsoft.com/office/drawing/2014/chart" uri="{C3380CC4-5D6E-409C-BE32-E72D297353CC}">
              <c16:uniqueId val="{00000001-2D3B-0643-A2F6-B8B726CBF36F}"/>
            </c:ext>
          </c:extLst>
        </c:ser>
        <c:ser>
          <c:idx val="1"/>
          <c:order val="1"/>
          <c:tx>
            <c:v>Aimline</c:v>
          </c:tx>
          <c:spPr>
            <a:ln w="9525">
              <a:solidFill>
                <a:schemeClr val="tx1">
                  <a:lumMod val="50000"/>
                  <a:lumOff val="50000"/>
                </a:schemeClr>
              </a:solidFill>
              <a:prstDash val="dash"/>
            </a:ln>
          </c:spPr>
          <c:marker>
            <c:symbol val="none"/>
          </c:marker>
          <c:cat>
            <c:strRef>
              <c:f>'Reading - Data'!$Z$4:$AO$4</c:f>
              <c:strCache>
                <c:ptCount val="1"/>
                <c:pt idx="0">
                  <c:v>Baseline</c:v>
                </c:pt>
              </c:strCache>
            </c:strRef>
          </c:cat>
          <c:val>
            <c:numRef>
              <c:f>'Reading - Data'!$Z$102:$AO$102</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2D3B-0643-A2F6-B8B726CBF36F}"/>
            </c:ext>
          </c:extLst>
        </c:ser>
        <c:ser>
          <c:idx val="2"/>
          <c:order val="2"/>
          <c:tx>
            <c:strRef>
              <c:f>'Reading - Data'!$Y$138</c:f>
              <c:strCache>
                <c:ptCount val="1"/>
                <c:pt idx="0">
                  <c:v>Benchmark 2 Line</c:v>
                </c:pt>
              </c:strCache>
            </c:strRef>
          </c:tx>
          <c:spPr>
            <a:ln>
              <a:solidFill>
                <a:schemeClr val="accent1"/>
              </a:solidFill>
            </a:ln>
          </c:spPr>
          <c:marker>
            <c:symbol val="none"/>
          </c:marker>
          <c:cat>
            <c:strRef>
              <c:f>'Reading - Data'!$Z$4:$AO$4</c:f>
              <c:strCache>
                <c:ptCount val="1"/>
                <c:pt idx="0">
                  <c:v>Baseline</c:v>
                </c:pt>
              </c:strCache>
            </c:strRef>
          </c:cat>
          <c:val>
            <c:numRef>
              <c:f>'Reading - Data'!$Z$138:$AO$138</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2D3B-0643-A2F6-B8B726CBF36F}"/>
            </c:ext>
          </c:extLst>
        </c:ser>
        <c:dLbls>
          <c:showLegendKey val="0"/>
          <c:showVal val="0"/>
          <c:showCatName val="0"/>
          <c:showSerName val="0"/>
          <c:showPercent val="0"/>
          <c:showBubbleSize val="0"/>
        </c:dLbls>
        <c:marker val="1"/>
        <c:smooth val="0"/>
        <c:axId val="116457472"/>
        <c:axId val="116459392"/>
      </c:lineChart>
      <c:catAx>
        <c:axId val="116457472"/>
        <c:scaling>
          <c:orientation val="minMax"/>
        </c:scaling>
        <c:delete val="0"/>
        <c:axPos val="b"/>
        <c:title>
          <c:tx>
            <c:strRef>
              <c:f>'Reading - Data'!$U$21</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116459392"/>
        <c:crosses val="autoZero"/>
        <c:auto val="1"/>
        <c:lblAlgn val="ctr"/>
        <c:lblOffset val="100"/>
        <c:noMultiLvlLbl val="0"/>
      </c:catAx>
      <c:valAx>
        <c:axId val="116459392"/>
        <c:scaling>
          <c:orientation val="minMax"/>
          <c:min val="0"/>
        </c:scaling>
        <c:delete val="0"/>
        <c:axPos val="l"/>
        <c:majorGridlines/>
        <c:title>
          <c:tx>
            <c:strRef>
              <c:f>'Reading - Data'!$X$102</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116457472"/>
        <c:crosses val="autoZero"/>
        <c:crossBetween val="between"/>
      </c:valAx>
    </c:plotArea>
    <c:legend>
      <c:legendPos val="b"/>
      <c:layout>
        <c:manualLayout>
          <c:xMode val="edge"/>
          <c:yMode val="edge"/>
          <c:x val="0"/>
          <c:y val="0.89281043140355565"/>
          <c:w val="0.99932939256588516"/>
          <c:h val="0.10718956859644498"/>
        </c:manualLayout>
      </c:layout>
      <c:overlay val="0"/>
      <c:txPr>
        <a:bodyPr/>
        <a:lstStyle/>
        <a:p>
          <a:pPr>
            <a:defRPr sz="900"/>
          </a:pPr>
          <a:endParaRPr lang="en-US"/>
        </a:p>
      </c:txPr>
    </c:legend>
    <c:plotVisOnly val="1"/>
    <c:dispBlanksAs val="gap"/>
    <c:showDLblsOverMax val="0"/>
  </c:chart>
  <c:spPr>
    <a:solidFill>
      <a:schemeClr val="accent6">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'Reading - Data'!$A$22</c:f>
          <c:strCache>
            <c:ptCount val="1"/>
          </c:strCache>
        </c:strRef>
      </c:tx>
      <c:overlay val="0"/>
    </c:title>
    <c:autoTitleDeleted val="0"/>
    <c:plotArea>
      <c:layout>
        <c:manualLayout>
          <c:layoutTarget val="inner"/>
          <c:xMode val="edge"/>
          <c:yMode val="edge"/>
          <c:x val="0.13495651278884288"/>
          <c:y val="0.16478915135608121"/>
          <c:w val="0.83628531727652422"/>
          <c:h val="0.50837061096124758"/>
        </c:manualLayout>
      </c:layout>
      <c:lineChart>
        <c:grouping val="standard"/>
        <c:varyColors val="0"/>
        <c:ser>
          <c:idx val="0"/>
          <c:order val="0"/>
          <c:tx>
            <c:strRef>
              <c:f>'Reading - Data'!$A$22</c:f>
              <c:strCache>
                <c:ptCount val="1"/>
              </c:strCache>
            </c:strRef>
          </c:tx>
          <c:trendline>
            <c:name>Trendline</c:name>
            <c:spPr>
              <a:ln>
                <a:solidFill>
                  <a:srgbClr val="FF0000">
                    <a:alpha val="75000"/>
                  </a:srgbClr>
                </a:solidFill>
              </a:ln>
            </c:spPr>
            <c:trendlineType val="linear"/>
            <c:dispRSqr val="0"/>
            <c:dispEq val="0"/>
          </c:trendline>
          <c:cat>
            <c:strRef>
              <c:f>'Reading - Data'!$Z$4:$AO$4</c:f>
              <c:strCache>
                <c:ptCount val="1"/>
                <c:pt idx="0">
                  <c:v>Baseline</c:v>
                </c:pt>
              </c:strCache>
            </c:strRef>
          </c:cat>
          <c:val>
            <c:numRef>
              <c:f>'Reading - Data'!$Z$22:$AO$22</c:f>
              <c:numCache>
                <c:formatCode>General</c:formatCode>
                <c:ptCount val="16"/>
                <c:pt idx="0">
                  <c:v>0</c:v>
                </c:pt>
              </c:numCache>
            </c:numRef>
          </c:val>
          <c:smooth val="0"/>
          <c:extLst>
            <c:ext xmlns:c16="http://schemas.microsoft.com/office/drawing/2014/chart" uri="{C3380CC4-5D6E-409C-BE32-E72D297353CC}">
              <c16:uniqueId val="{00000001-1124-9141-9A5B-ABC713FCE0CE}"/>
            </c:ext>
          </c:extLst>
        </c:ser>
        <c:ser>
          <c:idx val="1"/>
          <c:order val="1"/>
          <c:tx>
            <c:v>Aimline</c:v>
          </c:tx>
          <c:spPr>
            <a:ln w="9525">
              <a:solidFill>
                <a:schemeClr val="tx1">
                  <a:lumMod val="50000"/>
                  <a:lumOff val="50000"/>
                </a:schemeClr>
              </a:solidFill>
              <a:prstDash val="dash"/>
            </a:ln>
          </c:spPr>
          <c:marker>
            <c:symbol val="none"/>
          </c:marker>
          <c:cat>
            <c:strRef>
              <c:f>'Reading - Data'!$Z$4:$AO$4</c:f>
              <c:strCache>
                <c:ptCount val="1"/>
                <c:pt idx="0">
                  <c:v>Baseline</c:v>
                </c:pt>
              </c:strCache>
            </c:strRef>
          </c:cat>
          <c:val>
            <c:numRef>
              <c:f>'Reading - Data'!$Z$103:$AO$103</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1124-9141-9A5B-ABC713FCE0CE}"/>
            </c:ext>
          </c:extLst>
        </c:ser>
        <c:ser>
          <c:idx val="2"/>
          <c:order val="2"/>
          <c:tx>
            <c:strRef>
              <c:f>'Reading - Data'!$Y$139</c:f>
              <c:strCache>
                <c:ptCount val="1"/>
                <c:pt idx="0">
                  <c:v>Benchmark 2 Line</c:v>
                </c:pt>
              </c:strCache>
            </c:strRef>
          </c:tx>
          <c:spPr>
            <a:ln>
              <a:solidFill>
                <a:schemeClr val="accent1"/>
              </a:solidFill>
            </a:ln>
          </c:spPr>
          <c:marker>
            <c:symbol val="none"/>
          </c:marker>
          <c:cat>
            <c:strRef>
              <c:f>'Reading - Data'!$Z$4:$AO$4</c:f>
              <c:strCache>
                <c:ptCount val="1"/>
                <c:pt idx="0">
                  <c:v>Baseline</c:v>
                </c:pt>
              </c:strCache>
            </c:strRef>
          </c:cat>
          <c:val>
            <c:numRef>
              <c:f>'Reading - Data'!$Z$139:$AO$139</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1124-9141-9A5B-ABC713FCE0CE}"/>
            </c:ext>
          </c:extLst>
        </c:ser>
        <c:dLbls>
          <c:showLegendKey val="0"/>
          <c:showVal val="0"/>
          <c:showCatName val="0"/>
          <c:showSerName val="0"/>
          <c:showPercent val="0"/>
          <c:showBubbleSize val="0"/>
        </c:dLbls>
        <c:marker val="1"/>
        <c:smooth val="0"/>
        <c:axId val="116511104"/>
        <c:axId val="116513024"/>
      </c:lineChart>
      <c:catAx>
        <c:axId val="116511104"/>
        <c:scaling>
          <c:orientation val="minMax"/>
        </c:scaling>
        <c:delete val="0"/>
        <c:axPos val="b"/>
        <c:title>
          <c:tx>
            <c:strRef>
              <c:f>'Reading - Data'!$U$22</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116513024"/>
        <c:crosses val="autoZero"/>
        <c:auto val="1"/>
        <c:lblAlgn val="ctr"/>
        <c:lblOffset val="100"/>
        <c:noMultiLvlLbl val="0"/>
      </c:catAx>
      <c:valAx>
        <c:axId val="116513024"/>
        <c:scaling>
          <c:orientation val="minMax"/>
          <c:min val="0"/>
        </c:scaling>
        <c:delete val="0"/>
        <c:axPos val="l"/>
        <c:majorGridlines/>
        <c:title>
          <c:tx>
            <c:strRef>
              <c:f>'Reading - Data'!$X$103</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116511104"/>
        <c:crosses val="autoZero"/>
        <c:crossBetween val="between"/>
      </c:valAx>
    </c:plotArea>
    <c:legend>
      <c:legendPos val="b"/>
      <c:layout>
        <c:manualLayout>
          <c:xMode val="edge"/>
          <c:yMode val="edge"/>
          <c:x val="5.5457942410637824E-3"/>
          <c:y val="0.89281046896931149"/>
          <c:w val="0.98890820637641363"/>
          <c:h val="0.10718953103068812"/>
        </c:manualLayout>
      </c:layout>
      <c:overlay val="0"/>
      <c:txPr>
        <a:bodyPr/>
        <a:lstStyle/>
        <a:p>
          <a:pPr>
            <a:defRPr sz="900"/>
          </a:pPr>
          <a:endParaRPr lang="en-US"/>
        </a:p>
      </c:txPr>
    </c:legend>
    <c:plotVisOnly val="1"/>
    <c:dispBlanksAs val="gap"/>
    <c:showDLblsOverMax val="0"/>
  </c:chart>
  <c:spPr>
    <a:solidFill>
      <a:schemeClr val="accent6">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'Reading - Data'!$A$23</c:f>
          <c:strCache>
            <c:ptCount val="1"/>
          </c:strCache>
        </c:strRef>
      </c:tx>
      <c:overlay val="0"/>
    </c:title>
    <c:autoTitleDeleted val="0"/>
    <c:plotArea>
      <c:layout>
        <c:manualLayout>
          <c:layoutTarget val="inner"/>
          <c:xMode val="edge"/>
          <c:yMode val="edge"/>
          <c:x val="0.13495651278884288"/>
          <c:y val="0.16478915135608121"/>
          <c:w val="0.83628531727652333"/>
          <c:h val="0.50837061096124758"/>
        </c:manualLayout>
      </c:layout>
      <c:lineChart>
        <c:grouping val="standard"/>
        <c:varyColors val="0"/>
        <c:ser>
          <c:idx val="0"/>
          <c:order val="0"/>
          <c:tx>
            <c:strRef>
              <c:f>'Reading - Data'!$A$23</c:f>
              <c:strCache>
                <c:ptCount val="1"/>
              </c:strCache>
            </c:strRef>
          </c:tx>
          <c:trendline>
            <c:name>Trendline</c:name>
            <c:spPr>
              <a:ln>
                <a:solidFill>
                  <a:srgbClr val="FF0000">
                    <a:alpha val="75000"/>
                  </a:srgbClr>
                </a:solidFill>
              </a:ln>
            </c:spPr>
            <c:trendlineType val="linear"/>
            <c:dispRSqr val="0"/>
            <c:dispEq val="0"/>
          </c:trendline>
          <c:cat>
            <c:strRef>
              <c:f>'Reading - Data'!$Z$4:$AO$4</c:f>
              <c:strCache>
                <c:ptCount val="1"/>
                <c:pt idx="0">
                  <c:v>Baseline</c:v>
                </c:pt>
              </c:strCache>
            </c:strRef>
          </c:cat>
          <c:val>
            <c:numRef>
              <c:f>'Reading - Data'!$Z$23:$AO$23</c:f>
              <c:numCache>
                <c:formatCode>General</c:formatCode>
                <c:ptCount val="16"/>
                <c:pt idx="0">
                  <c:v>0</c:v>
                </c:pt>
              </c:numCache>
            </c:numRef>
          </c:val>
          <c:smooth val="0"/>
          <c:extLst>
            <c:ext xmlns:c16="http://schemas.microsoft.com/office/drawing/2014/chart" uri="{C3380CC4-5D6E-409C-BE32-E72D297353CC}">
              <c16:uniqueId val="{00000001-B0B5-034F-B121-F7239E51A4A4}"/>
            </c:ext>
          </c:extLst>
        </c:ser>
        <c:ser>
          <c:idx val="1"/>
          <c:order val="1"/>
          <c:tx>
            <c:v>Aimline</c:v>
          </c:tx>
          <c:spPr>
            <a:ln w="9525">
              <a:solidFill>
                <a:schemeClr val="tx1">
                  <a:lumMod val="50000"/>
                  <a:lumOff val="50000"/>
                </a:schemeClr>
              </a:solidFill>
              <a:prstDash val="dash"/>
            </a:ln>
          </c:spPr>
          <c:marker>
            <c:symbol val="none"/>
          </c:marker>
          <c:cat>
            <c:strRef>
              <c:f>'Reading - Data'!$Z$4:$AO$4</c:f>
              <c:strCache>
                <c:ptCount val="1"/>
                <c:pt idx="0">
                  <c:v>Baseline</c:v>
                </c:pt>
              </c:strCache>
            </c:strRef>
          </c:cat>
          <c:val>
            <c:numRef>
              <c:f>'Reading - Data'!$Z$104:$AO$104</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B0B5-034F-B121-F7239E51A4A4}"/>
            </c:ext>
          </c:extLst>
        </c:ser>
        <c:ser>
          <c:idx val="2"/>
          <c:order val="2"/>
          <c:tx>
            <c:strRef>
              <c:f>'Reading - Data'!$Y$140</c:f>
              <c:strCache>
                <c:ptCount val="1"/>
                <c:pt idx="0">
                  <c:v>Benchmark 2 Line</c:v>
                </c:pt>
              </c:strCache>
            </c:strRef>
          </c:tx>
          <c:spPr>
            <a:ln>
              <a:solidFill>
                <a:schemeClr val="accent1"/>
              </a:solidFill>
            </a:ln>
          </c:spPr>
          <c:marker>
            <c:symbol val="none"/>
          </c:marker>
          <c:cat>
            <c:strRef>
              <c:f>'Reading - Data'!$Z$4:$AO$4</c:f>
              <c:strCache>
                <c:ptCount val="1"/>
                <c:pt idx="0">
                  <c:v>Baseline</c:v>
                </c:pt>
              </c:strCache>
            </c:strRef>
          </c:cat>
          <c:val>
            <c:numRef>
              <c:f>'Reading - Data'!$Z$140:$AO$140</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B0B5-034F-B121-F7239E51A4A4}"/>
            </c:ext>
          </c:extLst>
        </c:ser>
        <c:dLbls>
          <c:showLegendKey val="0"/>
          <c:showVal val="0"/>
          <c:showCatName val="0"/>
          <c:showSerName val="0"/>
          <c:showPercent val="0"/>
          <c:showBubbleSize val="0"/>
        </c:dLbls>
        <c:marker val="1"/>
        <c:smooth val="0"/>
        <c:axId val="116658944"/>
        <c:axId val="116660864"/>
      </c:lineChart>
      <c:catAx>
        <c:axId val="116658944"/>
        <c:scaling>
          <c:orientation val="minMax"/>
        </c:scaling>
        <c:delete val="0"/>
        <c:axPos val="b"/>
        <c:title>
          <c:tx>
            <c:strRef>
              <c:f>'Reading - Data'!$U$23</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116660864"/>
        <c:crosses val="autoZero"/>
        <c:auto val="1"/>
        <c:lblAlgn val="ctr"/>
        <c:lblOffset val="100"/>
        <c:noMultiLvlLbl val="0"/>
      </c:catAx>
      <c:valAx>
        <c:axId val="116660864"/>
        <c:scaling>
          <c:orientation val="minMax"/>
          <c:min val="0"/>
        </c:scaling>
        <c:delete val="0"/>
        <c:axPos val="l"/>
        <c:majorGridlines/>
        <c:title>
          <c:tx>
            <c:strRef>
              <c:f>'Reading - Data'!$X$104</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116658944"/>
        <c:crosses val="autoZero"/>
        <c:crossBetween val="between"/>
      </c:valAx>
    </c:plotArea>
    <c:legend>
      <c:legendPos val="b"/>
      <c:layout>
        <c:manualLayout>
          <c:xMode val="edge"/>
          <c:yMode val="edge"/>
          <c:x val="2.9404976936971412E-3"/>
          <c:y val="0.89281043140355565"/>
          <c:w val="0.99672409601852152"/>
          <c:h val="0.10718956859644498"/>
        </c:manualLayout>
      </c:layout>
      <c:overlay val="0"/>
      <c:txPr>
        <a:bodyPr/>
        <a:lstStyle/>
        <a:p>
          <a:pPr>
            <a:defRPr sz="900"/>
          </a:pPr>
          <a:endParaRPr lang="en-US"/>
        </a:p>
      </c:txPr>
    </c:legend>
    <c:plotVisOnly val="1"/>
    <c:dispBlanksAs val="gap"/>
    <c:showDLblsOverMax val="0"/>
  </c:chart>
  <c:spPr>
    <a:solidFill>
      <a:schemeClr val="accent6">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'Reading - Data'!$A$24</c:f>
          <c:strCache>
            <c:ptCount val="1"/>
          </c:strCache>
        </c:strRef>
      </c:tx>
      <c:overlay val="0"/>
    </c:title>
    <c:autoTitleDeleted val="0"/>
    <c:plotArea>
      <c:layout>
        <c:manualLayout>
          <c:layoutTarget val="inner"/>
          <c:xMode val="edge"/>
          <c:yMode val="edge"/>
          <c:x val="0.13495651278884288"/>
          <c:y val="0.16478915135608121"/>
          <c:w val="0.83628531727652422"/>
          <c:h val="0.50841372601648516"/>
        </c:manualLayout>
      </c:layout>
      <c:lineChart>
        <c:grouping val="standard"/>
        <c:varyColors val="0"/>
        <c:ser>
          <c:idx val="0"/>
          <c:order val="0"/>
          <c:tx>
            <c:strRef>
              <c:f>'Reading - Data'!$A$24</c:f>
              <c:strCache>
                <c:ptCount val="1"/>
              </c:strCache>
            </c:strRef>
          </c:tx>
          <c:trendline>
            <c:name>Trendline</c:name>
            <c:spPr>
              <a:ln>
                <a:solidFill>
                  <a:srgbClr val="FF0000">
                    <a:alpha val="75000"/>
                  </a:srgbClr>
                </a:solidFill>
              </a:ln>
            </c:spPr>
            <c:trendlineType val="linear"/>
            <c:dispRSqr val="0"/>
            <c:dispEq val="0"/>
          </c:trendline>
          <c:cat>
            <c:strRef>
              <c:f>'Reading - Data'!$Z$4:$AO$4</c:f>
              <c:strCache>
                <c:ptCount val="1"/>
                <c:pt idx="0">
                  <c:v>Baseline</c:v>
                </c:pt>
              </c:strCache>
            </c:strRef>
          </c:cat>
          <c:val>
            <c:numRef>
              <c:f>'Reading - Data'!$Z$24:$AO$24</c:f>
              <c:numCache>
                <c:formatCode>General</c:formatCode>
                <c:ptCount val="16"/>
                <c:pt idx="0">
                  <c:v>0</c:v>
                </c:pt>
              </c:numCache>
            </c:numRef>
          </c:val>
          <c:smooth val="0"/>
          <c:extLst>
            <c:ext xmlns:c16="http://schemas.microsoft.com/office/drawing/2014/chart" uri="{C3380CC4-5D6E-409C-BE32-E72D297353CC}">
              <c16:uniqueId val="{00000001-BF26-1140-93C8-A75086D11B60}"/>
            </c:ext>
          </c:extLst>
        </c:ser>
        <c:ser>
          <c:idx val="1"/>
          <c:order val="1"/>
          <c:tx>
            <c:v>Aimline</c:v>
          </c:tx>
          <c:spPr>
            <a:ln w="9525">
              <a:solidFill>
                <a:schemeClr val="tx1">
                  <a:lumMod val="50000"/>
                  <a:lumOff val="50000"/>
                </a:schemeClr>
              </a:solidFill>
              <a:prstDash val="dash"/>
            </a:ln>
          </c:spPr>
          <c:marker>
            <c:symbol val="none"/>
          </c:marker>
          <c:cat>
            <c:strRef>
              <c:f>'Reading - Data'!$Z$4:$AO$4</c:f>
              <c:strCache>
                <c:ptCount val="1"/>
                <c:pt idx="0">
                  <c:v>Baseline</c:v>
                </c:pt>
              </c:strCache>
            </c:strRef>
          </c:cat>
          <c:val>
            <c:numRef>
              <c:f>'Reading - Data'!$Z$105:$AO$105</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BF26-1140-93C8-A75086D11B60}"/>
            </c:ext>
          </c:extLst>
        </c:ser>
        <c:ser>
          <c:idx val="2"/>
          <c:order val="2"/>
          <c:tx>
            <c:strRef>
              <c:f>'Reading - Data'!$Y$141</c:f>
              <c:strCache>
                <c:ptCount val="1"/>
                <c:pt idx="0">
                  <c:v>Benchmark 2 Line</c:v>
                </c:pt>
              </c:strCache>
            </c:strRef>
          </c:tx>
          <c:spPr>
            <a:ln>
              <a:solidFill>
                <a:schemeClr val="accent1"/>
              </a:solidFill>
            </a:ln>
          </c:spPr>
          <c:marker>
            <c:symbol val="none"/>
          </c:marker>
          <c:cat>
            <c:strRef>
              <c:f>'Reading - Data'!$Z$4:$AO$4</c:f>
              <c:strCache>
                <c:ptCount val="1"/>
                <c:pt idx="0">
                  <c:v>Baseline</c:v>
                </c:pt>
              </c:strCache>
            </c:strRef>
          </c:cat>
          <c:val>
            <c:numRef>
              <c:f>'Reading - Data'!$Z$141:$AO$141</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BF26-1140-93C8-A75086D11B60}"/>
            </c:ext>
          </c:extLst>
        </c:ser>
        <c:dLbls>
          <c:showLegendKey val="0"/>
          <c:showVal val="0"/>
          <c:showCatName val="0"/>
          <c:showSerName val="0"/>
          <c:showPercent val="0"/>
          <c:showBubbleSize val="0"/>
        </c:dLbls>
        <c:marker val="1"/>
        <c:smooth val="0"/>
        <c:axId val="116696192"/>
        <c:axId val="116698112"/>
      </c:lineChart>
      <c:catAx>
        <c:axId val="116696192"/>
        <c:scaling>
          <c:orientation val="minMax"/>
        </c:scaling>
        <c:delete val="0"/>
        <c:axPos val="b"/>
        <c:title>
          <c:tx>
            <c:strRef>
              <c:f>'Reading - Data'!$U$24</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116698112"/>
        <c:crosses val="autoZero"/>
        <c:auto val="1"/>
        <c:lblAlgn val="ctr"/>
        <c:lblOffset val="100"/>
        <c:noMultiLvlLbl val="0"/>
      </c:catAx>
      <c:valAx>
        <c:axId val="116698112"/>
        <c:scaling>
          <c:orientation val="minMax"/>
          <c:min val="0"/>
        </c:scaling>
        <c:delete val="0"/>
        <c:axPos val="l"/>
        <c:majorGridlines/>
        <c:title>
          <c:tx>
            <c:strRef>
              <c:f>'Reading - Data'!$X$105</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116696192"/>
        <c:crosses val="autoZero"/>
        <c:crossBetween val="between"/>
      </c:valAx>
    </c:plotArea>
    <c:legend>
      <c:legendPos val="b"/>
      <c:layout>
        <c:manualLayout>
          <c:xMode val="edge"/>
          <c:yMode val="edge"/>
          <c:x val="3.35201146330482E-4"/>
          <c:y val="0.89281043140355565"/>
          <c:w val="0.99932939256588516"/>
          <c:h val="0.10718956859644498"/>
        </c:manualLayout>
      </c:layout>
      <c:overlay val="0"/>
      <c:txPr>
        <a:bodyPr/>
        <a:lstStyle/>
        <a:p>
          <a:pPr>
            <a:defRPr sz="900"/>
          </a:pPr>
          <a:endParaRPr lang="en-US"/>
        </a:p>
      </c:txPr>
    </c:legend>
    <c:plotVisOnly val="1"/>
    <c:dispBlanksAs val="gap"/>
    <c:showDLblsOverMax val="0"/>
  </c:chart>
  <c:spPr>
    <a:solidFill>
      <a:schemeClr val="accent6">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'Reading - Data'!$A$25</c:f>
          <c:strCache>
            <c:ptCount val="1"/>
          </c:strCache>
        </c:strRef>
      </c:tx>
      <c:overlay val="0"/>
    </c:title>
    <c:autoTitleDeleted val="0"/>
    <c:plotArea>
      <c:layout>
        <c:manualLayout>
          <c:layoutTarget val="inner"/>
          <c:xMode val="edge"/>
          <c:yMode val="edge"/>
          <c:x val="0.13495651278884288"/>
          <c:y val="0.16478915135608121"/>
          <c:w val="0.83628531727652422"/>
          <c:h val="0.50837061096124758"/>
        </c:manualLayout>
      </c:layout>
      <c:lineChart>
        <c:grouping val="standard"/>
        <c:varyColors val="0"/>
        <c:ser>
          <c:idx val="0"/>
          <c:order val="0"/>
          <c:tx>
            <c:strRef>
              <c:f>'Reading - Data'!$A$25</c:f>
              <c:strCache>
                <c:ptCount val="1"/>
              </c:strCache>
            </c:strRef>
          </c:tx>
          <c:trendline>
            <c:name>Trendline</c:name>
            <c:spPr>
              <a:ln>
                <a:solidFill>
                  <a:srgbClr val="FF0000">
                    <a:alpha val="75000"/>
                  </a:srgbClr>
                </a:solidFill>
              </a:ln>
            </c:spPr>
            <c:trendlineType val="linear"/>
            <c:dispRSqr val="0"/>
            <c:dispEq val="0"/>
          </c:trendline>
          <c:cat>
            <c:strRef>
              <c:f>'Reading - Data'!$Z$4:$AO$4</c:f>
              <c:strCache>
                <c:ptCount val="1"/>
                <c:pt idx="0">
                  <c:v>Baseline</c:v>
                </c:pt>
              </c:strCache>
            </c:strRef>
          </c:cat>
          <c:val>
            <c:numRef>
              <c:f>'Reading - Data'!$Z$25:$AO$25</c:f>
              <c:numCache>
                <c:formatCode>General</c:formatCode>
                <c:ptCount val="16"/>
                <c:pt idx="0">
                  <c:v>0</c:v>
                </c:pt>
              </c:numCache>
            </c:numRef>
          </c:val>
          <c:smooth val="0"/>
          <c:extLst>
            <c:ext xmlns:c16="http://schemas.microsoft.com/office/drawing/2014/chart" uri="{C3380CC4-5D6E-409C-BE32-E72D297353CC}">
              <c16:uniqueId val="{00000001-AD51-8644-A5D9-053C91F4E016}"/>
            </c:ext>
          </c:extLst>
        </c:ser>
        <c:ser>
          <c:idx val="1"/>
          <c:order val="1"/>
          <c:tx>
            <c:v>Aimline</c:v>
          </c:tx>
          <c:spPr>
            <a:ln w="9525">
              <a:solidFill>
                <a:schemeClr val="tx1">
                  <a:lumMod val="50000"/>
                  <a:lumOff val="50000"/>
                </a:schemeClr>
              </a:solidFill>
              <a:prstDash val="dash"/>
            </a:ln>
          </c:spPr>
          <c:marker>
            <c:symbol val="none"/>
          </c:marker>
          <c:cat>
            <c:strRef>
              <c:f>'Reading - Data'!$Z$4:$AO$4</c:f>
              <c:strCache>
                <c:ptCount val="1"/>
                <c:pt idx="0">
                  <c:v>Baseline</c:v>
                </c:pt>
              </c:strCache>
            </c:strRef>
          </c:cat>
          <c:val>
            <c:numRef>
              <c:f>'Reading - Data'!$Z$106:$AO$106</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AD51-8644-A5D9-053C91F4E016}"/>
            </c:ext>
          </c:extLst>
        </c:ser>
        <c:ser>
          <c:idx val="2"/>
          <c:order val="2"/>
          <c:tx>
            <c:strRef>
              <c:f>'Reading - Data'!$Y$142</c:f>
              <c:strCache>
                <c:ptCount val="1"/>
                <c:pt idx="0">
                  <c:v>Benchmark 2 Line</c:v>
                </c:pt>
              </c:strCache>
            </c:strRef>
          </c:tx>
          <c:spPr>
            <a:ln>
              <a:solidFill>
                <a:schemeClr val="accent1"/>
              </a:solidFill>
            </a:ln>
          </c:spPr>
          <c:marker>
            <c:symbol val="none"/>
          </c:marker>
          <c:cat>
            <c:strRef>
              <c:f>'Reading - Data'!$Z$4:$AO$4</c:f>
              <c:strCache>
                <c:ptCount val="1"/>
                <c:pt idx="0">
                  <c:v>Baseline</c:v>
                </c:pt>
              </c:strCache>
            </c:strRef>
          </c:cat>
          <c:val>
            <c:numRef>
              <c:f>'Reading - Data'!$Z$142:$AO$142</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AD51-8644-A5D9-053C91F4E016}"/>
            </c:ext>
          </c:extLst>
        </c:ser>
        <c:dLbls>
          <c:showLegendKey val="0"/>
          <c:showVal val="0"/>
          <c:showCatName val="0"/>
          <c:showSerName val="0"/>
          <c:showPercent val="0"/>
          <c:showBubbleSize val="0"/>
        </c:dLbls>
        <c:marker val="1"/>
        <c:smooth val="0"/>
        <c:axId val="116762112"/>
        <c:axId val="116764032"/>
      </c:lineChart>
      <c:catAx>
        <c:axId val="116762112"/>
        <c:scaling>
          <c:orientation val="minMax"/>
        </c:scaling>
        <c:delete val="0"/>
        <c:axPos val="b"/>
        <c:title>
          <c:tx>
            <c:strRef>
              <c:f>'Reading - Data'!$U$25</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116764032"/>
        <c:crosses val="autoZero"/>
        <c:auto val="1"/>
        <c:lblAlgn val="ctr"/>
        <c:lblOffset val="100"/>
        <c:noMultiLvlLbl val="0"/>
      </c:catAx>
      <c:valAx>
        <c:axId val="116764032"/>
        <c:scaling>
          <c:orientation val="minMax"/>
          <c:min val="0"/>
        </c:scaling>
        <c:delete val="0"/>
        <c:axPos val="l"/>
        <c:majorGridlines/>
        <c:title>
          <c:tx>
            <c:strRef>
              <c:f>'Reading - Data'!$X$106</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116762112"/>
        <c:crosses val="autoZero"/>
        <c:crossBetween val="between"/>
      </c:valAx>
    </c:plotArea>
    <c:legend>
      <c:legendPos val="b"/>
      <c:layout>
        <c:manualLayout>
          <c:xMode val="edge"/>
          <c:yMode val="edge"/>
          <c:x val="3.35201146330482E-4"/>
          <c:y val="0.89281046896931149"/>
          <c:w val="0.99672409601852152"/>
          <c:h val="0.10718953103068812"/>
        </c:manualLayout>
      </c:layout>
      <c:overlay val="0"/>
      <c:txPr>
        <a:bodyPr/>
        <a:lstStyle/>
        <a:p>
          <a:pPr>
            <a:defRPr sz="900"/>
          </a:pPr>
          <a:endParaRPr lang="en-US"/>
        </a:p>
      </c:txPr>
    </c:legend>
    <c:plotVisOnly val="1"/>
    <c:dispBlanksAs val="gap"/>
    <c:showDLblsOverMax val="0"/>
  </c:chart>
  <c:spPr>
    <a:solidFill>
      <a:schemeClr val="accent6">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'Reading - Data'!$A$26</c:f>
          <c:strCache>
            <c:ptCount val="1"/>
          </c:strCache>
        </c:strRef>
      </c:tx>
      <c:overlay val="0"/>
    </c:title>
    <c:autoTitleDeleted val="0"/>
    <c:plotArea>
      <c:layout>
        <c:manualLayout>
          <c:layoutTarget val="inner"/>
          <c:xMode val="edge"/>
          <c:yMode val="edge"/>
          <c:x val="0.13495651278884288"/>
          <c:y val="0.16478915135608121"/>
          <c:w val="0.83628531727652333"/>
          <c:h val="0.50837061096124758"/>
        </c:manualLayout>
      </c:layout>
      <c:lineChart>
        <c:grouping val="standard"/>
        <c:varyColors val="0"/>
        <c:ser>
          <c:idx val="0"/>
          <c:order val="0"/>
          <c:tx>
            <c:strRef>
              <c:f>'Reading - Data'!$A$26</c:f>
              <c:strCache>
                <c:ptCount val="1"/>
              </c:strCache>
            </c:strRef>
          </c:tx>
          <c:trendline>
            <c:name>Trendline</c:name>
            <c:spPr>
              <a:ln>
                <a:solidFill>
                  <a:srgbClr val="FF0000">
                    <a:alpha val="75000"/>
                  </a:srgbClr>
                </a:solidFill>
              </a:ln>
            </c:spPr>
            <c:trendlineType val="linear"/>
            <c:dispRSqr val="0"/>
            <c:dispEq val="0"/>
          </c:trendline>
          <c:cat>
            <c:strRef>
              <c:f>'Reading - Data'!$Z$4:$AO$4</c:f>
              <c:strCache>
                <c:ptCount val="1"/>
                <c:pt idx="0">
                  <c:v>Baseline</c:v>
                </c:pt>
              </c:strCache>
            </c:strRef>
          </c:cat>
          <c:val>
            <c:numRef>
              <c:f>'Reading - Data'!$Z$26:$AO$26</c:f>
              <c:numCache>
                <c:formatCode>General</c:formatCode>
                <c:ptCount val="16"/>
                <c:pt idx="0">
                  <c:v>0</c:v>
                </c:pt>
              </c:numCache>
            </c:numRef>
          </c:val>
          <c:smooth val="0"/>
          <c:extLst>
            <c:ext xmlns:c16="http://schemas.microsoft.com/office/drawing/2014/chart" uri="{C3380CC4-5D6E-409C-BE32-E72D297353CC}">
              <c16:uniqueId val="{00000001-ABDA-BE42-B221-11CE84A97FCC}"/>
            </c:ext>
          </c:extLst>
        </c:ser>
        <c:ser>
          <c:idx val="1"/>
          <c:order val="1"/>
          <c:tx>
            <c:v>Aimline</c:v>
          </c:tx>
          <c:spPr>
            <a:ln w="9525">
              <a:solidFill>
                <a:schemeClr val="tx1">
                  <a:lumMod val="50000"/>
                  <a:lumOff val="50000"/>
                </a:schemeClr>
              </a:solidFill>
              <a:prstDash val="dash"/>
            </a:ln>
          </c:spPr>
          <c:marker>
            <c:symbol val="none"/>
          </c:marker>
          <c:cat>
            <c:strRef>
              <c:f>'Reading - Data'!$Z$4:$AO$4</c:f>
              <c:strCache>
                <c:ptCount val="1"/>
                <c:pt idx="0">
                  <c:v>Baseline</c:v>
                </c:pt>
              </c:strCache>
            </c:strRef>
          </c:cat>
          <c:val>
            <c:numRef>
              <c:f>'Reading - Data'!$Z$107:$AO$107</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ABDA-BE42-B221-11CE84A97FCC}"/>
            </c:ext>
          </c:extLst>
        </c:ser>
        <c:ser>
          <c:idx val="2"/>
          <c:order val="2"/>
          <c:tx>
            <c:strRef>
              <c:f>'Reading - Data'!$Y$143</c:f>
              <c:strCache>
                <c:ptCount val="1"/>
                <c:pt idx="0">
                  <c:v>Benchmark 2 Line</c:v>
                </c:pt>
              </c:strCache>
            </c:strRef>
          </c:tx>
          <c:spPr>
            <a:ln>
              <a:solidFill>
                <a:schemeClr val="accent1"/>
              </a:solidFill>
            </a:ln>
          </c:spPr>
          <c:marker>
            <c:symbol val="none"/>
          </c:marker>
          <c:cat>
            <c:strRef>
              <c:f>'Reading - Data'!$Z$4:$AO$4</c:f>
              <c:strCache>
                <c:ptCount val="1"/>
                <c:pt idx="0">
                  <c:v>Baseline</c:v>
                </c:pt>
              </c:strCache>
            </c:strRef>
          </c:cat>
          <c:val>
            <c:numRef>
              <c:f>'Reading - Data'!$Z$143:$AO$143</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ABDA-BE42-B221-11CE84A97FCC}"/>
            </c:ext>
          </c:extLst>
        </c:ser>
        <c:dLbls>
          <c:showLegendKey val="0"/>
          <c:showVal val="0"/>
          <c:showCatName val="0"/>
          <c:showSerName val="0"/>
          <c:showPercent val="0"/>
          <c:showBubbleSize val="0"/>
        </c:dLbls>
        <c:marker val="1"/>
        <c:smooth val="0"/>
        <c:axId val="117114752"/>
        <c:axId val="117121024"/>
      </c:lineChart>
      <c:catAx>
        <c:axId val="117114752"/>
        <c:scaling>
          <c:orientation val="minMax"/>
        </c:scaling>
        <c:delete val="0"/>
        <c:axPos val="b"/>
        <c:title>
          <c:tx>
            <c:strRef>
              <c:f>'Reading - Data'!$U$26</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117121024"/>
        <c:crosses val="autoZero"/>
        <c:auto val="1"/>
        <c:lblAlgn val="ctr"/>
        <c:lblOffset val="100"/>
        <c:noMultiLvlLbl val="0"/>
      </c:catAx>
      <c:valAx>
        <c:axId val="117121024"/>
        <c:scaling>
          <c:orientation val="minMax"/>
          <c:min val="0"/>
        </c:scaling>
        <c:delete val="0"/>
        <c:axPos val="l"/>
        <c:majorGridlines/>
        <c:title>
          <c:tx>
            <c:strRef>
              <c:f>'Reading - Data'!$X$107</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117114752"/>
        <c:crosses val="autoZero"/>
        <c:crossBetween val="between"/>
      </c:valAx>
    </c:plotArea>
    <c:legend>
      <c:legendPos val="b"/>
      <c:layout>
        <c:manualLayout>
          <c:xMode val="edge"/>
          <c:yMode val="edge"/>
          <c:x val="3.35201146330482E-4"/>
          <c:y val="0.89281043140355565"/>
          <c:w val="0.99672409601852152"/>
          <c:h val="0.10718956859644498"/>
        </c:manualLayout>
      </c:layout>
      <c:overlay val="0"/>
      <c:txPr>
        <a:bodyPr/>
        <a:lstStyle/>
        <a:p>
          <a:pPr>
            <a:defRPr sz="900"/>
          </a:pPr>
          <a:endParaRPr lang="en-US"/>
        </a:p>
      </c:txPr>
    </c:legend>
    <c:plotVisOnly val="1"/>
    <c:dispBlanksAs val="gap"/>
    <c:showDLblsOverMax val="0"/>
  </c:chart>
  <c:spPr>
    <a:solidFill>
      <a:schemeClr val="accent6">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'Reading - Data'!$A$27</c:f>
          <c:strCache>
            <c:ptCount val="1"/>
          </c:strCache>
        </c:strRef>
      </c:tx>
      <c:overlay val="0"/>
    </c:title>
    <c:autoTitleDeleted val="0"/>
    <c:plotArea>
      <c:layout>
        <c:manualLayout>
          <c:layoutTarget val="inner"/>
          <c:xMode val="edge"/>
          <c:yMode val="edge"/>
          <c:x val="0.13495651278884288"/>
          <c:y val="0.16478915135608121"/>
          <c:w val="0.83628531727652422"/>
          <c:h val="0.50841372020359998"/>
        </c:manualLayout>
      </c:layout>
      <c:lineChart>
        <c:grouping val="standard"/>
        <c:varyColors val="0"/>
        <c:ser>
          <c:idx val="0"/>
          <c:order val="0"/>
          <c:tx>
            <c:strRef>
              <c:f>'Reading - Data'!$A$27</c:f>
              <c:strCache>
                <c:ptCount val="1"/>
              </c:strCache>
            </c:strRef>
          </c:tx>
          <c:trendline>
            <c:name>Trendline</c:name>
            <c:spPr>
              <a:ln>
                <a:solidFill>
                  <a:srgbClr val="FF0000">
                    <a:alpha val="75000"/>
                  </a:srgbClr>
                </a:solidFill>
              </a:ln>
            </c:spPr>
            <c:trendlineType val="linear"/>
            <c:dispRSqr val="0"/>
            <c:dispEq val="0"/>
          </c:trendline>
          <c:cat>
            <c:strRef>
              <c:f>'Reading - Data'!$Z$4:$AO$4</c:f>
              <c:strCache>
                <c:ptCount val="1"/>
                <c:pt idx="0">
                  <c:v>Baseline</c:v>
                </c:pt>
              </c:strCache>
            </c:strRef>
          </c:cat>
          <c:val>
            <c:numRef>
              <c:f>'Reading - Data'!$Z$27:$AO$27</c:f>
              <c:numCache>
                <c:formatCode>General</c:formatCode>
                <c:ptCount val="16"/>
                <c:pt idx="0">
                  <c:v>0</c:v>
                </c:pt>
              </c:numCache>
            </c:numRef>
          </c:val>
          <c:smooth val="0"/>
          <c:extLst>
            <c:ext xmlns:c16="http://schemas.microsoft.com/office/drawing/2014/chart" uri="{C3380CC4-5D6E-409C-BE32-E72D297353CC}">
              <c16:uniqueId val="{00000001-5F24-944B-8FE4-F17A550E269F}"/>
            </c:ext>
          </c:extLst>
        </c:ser>
        <c:ser>
          <c:idx val="1"/>
          <c:order val="1"/>
          <c:tx>
            <c:v>Aimline</c:v>
          </c:tx>
          <c:spPr>
            <a:ln w="9525">
              <a:solidFill>
                <a:schemeClr val="tx1">
                  <a:lumMod val="50000"/>
                  <a:lumOff val="50000"/>
                </a:schemeClr>
              </a:solidFill>
              <a:prstDash val="dash"/>
            </a:ln>
          </c:spPr>
          <c:marker>
            <c:symbol val="none"/>
          </c:marker>
          <c:cat>
            <c:strRef>
              <c:f>'Reading - Data'!$Z$4:$AO$4</c:f>
              <c:strCache>
                <c:ptCount val="1"/>
                <c:pt idx="0">
                  <c:v>Baseline</c:v>
                </c:pt>
              </c:strCache>
            </c:strRef>
          </c:cat>
          <c:val>
            <c:numRef>
              <c:f>'Reading - Data'!$Z$108:$AO$108</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5F24-944B-8FE4-F17A550E269F}"/>
            </c:ext>
          </c:extLst>
        </c:ser>
        <c:ser>
          <c:idx val="2"/>
          <c:order val="2"/>
          <c:tx>
            <c:strRef>
              <c:f>'Reading - Data'!$Y$144</c:f>
              <c:strCache>
                <c:ptCount val="1"/>
                <c:pt idx="0">
                  <c:v>Benchmark 2 Line</c:v>
                </c:pt>
              </c:strCache>
            </c:strRef>
          </c:tx>
          <c:spPr>
            <a:ln>
              <a:solidFill>
                <a:schemeClr val="accent1"/>
              </a:solidFill>
            </a:ln>
          </c:spPr>
          <c:marker>
            <c:symbol val="none"/>
          </c:marker>
          <c:cat>
            <c:strRef>
              <c:f>'Reading - Data'!$Z$4:$AO$4</c:f>
              <c:strCache>
                <c:ptCount val="1"/>
                <c:pt idx="0">
                  <c:v>Baseline</c:v>
                </c:pt>
              </c:strCache>
            </c:strRef>
          </c:cat>
          <c:val>
            <c:numRef>
              <c:f>'Reading - Data'!$Z$144:$AO$144</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5F24-944B-8FE4-F17A550E269F}"/>
            </c:ext>
          </c:extLst>
        </c:ser>
        <c:dLbls>
          <c:showLegendKey val="0"/>
          <c:showVal val="0"/>
          <c:showCatName val="0"/>
          <c:showSerName val="0"/>
          <c:showPercent val="0"/>
          <c:showBubbleSize val="0"/>
        </c:dLbls>
        <c:marker val="1"/>
        <c:smooth val="0"/>
        <c:axId val="117164288"/>
        <c:axId val="117907840"/>
      </c:lineChart>
      <c:catAx>
        <c:axId val="117164288"/>
        <c:scaling>
          <c:orientation val="minMax"/>
        </c:scaling>
        <c:delete val="0"/>
        <c:axPos val="b"/>
        <c:title>
          <c:tx>
            <c:strRef>
              <c:f>'Reading - Data'!$U$27</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117907840"/>
        <c:crosses val="autoZero"/>
        <c:auto val="1"/>
        <c:lblAlgn val="ctr"/>
        <c:lblOffset val="100"/>
        <c:noMultiLvlLbl val="0"/>
      </c:catAx>
      <c:valAx>
        <c:axId val="117907840"/>
        <c:scaling>
          <c:orientation val="minMax"/>
          <c:min val="0"/>
        </c:scaling>
        <c:delete val="0"/>
        <c:axPos val="l"/>
        <c:majorGridlines/>
        <c:title>
          <c:tx>
            <c:strRef>
              <c:f>'Reading - Data'!$X$108</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117164288"/>
        <c:crosses val="autoZero"/>
        <c:crossBetween val="between"/>
      </c:valAx>
    </c:plotArea>
    <c:legend>
      <c:legendPos val="b"/>
      <c:layout>
        <c:manualLayout>
          <c:xMode val="edge"/>
          <c:yMode val="edge"/>
          <c:x val="3.35201146330482E-4"/>
          <c:y val="0.89281050653504301"/>
          <c:w val="0.99672409601852152"/>
          <c:h val="0.107189493464957"/>
        </c:manualLayout>
      </c:layout>
      <c:overlay val="0"/>
      <c:txPr>
        <a:bodyPr/>
        <a:lstStyle/>
        <a:p>
          <a:pPr>
            <a:defRPr sz="900"/>
          </a:pPr>
          <a:endParaRPr lang="en-US"/>
        </a:p>
      </c:txPr>
    </c:legend>
    <c:plotVisOnly val="1"/>
    <c:dispBlanksAs val="gap"/>
    <c:showDLblsOverMax val="0"/>
  </c:chart>
  <c:spPr>
    <a:solidFill>
      <a:schemeClr val="accent6">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'Reading - Data'!$A$28</c:f>
          <c:strCache>
            <c:ptCount val="1"/>
          </c:strCache>
        </c:strRef>
      </c:tx>
      <c:overlay val="0"/>
    </c:title>
    <c:autoTitleDeleted val="0"/>
    <c:plotArea>
      <c:layout>
        <c:manualLayout>
          <c:layoutTarget val="inner"/>
          <c:xMode val="edge"/>
          <c:yMode val="edge"/>
          <c:x val="0.13495651278884288"/>
          <c:y val="0.16478915135608121"/>
          <c:w val="0.83628531727652422"/>
          <c:h val="0.50837061096124758"/>
        </c:manualLayout>
      </c:layout>
      <c:lineChart>
        <c:grouping val="standard"/>
        <c:varyColors val="0"/>
        <c:ser>
          <c:idx val="0"/>
          <c:order val="0"/>
          <c:tx>
            <c:strRef>
              <c:f>'Reading - Data'!$A$28</c:f>
              <c:strCache>
                <c:ptCount val="1"/>
              </c:strCache>
            </c:strRef>
          </c:tx>
          <c:trendline>
            <c:name>Trendline</c:name>
            <c:spPr>
              <a:ln>
                <a:solidFill>
                  <a:srgbClr val="FF0000">
                    <a:alpha val="75000"/>
                  </a:srgbClr>
                </a:solidFill>
              </a:ln>
            </c:spPr>
            <c:trendlineType val="linear"/>
            <c:dispRSqr val="0"/>
            <c:dispEq val="0"/>
          </c:trendline>
          <c:cat>
            <c:strRef>
              <c:f>'Reading - Data'!$Z$4:$AO$4</c:f>
              <c:strCache>
                <c:ptCount val="1"/>
                <c:pt idx="0">
                  <c:v>Baseline</c:v>
                </c:pt>
              </c:strCache>
            </c:strRef>
          </c:cat>
          <c:val>
            <c:numRef>
              <c:f>'Reading - Data'!$Z$28:$AO$28</c:f>
              <c:numCache>
                <c:formatCode>General</c:formatCode>
                <c:ptCount val="16"/>
                <c:pt idx="0">
                  <c:v>0</c:v>
                </c:pt>
              </c:numCache>
            </c:numRef>
          </c:val>
          <c:smooth val="0"/>
          <c:extLst>
            <c:ext xmlns:c16="http://schemas.microsoft.com/office/drawing/2014/chart" uri="{C3380CC4-5D6E-409C-BE32-E72D297353CC}">
              <c16:uniqueId val="{00000001-2C6F-974C-8DC3-6A57DC58EF6B}"/>
            </c:ext>
          </c:extLst>
        </c:ser>
        <c:ser>
          <c:idx val="1"/>
          <c:order val="1"/>
          <c:tx>
            <c:v>Aimline</c:v>
          </c:tx>
          <c:spPr>
            <a:ln w="9525">
              <a:solidFill>
                <a:schemeClr val="tx1">
                  <a:lumMod val="50000"/>
                  <a:lumOff val="50000"/>
                </a:schemeClr>
              </a:solidFill>
              <a:prstDash val="dash"/>
            </a:ln>
          </c:spPr>
          <c:marker>
            <c:symbol val="none"/>
          </c:marker>
          <c:cat>
            <c:strRef>
              <c:f>'Reading - Data'!$Z$4:$AO$4</c:f>
              <c:strCache>
                <c:ptCount val="1"/>
                <c:pt idx="0">
                  <c:v>Baseline</c:v>
                </c:pt>
              </c:strCache>
            </c:strRef>
          </c:cat>
          <c:val>
            <c:numRef>
              <c:f>'Reading - Data'!$Z$109:$AO$109</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2C6F-974C-8DC3-6A57DC58EF6B}"/>
            </c:ext>
          </c:extLst>
        </c:ser>
        <c:ser>
          <c:idx val="2"/>
          <c:order val="2"/>
          <c:tx>
            <c:strRef>
              <c:f>'Reading - Data'!$Y$145</c:f>
              <c:strCache>
                <c:ptCount val="1"/>
                <c:pt idx="0">
                  <c:v>Benchmark 2 Line</c:v>
                </c:pt>
              </c:strCache>
            </c:strRef>
          </c:tx>
          <c:spPr>
            <a:ln>
              <a:solidFill>
                <a:schemeClr val="accent1"/>
              </a:solidFill>
            </a:ln>
          </c:spPr>
          <c:marker>
            <c:symbol val="none"/>
          </c:marker>
          <c:cat>
            <c:strRef>
              <c:f>'Reading - Data'!$Z$4:$AO$4</c:f>
              <c:strCache>
                <c:ptCount val="1"/>
                <c:pt idx="0">
                  <c:v>Baseline</c:v>
                </c:pt>
              </c:strCache>
            </c:strRef>
          </c:cat>
          <c:val>
            <c:numRef>
              <c:f>'Reading - Data'!$Z$145:$AO$145</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2C6F-974C-8DC3-6A57DC58EF6B}"/>
            </c:ext>
          </c:extLst>
        </c:ser>
        <c:dLbls>
          <c:showLegendKey val="0"/>
          <c:showVal val="0"/>
          <c:showCatName val="0"/>
          <c:showSerName val="0"/>
          <c:showPercent val="0"/>
          <c:showBubbleSize val="0"/>
        </c:dLbls>
        <c:marker val="1"/>
        <c:smooth val="0"/>
        <c:axId val="117970048"/>
        <c:axId val="117971968"/>
      </c:lineChart>
      <c:catAx>
        <c:axId val="117970048"/>
        <c:scaling>
          <c:orientation val="minMax"/>
        </c:scaling>
        <c:delete val="0"/>
        <c:axPos val="b"/>
        <c:title>
          <c:tx>
            <c:strRef>
              <c:f>'Reading - Data'!$U$28</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117971968"/>
        <c:crosses val="autoZero"/>
        <c:auto val="1"/>
        <c:lblAlgn val="ctr"/>
        <c:lblOffset val="100"/>
        <c:noMultiLvlLbl val="0"/>
      </c:catAx>
      <c:valAx>
        <c:axId val="117971968"/>
        <c:scaling>
          <c:orientation val="minMax"/>
          <c:min val="0"/>
        </c:scaling>
        <c:delete val="0"/>
        <c:axPos val="l"/>
        <c:majorGridlines/>
        <c:title>
          <c:tx>
            <c:strRef>
              <c:f>'Reading - Data'!$X$109</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117970048"/>
        <c:crosses val="autoZero"/>
        <c:crossBetween val="between"/>
      </c:valAx>
    </c:plotArea>
    <c:legend>
      <c:legendPos val="b"/>
      <c:layout>
        <c:manualLayout>
          <c:xMode val="edge"/>
          <c:yMode val="edge"/>
          <c:x val="2.9404976936971412E-3"/>
          <c:y val="0.89281043140355565"/>
          <c:w val="0.99411879947114457"/>
          <c:h val="0.10718956859644498"/>
        </c:manualLayout>
      </c:layout>
      <c:overlay val="0"/>
      <c:txPr>
        <a:bodyPr/>
        <a:lstStyle/>
        <a:p>
          <a:pPr>
            <a:defRPr sz="900"/>
          </a:pPr>
          <a:endParaRPr lang="en-US"/>
        </a:p>
      </c:txPr>
    </c:legend>
    <c:plotVisOnly val="1"/>
    <c:dispBlanksAs val="gap"/>
    <c:showDLblsOverMax val="0"/>
  </c:chart>
  <c:spPr>
    <a:solidFill>
      <a:schemeClr val="accent6">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'Reading - Data'!$A$29</c:f>
          <c:strCache>
            <c:ptCount val="1"/>
          </c:strCache>
        </c:strRef>
      </c:tx>
      <c:overlay val="0"/>
    </c:title>
    <c:autoTitleDeleted val="0"/>
    <c:plotArea>
      <c:layout>
        <c:manualLayout>
          <c:layoutTarget val="inner"/>
          <c:xMode val="edge"/>
          <c:yMode val="edge"/>
          <c:x val="0.13495651278884288"/>
          <c:y val="0.16478915135608121"/>
          <c:w val="0.83628531727652333"/>
          <c:h val="0.50837061096124758"/>
        </c:manualLayout>
      </c:layout>
      <c:lineChart>
        <c:grouping val="standard"/>
        <c:varyColors val="0"/>
        <c:ser>
          <c:idx val="0"/>
          <c:order val="0"/>
          <c:tx>
            <c:strRef>
              <c:f>'Reading - Data'!$A$29</c:f>
              <c:strCache>
                <c:ptCount val="1"/>
              </c:strCache>
            </c:strRef>
          </c:tx>
          <c:trendline>
            <c:name>Trendline</c:name>
            <c:spPr>
              <a:ln>
                <a:solidFill>
                  <a:srgbClr val="FF0000">
                    <a:alpha val="75000"/>
                  </a:srgbClr>
                </a:solidFill>
              </a:ln>
            </c:spPr>
            <c:trendlineType val="linear"/>
            <c:dispRSqr val="0"/>
            <c:dispEq val="0"/>
          </c:trendline>
          <c:cat>
            <c:strRef>
              <c:f>'Reading - Data'!$Z$4:$AO$4</c:f>
              <c:strCache>
                <c:ptCount val="1"/>
                <c:pt idx="0">
                  <c:v>Baseline</c:v>
                </c:pt>
              </c:strCache>
            </c:strRef>
          </c:cat>
          <c:val>
            <c:numRef>
              <c:f>'Reading - Data'!$Z$29:$AO$29</c:f>
              <c:numCache>
                <c:formatCode>General</c:formatCode>
                <c:ptCount val="16"/>
                <c:pt idx="0">
                  <c:v>0</c:v>
                </c:pt>
              </c:numCache>
            </c:numRef>
          </c:val>
          <c:smooth val="0"/>
          <c:extLst>
            <c:ext xmlns:c16="http://schemas.microsoft.com/office/drawing/2014/chart" uri="{C3380CC4-5D6E-409C-BE32-E72D297353CC}">
              <c16:uniqueId val="{00000001-7D1D-904E-A7D5-FA41D08B94E5}"/>
            </c:ext>
          </c:extLst>
        </c:ser>
        <c:ser>
          <c:idx val="1"/>
          <c:order val="1"/>
          <c:tx>
            <c:v>Aimline</c:v>
          </c:tx>
          <c:spPr>
            <a:ln w="9525">
              <a:solidFill>
                <a:schemeClr val="tx1">
                  <a:lumMod val="50000"/>
                  <a:lumOff val="50000"/>
                </a:schemeClr>
              </a:solidFill>
              <a:prstDash val="dash"/>
            </a:ln>
          </c:spPr>
          <c:marker>
            <c:symbol val="none"/>
          </c:marker>
          <c:cat>
            <c:strRef>
              <c:f>'Reading - Data'!$Z$4:$AO$4</c:f>
              <c:strCache>
                <c:ptCount val="1"/>
                <c:pt idx="0">
                  <c:v>Baseline</c:v>
                </c:pt>
              </c:strCache>
            </c:strRef>
          </c:cat>
          <c:val>
            <c:numRef>
              <c:f>'Reading - Data'!$Z$110:$AO$110</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7D1D-904E-A7D5-FA41D08B94E5}"/>
            </c:ext>
          </c:extLst>
        </c:ser>
        <c:ser>
          <c:idx val="2"/>
          <c:order val="2"/>
          <c:tx>
            <c:strRef>
              <c:f>'Reading - Data'!$Y$146</c:f>
              <c:strCache>
                <c:ptCount val="1"/>
                <c:pt idx="0">
                  <c:v>Benchmark 2 Line</c:v>
                </c:pt>
              </c:strCache>
            </c:strRef>
          </c:tx>
          <c:spPr>
            <a:ln>
              <a:solidFill>
                <a:schemeClr val="accent1"/>
              </a:solidFill>
            </a:ln>
          </c:spPr>
          <c:marker>
            <c:symbol val="none"/>
          </c:marker>
          <c:cat>
            <c:strRef>
              <c:f>'Reading - Data'!$Z$4:$AO$4</c:f>
              <c:strCache>
                <c:ptCount val="1"/>
                <c:pt idx="0">
                  <c:v>Baseline</c:v>
                </c:pt>
              </c:strCache>
            </c:strRef>
          </c:cat>
          <c:val>
            <c:numRef>
              <c:f>'Reading - Data'!$Z$146:$AO$146</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7D1D-904E-A7D5-FA41D08B94E5}"/>
            </c:ext>
          </c:extLst>
        </c:ser>
        <c:dLbls>
          <c:showLegendKey val="0"/>
          <c:showVal val="0"/>
          <c:showCatName val="0"/>
          <c:showSerName val="0"/>
          <c:showPercent val="0"/>
          <c:showBubbleSize val="0"/>
        </c:dLbls>
        <c:marker val="1"/>
        <c:smooth val="0"/>
        <c:axId val="118023680"/>
        <c:axId val="118025600"/>
      </c:lineChart>
      <c:catAx>
        <c:axId val="118023680"/>
        <c:scaling>
          <c:orientation val="minMax"/>
        </c:scaling>
        <c:delete val="0"/>
        <c:axPos val="b"/>
        <c:title>
          <c:tx>
            <c:strRef>
              <c:f>'Reading - Data'!$U$29</c:f>
              <c:strCache>
                <c:ptCount val="1"/>
              </c:strCache>
            </c:strRef>
          </c:tx>
          <c:overlay val="0"/>
          <c:spPr>
            <a:noFill/>
            <a:ln w="25400">
              <a:noFill/>
            </a:ln>
          </c:spPr>
          <c:txPr>
            <a:bodyPr/>
            <a:lstStyle/>
            <a:p>
              <a:pPr>
                <a:defRPr sz="700"/>
              </a:pPr>
              <a:endParaRPr lang="en-US"/>
            </a:p>
          </c:txPr>
        </c:title>
        <c:numFmt formatCode="General" sourceLinked="1"/>
        <c:majorTickMark val="out"/>
        <c:minorTickMark val="none"/>
        <c:tickLblPos val="nextTo"/>
        <c:spPr>
          <a:ln w="9525"/>
        </c:spPr>
        <c:txPr>
          <a:bodyPr rot="-2400000"/>
          <a:lstStyle/>
          <a:p>
            <a:pPr>
              <a:defRPr sz="700"/>
            </a:pPr>
            <a:endParaRPr lang="en-US"/>
          </a:p>
        </c:txPr>
        <c:crossAx val="118025600"/>
        <c:crosses val="autoZero"/>
        <c:auto val="1"/>
        <c:lblAlgn val="ctr"/>
        <c:lblOffset val="100"/>
        <c:noMultiLvlLbl val="0"/>
      </c:catAx>
      <c:valAx>
        <c:axId val="118025600"/>
        <c:scaling>
          <c:orientation val="minMax"/>
          <c:min val="0"/>
        </c:scaling>
        <c:delete val="0"/>
        <c:axPos val="l"/>
        <c:majorGridlines/>
        <c:title>
          <c:tx>
            <c:strRef>
              <c:f>'Reading - Data'!$X$110</c:f>
              <c:strCache>
                <c:ptCount val="1"/>
              </c:strCache>
            </c:strRef>
          </c:tx>
          <c:overlay val="0"/>
          <c:spPr>
            <a:noFill/>
            <a:ln w="25400">
              <a:noFill/>
            </a:ln>
          </c:spPr>
          <c:txPr>
            <a:bodyPr/>
            <a:lstStyle/>
            <a:p>
              <a:pPr>
                <a:defRPr/>
              </a:pPr>
              <a:endParaRPr lang="en-US"/>
            </a:p>
          </c:txPr>
        </c:title>
        <c:numFmt formatCode="General" sourceLinked="0"/>
        <c:majorTickMark val="none"/>
        <c:minorTickMark val="none"/>
        <c:tickLblPos val="nextTo"/>
        <c:crossAx val="118023680"/>
        <c:crosses val="autoZero"/>
        <c:crossBetween val="between"/>
      </c:valAx>
    </c:plotArea>
    <c:legend>
      <c:legendPos val="b"/>
      <c:layout>
        <c:manualLayout>
          <c:xMode val="edge"/>
          <c:yMode val="edge"/>
          <c:x val="2.9404976936971412E-3"/>
          <c:y val="0.89281046896931149"/>
          <c:w val="0.99411879947114457"/>
          <c:h val="0.10718953103068812"/>
        </c:manualLayout>
      </c:layout>
      <c:overlay val="0"/>
      <c:txPr>
        <a:bodyPr/>
        <a:lstStyle/>
        <a:p>
          <a:pPr>
            <a:defRPr sz="900"/>
          </a:pPr>
          <a:endParaRPr lang="en-US"/>
        </a:p>
      </c:txPr>
    </c:legend>
    <c:plotVisOnly val="1"/>
    <c:dispBlanksAs val="gap"/>
    <c:showDLblsOverMax val="0"/>
  </c:chart>
  <c:spPr>
    <a:solidFill>
      <a:schemeClr val="accent6">
        <a:lumMod val="40000"/>
        <a:lumOff val="60000"/>
      </a:schemeClr>
    </a:solidFill>
    <a:ln>
      <a:solidFill>
        <a:sysClr val="windowText" lastClr="000000"/>
      </a:solidFill>
    </a:ln>
  </c:spPr>
  <c:printSettings>
    <c:headerFooter/>
    <c:pageMargins b="0.75000000000001565" l="0.70000000000000162" r="0.70000000000000162" t="0.75000000000001565" header="0.30000000000000032" footer="0.30000000000000032"/>
    <c:pageSetup orientation="landscape" verticalDpi="0"/>
  </c:printSettings>
  <c:userShapes r:id="rId1"/>
</c:chartSpac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10.xml.rels><?xml version="1.0" encoding="UTF-8" standalone="yes"?>
<Relationships xmlns="http://schemas.openxmlformats.org/package/2006/relationships"><Relationship Id="rId8" Type="http://schemas.openxmlformats.org/officeDocument/2006/relationships/chart" Target="../charts/chart118.xml"/><Relationship Id="rId3" Type="http://schemas.openxmlformats.org/officeDocument/2006/relationships/chart" Target="../charts/chart113.xml"/><Relationship Id="rId7" Type="http://schemas.openxmlformats.org/officeDocument/2006/relationships/chart" Target="../charts/chart117.xml"/><Relationship Id="rId2" Type="http://schemas.openxmlformats.org/officeDocument/2006/relationships/chart" Target="../charts/chart112.xml"/><Relationship Id="rId1" Type="http://schemas.openxmlformats.org/officeDocument/2006/relationships/chart" Target="../charts/chart111.xml"/><Relationship Id="rId6" Type="http://schemas.openxmlformats.org/officeDocument/2006/relationships/chart" Target="../charts/chart116.xml"/><Relationship Id="rId5" Type="http://schemas.openxmlformats.org/officeDocument/2006/relationships/chart" Target="../charts/chart115.xml"/><Relationship Id="rId10" Type="http://schemas.openxmlformats.org/officeDocument/2006/relationships/chart" Target="../charts/chart120.xml"/><Relationship Id="rId4" Type="http://schemas.openxmlformats.org/officeDocument/2006/relationships/chart" Target="../charts/chart114.xml"/><Relationship Id="rId9" Type="http://schemas.openxmlformats.org/officeDocument/2006/relationships/chart" Target="../charts/chart119.xml"/></Relationships>
</file>

<file path=xl/drawings/_rels/drawing111.xml.rels><?xml version="1.0" encoding="UTF-8" standalone="yes"?>
<Relationships xmlns="http://schemas.openxmlformats.org/package/2006/relationships"><Relationship Id="rId26" Type="http://schemas.openxmlformats.org/officeDocument/2006/relationships/chart" Target="../charts/chart146.xml"/><Relationship Id="rId21" Type="http://schemas.openxmlformats.org/officeDocument/2006/relationships/chart" Target="../charts/chart141.xml"/><Relationship Id="rId42" Type="http://schemas.openxmlformats.org/officeDocument/2006/relationships/chart" Target="../charts/chart162.xml"/><Relationship Id="rId47" Type="http://schemas.openxmlformats.org/officeDocument/2006/relationships/chart" Target="../charts/chart167.xml"/><Relationship Id="rId63" Type="http://schemas.openxmlformats.org/officeDocument/2006/relationships/chart" Target="../charts/chart183.xml"/><Relationship Id="rId68" Type="http://schemas.openxmlformats.org/officeDocument/2006/relationships/chart" Target="../charts/chart188.xml"/><Relationship Id="rId84" Type="http://schemas.openxmlformats.org/officeDocument/2006/relationships/chart" Target="../charts/chart204.xml"/><Relationship Id="rId89" Type="http://schemas.openxmlformats.org/officeDocument/2006/relationships/chart" Target="../charts/chart209.xml"/><Relationship Id="rId16" Type="http://schemas.openxmlformats.org/officeDocument/2006/relationships/chart" Target="../charts/chart136.xml"/><Relationship Id="rId11" Type="http://schemas.openxmlformats.org/officeDocument/2006/relationships/chart" Target="../charts/chart131.xml"/><Relationship Id="rId32" Type="http://schemas.openxmlformats.org/officeDocument/2006/relationships/chart" Target="../charts/chart152.xml"/><Relationship Id="rId37" Type="http://schemas.openxmlformats.org/officeDocument/2006/relationships/chart" Target="../charts/chart157.xml"/><Relationship Id="rId53" Type="http://schemas.openxmlformats.org/officeDocument/2006/relationships/chart" Target="../charts/chart173.xml"/><Relationship Id="rId58" Type="http://schemas.openxmlformats.org/officeDocument/2006/relationships/chart" Target="../charts/chart178.xml"/><Relationship Id="rId74" Type="http://schemas.openxmlformats.org/officeDocument/2006/relationships/chart" Target="../charts/chart194.xml"/><Relationship Id="rId79" Type="http://schemas.openxmlformats.org/officeDocument/2006/relationships/chart" Target="../charts/chart199.xml"/><Relationship Id="rId102" Type="http://schemas.openxmlformats.org/officeDocument/2006/relationships/chart" Target="../charts/chart222.xml"/><Relationship Id="rId5" Type="http://schemas.openxmlformats.org/officeDocument/2006/relationships/chart" Target="../charts/chart125.xml"/><Relationship Id="rId90" Type="http://schemas.openxmlformats.org/officeDocument/2006/relationships/chart" Target="../charts/chart210.xml"/><Relationship Id="rId95" Type="http://schemas.openxmlformats.org/officeDocument/2006/relationships/chart" Target="../charts/chart215.xml"/><Relationship Id="rId22" Type="http://schemas.openxmlformats.org/officeDocument/2006/relationships/chart" Target="../charts/chart142.xml"/><Relationship Id="rId27" Type="http://schemas.openxmlformats.org/officeDocument/2006/relationships/chart" Target="../charts/chart147.xml"/><Relationship Id="rId43" Type="http://schemas.openxmlformats.org/officeDocument/2006/relationships/chart" Target="../charts/chart163.xml"/><Relationship Id="rId48" Type="http://schemas.openxmlformats.org/officeDocument/2006/relationships/chart" Target="../charts/chart168.xml"/><Relationship Id="rId64" Type="http://schemas.openxmlformats.org/officeDocument/2006/relationships/chart" Target="../charts/chart184.xml"/><Relationship Id="rId69" Type="http://schemas.openxmlformats.org/officeDocument/2006/relationships/chart" Target="../charts/chart189.xml"/><Relationship Id="rId80" Type="http://schemas.openxmlformats.org/officeDocument/2006/relationships/chart" Target="../charts/chart200.xml"/><Relationship Id="rId85" Type="http://schemas.openxmlformats.org/officeDocument/2006/relationships/chart" Target="../charts/chart205.xml"/><Relationship Id="rId12" Type="http://schemas.openxmlformats.org/officeDocument/2006/relationships/chart" Target="../charts/chart132.xml"/><Relationship Id="rId17" Type="http://schemas.openxmlformats.org/officeDocument/2006/relationships/chart" Target="../charts/chart137.xml"/><Relationship Id="rId33" Type="http://schemas.openxmlformats.org/officeDocument/2006/relationships/chart" Target="../charts/chart153.xml"/><Relationship Id="rId38" Type="http://schemas.openxmlformats.org/officeDocument/2006/relationships/chart" Target="../charts/chart158.xml"/><Relationship Id="rId59" Type="http://schemas.openxmlformats.org/officeDocument/2006/relationships/chart" Target="../charts/chart179.xml"/><Relationship Id="rId103" Type="http://schemas.openxmlformats.org/officeDocument/2006/relationships/chart" Target="../charts/chart223.xml"/><Relationship Id="rId20" Type="http://schemas.openxmlformats.org/officeDocument/2006/relationships/chart" Target="../charts/chart140.xml"/><Relationship Id="rId41" Type="http://schemas.openxmlformats.org/officeDocument/2006/relationships/chart" Target="../charts/chart161.xml"/><Relationship Id="rId54" Type="http://schemas.openxmlformats.org/officeDocument/2006/relationships/chart" Target="../charts/chart174.xml"/><Relationship Id="rId62" Type="http://schemas.openxmlformats.org/officeDocument/2006/relationships/chart" Target="../charts/chart182.xml"/><Relationship Id="rId70" Type="http://schemas.openxmlformats.org/officeDocument/2006/relationships/chart" Target="../charts/chart190.xml"/><Relationship Id="rId75" Type="http://schemas.openxmlformats.org/officeDocument/2006/relationships/chart" Target="../charts/chart195.xml"/><Relationship Id="rId83" Type="http://schemas.openxmlformats.org/officeDocument/2006/relationships/chart" Target="../charts/chart203.xml"/><Relationship Id="rId88" Type="http://schemas.openxmlformats.org/officeDocument/2006/relationships/chart" Target="../charts/chart208.xml"/><Relationship Id="rId91" Type="http://schemas.openxmlformats.org/officeDocument/2006/relationships/chart" Target="../charts/chart211.xml"/><Relationship Id="rId96" Type="http://schemas.openxmlformats.org/officeDocument/2006/relationships/chart" Target="../charts/chart216.xml"/><Relationship Id="rId1" Type="http://schemas.openxmlformats.org/officeDocument/2006/relationships/chart" Target="../charts/chart121.xml"/><Relationship Id="rId6" Type="http://schemas.openxmlformats.org/officeDocument/2006/relationships/chart" Target="../charts/chart126.xml"/><Relationship Id="rId15" Type="http://schemas.openxmlformats.org/officeDocument/2006/relationships/chart" Target="../charts/chart135.xml"/><Relationship Id="rId23" Type="http://schemas.openxmlformats.org/officeDocument/2006/relationships/chart" Target="../charts/chart143.xml"/><Relationship Id="rId28" Type="http://schemas.openxmlformats.org/officeDocument/2006/relationships/chart" Target="../charts/chart148.xml"/><Relationship Id="rId36" Type="http://schemas.openxmlformats.org/officeDocument/2006/relationships/chart" Target="../charts/chart156.xml"/><Relationship Id="rId49" Type="http://schemas.openxmlformats.org/officeDocument/2006/relationships/chart" Target="../charts/chart169.xml"/><Relationship Id="rId57" Type="http://schemas.openxmlformats.org/officeDocument/2006/relationships/chart" Target="../charts/chart177.xml"/><Relationship Id="rId10" Type="http://schemas.openxmlformats.org/officeDocument/2006/relationships/chart" Target="../charts/chart130.xml"/><Relationship Id="rId31" Type="http://schemas.openxmlformats.org/officeDocument/2006/relationships/chart" Target="../charts/chart151.xml"/><Relationship Id="rId44" Type="http://schemas.openxmlformats.org/officeDocument/2006/relationships/chart" Target="../charts/chart164.xml"/><Relationship Id="rId52" Type="http://schemas.openxmlformats.org/officeDocument/2006/relationships/chart" Target="../charts/chart172.xml"/><Relationship Id="rId60" Type="http://schemas.openxmlformats.org/officeDocument/2006/relationships/chart" Target="../charts/chart180.xml"/><Relationship Id="rId65" Type="http://schemas.openxmlformats.org/officeDocument/2006/relationships/chart" Target="../charts/chart185.xml"/><Relationship Id="rId73" Type="http://schemas.openxmlformats.org/officeDocument/2006/relationships/chart" Target="../charts/chart193.xml"/><Relationship Id="rId78" Type="http://schemas.openxmlformats.org/officeDocument/2006/relationships/chart" Target="../charts/chart198.xml"/><Relationship Id="rId81" Type="http://schemas.openxmlformats.org/officeDocument/2006/relationships/chart" Target="../charts/chart201.xml"/><Relationship Id="rId86" Type="http://schemas.openxmlformats.org/officeDocument/2006/relationships/chart" Target="../charts/chart206.xml"/><Relationship Id="rId94" Type="http://schemas.openxmlformats.org/officeDocument/2006/relationships/chart" Target="../charts/chart214.xml"/><Relationship Id="rId99" Type="http://schemas.openxmlformats.org/officeDocument/2006/relationships/chart" Target="../charts/chart219.xml"/><Relationship Id="rId101" Type="http://schemas.openxmlformats.org/officeDocument/2006/relationships/chart" Target="../charts/chart221.xml"/><Relationship Id="rId4" Type="http://schemas.openxmlformats.org/officeDocument/2006/relationships/chart" Target="../charts/chart124.xml"/><Relationship Id="rId9" Type="http://schemas.openxmlformats.org/officeDocument/2006/relationships/chart" Target="../charts/chart129.xml"/><Relationship Id="rId13" Type="http://schemas.openxmlformats.org/officeDocument/2006/relationships/chart" Target="../charts/chart133.xml"/><Relationship Id="rId18" Type="http://schemas.openxmlformats.org/officeDocument/2006/relationships/chart" Target="../charts/chart138.xml"/><Relationship Id="rId39" Type="http://schemas.openxmlformats.org/officeDocument/2006/relationships/chart" Target="../charts/chart159.xml"/><Relationship Id="rId34" Type="http://schemas.openxmlformats.org/officeDocument/2006/relationships/chart" Target="../charts/chart154.xml"/><Relationship Id="rId50" Type="http://schemas.openxmlformats.org/officeDocument/2006/relationships/chart" Target="../charts/chart170.xml"/><Relationship Id="rId55" Type="http://schemas.openxmlformats.org/officeDocument/2006/relationships/chart" Target="../charts/chart175.xml"/><Relationship Id="rId76" Type="http://schemas.openxmlformats.org/officeDocument/2006/relationships/chart" Target="../charts/chart196.xml"/><Relationship Id="rId97" Type="http://schemas.openxmlformats.org/officeDocument/2006/relationships/chart" Target="../charts/chart217.xml"/><Relationship Id="rId104" Type="http://schemas.openxmlformats.org/officeDocument/2006/relationships/chart" Target="../charts/chart224.xml"/><Relationship Id="rId7" Type="http://schemas.openxmlformats.org/officeDocument/2006/relationships/chart" Target="../charts/chart127.xml"/><Relationship Id="rId71" Type="http://schemas.openxmlformats.org/officeDocument/2006/relationships/chart" Target="../charts/chart191.xml"/><Relationship Id="rId92" Type="http://schemas.openxmlformats.org/officeDocument/2006/relationships/chart" Target="../charts/chart212.xml"/><Relationship Id="rId2" Type="http://schemas.openxmlformats.org/officeDocument/2006/relationships/chart" Target="../charts/chart122.xml"/><Relationship Id="rId29" Type="http://schemas.openxmlformats.org/officeDocument/2006/relationships/chart" Target="../charts/chart149.xml"/><Relationship Id="rId24" Type="http://schemas.openxmlformats.org/officeDocument/2006/relationships/chart" Target="../charts/chart144.xml"/><Relationship Id="rId40" Type="http://schemas.openxmlformats.org/officeDocument/2006/relationships/chart" Target="../charts/chart160.xml"/><Relationship Id="rId45" Type="http://schemas.openxmlformats.org/officeDocument/2006/relationships/chart" Target="../charts/chart165.xml"/><Relationship Id="rId66" Type="http://schemas.openxmlformats.org/officeDocument/2006/relationships/chart" Target="../charts/chart186.xml"/><Relationship Id="rId87" Type="http://schemas.openxmlformats.org/officeDocument/2006/relationships/chart" Target="../charts/chart207.xml"/><Relationship Id="rId61" Type="http://schemas.openxmlformats.org/officeDocument/2006/relationships/chart" Target="../charts/chart181.xml"/><Relationship Id="rId82" Type="http://schemas.openxmlformats.org/officeDocument/2006/relationships/chart" Target="../charts/chart202.xml"/><Relationship Id="rId19" Type="http://schemas.openxmlformats.org/officeDocument/2006/relationships/chart" Target="../charts/chart139.xml"/><Relationship Id="rId14" Type="http://schemas.openxmlformats.org/officeDocument/2006/relationships/chart" Target="../charts/chart134.xml"/><Relationship Id="rId30" Type="http://schemas.openxmlformats.org/officeDocument/2006/relationships/chart" Target="../charts/chart150.xml"/><Relationship Id="rId35" Type="http://schemas.openxmlformats.org/officeDocument/2006/relationships/chart" Target="../charts/chart155.xml"/><Relationship Id="rId56" Type="http://schemas.openxmlformats.org/officeDocument/2006/relationships/chart" Target="../charts/chart176.xml"/><Relationship Id="rId77" Type="http://schemas.openxmlformats.org/officeDocument/2006/relationships/chart" Target="../charts/chart197.xml"/><Relationship Id="rId100" Type="http://schemas.openxmlformats.org/officeDocument/2006/relationships/chart" Target="../charts/chart220.xml"/><Relationship Id="rId105" Type="http://schemas.openxmlformats.org/officeDocument/2006/relationships/chart" Target="../charts/chart225.xml"/><Relationship Id="rId8" Type="http://schemas.openxmlformats.org/officeDocument/2006/relationships/chart" Target="../charts/chart128.xml"/><Relationship Id="rId51" Type="http://schemas.openxmlformats.org/officeDocument/2006/relationships/chart" Target="../charts/chart171.xml"/><Relationship Id="rId72" Type="http://schemas.openxmlformats.org/officeDocument/2006/relationships/chart" Target="../charts/chart192.xml"/><Relationship Id="rId93" Type="http://schemas.openxmlformats.org/officeDocument/2006/relationships/chart" Target="../charts/chart213.xml"/><Relationship Id="rId98" Type="http://schemas.openxmlformats.org/officeDocument/2006/relationships/chart" Target="../charts/chart218.xml"/><Relationship Id="rId3" Type="http://schemas.openxmlformats.org/officeDocument/2006/relationships/chart" Target="../charts/chart123.xml"/><Relationship Id="rId25" Type="http://schemas.openxmlformats.org/officeDocument/2006/relationships/chart" Target="../charts/chart145.xml"/><Relationship Id="rId46" Type="http://schemas.openxmlformats.org/officeDocument/2006/relationships/chart" Target="../charts/chart166.xml"/><Relationship Id="rId67" Type="http://schemas.openxmlformats.org/officeDocument/2006/relationships/chart" Target="../charts/chart187.xml"/></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217.xml.rels><?xml version="1.0" encoding="UTF-8" standalone="yes"?>
<Relationships xmlns="http://schemas.openxmlformats.org/package/2006/relationships"><Relationship Id="rId8" Type="http://schemas.openxmlformats.org/officeDocument/2006/relationships/chart" Target="../charts/chart233.xml"/><Relationship Id="rId3" Type="http://schemas.openxmlformats.org/officeDocument/2006/relationships/chart" Target="../charts/chart228.xml"/><Relationship Id="rId7" Type="http://schemas.openxmlformats.org/officeDocument/2006/relationships/chart" Target="../charts/chart232.xml"/><Relationship Id="rId2" Type="http://schemas.openxmlformats.org/officeDocument/2006/relationships/chart" Target="../charts/chart227.xml"/><Relationship Id="rId1" Type="http://schemas.openxmlformats.org/officeDocument/2006/relationships/chart" Target="../charts/chart226.xml"/><Relationship Id="rId6" Type="http://schemas.openxmlformats.org/officeDocument/2006/relationships/chart" Target="../charts/chart231.xml"/><Relationship Id="rId5" Type="http://schemas.openxmlformats.org/officeDocument/2006/relationships/chart" Target="../charts/chart230.xml"/><Relationship Id="rId10" Type="http://schemas.openxmlformats.org/officeDocument/2006/relationships/chart" Target="../charts/chart235.xml"/><Relationship Id="rId4" Type="http://schemas.openxmlformats.org/officeDocument/2006/relationships/chart" Target="../charts/chart229.xml"/><Relationship Id="rId9" Type="http://schemas.openxmlformats.org/officeDocument/2006/relationships/chart" Target="../charts/chart234.xml"/></Relationships>
</file>

<file path=xl/drawings/_rels/drawing218.xml.rels><?xml version="1.0" encoding="UTF-8" standalone="yes"?>
<Relationships xmlns="http://schemas.openxmlformats.org/package/2006/relationships"><Relationship Id="rId26" Type="http://schemas.openxmlformats.org/officeDocument/2006/relationships/chart" Target="../charts/chart261.xml"/><Relationship Id="rId21" Type="http://schemas.openxmlformats.org/officeDocument/2006/relationships/chart" Target="../charts/chart256.xml"/><Relationship Id="rId42" Type="http://schemas.openxmlformats.org/officeDocument/2006/relationships/chart" Target="../charts/chart277.xml"/><Relationship Id="rId47" Type="http://schemas.openxmlformats.org/officeDocument/2006/relationships/chart" Target="../charts/chart282.xml"/><Relationship Id="rId63" Type="http://schemas.openxmlformats.org/officeDocument/2006/relationships/chart" Target="../charts/chart298.xml"/><Relationship Id="rId68" Type="http://schemas.openxmlformats.org/officeDocument/2006/relationships/chart" Target="../charts/chart303.xml"/><Relationship Id="rId84" Type="http://schemas.openxmlformats.org/officeDocument/2006/relationships/chart" Target="../charts/chart319.xml"/><Relationship Id="rId89" Type="http://schemas.openxmlformats.org/officeDocument/2006/relationships/chart" Target="../charts/chart324.xml"/><Relationship Id="rId16" Type="http://schemas.openxmlformats.org/officeDocument/2006/relationships/chart" Target="../charts/chart251.xml"/><Relationship Id="rId11" Type="http://schemas.openxmlformats.org/officeDocument/2006/relationships/chart" Target="../charts/chart246.xml"/><Relationship Id="rId32" Type="http://schemas.openxmlformats.org/officeDocument/2006/relationships/chart" Target="../charts/chart267.xml"/><Relationship Id="rId37" Type="http://schemas.openxmlformats.org/officeDocument/2006/relationships/chart" Target="../charts/chart272.xml"/><Relationship Id="rId53" Type="http://schemas.openxmlformats.org/officeDocument/2006/relationships/chart" Target="../charts/chart288.xml"/><Relationship Id="rId58" Type="http://schemas.openxmlformats.org/officeDocument/2006/relationships/chart" Target="../charts/chart293.xml"/><Relationship Id="rId74" Type="http://schemas.openxmlformats.org/officeDocument/2006/relationships/chart" Target="../charts/chart309.xml"/><Relationship Id="rId79" Type="http://schemas.openxmlformats.org/officeDocument/2006/relationships/chart" Target="../charts/chart314.xml"/><Relationship Id="rId102" Type="http://schemas.openxmlformats.org/officeDocument/2006/relationships/chart" Target="../charts/chart337.xml"/><Relationship Id="rId5" Type="http://schemas.openxmlformats.org/officeDocument/2006/relationships/chart" Target="../charts/chart240.xml"/><Relationship Id="rId90" Type="http://schemas.openxmlformats.org/officeDocument/2006/relationships/chart" Target="../charts/chart325.xml"/><Relationship Id="rId95" Type="http://schemas.openxmlformats.org/officeDocument/2006/relationships/chart" Target="../charts/chart330.xml"/><Relationship Id="rId22" Type="http://schemas.openxmlformats.org/officeDocument/2006/relationships/chart" Target="../charts/chart257.xml"/><Relationship Id="rId27" Type="http://schemas.openxmlformats.org/officeDocument/2006/relationships/chart" Target="../charts/chart262.xml"/><Relationship Id="rId43" Type="http://schemas.openxmlformats.org/officeDocument/2006/relationships/chart" Target="../charts/chart278.xml"/><Relationship Id="rId48" Type="http://schemas.openxmlformats.org/officeDocument/2006/relationships/chart" Target="../charts/chart283.xml"/><Relationship Id="rId64" Type="http://schemas.openxmlformats.org/officeDocument/2006/relationships/chart" Target="../charts/chart299.xml"/><Relationship Id="rId69" Type="http://schemas.openxmlformats.org/officeDocument/2006/relationships/chart" Target="../charts/chart304.xml"/><Relationship Id="rId80" Type="http://schemas.openxmlformats.org/officeDocument/2006/relationships/chart" Target="../charts/chart315.xml"/><Relationship Id="rId85" Type="http://schemas.openxmlformats.org/officeDocument/2006/relationships/chart" Target="../charts/chart320.xml"/><Relationship Id="rId12" Type="http://schemas.openxmlformats.org/officeDocument/2006/relationships/chart" Target="../charts/chart247.xml"/><Relationship Id="rId17" Type="http://schemas.openxmlformats.org/officeDocument/2006/relationships/chart" Target="../charts/chart252.xml"/><Relationship Id="rId33" Type="http://schemas.openxmlformats.org/officeDocument/2006/relationships/chart" Target="../charts/chart268.xml"/><Relationship Id="rId38" Type="http://schemas.openxmlformats.org/officeDocument/2006/relationships/chart" Target="../charts/chart273.xml"/><Relationship Id="rId59" Type="http://schemas.openxmlformats.org/officeDocument/2006/relationships/chart" Target="../charts/chart294.xml"/><Relationship Id="rId103" Type="http://schemas.openxmlformats.org/officeDocument/2006/relationships/chart" Target="../charts/chart338.xml"/><Relationship Id="rId20" Type="http://schemas.openxmlformats.org/officeDocument/2006/relationships/chart" Target="../charts/chart255.xml"/><Relationship Id="rId41" Type="http://schemas.openxmlformats.org/officeDocument/2006/relationships/chart" Target="../charts/chart276.xml"/><Relationship Id="rId54" Type="http://schemas.openxmlformats.org/officeDocument/2006/relationships/chart" Target="../charts/chart289.xml"/><Relationship Id="rId62" Type="http://schemas.openxmlformats.org/officeDocument/2006/relationships/chart" Target="../charts/chart297.xml"/><Relationship Id="rId70" Type="http://schemas.openxmlformats.org/officeDocument/2006/relationships/chart" Target="../charts/chart305.xml"/><Relationship Id="rId75" Type="http://schemas.openxmlformats.org/officeDocument/2006/relationships/chart" Target="../charts/chart310.xml"/><Relationship Id="rId83" Type="http://schemas.openxmlformats.org/officeDocument/2006/relationships/chart" Target="../charts/chart318.xml"/><Relationship Id="rId88" Type="http://schemas.openxmlformats.org/officeDocument/2006/relationships/chart" Target="../charts/chart323.xml"/><Relationship Id="rId91" Type="http://schemas.openxmlformats.org/officeDocument/2006/relationships/chart" Target="../charts/chart326.xml"/><Relationship Id="rId96" Type="http://schemas.openxmlformats.org/officeDocument/2006/relationships/chart" Target="../charts/chart331.xml"/><Relationship Id="rId1" Type="http://schemas.openxmlformats.org/officeDocument/2006/relationships/chart" Target="../charts/chart236.xml"/><Relationship Id="rId6" Type="http://schemas.openxmlformats.org/officeDocument/2006/relationships/chart" Target="../charts/chart241.xml"/><Relationship Id="rId15" Type="http://schemas.openxmlformats.org/officeDocument/2006/relationships/chart" Target="../charts/chart250.xml"/><Relationship Id="rId23" Type="http://schemas.openxmlformats.org/officeDocument/2006/relationships/chart" Target="../charts/chart258.xml"/><Relationship Id="rId28" Type="http://schemas.openxmlformats.org/officeDocument/2006/relationships/chart" Target="../charts/chart263.xml"/><Relationship Id="rId36" Type="http://schemas.openxmlformats.org/officeDocument/2006/relationships/chart" Target="../charts/chart271.xml"/><Relationship Id="rId49" Type="http://schemas.openxmlformats.org/officeDocument/2006/relationships/chart" Target="../charts/chart284.xml"/><Relationship Id="rId57" Type="http://schemas.openxmlformats.org/officeDocument/2006/relationships/chart" Target="../charts/chart292.xml"/><Relationship Id="rId10" Type="http://schemas.openxmlformats.org/officeDocument/2006/relationships/chart" Target="../charts/chart245.xml"/><Relationship Id="rId31" Type="http://schemas.openxmlformats.org/officeDocument/2006/relationships/chart" Target="../charts/chart266.xml"/><Relationship Id="rId44" Type="http://schemas.openxmlformats.org/officeDocument/2006/relationships/chart" Target="../charts/chart279.xml"/><Relationship Id="rId52" Type="http://schemas.openxmlformats.org/officeDocument/2006/relationships/chart" Target="../charts/chart287.xml"/><Relationship Id="rId60" Type="http://schemas.openxmlformats.org/officeDocument/2006/relationships/chart" Target="../charts/chart295.xml"/><Relationship Id="rId65" Type="http://schemas.openxmlformats.org/officeDocument/2006/relationships/chart" Target="../charts/chart300.xml"/><Relationship Id="rId73" Type="http://schemas.openxmlformats.org/officeDocument/2006/relationships/chart" Target="../charts/chart308.xml"/><Relationship Id="rId78" Type="http://schemas.openxmlformats.org/officeDocument/2006/relationships/chart" Target="../charts/chart313.xml"/><Relationship Id="rId81" Type="http://schemas.openxmlformats.org/officeDocument/2006/relationships/chart" Target="../charts/chart316.xml"/><Relationship Id="rId86" Type="http://schemas.openxmlformats.org/officeDocument/2006/relationships/chart" Target="../charts/chart321.xml"/><Relationship Id="rId94" Type="http://schemas.openxmlformats.org/officeDocument/2006/relationships/chart" Target="../charts/chart329.xml"/><Relationship Id="rId99" Type="http://schemas.openxmlformats.org/officeDocument/2006/relationships/chart" Target="../charts/chart334.xml"/><Relationship Id="rId101" Type="http://schemas.openxmlformats.org/officeDocument/2006/relationships/chart" Target="../charts/chart336.xml"/><Relationship Id="rId4" Type="http://schemas.openxmlformats.org/officeDocument/2006/relationships/chart" Target="../charts/chart239.xml"/><Relationship Id="rId9" Type="http://schemas.openxmlformats.org/officeDocument/2006/relationships/chart" Target="../charts/chart244.xml"/><Relationship Id="rId13" Type="http://schemas.openxmlformats.org/officeDocument/2006/relationships/chart" Target="../charts/chart248.xml"/><Relationship Id="rId18" Type="http://schemas.openxmlformats.org/officeDocument/2006/relationships/chart" Target="../charts/chart253.xml"/><Relationship Id="rId39" Type="http://schemas.openxmlformats.org/officeDocument/2006/relationships/chart" Target="../charts/chart274.xml"/><Relationship Id="rId34" Type="http://schemas.openxmlformats.org/officeDocument/2006/relationships/chart" Target="../charts/chart269.xml"/><Relationship Id="rId50" Type="http://schemas.openxmlformats.org/officeDocument/2006/relationships/chart" Target="../charts/chart285.xml"/><Relationship Id="rId55" Type="http://schemas.openxmlformats.org/officeDocument/2006/relationships/chart" Target="../charts/chart290.xml"/><Relationship Id="rId76" Type="http://schemas.openxmlformats.org/officeDocument/2006/relationships/chart" Target="../charts/chart311.xml"/><Relationship Id="rId97" Type="http://schemas.openxmlformats.org/officeDocument/2006/relationships/chart" Target="../charts/chart332.xml"/><Relationship Id="rId104" Type="http://schemas.openxmlformats.org/officeDocument/2006/relationships/chart" Target="../charts/chart339.xml"/><Relationship Id="rId7" Type="http://schemas.openxmlformats.org/officeDocument/2006/relationships/chart" Target="../charts/chart242.xml"/><Relationship Id="rId71" Type="http://schemas.openxmlformats.org/officeDocument/2006/relationships/chart" Target="../charts/chart306.xml"/><Relationship Id="rId92" Type="http://schemas.openxmlformats.org/officeDocument/2006/relationships/chart" Target="../charts/chart327.xml"/><Relationship Id="rId2" Type="http://schemas.openxmlformats.org/officeDocument/2006/relationships/chart" Target="../charts/chart237.xml"/><Relationship Id="rId29" Type="http://schemas.openxmlformats.org/officeDocument/2006/relationships/chart" Target="../charts/chart264.xml"/><Relationship Id="rId24" Type="http://schemas.openxmlformats.org/officeDocument/2006/relationships/chart" Target="../charts/chart259.xml"/><Relationship Id="rId40" Type="http://schemas.openxmlformats.org/officeDocument/2006/relationships/chart" Target="../charts/chart275.xml"/><Relationship Id="rId45" Type="http://schemas.openxmlformats.org/officeDocument/2006/relationships/chart" Target="../charts/chart280.xml"/><Relationship Id="rId66" Type="http://schemas.openxmlformats.org/officeDocument/2006/relationships/chart" Target="../charts/chart301.xml"/><Relationship Id="rId87" Type="http://schemas.openxmlformats.org/officeDocument/2006/relationships/chart" Target="../charts/chart322.xml"/><Relationship Id="rId61" Type="http://schemas.openxmlformats.org/officeDocument/2006/relationships/chart" Target="../charts/chart296.xml"/><Relationship Id="rId82" Type="http://schemas.openxmlformats.org/officeDocument/2006/relationships/chart" Target="../charts/chart317.xml"/><Relationship Id="rId19" Type="http://schemas.openxmlformats.org/officeDocument/2006/relationships/chart" Target="../charts/chart254.xml"/><Relationship Id="rId14" Type="http://schemas.openxmlformats.org/officeDocument/2006/relationships/chart" Target="../charts/chart249.xml"/><Relationship Id="rId30" Type="http://schemas.openxmlformats.org/officeDocument/2006/relationships/chart" Target="../charts/chart265.xml"/><Relationship Id="rId35" Type="http://schemas.openxmlformats.org/officeDocument/2006/relationships/chart" Target="../charts/chart270.xml"/><Relationship Id="rId56" Type="http://schemas.openxmlformats.org/officeDocument/2006/relationships/chart" Target="../charts/chart291.xml"/><Relationship Id="rId77" Type="http://schemas.openxmlformats.org/officeDocument/2006/relationships/chart" Target="../charts/chart312.xml"/><Relationship Id="rId100" Type="http://schemas.openxmlformats.org/officeDocument/2006/relationships/chart" Target="../charts/chart335.xml"/><Relationship Id="rId105" Type="http://schemas.openxmlformats.org/officeDocument/2006/relationships/chart" Target="../charts/chart340.xml"/><Relationship Id="rId8" Type="http://schemas.openxmlformats.org/officeDocument/2006/relationships/chart" Target="../charts/chart243.xml"/><Relationship Id="rId51" Type="http://schemas.openxmlformats.org/officeDocument/2006/relationships/chart" Target="../charts/chart286.xml"/><Relationship Id="rId72" Type="http://schemas.openxmlformats.org/officeDocument/2006/relationships/chart" Target="../charts/chart307.xml"/><Relationship Id="rId93" Type="http://schemas.openxmlformats.org/officeDocument/2006/relationships/chart" Target="../charts/chart328.xml"/><Relationship Id="rId98" Type="http://schemas.openxmlformats.org/officeDocument/2006/relationships/chart" Target="../charts/chart333.xml"/><Relationship Id="rId3" Type="http://schemas.openxmlformats.org/officeDocument/2006/relationships/chart" Target="../charts/chart238.xml"/><Relationship Id="rId25" Type="http://schemas.openxmlformats.org/officeDocument/2006/relationships/chart" Target="../charts/chart260.xml"/><Relationship Id="rId46" Type="http://schemas.openxmlformats.org/officeDocument/2006/relationships/chart" Target="../charts/chart281.xml"/><Relationship Id="rId67" Type="http://schemas.openxmlformats.org/officeDocument/2006/relationships/chart" Target="../charts/chart302.xml"/></Relationships>
</file>

<file path=xl/drawings/_rels/drawing3.xml.rels><?xml version="1.0" encoding="UTF-8" standalone="yes"?>
<Relationships xmlns="http://schemas.openxmlformats.org/package/2006/relationships"><Relationship Id="rId26" Type="http://schemas.openxmlformats.org/officeDocument/2006/relationships/chart" Target="../charts/chart31.xml"/><Relationship Id="rId21" Type="http://schemas.openxmlformats.org/officeDocument/2006/relationships/chart" Target="../charts/chart26.xml"/><Relationship Id="rId42" Type="http://schemas.openxmlformats.org/officeDocument/2006/relationships/chart" Target="../charts/chart47.xml"/><Relationship Id="rId47" Type="http://schemas.openxmlformats.org/officeDocument/2006/relationships/chart" Target="../charts/chart52.xml"/><Relationship Id="rId63" Type="http://schemas.openxmlformats.org/officeDocument/2006/relationships/chart" Target="../charts/chart68.xml"/><Relationship Id="rId68" Type="http://schemas.openxmlformats.org/officeDocument/2006/relationships/chart" Target="../charts/chart73.xml"/><Relationship Id="rId84" Type="http://schemas.openxmlformats.org/officeDocument/2006/relationships/chart" Target="../charts/chart89.xml"/><Relationship Id="rId89" Type="http://schemas.openxmlformats.org/officeDocument/2006/relationships/chart" Target="../charts/chart94.xml"/><Relationship Id="rId16" Type="http://schemas.openxmlformats.org/officeDocument/2006/relationships/chart" Target="../charts/chart21.xml"/><Relationship Id="rId11" Type="http://schemas.openxmlformats.org/officeDocument/2006/relationships/chart" Target="../charts/chart16.xml"/><Relationship Id="rId32" Type="http://schemas.openxmlformats.org/officeDocument/2006/relationships/chart" Target="../charts/chart37.xml"/><Relationship Id="rId37" Type="http://schemas.openxmlformats.org/officeDocument/2006/relationships/chart" Target="../charts/chart42.xml"/><Relationship Id="rId53" Type="http://schemas.openxmlformats.org/officeDocument/2006/relationships/chart" Target="../charts/chart58.xml"/><Relationship Id="rId58" Type="http://schemas.openxmlformats.org/officeDocument/2006/relationships/chart" Target="../charts/chart63.xml"/><Relationship Id="rId74" Type="http://schemas.openxmlformats.org/officeDocument/2006/relationships/chart" Target="../charts/chart79.xml"/><Relationship Id="rId79" Type="http://schemas.openxmlformats.org/officeDocument/2006/relationships/chart" Target="../charts/chart84.xml"/><Relationship Id="rId102" Type="http://schemas.openxmlformats.org/officeDocument/2006/relationships/chart" Target="../charts/chart107.xml"/><Relationship Id="rId5" Type="http://schemas.openxmlformats.org/officeDocument/2006/relationships/chart" Target="../charts/chart10.xml"/><Relationship Id="rId90" Type="http://schemas.openxmlformats.org/officeDocument/2006/relationships/chart" Target="../charts/chart95.xml"/><Relationship Id="rId95" Type="http://schemas.openxmlformats.org/officeDocument/2006/relationships/chart" Target="../charts/chart100.xml"/><Relationship Id="rId22" Type="http://schemas.openxmlformats.org/officeDocument/2006/relationships/chart" Target="../charts/chart27.xml"/><Relationship Id="rId27" Type="http://schemas.openxmlformats.org/officeDocument/2006/relationships/chart" Target="../charts/chart32.xml"/><Relationship Id="rId43" Type="http://schemas.openxmlformats.org/officeDocument/2006/relationships/chart" Target="../charts/chart48.xml"/><Relationship Id="rId48" Type="http://schemas.openxmlformats.org/officeDocument/2006/relationships/chart" Target="../charts/chart53.xml"/><Relationship Id="rId64" Type="http://schemas.openxmlformats.org/officeDocument/2006/relationships/chart" Target="../charts/chart69.xml"/><Relationship Id="rId69" Type="http://schemas.openxmlformats.org/officeDocument/2006/relationships/chart" Target="../charts/chart74.xml"/><Relationship Id="rId80" Type="http://schemas.openxmlformats.org/officeDocument/2006/relationships/chart" Target="../charts/chart85.xml"/><Relationship Id="rId85" Type="http://schemas.openxmlformats.org/officeDocument/2006/relationships/chart" Target="../charts/chart90.xml"/><Relationship Id="rId12" Type="http://schemas.openxmlformats.org/officeDocument/2006/relationships/chart" Target="../charts/chart17.xml"/><Relationship Id="rId17" Type="http://schemas.openxmlformats.org/officeDocument/2006/relationships/chart" Target="../charts/chart22.xml"/><Relationship Id="rId33" Type="http://schemas.openxmlformats.org/officeDocument/2006/relationships/chart" Target="../charts/chart38.xml"/><Relationship Id="rId38" Type="http://schemas.openxmlformats.org/officeDocument/2006/relationships/chart" Target="../charts/chart43.xml"/><Relationship Id="rId59" Type="http://schemas.openxmlformats.org/officeDocument/2006/relationships/chart" Target="../charts/chart64.xml"/><Relationship Id="rId103" Type="http://schemas.openxmlformats.org/officeDocument/2006/relationships/chart" Target="../charts/chart108.xml"/><Relationship Id="rId20" Type="http://schemas.openxmlformats.org/officeDocument/2006/relationships/chart" Target="../charts/chart25.xml"/><Relationship Id="rId41" Type="http://schemas.openxmlformats.org/officeDocument/2006/relationships/chart" Target="../charts/chart46.xml"/><Relationship Id="rId54" Type="http://schemas.openxmlformats.org/officeDocument/2006/relationships/chart" Target="../charts/chart59.xml"/><Relationship Id="rId62" Type="http://schemas.openxmlformats.org/officeDocument/2006/relationships/chart" Target="../charts/chart67.xml"/><Relationship Id="rId70" Type="http://schemas.openxmlformats.org/officeDocument/2006/relationships/chart" Target="../charts/chart75.xml"/><Relationship Id="rId75" Type="http://schemas.openxmlformats.org/officeDocument/2006/relationships/chart" Target="../charts/chart80.xml"/><Relationship Id="rId83" Type="http://schemas.openxmlformats.org/officeDocument/2006/relationships/chart" Target="../charts/chart88.xml"/><Relationship Id="rId88" Type="http://schemas.openxmlformats.org/officeDocument/2006/relationships/chart" Target="../charts/chart93.xml"/><Relationship Id="rId91" Type="http://schemas.openxmlformats.org/officeDocument/2006/relationships/chart" Target="../charts/chart96.xml"/><Relationship Id="rId96" Type="http://schemas.openxmlformats.org/officeDocument/2006/relationships/chart" Target="../charts/chart101.xml"/><Relationship Id="rId1" Type="http://schemas.openxmlformats.org/officeDocument/2006/relationships/chart" Target="../charts/chart6.xml"/><Relationship Id="rId6" Type="http://schemas.openxmlformats.org/officeDocument/2006/relationships/chart" Target="../charts/chart11.xml"/><Relationship Id="rId15" Type="http://schemas.openxmlformats.org/officeDocument/2006/relationships/chart" Target="../charts/chart20.xml"/><Relationship Id="rId23" Type="http://schemas.openxmlformats.org/officeDocument/2006/relationships/chart" Target="../charts/chart28.xml"/><Relationship Id="rId28" Type="http://schemas.openxmlformats.org/officeDocument/2006/relationships/chart" Target="../charts/chart33.xml"/><Relationship Id="rId36" Type="http://schemas.openxmlformats.org/officeDocument/2006/relationships/chart" Target="../charts/chart41.xml"/><Relationship Id="rId49" Type="http://schemas.openxmlformats.org/officeDocument/2006/relationships/chart" Target="../charts/chart54.xml"/><Relationship Id="rId57" Type="http://schemas.openxmlformats.org/officeDocument/2006/relationships/chart" Target="../charts/chart62.xml"/><Relationship Id="rId10" Type="http://schemas.openxmlformats.org/officeDocument/2006/relationships/chart" Target="../charts/chart15.xml"/><Relationship Id="rId31" Type="http://schemas.openxmlformats.org/officeDocument/2006/relationships/chart" Target="../charts/chart36.xml"/><Relationship Id="rId44" Type="http://schemas.openxmlformats.org/officeDocument/2006/relationships/chart" Target="../charts/chart49.xml"/><Relationship Id="rId52" Type="http://schemas.openxmlformats.org/officeDocument/2006/relationships/chart" Target="../charts/chart57.xml"/><Relationship Id="rId60" Type="http://schemas.openxmlformats.org/officeDocument/2006/relationships/chart" Target="../charts/chart65.xml"/><Relationship Id="rId65" Type="http://schemas.openxmlformats.org/officeDocument/2006/relationships/chart" Target="../charts/chart70.xml"/><Relationship Id="rId73" Type="http://schemas.openxmlformats.org/officeDocument/2006/relationships/chart" Target="../charts/chart78.xml"/><Relationship Id="rId78" Type="http://schemas.openxmlformats.org/officeDocument/2006/relationships/chart" Target="../charts/chart83.xml"/><Relationship Id="rId81" Type="http://schemas.openxmlformats.org/officeDocument/2006/relationships/chart" Target="../charts/chart86.xml"/><Relationship Id="rId86" Type="http://schemas.openxmlformats.org/officeDocument/2006/relationships/chart" Target="../charts/chart91.xml"/><Relationship Id="rId94" Type="http://schemas.openxmlformats.org/officeDocument/2006/relationships/chart" Target="../charts/chart99.xml"/><Relationship Id="rId99" Type="http://schemas.openxmlformats.org/officeDocument/2006/relationships/chart" Target="../charts/chart104.xml"/><Relationship Id="rId101" Type="http://schemas.openxmlformats.org/officeDocument/2006/relationships/chart" Target="../charts/chart106.xml"/><Relationship Id="rId4" Type="http://schemas.openxmlformats.org/officeDocument/2006/relationships/chart" Target="../charts/chart9.xml"/><Relationship Id="rId9" Type="http://schemas.openxmlformats.org/officeDocument/2006/relationships/chart" Target="../charts/chart14.xml"/><Relationship Id="rId13" Type="http://schemas.openxmlformats.org/officeDocument/2006/relationships/chart" Target="../charts/chart18.xml"/><Relationship Id="rId18" Type="http://schemas.openxmlformats.org/officeDocument/2006/relationships/chart" Target="../charts/chart23.xml"/><Relationship Id="rId39" Type="http://schemas.openxmlformats.org/officeDocument/2006/relationships/chart" Target="../charts/chart44.xml"/><Relationship Id="rId34" Type="http://schemas.openxmlformats.org/officeDocument/2006/relationships/chart" Target="../charts/chart39.xml"/><Relationship Id="rId50" Type="http://schemas.openxmlformats.org/officeDocument/2006/relationships/chart" Target="../charts/chart55.xml"/><Relationship Id="rId55" Type="http://schemas.openxmlformats.org/officeDocument/2006/relationships/chart" Target="../charts/chart60.xml"/><Relationship Id="rId76" Type="http://schemas.openxmlformats.org/officeDocument/2006/relationships/chart" Target="../charts/chart81.xml"/><Relationship Id="rId97" Type="http://schemas.openxmlformats.org/officeDocument/2006/relationships/chart" Target="../charts/chart102.xml"/><Relationship Id="rId104" Type="http://schemas.openxmlformats.org/officeDocument/2006/relationships/chart" Target="../charts/chart109.xml"/><Relationship Id="rId7" Type="http://schemas.openxmlformats.org/officeDocument/2006/relationships/chart" Target="../charts/chart12.xml"/><Relationship Id="rId71" Type="http://schemas.openxmlformats.org/officeDocument/2006/relationships/chart" Target="../charts/chart76.xml"/><Relationship Id="rId92" Type="http://schemas.openxmlformats.org/officeDocument/2006/relationships/chart" Target="../charts/chart97.xml"/><Relationship Id="rId2" Type="http://schemas.openxmlformats.org/officeDocument/2006/relationships/chart" Target="../charts/chart7.xml"/><Relationship Id="rId29" Type="http://schemas.openxmlformats.org/officeDocument/2006/relationships/chart" Target="../charts/chart34.xml"/><Relationship Id="rId24" Type="http://schemas.openxmlformats.org/officeDocument/2006/relationships/chart" Target="../charts/chart29.xml"/><Relationship Id="rId40" Type="http://schemas.openxmlformats.org/officeDocument/2006/relationships/chart" Target="../charts/chart45.xml"/><Relationship Id="rId45" Type="http://schemas.openxmlformats.org/officeDocument/2006/relationships/chart" Target="../charts/chart50.xml"/><Relationship Id="rId66" Type="http://schemas.openxmlformats.org/officeDocument/2006/relationships/chart" Target="../charts/chart71.xml"/><Relationship Id="rId87" Type="http://schemas.openxmlformats.org/officeDocument/2006/relationships/chart" Target="../charts/chart92.xml"/><Relationship Id="rId61" Type="http://schemas.openxmlformats.org/officeDocument/2006/relationships/chart" Target="../charts/chart66.xml"/><Relationship Id="rId82" Type="http://schemas.openxmlformats.org/officeDocument/2006/relationships/chart" Target="../charts/chart87.xml"/><Relationship Id="rId19" Type="http://schemas.openxmlformats.org/officeDocument/2006/relationships/chart" Target="../charts/chart24.xml"/><Relationship Id="rId14" Type="http://schemas.openxmlformats.org/officeDocument/2006/relationships/chart" Target="../charts/chart19.xml"/><Relationship Id="rId30" Type="http://schemas.openxmlformats.org/officeDocument/2006/relationships/chart" Target="../charts/chart35.xml"/><Relationship Id="rId35" Type="http://schemas.openxmlformats.org/officeDocument/2006/relationships/chart" Target="../charts/chart40.xml"/><Relationship Id="rId56" Type="http://schemas.openxmlformats.org/officeDocument/2006/relationships/chart" Target="../charts/chart61.xml"/><Relationship Id="rId77" Type="http://schemas.openxmlformats.org/officeDocument/2006/relationships/chart" Target="../charts/chart82.xml"/><Relationship Id="rId100" Type="http://schemas.openxmlformats.org/officeDocument/2006/relationships/chart" Target="../charts/chart105.xml"/><Relationship Id="rId105" Type="http://schemas.openxmlformats.org/officeDocument/2006/relationships/chart" Target="../charts/chart110.xml"/><Relationship Id="rId8" Type="http://schemas.openxmlformats.org/officeDocument/2006/relationships/chart" Target="../charts/chart13.xml"/><Relationship Id="rId51" Type="http://schemas.openxmlformats.org/officeDocument/2006/relationships/chart" Target="../charts/chart56.xml"/><Relationship Id="rId72" Type="http://schemas.openxmlformats.org/officeDocument/2006/relationships/chart" Target="../charts/chart77.xml"/><Relationship Id="rId93" Type="http://schemas.openxmlformats.org/officeDocument/2006/relationships/chart" Target="../charts/chart98.xml"/><Relationship Id="rId98" Type="http://schemas.openxmlformats.org/officeDocument/2006/relationships/chart" Target="../charts/chart103.xml"/><Relationship Id="rId3" Type="http://schemas.openxmlformats.org/officeDocument/2006/relationships/chart" Target="../charts/chart8.xml"/><Relationship Id="rId25" Type="http://schemas.openxmlformats.org/officeDocument/2006/relationships/chart" Target="../charts/chart30.xml"/><Relationship Id="rId46" Type="http://schemas.openxmlformats.org/officeDocument/2006/relationships/chart" Target="../charts/chart51.xml"/><Relationship Id="rId67" Type="http://schemas.openxmlformats.org/officeDocument/2006/relationships/chart" Target="../charts/chart72.xml"/></Relationships>
</file>

<file path=xl/drawings/_rels/drawing324.xml.rels><?xml version="1.0" encoding="UTF-8" standalone="yes"?>
<Relationships xmlns="http://schemas.openxmlformats.org/package/2006/relationships"><Relationship Id="rId8" Type="http://schemas.openxmlformats.org/officeDocument/2006/relationships/chart" Target="../charts/chart348.xml"/><Relationship Id="rId3" Type="http://schemas.openxmlformats.org/officeDocument/2006/relationships/chart" Target="../charts/chart343.xml"/><Relationship Id="rId7" Type="http://schemas.openxmlformats.org/officeDocument/2006/relationships/chart" Target="../charts/chart347.xml"/><Relationship Id="rId2" Type="http://schemas.openxmlformats.org/officeDocument/2006/relationships/chart" Target="../charts/chart342.xml"/><Relationship Id="rId1" Type="http://schemas.openxmlformats.org/officeDocument/2006/relationships/chart" Target="../charts/chart341.xml"/><Relationship Id="rId6" Type="http://schemas.openxmlformats.org/officeDocument/2006/relationships/chart" Target="../charts/chart346.xml"/><Relationship Id="rId5" Type="http://schemas.openxmlformats.org/officeDocument/2006/relationships/chart" Target="../charts/chart345.xml"/><Relationship Id="rId10" Type="http://schemas.openxmlformats.org/officeDocument/2006/relationships/chart" Target="../charts/chart350.xml"/><Relationship Id="rId4" Type="http://schemas.openxmlformats.org/officeDocument/2006/relationships/chart" Target="../charts/chart344.xml"/><Relationship Id="rId9" Type="http://schemas.openxmlformats.org/officeDocument/2006/relationships/chart" Target="../charts/chart349.xml"/></Relationships>
</file>

<file path=xl/drawings/_rels/drawing325.xml.rels><?xml version="1.0" encoding="UTF-8" standalone="yes"?>
<Relationships xmlns="http://schemas.openxmlformats.org/package/2006/relationships"><Relationship Id="rId26" Type="http://schemas.openxmlformats.org/officeDocument/2006/relationships/chart" Target="../charts/chart376.xml"/><Relationship Id="rId21" Type="http://schemas.openxmlformats.org/officeDocument/2006/relationships/chart" Target="../charts/chart371.xml"/><Relationship Id="rId42" Type="http://schemas.openxmlformats.org/officeDocument/2006/relationships/chart" Target="../charts/chart392.xml"/><Relationship Id="rId47" Type="http://schemas.openxmlformats.org/officeDocument/2006/relationships/chart" Target="../charts/chart397.xml"/><Relationship Id="rId63" Type="http://schemas.openxmlformats.org/officeDocument/2006/relationships/chart" Target="../charts/chart413.xml"/><Relationship Id="rId68" Type="http://schemas.openxmlformats.org/officeDocument/2006/relationships/chart" Target="../charts/chart418.xml"/><Relationship Id="rId84" Type="http://schemas.openxmlformats.org/officeDocument/2006/relationships/chart" Target="../charts/chart434.xml"/><Relationship Id="rId89" Type="http://schemas.openxmlformats.org/officeDocument/2006/relationships/chart" Target="../charts/chart439.xml"/><Relationship Id="rId16" Type="http://schemas.openxmlformats.org/officeDocument/2006/relationships/chart" Target="../charts/chart366.xml"/><Relationship Id="rId11" Type="http://schemas.openxmlformats.org/officeDocument/2006/relationships/chart" Target="../charts/chart361.xml"/><Relationship Id="rId32" Type="http://schemas.openxmlformats.org/officeDocument/2006/relationships/chart" Target="../charts/chart382.xml"/><Relationship Id="rId37" Type="http://schemas.openxmlformats.org/officeDocument/2006/relationships/chart" Target="../charts/chart387.xml"/><Relationship Id="rId53" Type="http://schemas.openxmlformats.org/officeDocument/2006/relationships/chart" Target="../charts/chart403.xml"/><Relationship Id="rId58" Type="http://schemas.openxmlformats.org/officeDocument/2006/relationships/chart" Target="../charts/chart408.xml"/><Relationship Id="rId74" Type="http://schemas.openxmlformats.org/officeDocument/2006/relationships/chart" Target="../charts/chart424.xml"/><Relationship Id="rId79" Type="http://schemas.openxmlformats.org/officeDocument/2006/relationships/chart" Target="../charts/chart429.xml"/><Relationship Id="rId102" Type="http://schemas.openxmlformats.org/officeDocument/2006/relationships/chart" Target="../charts/chart452.xml"/><Relationship Id="rId5" Type="http://schemas.openxmlformats.org/officeDocument/2006/relationships/chart" Target="../charts/chart355.xml"/><Relationship Id="rId90" Type="http://schemas.openxmlformats.org/officeDocument/2006/relationships/chart" Target="../charts/chart440.xml"/><Relationship Id="rId95" Type="http://schemas.openxmlformats.org/officeDocument/2006/relationships/chart" Target="../charts/chart445.xml"/><Relationship Id="rId22" Type="http://schemas.openxmlformats.org/officeDocument/2006/relationships/chart" Target="../charts/chart372.xml"/><Relationship Id="rId27" Type="http://schemas.openxmlformats.org/officeDocument/2006/relationships/chart" Target="../charts/chart377.xml"/><Relationship Id="rId43" Type="http://schemas.openxmlformats.org/officeDocument/2006/relationships/chart" Target="../charts/chart393.xml"/><Relationship Id="rId48" Type="http://schemas.openxmlformats.org/officeDocument/2006/relationships/chart" Target="../charts/chart398.xml"/><Relationship Id="rId64" Type="http://schemas.openxmlformats.org/officeDocument/2006/relationships/chart" Target="../charts/chart414.xml"/><Relationship Id="rId69" Type="http://schemas.openxmlformats.org/officeDocument/2006/relationships/chart" Target="../charts/chart419.xml"/><Relationship Id="rId80" Type="http://schemas.openxmlformats.org/officeDocument/2006/relationships/chart" Target="../charts/chart430.xml"/><Relationship Id="rId85" Type="http://schemas.openxmlformats.org/officeDocument/2006/relationships/chart" Target="../charts/chart435.xml"/><Relationship Id="rId12" Type="http://schemas.openxmlformats.org/officeDocument/2006/relationships/chart" Target="../charts/chart362.xml"/><Relationship Id="rId17" Type="http://schemas.openxmlformats.org/officeDocument/2006/relationships/chart" Target="../charts/chart367.xml"/><Relationship Id="rId33" Type="http://schemas.openxmlformats.org/officeDocument/2006/relationships/chart" Target="../charts/chart383.xml"/><Relationship Id="rId38" Type="http://schemas.openxmlformats.org/officeDocument/2006/relationships/chart" Target="../charts/chart388.xml"/><Relationship Id="rId59" Type="http://schemas.openxmlformats.org/officeDocument/2006/relationships/chart" Target="../charts/chart409.xml"/><Relationship Id="rId103" Type="http://schemas.openxmlformats.org/officeDocument/2006/relationships/chart" Target="../charts/chart453.xml"/><Relationship Id="rId20" Type="http://schemas.openxmlformats.org/officeDocument/2006/relationships/chart" Target="../charts/chart370.xml"/><Relationship Id="rId41" Type="http://schemas.openxmlformats.org/officeDocument/2006/relationships/chart" Target="../charts/chart391.xml"/><Relationship Id="rId54" Type="http://schemas.openxmlformats.org/officeDocument/2006/relationships/chart" Target="../charts/chart404.xml"/><Relationship Id="rId62" Type="http://schemas.openxmlformats.org/officeDocument/2006/relationships/chart" Target="../charts/chart412.xml"/><Relationship Id="rId70" Type="http://schemas.openxmlformats.org/officeDocument/2006/relationships/chart" Target="../charts/chart420.xml"/><Relationship Id="rId75" Type="http://schemas.openxmlformats.org/officeDocument/2006/relationships/chart" Target="../charts/chart425.xml"/><Relationship Id="rId83" Type="http://schemas.openxmlformats.org/officeDocument/2006/relationships/chart" Target="../charts/chart433.xml"/><Relationship Id="rId88" Type="http://schemas.openxmlformats.org/officeDocument/2006/relationships/chart" Target="../charts/chart438.xml"/><Relationship Id="rId91" Type="http://schemas.openxmlformats.org/officeDocument/2006/relationships/chart" Target="../charts/chart441.xml"/><Relationship Id="rId96" Type="http://schemas.openxmlformats.org/officeDocument/2006/relationships/chart" Target="../charts/chart446.xml"/><Relationship Id="rId1" Type="http://schemas.openxmlformats.org/officeDocument/2006/relationships/chart" Target="../charts/chart351.xml"/><Relationship Id="rId6" Type="http://schemas.openxmlformats.org/officeDocument/2006/relationships/chart" Target="../charts/chart356.xml"/><Relationship Id="rId15" Type="http://schemas.openxmlformats.org/officeDocument/2006/relationships/chart" Target="../charts/chart365.xml"/><Relationship Id="rId23" Type="http://schemas.openxmlformats.org/officeDocument/2006/relationships/chart" Target="../charts/chart373.xml"/><Relationship Id="rId28" Type="http://schemas.openxmlformats.org/officeDocument/2006/relationships/chart" Target="../charts/chart378.xml"/><Relationship Id="rId36" Type="http://schemas.openxmlformats.org/officeDocument/2006/relationships/chart" Target="../charts/chart386.xml"/><Relationship Id="rId49" Type="http://schemas.openxmlformats.org/officeDocument/2006/relationships/chart" Target="../charts/chart399.xml"/><Relationship Id="rId57" Type="http://schemas.openxmlformats.org/officeDocument/2006/relationships/chart" Target="../charts/chart407.xml"/><Relationship Id="rId10" Type="http://schemas.openxmlformats.org/officeDocument/2006/relationships/chart" Target="../charts/chart360.xml"/><Relationship Id="rId31" Type="http://schemas.openxmlformats.org/officeDocument/2006/relationships/chart" Target="../charts/chart381.xml"/><Relationship Id="rId44" Type="http://schemas.openxmlformats.org/officeDocument/2006/relationships/chart" Target="../charts/chart394.xml"/><Relationship Id="rId52" Type="http://schemas.openxmlformats.org/officeDocument/2006/relationships/chart" Target="../charts/chart402.xml"/><Relationship Id="rId60" Type="http://schemas.openxmlformats.org/officeDocument/2006/relationships/chart" Target="../charts/chart410.xml"/><Relationship Id="rId65" Type="http://schemas.openxmlformats.org/officeDocument/2006/relationships/chart" Target="../charts/chart415.xml"/><Relationship Id="rId73" Type="http://schemas.openxmlformats.org/officeDocument/2006/relationships/chart" Target="../charts/chart423.xml"/><Relationship Id="rId78" Type="http://schemas.openxmlformats.org/officeDocument/2006/relationships/chart" Target="../charts/chart428.xml"/><Relationship Id="rId81" Type="http://schemas.openxmlformats.org/officeDocument/2006/relationships/chart" Target="../charts/chart431.xml"/><Relationship Id="rId86" Type="http://schemas.openxmlformats.org/officeDocument/2006/relationships/chart" Target="../charts/chart436.xml"/><Relationship Id="rId94" Type="http://schemas.openxmlformats.org/officeDocument/2006/relationships/chart" Target="../charts/chart444.xml"/><Relationship Id="rId99" Type="http://schemas.openxmlformats.org/officeDocument/2006/relationships/chart" Target="../charts/chart449.xml"/><Relationship Id="rId101" Type="http://schemas.openxmlformats.org/officeDocument/2006/relationships/chart" Target="../charts/chart451.xml"/><Relationship Id="rId4" Type="http://schemas.openxmlformats.org/officeDocument/2006/relationships/chart" Target="../charts/chart354.xml"/><Relationship Id="rId9" Type="http://schemas.openxmlformats.org/officeDocument/2006/relationships/chart" Target="../charts/chart359.xml"/><Relationship Id="rId13" Type="http://schemas.openxmlformats.org/officeDocument/2006/relationships/chart" Target="../charts/chart363.xml"/><Relationship Id="rId18" Type="http://schemas.openxmlformats.org/officeDocument/2006/relationships/chart" Target="../charts/chart368.xml"/><Relationship Id="rId39" Type="http://schemas.openxmlformats.org/officeDocument/2006/relationships/chart" Target="../charts/chart389.xml"/><Relationship Id="rId34" Type="http://schemas.openxmlformats.org/officeDocument/2006/relationships/chart" Target="../charts/chart384.xml"/><Relationship Id="rId50" Type="http://schemas.openxmlformats.org/officeDocument/2006/relationships/chart" Target="../charts/chart400.xml"/><Relationship Id="rId55" Type="http://schemas.openxmlformats.org/officeDocument/2006/relationships/chart" Target="../charts/chart405.xml"/><Relationship Id="rId76" Type="http://schemas.openxmlformats.org/officeDocument/2006/relationships/chart" Target="../charts/chart426.xml"/><Relationship Id="rId97" Type="http://schemas.openxmlformats.org/officeDocument/2006/relationships/chart" Target="../charts/chart447.xml"/><Relationship Id="rId104" Type="http://schemas.openxmlformats.org/officeDocument/2006/relationships/chart" Target="../charts/chart454.xml"/><Relationship Id="rId7" Type="http://schemas.openxmlformats.org/officeDocument/2006/relationships/chart" Target="../charts/chart357.xml"/><Relationship Id="rId71" Type="http://schemas.openxmlformats.org/officeDocument/2006/relationships/chart" Target="../charts/chart421.xml"/><Relationship Id="rId92" Type="http://schemas.openxmlformats.org/officeDocument/2006/relationships/chart" Target="../charts/chart442.xml"/><Relationship Id="rId2" Type="http://schemas.openxmlformats.org/officeDocument/2006/relationships/chart" Target="../charts/chart352.xml"/><Relationship Id="rId29" Type="http://schemas.openxmlformats.org/officeDocument/2006/relationships/chart" Target="../charts/chart379.xml"/><Relationship Id="rId24" Type="http://schemas.openxmlformats.org/officeDocument/2006/relationships/chart" Target="../charts/chart374.xml"/><Relationship Id="rId40" Type="http://schemas.openxmlformats.org/officeDocument/2006/relationships/chart" Target="../charts/chart390.xml"/><Relationship Id="rId45" Type="http://schemas.openxmlformats.org/officeDocument/2006/relationships/chart" Target="../charts/chart395.xml"/><Relationship Id="rId66" Type="http://schemas.openxmlformats.org/officeDocument/2006/relationships/chart" Target="../charts/chart416.xml"/><Relationship Id="rId87" Type="http://schemas.openxmlformats.org/officeDocument/2006/relationships/chart" Target="../charts/chart437.xml"/><Relationship Id="rId61" Type="http://schemas.openxmlformats.org/officeDocument/2006/relationships/chart" Target="../charts/chart411.xml"/><Relationship Id="rId82" Type="http://schemas.openxmlformats.org/officeDocument/2006/relationships/chart" Target="../charts/chart432.xml"/><Relationship Id="rId19" Type="http://schemas.openxmlformats.org/officeDocument/2006/relationships/chart" Target="../charts/chart369.xml"/><Relationship Id="rId14" Type="http://schemas.openxmlformats.org/officeDocument/2006/relationships/chart" Target="../charts/chart364.xml"/><Relationship Id="rId30" Type="http://schemas.openxmlformats.org/officeDocument/2006/relationships/chart" Target="../charts/chart380.xml"/><Relationship Id="rId35" Type="http://schemas.openxmlformats.org/officeDocument/2006/relationships/chart" Target="../charts/chart385.xml"/><Relationship Id="rId56" Type="http://schemas.openxmlformats.org/officeDocument/2006/relationships/chart" Target="../charts/chart406.xml"/><Relationship Id="rId77" Type="http://schemas.openxmlformats.org/officeDocument/2006/relationships/chart" Target="../charts/chart427.xml"/><Relationship Id="rId100" Type="http://schemas.openxmlformats.org/officeDocument/2006/relationships/chart" Target="../charts/chart450.xml"/><Relationship Id="rId105" Type="http://schemas.openxmlformats.org/officeDocument/2006/relationships/chart" Target="../charts/chart455.xml"/><Relationship Id="rId8" Type="http://schemas.openxmlformats.org/officeDocument/2006/relationships/chart" Target="../charts/chart358.xml"/><Relationship Id="rId51" Type="http://schemas.openxmlformats.org/officeDocument/2006/relationships/chart" Target="../charts/chart401.xml"/><Relationship Id="rId72" Type="http://schemas.openxmlformats.org/officeDocument/2006/relationships/chart" Target="../charts/chart422.xml"/><Relationship Id="rId93" Type="http://schemas.openxmlformats.org/officeDocument/2006/relationships/chart" Target="../charts/chart443.xml"/><Relationship Id="rId98" Type="http://schemas.openxmlformats.org/officeDocument/2006/relationships/chart" Target="../charts/chart448.xml"/><Relationship Id="rId3" Type="http://schemas.openxmlformats.org/officeDocument/2006/relationships/chart" Target="../charts/chart353.xml"/><Relationship Id="rId25" Type="http://schemas.openxmlformats.org/officeDocument/2006/relationships/chart" Target="../charts/chart375.xml"/><Relationship Id="rId46" Type="http://schemas.openxmlformats.org/officeDocument/2006/relationships/chart" Target="../charts/chart396.xml"/><Relationship Id="rId67" Type="http://schemas.openxmlformats.org/officeDocument/2006/relationships/chart" Target="../charts/chart417.xml"/></Relationships>
</file>

<file path=xl/drawings/_rels/drawing431.xml.rels><?xml version="1.0" encoding="UTF-8" standalone="yes"?>
<Relationships xmlns="http://schemas.openxmlformats.org/package/2006/relationships"><Relationship Id="rId8" Type="http://schemas.openxmlformats.org/officeDocument/2006/relationships/chart" Target="../charts/chart463.xml"/><Relationship Id="rId3" Type="http://schemas.openxmlformats.org/officeDocument/2006/relationships/chart" Target="../charts/chart458.xml"/><Relationship Id="rId7" Type="http://schemas.openxmlformats.org/officeDocument/2006/relationships/chart" Target="../charts/chart462.xml"/><Relationship Id="rId2" Type="http://schemas.openxmlformats.org/officeDocument/2006/relationships/chart" Target="../charts/chart457.xml"/><Relationship Id="rId1" Type="http://schemas.openxmlformats.org/officeDocument/2006/relationships/chart" Target="../charts/chart456.xml"/><Relationship Id="rId6" Type="http://schemas.openxmlformats.org/officeDocument/2006/relationships/chart" Target="../charts/chart461.xml"/><Relationship Id="rId5" Type="http://schemas.openxmlformats.org/officeDocument/2006/relationships/chart" Target="../charts/chart460.xml"/><Relationship Id="rId10" Type="http://schemas.openxmlformats.org/officeDocument/2006/relationships/chart" Target="../charts/chart465.xml"/><Relationship Id="rId4" Type="http://schemas.openxmlformats.org/officeDocument/2006/relationships/chart" Target="../charts/chart459.xml"/><Relationship Id="rId9" Type="http://schemas.openxmlformats.org/officeDocument/2006/relationships/chart" Target="../charts/chart464.xml"/></Relationships>
</file>

<file path=xl/drawings/_rels/drawing432.xml.rels><?xml version="1.0" encoding="UTF-8" standalone="yes"?>
<Relationships xmlns="http://schemas.openxmlformats.org/package/2006/relationships"><Relationship Id="rId26" Type="http://schemas.openxmlformats.org/officeDocument/2006/relationships/chart" Target="../charts/chart491.xml"/><Relationship Id="rId21" Type="http://schemas.openxmlformats.org/officeDocument/2006/relationships/chart" Target="../charts/chart486.xml"/><Relationship Id="rId42" Type="http://schemas.openxmlformats.org/officeDocument/2006/relationships/chart" Target="../charts/chart507.xml"/><Relationship Id="rId47" Type="http://schemas.openxmlformats.org/officeDocument/2006/relationships/chart" Target="../charts/chart512.xml"/><Relationship Id="rId63" Type="http://schemas.openxmlformats.org/officeDocument/2006/relationships/chart" Target="../charts/chart528.xml"/><Relationship Id="rId68" Type="http://schemas.openxmlformats.org/officeDocument/2006/relationships/chart" Target="../charts/chart533.xml"/><Relationship Id="rId84" Type="http://schemas.openxmlformats.org/officeDocument/2006/relationships/chart" Target="../charts/chart549.xml"/><Relationship Id="rId89" Type="http://schemas.openxmlformats.org/officeDocument/2006/relationships/chart" Target="../charts/chart554.xml"/><Relationship Id="rId16" Type="http://schemas.openxmlformats.org/officeDocument/2006/relationships/chart" Target="../charts/chart481.xml"/><Relationship Id="rId11" Type="http://schemas.openxmlformats.org/officeDocument/2006/relationships/chart" Target="../charts/chart476.xml"/><Relationship Id="rId32" Type="http://schemas.openxmlformats.org/officeDocument/2006/relationships/chart" Target="../charts/chart497.xml"/><Relationship Id="rId37" Type="http://schemas.openxmlformats.org/officeDocument/2006/relationships/chart" Target="../charts/chart502.xml"/><Relationship Id="rId53" Type="http://schemas.openxmlformats.org/officeDocument/2006/relationships/chart" Target="../charts/chart518.xml"/><Relationship Id="rId58" Type="http://schemas.openxmlformats.org/officeDocument/2006/relationships/chart" Target="../charts/chart523.xml"/><Relationship Id="rId74" Type="http://schemas.openxmlformats.org/officeDocument/2006/relationships/chart" Target="../charts/chart539.xml"/><Relationship Id="rId79" Type="http://schemas.openxmlformats.org/officeDocument/2006/relationships/chart" Target="../charts/chart544.xml"/><Relationship Id="rId102" Type="http://schemas.openxmlformats.org/officeDocument/2006/relationships/chart" Target="../charts/chart567.xml"/><Relationship Id="rId5" Type="http://schemas.openxmlformats.org/officeDocument/2006/relationships/chart" Target="../charts/chart470.xml"/><Relationship Id="rId90" Type="http://schemas.openxmlformats.org/officeDocument/2006/relationships/chart" Target="../charts/chart555.xml"/><Relationship Id="rId95" Type="http://schemas.openxmlformats.org/officeDocument/2006/relationships/chart" Target="../charts/chart560.xml"/><Relationship Id="rId22" Type="http://schemas.openxmlformats.org/officeDocument/2006/relationships/chart" Target="../charts/chart487.xml"/><Relationship Id="rId27" Type="http://schemas.openxmlformats.org/officeDocument/2006/relationships/chart" Target="../charts/chart492.xml"/><Relationship Id="rId43" Type="http://schemas.openxmlformats.org/officeDocument/2006/relationships/chart" Target="../charts/chart508.xml"/><Relationship Id="rId48" Type="http://schemas.openxmlformats.org/officeDocument/2006/relationships/chart" Target="../charts/chart513.xml"/><Relationship Id="rId64" Type="http://schemas.openxmlformats.org/officeDocument/2006/relationships/chart" Target="../charts/chart529.xml"/><Relationship Id="rId69" Type="http://schemas.openxmlformats.org/officeDocument/2006/relationships/chart" Target="../charts/chart534.xml"/><Relationship Id="rId80" Type="http://schemas.openxmlformats.org/officeDocument/2006/relationships/chart" Target="../charts/chart545.xml"/><Relationship Id="rId85" Type="http://schemas.openxmlformats.org/officeDocument/2006/relationships/chart" Target="../charts/chart550.xml"/><Relationship Id="rId12" Type="http://schemas.openxmlformats.org/officeDocument/2006/relationships/chart" Target="../charts/chart477.xml"/><Relationship Id="rId17" Type="http://schemas.openxmlformats.org/officeDocument/2006/relationships/chart" Target="../charts/chart482.xml"/><Relationship Id="rId33" Type="http://schemas.openxmlformats.org/officeDocument/2006/relationships/chart" Target="../charts/chart498.xml"/><Relationship Id="rId38" Type="http://schemas.openxmlformats.org/officeDocument/2006/relationships/chart" Target="../charts/chart503.xml"/><Relationship Id="rId59" Type="http://schemas.openxmlformats.org/officeDocument/2006/relationships/chart" Target="../charts/chart524.xml"/><Relationship Id="rId103" Type="http://schemas.openxmlformats.org/officeDocument/2006/relationships/chart" Target="../charts/chart568.xml"/><Relationship Id="rId20" Type="http://schemas.openxmlformats.org/officeDocument/2006/relationships/chart" Target="../charts/chart485.xml"/><Relationship Id="rId41" Type="http://schemas.openxmlformats.org/officeDocument/2006/relationships/chart" Target="../charts/chart506.xml"/><Relationship Id="rId54" Type="http://schemas.openxmlformats.org/officeDocument/2006/relationships/chart" Target="../charts/chart519.xml"/><Relationship Id="rId62" Type="http://schemas.openxmlformats.org/officeDocument/2006/relationships/chart" Target="../charts/chart527.xml"/><Relationship Id="rId70" Type="http://schemas.openxmlformats.org/officeDocument/2006/relationships/chart" Target="../charts/chart535.xml"/><Relationship Id="rId75" Type="http://schemas.openxmlformats.org/officeDocument/2006/relationships/chart" Target="../charts/chart540.xml"/><Relationship Id="rId83" Type="http://schemas.openxmlformats.org/officeDocument/2006/relationships/chart" Target="../charts/chart548.xml"/><Relationship Id="rId88" Type="http://schemas.openxmlformats.org/officeDocument/2006/relationships/chart" Target="../charts/chart553.xml"/><Relationship Id="rId91" Type="http://schemas.openxmlformats.org/officeDocument/2006/relationships/chart" Target="../charts/chart556.xml"/><Relationship Id="rId96" Type="http://schemas.openxmlformats.org/officeDocument/2006/relationships/chart" Target="../charts/chart561.xml"/><Relationship Id="rId1" Type="http://schemas.openxmlformats.org/officeDocument/2006/relationships/chart" Target="../charts/chart466.xml"/><Relationship Id="rId6" Type="http://schemas.openxmlformats.org/officeDocument/2006/relationships/chart" Target="../charts/chart471.xml"/><Relationship Id="rId15" Type="http://schemas.openxmlformats.org/officeDocument/2006/relationships/chart" Target="../charts/chart480.xml"/><Relationship Id="rId23" Type="http://schemas.openxmlformats.org/officeDocument/2006/relationships/chart" Target="../charts/chart488.xml"/><Relationship Id="rId28" Type="http://schemas.openxmlformats.org/officeDocument/2006/relationships/chart" Target="../charts/chart493.xml"/><Relationship Id="rId36" Type="http://schemas.openxmlformats.org/officeDocument/2006/relationships/chart" Target="../charts/chart501.xml"/><Relationship Id="rId49" Type="http://schemas.openxmlformats.org/officeDocument/2006/relationships/chart" Target="../charts/chart514.xml"/><Relationship Id="rId57" Type="http://schemas.openxmlformats.org/officeDocument/2006/relationships/chart" Target="../charts/chart522.xml"/><Relationship Id="rId10" Type="http://schemas.openxmlformats.org/officeDocument/2006/relationships/chart" Target="../charts/chart475.xml"/><Relationship Id="rId31" Type="http://schemas.openxmlformats.org/officeDocument/2006/relationships/chart" Target="../charts/chart496.xml"/><Relationship Id="rId44" Type="http://schemas.openxmlformats.org/officeDocument/2006/relationships/chart" Target="../charts/chart509.xml"/><Relationship Id="rId52" Type="http://schemas.openxmlformats.org/officeDocument/2006/relationships/chart" Target="../charts/chart517.xml"/><Relationship Id="rId60" Type="http://schemas.openxmlformats.org/officeDocument/2006/relationships/chart" Target="../charts/chart525.xml"/><Relationship Id="rId65" Type="http://schemas.openxmlformats.org/officeDocument/2006/relationships/chart" Target="../charts/chart530.xml"/><Relationship Id="rId73" Type="http://schemas.openxmlformats.org/officeDocument/2006/relationships/chart" Target="../charts/chart538.xml"/><Relationship Id="rId78" Type="http://schemas.openxmlformats.org/officeDocument/2006/relationships/chart" Target="../charts/chart543.xml"/><Relationship Id="rId81" Type="http://schemas.openxmlformats.org/officeDocument/2006/relationships/chart" Target="../charts/chart546.xml"/><Relationship Id="rId86" Type="http://schemas.openxmlformats.org/officeDocument/2006/relationships/chart" Target="../charts/chart551.xml"/><Relationship Id="rId94" Type="http://schemas.openxmlformats.org/officeDocument/2006/relationships/chart" Target="../charts/chart559.xml"/><Relationship Id="rId99" Type="http://schemas.openxmlformats.org/officeDocument/2006/relationships/chart" Target="../charts/chart564.xml"/><Relationship Id="rId101" Type="http://schemas.openxmlformats.org/officeDocument/2006/relationships/chart" Target="../charts/chart566.xml"/><Relationship Id="rId4" Type="http://schemas.openxmlformats.org/officeDocument/2006/relationships/chart" Target="../charts/chart469.xml"/><Relationship Id="rId9" Type="http://schemas.openxmlformats.org/officeDocument/2006/relationships/chart" Target="../charts/chart474.xml"/><Relationship Id="rId13" Type="http://schemas.openxmlformats.org/officeDocument/2006/relationships/chart" Target="../charts/chart478.xml"/><Relationship Id="rId18" Type="http://schemas.openxmlformats.org/officeDocument/2006/relationships/chart" Target="../charts/chart483.xml"/><Relationship Id="rId39" Type="http://schemas.openxmlformats.org/officeDocument/2006/relationships/chart" Target="../charts/chart504.xml"/><Relationship Id="rId34" Type="http://schemas.openxmlformats.org/officeDocument/2006/relationships/chart" Target="../charts/chart499.xml"/><Relationship Id="rId50" Type="http://schemas.openxmlformats.org/officeDocument/2006/relationships/chart" Target="../charts/chart515.xml"/><Relationship Id="rId55" Type="http://schemas.openxmlformats.org/officeDocument/2006/relationships/chart" Target="../charts/chart520.xml"/><Relationship Id="rId76" Type="http://schemas.openxmlformats.org/officeDocument/2006/relationships/chart" Target="../charts/chart541.xml"/><Relationship Id="rId97" Type="http://schemas.openxmlformats.org/officeDocument/2006/relationships/chart" Target="../charts/chart562.xml"/><Relationship Id="rId104" Type="http://schemas.openxmlformats.org/officeDocument/2006/relationships/chart" Target="../charts/chart569.xml"/><Relationship Id="rId7" Type="http://schemas.openxmlformats.org/officeDocument/2006/relationships/chart" Target="../charts/chart472.xml"/><Relationship Id="rId71" Type="http://schemas.openxmlformats.org/officeDocument/2006/relationships/chart" Target="../charts/chart536.xml"/><Relationship Id="rId92" Type="http://schemas.openxmlformats.org/officeDocument/2006/relationships/chart" Target="../charts/chart557.xml"/><Relationship Id="rId2" Type="http://schemas.openxmlformats.org/officeDocument/2006/relationships/chart" Target="../charts/chart467.xml"/><Relationship Id="rId29" Type="http://schemas.openxmlformats.org/officeDocument/2006/relationships/chart" Target="../charts/chart494.xml"/><Relationship Id="rId24" Type="http://schemas.openxmlformats.org/officeDocument/2006/relationships/chart" Target="../charts/chart489.xml"/><Relationship Id="rId40" Type="http://schemas.openxmlformats.org/officeDocument/2006/relationships/chart" Target="../charts/chart505.xml"/><Relationship Id="rId45" Type="http://schemas.openxmlformats.org/officeDocument/2006/relationships/chart" Target="../charts/chart510.xml"/><Relationship Id="rId66" Type="http://schemas.openxmlformats.org/officeDocument/2006/relationships/chart" Target="../charts/chart531.xml"/><Relationship Id="rId87" Type="http://schemas.openxmlformats.org/officeDocument/2006/relationships/chart" Target="../charts/chart552.xml"/><Relationship Id="rId61" Type="http://schemas.openxmlformats.org/officeDocument/2006/relationships/chart" Target="../charts/chart526.xml"/><Relationship Id="rId82" Type="http://schemas.openxmlformats.org/officeDocument/2006/relationships/chart" Target="../charts/chart547.xml"/><Relationship Id="rId19" Type="http://schemas.openxmlformats.org/officeDocument/2006/relationships/chart" Target="../charts/chart484.xml"/><Relationship Id="rId14" Type="http://schemas.openxmlformats.org/officeDocument/2006/relationships/chart" Target="../charts/chart479.xml"/><Relationship Id="rId30" Type="http://schemas.openxmlformats.org/officeDocument/2006/relationships/chart" Target="../charts/chart495.xml"/><Relationship Id="rId35" Type="http://schemas.openxmlformats.org/officeDocument/2006/relationships/chart" Target="../charts/chart500.xml"/><Relationship Id="rId56" Type="http://schemas.openxmlformats.org/officeDocument/2006/relationships/chart" Target="../charts/chart521.xml"/><Relationship Id="rId77" Type="http://schemas.openxmlformats.org/officeDocument/2006/relationships/chart" Target="../charts/chart542.xml"/><Relationship Id="rId100" Type="http://schemas.openxmlformats.org/officeDocument/2006/relationships/chart" Target="../charts/chart565.xml"/><Relationship Id="rId105" Type="http://schemas.openxmlformats.org/officeDocument/2006/relationships/chart" Target="../charts/chart570.xml"/><Relationship Id="rId8" Type="http://schemas.openxmlformats.org/officeDocument/2006/relationships/chart" Target="../charts/chart473.xml"/><Relationship Id="rId51" Type="http://schemas.openxmlformats.org/officeDocument/2006/relationships/chart" Target="../charts/chart516.xml"/><Relationship Id="rId72" Type="http://schemas.openxmlformats.org/officeDocument/2006/relationships/chart" Target="../charts/chart537.xml"/><Relationship Id="rId93" Type="http://schemas.openxmlformats.org/officeDocument/2006/relationships/chart" Target="../charts/chart558.xml"/><Relationship Id="rId98" Type="http://schemas.openxmlformats.org/officeDocument/2006/relationships/chart" Target="../charts/chart563.xml"/><Relationship Id="rId3" Type="http://schemas.openxmlformats.org/officeDocument/2006/relationships/chart" Target="../charts/chart468.xml"/><Relationship Id="rId25" Type="http://schemas.openxmlformats.org/officeDocument/2006/relationships/chart" Target="../charts/chart490.xml"/><Relationship Id="rId46" Type="http://schemas.openxmlformats.org/officeDocument/2006/relationships/chart" Target="../charts/chart511.xml"/><Relationship Id="rId67" Type="http://schemas.openxmlformats.org/officeDocument/2006/relationships/chart" Target="../charts/chart532.xml"/></Relationships>
</file>

<file path=xl/drawings/_rels/vmlDrawing4.v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emf"/><Relationship Id="rId1" Type="http://schemas.openxmlformats.org/officeDocument/2006/relationships/image" Target="../media/image3.emf"/><Relationship Id="rId5" Type="http://schemas.openxmlformats.org/officeDocument/2006/relationships/image" Target="../media/image7.emf"/><Relationship Id="rId4"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xdr:twoCellAnchor editAs="oneCell">
    <xdr:from>
      <xdr:col>10</xdr:col>
      <xdr:colOff>464967</xdr:colOff>
      <xdr:row>23</xdr:row>
      <xdr:rowOff>58908</xdr:rowOff>
    </xdr:from>
    <xdr:to>
      <xdr:col>17</xdr:col>
      <xdr:colOff>378527</xdr:colOff>
      <xdr:row>25</xdr:row>
      <xdr:rowOff>159452</xdr:rowOff>
    </xdr:to>
    <xdr:pic>
      <xdr:nvPicPr>
        <xdr:cNvPr id="9" name="Picture 8" descr="Handle vertical.png">
          <a:extLst>
            <a:ext uri="{FF2B5EF4-FFF2-40B4-BE49-F238E27FC236}">
              <a16:creationId xmlns:a16="http://schemas.microsoft.com/office/drawing/2014/main" id="{00000000-0008-0000-0000-000009000000}"/>
            </a:ext>
          </a:extLst>
        </xdr:cNvPr>
        <xdr:cNvPicPr>
          <a:picLocks noChangeAspect="1"/>
        </xdr:cNvPicPr>
      </xdr:nvPicPr>
      <xdr:blipFill>
        <a:blip xmlns:r="http://schemas.openxmlformats.org/officeDocument/2006/relationships" r:embed="rId1"/>
        <a:stretch>
          <a:fillRect/>
        </a:stretch>
      </xdr:blipFill>
      <xdr:spPr>
        <a:xfrm rot="18055540">
          <a:off x="8153400" y="2657475"/>
          <a:ext cx="481544" cy="4047410"/>
        </a:xfrm>
        <a:prstGeom prst="rect">
          <a:avLst/>
        </a:prstGeom>
      </xdr:spPr>
    </xdr:pic>
    <xdr:clientData/>
  </xdr:twoCellAnchor>
  <xdr:twoCellAnchor>
    <xdr:from>
      <xdr:col>4</xdr:col>
      <xdr:colOff>0</xdr:colOff>
      <xdr:row>0</xdr:row>
      <xdr:rowOff>1</xdr:rowOff>
    </xdr:from>
    <xdr:to>
      <xdr:col>13</xdr:col>
      <xdr:colOff>590549</xdr:colOff>
      <xdr:row>4</xdr:row>
      <xdr:rowOff>123825</xdr:rowOff>
    </xdr:to>
    <xdr:sp macro="" textlink="">
      <xdr:nvSpPr>
        <xdr:cNvPr id="4" name="TextBox 3">
          <a:extLst>
            <a:ext uri="{FF2B5EF4-FFF2-40B4-BE49-F238E27FC236}">
              <a16:creationId xmlns:a16="http://schemas.microsoft.com/office/drawing/2014/main" id="{00000000-0008-0000-0000-000004000000}"/>
            </a:ext>
          </a:extLst>
        </xdr:cNvPr>
        <xdr:cNvSpPr txBox="1"/>
      </xdr:nvSpPr>
      <xdr:spPr>
        <a:xfrm>
          <a:off x="2362200" y="1"/>
          <a:ext cx="5905499" cy="885824"/>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wrap="square" rtlCol="0" anchor="t"/>
        <a:lstStyle/>
        <a:p>
          <a:pPr algn="ctr"/>
          <a:r>
            <a:rPr lang="en-US" sz="5400">
              <a:ln>
                <a:noFill/>
              </a:ln>
              <a:solidFill>
                <a:schemeClr val="tx2">
                  <a:lumMod val="75000"/>
                </a:schemeClr>
              </a:solidFill>
              <a:effectLst>
                <a:outerShdw blurRad="50800" dist="50800" dir="5400000" algn="ctr" rotWithShape="0">
                  <a:schemeClr val="tx1">
                    <a:lumMod val="65000"/>
                    <a:lumOff val="35000"/>
                  </a:schemeClr>
                </a:outerShdw>
              </a:effectLst>
              <a:latin typeface="Arial" pitchFamily="34" charset="0"/>
              <a:cs typeface="Arial" pitchFamily="34" charset="0"/>
            </a:rPr>
            <a:t>CBM</a:t>
          </a:r>
          <a:r>
            <a:rPr lang="en-US" sz="5400" baseline="0">
              <a:ln>
                <a:noFill/>
              </a:ln>
              <a:solidFill>
                <a:schemeClr val="tx2">
                  <a:lumMod val="75000"/>
                </a:schemeClr>
              </a:solidFill>
              <a:effectLst>
                <a:outerShdw blurRad="50800" dist="50800" dir="5400000" algn="ctr" rotWithShape="0">
                  <a:schemeClr val="tx1">
                    <a:lumMod val="65000"/>
                    <a:lumOff val="35000"/>
                  </a:schemeClr>
                </a:outerShdw>
              </a:effectLst>
              <a:latin typeface="Arial" pitchFamily="34" charset="0"/>
              <a:cs typeface="Arial" pitchFamily="34" charset="0"/>
            </a:rPr>
            <a:t> Focus</a:t>
          </a:r>
          <a:endParaRPr lang="en-US" sz="5400">
            <a:ln>
              <a:noFill/>
            </a:ln>
            <a:solidFill>
              <a:schemeClr val="tx2">
                <a:lumMod val="75000"/>
              </a:schemeClr>
            </a:solidFill>
            <a:effectLst>
              <a:outerShdw blurRad="50800" dist="50800" dir="5400000" algn="ctr" rotWithShape="0">
                <a:schemeClr val="tx1">
                  <a:lumMod val="65000"/>
                  <a:lumOff val="35000"/>
                </a:schemeClr>
              </a:outerShdw>
            </a:effectLst>
            <a:latin typeface="Arial" pitchFamily="34" charset="0"/>
            <a:cs typeface="Arial" pitchFamily="34" charset="0"/>
          </a:endParaRPr>
        </a:p>
      </xdr:txBody>
    </xdr:sp>
    <xdr:clientData/>
  </xdr:twoCellAnchor>
  <xdr:twoCellAnchor>
    <xdr:from>
      <xdr:col>2</xdr:col>
      <xdr:colOff>590549</xdr:colOff>
      <xdr:row>24</xdr:row>
      <xdr:rowOff>19051</xdr:rowOff>
    </xdr:from>
    <xdr:to>
      <xdr:col>14</xdr:col>
      <xdr:colOff>590549</xdr:colOff>
      <xdr:row>29</xdr:row>
      <xdr:rowOff>104775</xdr:rowOff>
    </xdr:to>
    <xdr:sp macro="" textlink="">
      <xdr:nvSpPr>
        <xdr:cNvPr id="5" name="TextBox 4">
          <a:extLst>
            <a:ext uri="{FF2B5EF4-FFF2-40B4-BE49-F238E27FC236}">
              <a16:creationId xmlns:a16="http://schemas.microsoft.com/office/drawing/2014/main" id="{00000000-0008-0000-0000-000005000000}"/>
            </a:ext>
          </a:extLst>
        </xdr:cNvPr>
        <xdr:cNvSpPr txBox="1"/>
      </xdr:nvSpPr>
      <xdr:spPr>
        <a:xfrm>
          <a:off x="1771649" y="4591051"/>
          <a:ext cx="7086600" cy="1038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pPr algn="ctr"/>
          <a:r>
            <a:rPr lang="en-US" sz="2400"/>
            <a:t>A Tool</a:t>
          </a:r>
          <a:r>
            <a:rPr lang="en-US" sz="2400" baseline="0"/>
            <a:t> for Student Identification, </a:t>
          </a:r>
        </a:p>
        <a:p>
          <a:pPr algn="ctr"/>
          <a:r>
            <a:rPr lang="en-US" sz="2400" baseline="0"/>
            <a:t>Intervention Development, and Progress Monitoring</a:t>
          </a:r>
          <a:endParaRPr lang="en-US" sz="2400"/>
        </a:p>
      </xdr:txBody>
    </xdr:sp>
    <xdr:clientData/>
  </xdr:twoCellAnchor>
  <xdr:twoCellAnchor>
    <xdr:from>
      <xdr:col>4</xdr:col>
      <xdr:colOff>9525</xdr:colOff>
      <xdr:row>28</xdr:row>
      <xdr:rowOff>133349</xdr:rowOff>
    </xdr:from>
    <xdr:to>
      <xdr:col>14</xdr:col>
      <xdr:colOff>19051</xdr:colOff>
      <xdr:row>31</xdr:row>
      <xdr:rowOff>47624</xdr:rowOff>
    </xdr:to>
    <xdr:sp macro="" textlink="">
      <xdr:nvSpPr>
        <xdr:cNvPr id="6" name="TextBox 5">
          <a:extLst>
            <a:ext uri="{FF2B5EF4-FFF2-40B4-BE49-F238E27FC236}">
              <a16:creationId xmlns:a16="http://schemas.microsoft.com/office/drawing/2014/main" id="{00000000-0008-0000-0000-000006000000}"/>
            </a:ext>
          </a:extLst>
        </xdr:cNvPr>
        <xdr:cNvSpPr txBox="1"/>
      </xdr:nvSpPr>
      <xdr:spPr>
        <a:xfrm>
          <a:off x="2371725" y="5467349"/>
          <a:ext cx="5915026" cy="4857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r>
            <a:rPr lang="en-US" sz="1400"/>
            <a:t>Developed by Devin</a:t>
          </a:r>
          <a:r>
            <a:rPr lang="en-US" sz="1400" baseline="0"/>
            <a:t> Healey (devinhe@updc.org): </a:t>
          </a:r>
          <a:r>
            <a:rPr lang="en-US" sz="1400" baseline="0">
              <a:solidFill>
                <a:schemeClr val="dk1"/>
              </a:solidFill>
              <a:latin typeface="+mn-lt"/>
              <a:ea typeface="+mn-ea"/>
              <a:cs typeface="+mn-cs"/>
            </a:rPr>
            <a:t>Revised January, 2010</a:t>
          </a:r>
          <a:endParaRPr lang="en-US" sz="1400"/>
        </a:p>
        <a:p>
          <a:pPr algn="ctr"/>
          <a:r>
            <a:rPr lang="en-US" sz="1400" baseline="0">
              <a:solidFill>
                <a:schemeClr val="dk1"/>
              </a:solidFill>
              <a:latin typeface="+mn-lt"/>
              <a:ea typeface="+mn-ea"/>
              <a:cs typeface="+mn-cs"/>
            </a:rPr>
            <a:t>Permission granted for editing (password: focus)</a:t>
          </a:r>
          <a:endParaRPr lang="en-US" sz="1400"/>
        </a:p>
      </xdr:txBody>
    </xdr:sp>
    <xdr:clientData/>
  </xdr:twoCellAnchor>
  <xdr:twoCellAnchor editAs="oneCell">
    <xdr:from>
      <xdr:col>6</xdr:col>
      <xdr:colOff>9526</xdr:colOff>
      <xdr:row>4</xdr:row>
      <xdr:rowOff>171451</xdr:rowOff>
    </xdr:from>
    <xdr:to>
      <xdr:col>11</xdr:col>
      <xdr:colOff>586776</xdr:colOff>
      <xdr:row>23</xdr:row>
      <xdr:rowOff>76201</xdr:rowOff>
    </xdr:to>
    <xdr:pic>
      <xdr:nvPicPr>
        <xdr:cNvPr id="7" name="Picture 6" descr="CBM Focus Girl circle.png">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2"/>
        <a:stretch>
          <a:fillRect/>
        </a:stretch>
      </xdr:blipFill>
      <xdr:spPr>
        <a:xfrm>
          <a:off x="3552826" y="933451"/>
          <a:ext cx="3530000" cy="3524250"/>
        </a:xfrm>
        <a:prstGeom prst="rect">
          <a:avLst/>
        </a:prstGeom>
      </xdr:spPr>
    </xdr:pic>
    <xdr:clientData/>
  </xdr:twoCellAnchor>
</xdr:wsDr>
</file>

<file path=xl/drawings/drawing10.xml><?xml version="1.0" encoding="utf-8"?>
<c:userShapes xmlns:c="http://schemas.openxmlformats.org/drawingml/2006/chart">
  <cdr:relSizeAnchor xmlns:cdr="http://schemas.openxmlformats.org/drawingml/2006/chartDrawing">
    <cdr:from>
      <cdr:x>0.18752</cdr:x>
      <cdr:y>0.16466</cdr:y>
    </cdr:from>
    <cdr:to>
      <cdr:x>0.18975</cdr:x>
      <cdr:y>0.68315</cdr:y>
    </cdr:to>
    <cdr:sp macro="" textlink="">
      <cdr:nvSpPr>
        <cdr:cNvPr id="2" name="Straight Connector 1"/>
        <cdr:cNvSpPr/>
      </cdr:nvSpPr>
      <cdr:spPr>
        <a:xfrm xmlns:a="http://schemas.openxmlformats.org/drawingml/2006/main" rot="5400000" flipH="1" flipV="1">
          <a:off x="143572" y="1220767"/>
          <a:ext cx="1499616" cy="10561"/>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100.xml><?xml version="1.0" encoding="utf-8"?>
<c:userShapes xmlns:c="http://schemas.openxmlformats.org/drawingml/2006/chart">
  <cdr:relSizeAnchor xmlns:cdr="http://schemas.openxmlformats.org/drawingml/2006/chartDrawing">
    <cdr:from>
      <cdr:x>0.18708</cdr:x>
      <cdr:y>0.16658</cdr:y>
    </cdr:from>
    <cdr:to>
      <cdr:x>0.18931</cdr:x>
      <cdr:y>0.68507</cdr:y>
    </cdr:to>
    <cdr:sp macro="" textlink="">
      <cdr:nvSpPr>
        <cdr:cNvPr id="2" name="Straight Connector 1"/>
        <cdr:cNvSpPr/>
      </cdr:nvSpPr>
      <cdr:spPr>
        <a:xfrm xmlns:a="http://schemas.openxmlformats.org/drawingml/2006/main" rot="5400000" flipH="1" flipV="1">
          <a:off x="139694" y="1226332"/>
          <a:ext cx="1499616" cy="10540"/>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101.xml><?xml version="1.0" encoding="utf-8"?>
<c:userShapes xmlns:c="http://schemas.openxmlformats.org/drawingml/2006/chart">
  <cdr:relSizeAnchor xmlns:cdr="http://schemas.openxmlformats.org/drawingml/2006/chartDrawing">
    <cdr:from>
      <cdr:x>0.18708</cdr:x>
      <cdr:y>0.16462</cdr:y>
    </cdr:from>
    <cdr:to>
      <cdr:x>0.18931</cdr:x>
      <cdr:y>0.68265</cdr:y>
    </cdr:to>
    <cdr:sp macro="" textlink="">
      <cdr:nvSpPr>
        <cdr:cNvPr id="2" name="Straight Connector 1"/>
        <cdr:cNvSpPr/>
      </cdr:nvSpPr>
      <cdr:spPr>
        <a:xfrm xmlns:a="http://schemas.openxmlformats.org/drawingml/2006/main" rot="5400000" flipH="1" flipV="1">
          <a:off x="139695" y="1221089"/>
          <a:ext cx="1499616" cy="10540"/>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102.xml><?xml version="1.0" encoding="utf-8"?>
<c:userShapes xmlns:c="http://schemas.openxmlformats.org/drawingml/2006/chart">
  <cdr:relSizeAnchor xmlns:cdr="http://schemas.openxmlformats.org/drawingml/2006/chartDrawing">
    <cdr:from>
      <cdr:x>0.18718</cdr:x>
      <cdr:y>0.16464</cdr:y>
    </cdr:from>
    <cdr:to>
      <cdr:x>0.18941</cdr:x>
      <cdr:y>0.68313</cdr:y>
    </cdr:to>
    <cdr:sp macro="" textlink="">
      <cdr:nvSpPr>
        <cdr:cNvPr id="2" name="Straight Connector 1"/>
        <cdr:cNvSpPr/>
      </cdr:nvSpPr>
      <cdr:spPr>
        <a:xfrm xmlns:a="http://schemas.openxmlformats.org/drawingml/2006/main" rot="5400000" flipH="1" flipV="1">
          <a:off x="140266" y="1220719"/>
          <a:ext cx="1499616" cy="10541"/>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103.xml><?xml version="1.0" encoding="utf-8"?>
<c:userShapes xmlns:c="http://schemas.openxmlformats.org/drawingml/2006/chart">
  <cdr:relSizeAnchor xmlns:cdr="http://schemas.openxmlformats.org/drawingml/2006/chartDrawing">
    <cdr:from>
      <cdr:x>0.18708</cdr:x>
      <cdr:y>0.16464</cdr:y>
    </cdr:from>
    <cdr:to>
      <cdr:x>0.18931</cdr:x>
      <cdr:y>0.68313</cdr:y>
    </cdr:to>
    <cdr:sp macro="" textlink="">
      <cdr:nvSpPr>
        <cdr:cNvPr id="2" name="Straight Connector 1"/>
        <cdr:cNvSpPr/>
      </cdr:nvSpPr>
      <cdr:spPr>
        <a:xfrm xmlns:a="http://schemas.openxmlformats.org/drawingml/2006/main" rot="5400000" flipH="1" flipV="1">
          <a:off x="139695" y="1220720"/>
          <a:ext cx="1499616" cy="10540"/>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104.xml><?xml version="1.0" encoding="utf-8"?>
<c:userShapes xmlns:c="http://schemas.openxmlformats.org/drawingml/2006/chart">
  <cdr:relSizeAnchor xmlns:cdr="http://schemas.openxmlformats.org/drawingml/2006/chartDrawing">
    <cdr:from>
      <cdr:x>0.18708</cdr:x>
      <cdr:y>0.16342</cdr:y>
    </cdr:from>
    <cdr:to>
      <cdr:x>0.18931</cdr:x>
      <cdr:y>0.68145</cdr:y>
    </cdr:to>
    <cdr:sp macro="" textlink="">
      <cdr:nvSpPr>
        <cdr:cNvPr id="2" name="Straight Connector 1"/>
        <cdr:cNvSpPr/>
      </cdr:nvSpPr>
      <cdr:spPr>
        <a:xfrm xmlns:a="http://schemas.openxmlformats.org/drawingml/2006/main" rot="5400000" flipH="1" flipV="1">
          <a:off x="139694" y="1217616"/>
          <a:ext cx="1499616" cy="10540"/>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105.xml><?xml version="1.0" encoding="utf-8"?>
<c:userShapes xmlns:c="http://schemas.openxmlformats.org/drawingml/2006/chart">
  <cdr:relSizeAnchor xmlns:cdr="http://schemas.openxmlformats.org/drawingml/2006/chartDrawing">
    <cdr:from>
      <cdr:x>0.18718</cdr:x>
      <cdr:y>0.16307</cdr:y>
    </cdr:from>
    <cdr:to>
      <cdr:x>0.1894</cdr:x>
      <cdr:y>0.68156</cdr:y>
    </cdr:to>
    <cdr:sp macro="" textlink="">
      <cdr:nvSpPr>
        <cdr:cNvPr id="2" name="Straight Connector 1"/>
        <cdr:cNvSpPr/>
      </cdr:nvSpPr>
      <cdr:spPr>
        <a:xfrm xmlns:a="http://schemas.openxmlformats.org/drawingml/2006/main" rot="5400000" flipH="1" flipV="1">
          <a:off x="140242" y="1216202"/>
          <a:ext cx="1499616" cy="10494"/>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106.xml><?xml version="1.0" encoding="utf-8"?>
<c:userShapes xmlns:c="http://schemas.openxmlformats.org/drawingml/2006/chart">
  <cdr:relSizeAnchor xmlns:cdr="http://schemas.openxmlformats.org/drawingml/2006/chartDrawing">
    <cdr:from>
      <cdr:x>0.18708</cdr:x>
      <cdr:y>0.16658</cdr:y>
    </cdr:from>
    <cdr:to>
      <cdr:x>0.18931</cdr:x>
      <cdr:y>0.68507</cdr:y>
    </cdr:to>
    <cdr:sp macro="" textlink="">
      <cdr:nvSpPr>
        <cdr:cNvPr id="2" name="Straight Connector 1"/>
        <cdr:cNvSpPr/>
      </cdr:nvSpPr>
      <cdr:spPr>
        <a:xfrm xmlns:a="http://schemas.openxmlformats.org/drawingml/2006/main" rot="5400000" flipH="1" flipV="1">
          <a:off x="139695" y="1226331"/>
          <a:ext cx="1499616" cy="10540"/>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107.xml><?xml version="1.0" encoding="utf-8"?>
<c:userShapes xmlns:c="http://schemas.openxmlformats.org/drawingml/2006/chart">
  <cdr:relSizeAnchor xmlns:cdr="http://schemas.openxmlformats.org/drawingml/2006/chartDrawing">
    <cdr:from>
      <cdr:x>0.18708</cdr:x>
      <cdr:y>0.16462</cdr:y>
    </cdr:from>
    <cdr:to>
      <cdr:x>0.18931</cdr:x>
      <cdr:y>0.68265</cdr:y>
    </cdr:to>
    <cdr:sp macro="" textlink="">
      <cdr:nvSpPr>
        <cdr:cNvPr id="2" name="Straight Connector 1"/>
        <cdr:cNvSpPr/>
      </cdr:nvSpPr>
      <cdr:spPr>
        <a:xfrm xmlns:a="http://schemas.openxmlformats.org/drawingml/2006/main" rot="5400000" flipH="1" flipV="1">
          <a:off x="139695" y="1221089"/>
          <a:ext cx="1499616" cy="10540"/>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108.xml><?xml version="1.0" encoding="utf-8"?>
<c:userShapes xmlns:c="http://schemas.openxmlformats.org/drawingml/2006/chart">
  <cdr:relSizeAnchor xmlns:cdr="http://schemas.openxmlformats.org/drawingml/2006/chartDrawing">
    <cdr:from>
      <cdr:x>0.18696</cdr:x>
      <cdr:y>0.16609</cdr:y>
    </cdr:from>
    <cdr:to>
      <cdr:x>0.1889</cdr:x>
      <cdr:y>0.67889</cdr:y>
    </cdr:to>
    <cdr:sp macro="" textlink="">
      <cdr:nvSpPr>
        <cdr:cNvPr id="4" name="Straight Connector 3"/>
        <cdr:cNvSpPr/>
      </cdr:nvSpPr>
      <cdr:spPr>
        <a:xfrm xmlns:a="http://schemas.openxmlformats.org/drawingml/2006/main" rot="5400000" flipH="1" flipV="1">
          <a:off x="141469" y="1223410"/>
          <a:ext cx="1490472" cy="9153"/>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10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342900</xdr:colOff>
          <xdr:row>0</xdr:row>
          <xdr:rowOff>0</xdr:rowOff>
        </xdr:from>
        <xdr:to>
          <xdr:col>3</xdr:col>
          <xdr:colOff>635000</xdr:colOff>
          <xdr:row>0</xdr:row>
          <xdr:rowOff>0</xdr:rowOff>
        </xdr:to>
        <xdr:sp macro="" textlink="">
          <xdr:nvSpPr>
            <xdr:cNvPr id="21728" name="Object 224" hidden="1">
              <a:extLst>
                <a:ext uri="{63B3BB69-23CF-44E3-9099-C40C66FF867C}">
                  <a14:compatExt spid="_x0000_s21728"/>
                </a:ext>
                <a:ext uri="{FF2B5EF4-FFF2-40B4-BE49-F238E27FC236}">
                  <a16:creationId xmlns:a16="http://schemas.microsoft.com/office/drawing/2014/main" id="{E24D0C66-8821-D74A-B98F-3B26486B560B}"/>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0</xdr:col>
          <xdr:colOff>368300</xdr:colOff>
          <xdr:row>0</xdr:row>
          <xdr:rowOff>0</xdr:rowOff>
        </xdr:from>
        <xdr:to>
          <xdr:col>1</xdr:col>
          <xdr:colOff>660400</xdr:colOff>
          <xdr:row>0</xdr:row>
          <xdr:rowOff>0</xdr:rowOff>
        </xdr:to>
        <xdr:sp macro="" textlink="">
          <xdr:nvSpPr>
            <xdr:cNvPr id="21731" name="Object 227" hidden="1">
              <a:extLst>
                <a:ext uri="{63B3BB69-23CF-44E3-9099-C40C66FF867C}">
                  <a14:compatExt spid="_x0000_s21731"/>
                </a:ext>
                <a:ext uri="{FF2B5EF4-FFF2-40B4-BE49-F238E27FC236}">
                  <a16:creationId xmlns:a16="http://schemas.microsoft.com/office/drawing/2014/main" id="{0F030FE5-C771-1247-9A58-FBDEFAD3CA75}"/>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4</xdr:col>
          <xdr:colOff>368300</xdr:colOff>
          <xdr:row>0</xdr:row>
          <xdr:rowOff>0</xdr:rowOff>
        </xdr:from>
        <xdr:to>
          <xdr:col>5</xdr:col>
          <xdr:colOff>660400</xdr:colOff>
          <xdr:row>0</xdr:row>
          <xdr:rowOff>0</xdr:rowOff>
        </xdr:to>
        <xdr:sp macro="" textlink="">
          <xdr:nvSpPr>
            <xdr:cNvPr id="21732" name="Object 228" hidden="1">
              <a:extLst>
                <a:ext uri="{63B3BB69-23CF-44E3-9099-C40C66FF867C}">
                  <a14:compatExt spid="_x0000_s21732"/>
                </a:ext>
                <a:ext uri="{FF2B5EF4-FFF2-40B4-BE49-F238E27FC236}">
                  <a16:creationId xmlns:a16="http://schemas.microsoft.com/office/drawing/2014/main" id="{10265C8E-6D3B-DC4E-8E44-9BDFBC81CBC4}"/>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431800</xdr:colOff>
          <xdr:row>159</xdr:row>
          <xdr:rowOff>88900</xdr:rowOff>
        </xdr:from>
        <xdr:to>
          <xdr:col>1</xdr:col>
          <xdr:colOff>609600</xdr:colOff>
          <xdr:row>162</xdr:row>
          <xdr:rowOff>203200</xdr:rowOff>
        </xdr:to>
        <xdr:sp macro="" textlink="">
          <xdr:nvSpPr>
            <xdr:cNvPr id="21733" name="Object 229" hidden="1">
              <a:extLst>
                <a:ext uri="{63B3BB69-23CF-44E3-9099-C40C66FF867C}">
                  <a14:compatExt spid="_x0000_s21733"/>
                </a:ext>
                <a:ext uri="{FF2B5EF4-FFF2-40B4-BE49-F238E27FC236}">
                  <a16:creationId xmlns:a16="http://schemas.microsoft.com/office/drawing/2014/main" id="{FA9AF56C-E201-B744-881B-C6145620A861}"/>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431800</xdr:colOff>
          <xdr:row>159</xdr:row>
          <xdr:rowOff>76200</xdr:rowOff>
        </xdr:from>
        <xdr:to>
          <xdr:col>3</xdr:col>
          <xdr:colOff>609600</xdr:colOff>
          <xdr:row>162</xdr:row>
          <xdr:rowOff>190500</xdr:rowOff>
        </xdr:to>
        <xdr:sp macro="" textlink="">
          <xdr:nvSpPr>
            <xdr:cNvPr id="21734" name="Object 230" hidden="1">
              <a:extLst>
                <a:ext uri="{63B3BB69-23CF-44E3-9099-C40C66FF867C}">
                  <a14:compatExt spid="_x0000_s21734"/>
                </a:ext>
                <a:ext uri="{FF2B5EF4-FFF2-40B4-BE49-F238E27FC236}">
                  <a16:creationId xmlns:a16="http://schemas.microsoft.com/office/drawing/2014/main" id="{EC17DA09-DDC3-9F44-A009-F984552085D5}"/>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431800</xdr:colOff>
          <xdr:row>159</xdr:row>
          <xdr:rowOff>76200</xdr:rowOff>
        </xdr:from>
        <xdr:to>
          <xdr:col>5</xdr:col>
          <xdr:colOff>609600</xdr:colOff>
          <xdr:row>162</xdr:row>
          <xdr:rowOff>190500</xdr:rowOff>
        </xdr:to>
        <xdr:sp macro="" textlink="">
          <xdr:nvSpPr>
            <xdr:cNvPr id="21735" name="Object 231" hidden="1">
              <a:extLst>
                <a:ext uri="{63B3BB69-23CF-44E3-9099-C40C66FF867C}">
                  <a14:compatExt spid="_x0000_s21735"/>
                </a:ext>
                <a:ext uri="{FF2B5EF4-FFF2-40B4-BE49-F238E27FC236}">
                  <a16:creationId xmlns:a16="http://schemas.microsoft.com/office/drawing/2014/main" id="{99AC2EBE-ABA4-A443-9179-44B50D6F9A9E}"/>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11.xml><?xml version="1.0" encoding="utf-8"?>
<c:userShapes xmlns:c="http://schemas.openxmlformats.org/drawingml/2006/chart">
  <cdr:relSizeAnchor xmlns:cdr="http://schemas.openxmlformats.org/drawingml/2006/chartDrawing">
    <cdr:from>
      <cdr:x>0.18674</cdr:x>
      <cdr:y>0.16452</cdr:y>
    </cdr:from>
    <cdr:to>
      <cdr:x>0.18897</cdr:x>
      <cdr:y>0.68255</cdr:y>
    </cdr:to>
    <cdr:sp macro="" textlink="">
      <cdr:nvSpPr>
        <cdr:cNvPr id="2" name="Straight Connector 1"/>
        <cdr:cNvSpPr/>
      </cdr:nvSpPr>
      <cdr:spPr>
        <a:xfrm xmlns:a="http://schemas.openxmlformats.org/drawingml/2006/main" rot="5400000" flipH="1" flipV="1">
          <a:off x="138815" y="1220795"/>
          <a:ext cx="1499616" cy="10549"/>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110.xml><?xml version="1.0" encoding="utf-8"?>
<xdr:wsDr xmlns:xdr="http://schemas.openxmlformats.org/drawingml/2006/spreadsheetDrawing" xmlns:a="http://schemas.openxmlformats.org/drawingml/2006/main">
  <xdr:twoCellAnchor>
    <xdr:from>
      <xdr:col>0</xdr:col>
      <xdr:colOff>0</xdr:colOff>
      <xdr:row>3</xdr:row>
      <xdr:rowOff>0</xdr:rowOff>
    </xdr:from>
    <xdr:to>
      <xdr:col>12</xdr:col>
      <xdr:colOff>600075</xdr:colOff>
      <xdr:row>31</xdr:row>
      <xdr:rowOff>0</xdr:rowOff>
    </xdr:to>
    <xdr:graphicFrame macro="">
      <xdr:nvGraphicFramePr>
        <xdr:cNvPr id="200705" name="Chart 3">
          <a:extLst>
            <a:ext uri="{FF2B5EF4-FFF2-40B4-BE49-F238E27FC236}">
              <a16:creationId xmlns:a16="http://schemas.microsoft.com/office/drawing/2014/main" id="{00000000-0008-0000-0700-00000110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37</xdr:row>
      <xdr:rowOff>0</xdr:rowOff>
    </xdr:from>
    <xdr:to>
      <xdr:col>12</xdr:col>
      <xdr:colOff>600075</xdr:colOff>
      <xdr:row>65</xdr:row>
      <xdr:rowOff>0</xdr:rowOff>
    </xdr:to>
    <xdr:graphicFrame macro="">
      <xdr:nvGraphicFramePr>
        <xdr:cNvPr id="200706" name="Chart 3">
          <a:extLst>
            <a:ext uri="{FF2B5EF4-FFF2-40B4-BE49-F238E27FC236}">
              <a16:creationId xmlns:a16="http://schemas.microsoft.com/office/drawing/2014/main" id="{00000000-0008-0000-0700-00000210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71</xdr:row>
      <xdr:rowOff>0</xdr:rowOff>
    </xdr:from>
    <xdr:to>
      <xdr:col>12</xdr:col>
      <xdr:colOff>600075</xdr:colOff>
      <xdr:row>99</xdr:row>
      <xdr:rowOff>0</xdr:rowOff>
    </xdr:to>
    <xdr:graphicFrame macro="">
      <xdr:nvGraphicFramePr>
        <xdr:cNvPr id="200707" name="Chart 3">
          <a:extLst>
            <a:ext uri="{FF2B5EF4-FFF2-40B4-BE49-F238E27FC236}">
              <a16:creationId xmlns:a16="http://schemas.microsoft.com/office/drawing/2014/main" id="{00000000-0008-0000-0700-00000310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13</xdr:col>
      <xdr:colOff>0</xdr:colOff>
      <xdr:row>71</xdr:row>
      <xdr:rowOff>0</xdr:rowOff>
    </xdr:from>
    <xdr:to>
      <xdr:col>25</xdr:col>
      <xdr:colOff>600075</xdr:colOff>
      <xdr:row>99</xdr:row>
      <xdr:rowOff>0</xdr:rowOff>
    </xdr:to>
    <xdr:graphicFrame macro="">
      <xdr:nvGraphicFramePr>
        <xdr:cNvPr id="5" name="Chart 3">
          <a:extLst>
            <a:ext uri="{FF2B5EF4-FFF2-40B4-BE49-F238E27FC236}">
              <a16:creationId xmlns:a16="http://schemas.microsoft.com/office/drawing/2014/main" id="{00000000-0008-0000-07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13</xdr:col>
      <xdr:colOff>0</xdr:colOff>
      <xdr:row>37</xdr:row>
      <xdr:rowOff>0</xdr:rowOff>
    </xdr:from>
    <xdr:to>
      <xdr:col>25</xdr:col>
      <xdr:colOff>600075</xdr:colOff>
      <xdr:row>65</xdr:row>
      <xdr:rowOff>0</xdr:rowOff>
    </xdr:to>
    <xdr:graphicFrame macro="">
      <xdr:nvGraphicFramePr>
        <xdr:cNvPr id="6" name="Chart 3">
          <a:extLst>
            <a:ext uri="{FF2B5EF4-FFF2-40B4-BE49-F238E27FC236}">
              <a16:creationId xmlns:a16="http://schemas.microsoft.com/office/drawing/2014/main" id="{00000000-0008-0000-07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37</xdr:row>
      <xdr:rowOff>9525</xdr:rowOff>
    </xdr:from>
    <xdr:to>
      <xdr:col>12</xdr:col>
      <xdr:colOff>600075</xdr:colOff>
      <xdr:row>65</xdr:row>
      <xdr:rowOff>9525</xdr:rowOff>
    </xdr:to>
    <xdr:graphicFrame macro="">
      <xdr:nvGraphicFramePr>
        <xdr:cNvPr id="7" name="Chart 3">
          <a:extLst>
            <a:ext uri="{FF2B5EF4-FFF2-40B4-BE49-F238E27FC236}">
              <a16:creationId xmlns:a16="http://schemas.microsoft.com/office/drawing/2014/main" id="{00000000-0008-0000-07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71</xdr:row>
      <xdr:rowOff>0</xdr:rowOff>
    </xdr:from>
    <xdr:to>
      <xdr:col>12</xdr:col>
      <xdr:colOff>600075</xdr:colOff>
      <xdr:row>99</xdr:row>
      <xdr:rowOff>0</xdr:rowOff>
    </xdr:to>
    <xdr:graphicFrame macro="">
      <xdr:nvGraphicFramePr>
        <xdr:cNvPr id="8" name="Chart 3">
          <a:extLst>
            <a:ext uri="{FF2B5EF4-FFF2-40B4-BE49-F238E27FC236}">
              <a16:creationId xmlns:a16="http://schemas.microsoft.com/office/drawing/2014/main" id="{00000000-0008-0000-07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13</xdr:col>
      <xdr:colOff>0</xdr:colOff>
      <xdr:row>37</xdr:row>
      <xdr:rowOff>9525</xdr:rowOff>
    </xdr:from>
    <xdr:to>
      <xdr:col>25</xdr:col>
      <xdr:colOff>600075</xdr:colOff>
      <xdr:row>65</xdr:row>
      <xdr:rowOff>9525</xdr:rowOff>
    </xdr:to>
    <xdr:graphicFrame macro="">
      <xdr:nvGraphicFramePr>
        <xdr:cNvPr id="9" name="Chart 3">
          <a:extLst>
            <a:ext uri="{FF2B5EF4-FFF2-40B4-BE49-F238E27FC236}">
              <a16:creationId xmlns:a16="http://schemas.microsoft.com/office/drawing/2014/main" id="{00000000-0008-0000-07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13</xdr:col>
      <xdr:colOff>0</xdr:colOff>
      <xdr:row>71</xdr:row>
      <xdr:rowOff>0</xdr:rowOff>
    </xdr:from>
    <xdr:to>
      <xdr:col>25</xdr:col>
      <xdr:colOff>600075</xdr:colOff>
      <xdr:row>99</xdr:row>
      <xdr:rowOff>0</xdr:rowOff>
    </xdr:to>
    <xdr:graphicFrame macro="">
      <xdr:nvGraphicFramePr>
        <xdr:cNvPr id="10" name="Chart 3">
          <a:extLst>
            <a:ext uri="{FF2B5EF4-FFF2-40B4-BE49-F238E27FC236}">
              <a16:creationId xmlns:a16="http://schemas.microsoft.com/office/drawing/2014/main" id="{00000000-0008-0000-07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2</xdr:row>
      <xdr:rowOff>180975</xdr:rowOff>
    </xdr:from>
    <xdr:to>
      <xdr:col>12</xdr:col>
      <xdr:colOff>600075</xdr:colOff>
      <xdr:row>30</xdr:row>
      <xdr:rowOff>180975</xdr:rowOff>
    </xdr:to>
    <xdr:graphicFrame macro="">
      <xdr:nvGraphicFramePr>
        <xdr:cNvPr id="11" name="Chart 3">
          <a:extLst>
            <a:ext uri="{FF2B5EF4-FFF2-40B4-BE49-F238E27FC236}">
              <a16:creationId xmlns:a16="http://schemas.microsoft.com/office/drawing/2014/main" id="{00000000-0008-0000-07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111.xml><?xml version="1.0" encoding="utf-8"?>
<xdr:wsDr xmlns:xdr="http://schemas.openxmlformats.org/drawingml/2006/spreadsheetDrawing" xmlns:a="http://schemas.openxmlformats.org/drawingml/2006/main">
  <xdr:twoCellAnchor>
    <xdr:from>
      <xdr:col>10</xdr:col>
      <xdr:colOff>446057</xdr:colOff>
      <xdr:row>0</xdr:row>
      <xdr:rowOff>44217</xdr:rowOff>
    </xdr:from>
    <xdr:to>
      <xdr:col>19</xdr:col>
      <xdr:colOff>997</xdr:colOff>
      <xdr:row>15</xdr:row>
      <xdr:rowOff>78979</xdr:rowOff>
    </xdr:to>
    <xdr:graphicFrame macro="">
      <xdr:nvGraphicFramePr>
        <xdr:cNvPr id="220" name="Chart 92">
          <a:extLst>
            <a:ext uri="{FF2B5EF4-FFF2-40B4-BE49-F238E27FC236}">
              <a16:creationId xmlns:a16="http://schemas.microsoft.com/office/drawing/2014/main" id="{00000000-0008-0000-0800-0000D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445627</xdr:colOff>
      <xdr:row>15</xdr:row>
      <xdr:rowOff>166337</xdr:rowOff>
    </xdr:from>
    <xdr:to>
      <xdr:col>9</xdr:col>
      <xdr:colOff>567</xdr:colOff>
      <xdr:row>31</xdr:row>
      <xdr:rowOff>13190</xdr:rowOff>
    </xdr:to>
    <xdr:graphicFrame macro="">
      <xdr:nvGraphicFramePr>
        <xdr:cNvPr id="221" name="Chart 92">
          <a:extLst>
            <a:ext uri="{FF2B5EF4-FFF2-40B4-BE49-F238E27FC236}">
              <a16:creationId xmlns:a16="http://schemas.microsoft.com/office/drawing/2014/main" id="{00000000-0008-0000-0800-0000D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443673</xdr:colOff>
      <xdr:row>31</xdr:row>
      <xdr:rowOff>110341</xdr:rowOff>
    </xdr:from>
    <xdr:to>
      <xdr:col>8</xdr:col>
      <xdr:colOff>607695</xdr:colOff>
      <xdr:row>46</xdr:row>
      <xdr:rowOff>145103</xdr:rowOff>
    </xdr:to>
    <xdr:graphicFrame macro="">
      <xdr:nvGraphicFramePr>
        <xdr:cNvPr id="222" name="Chart 92">
          <a:extLst>
            <a:ext uri="{FF2B5EF4-FFF2-40B4-BE49-F238E27FC236}">
              <a16:creationId xmlns:a16="http://schemas.microsoft.com/office/drawing/2014/main" id="{00000000-0008-0000-0800-0000D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21</xdr:col>
      <xdr:colOff>2677</xdr:colOff>
      <xdr:row>0</xdr:row>
      <xdr:rowOff>44217</xdr:rowOff>
    </xdr:from>
    <xdr:to>
      <xdr:col>29</xdr:col>
      <xdr:colOff>4709</xdr:colOff>
      <xdr:row>15</xdr:row>
      <xdr:rowOff>78979</xdr:rowOff>
    </xdr:to>
    <xdr:graphicFrame macro="">
      <xdr:nvGraphicFramePr>
        <xdr:cNvPr id="223" name="Chart 92">
          <a:extLst>
            <a:ext uri="{FF2B5EF4-FFF2-40B4-BE49-F238E27FC236}">
              <a16:creationId xmlns:a16="http://schemas.microsoft.com/office/drawing/2014/main" id="{00000000-0008-0000-0800-0000D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446057</xdr:colOff>
      <xdr:row>15</xdr:row>
      <xdr:rowOff>166337</xdr:rowOff>
    </xdr:from>
    <xdr:to>
      <xdr:col>19</xdr:col>
      <xdr:colOff>997</xdr:colOff>
      <xdr:row>31</xdr:row>
      <xdr:rowOff>13190</xdr:rowOff>
    </xdr:to>
    <xdr:graphicFrame macro="">
      <xdr:nvGraphicFramePr>
        <xdr:cNvPr id="224" name="Chart 92">
          <a:extLst>
            <a:ext uri="{FF2B5EF4-FFF2-40B4-BE49-F238E27FC236}">
              <a16:creationId xmlns:a16="http://schemas.microsoft.com/office/drawing/2014/main" id="{00000000-0008-0000-0800-0000E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441044</xdr:colOff>
      <xdr:row>31</xdr:row>
      <xdr:rowOff>110341</xdr:rowOff>
    </xdr:from>
    <xdr:to>
      <xdr:col>18</xdr:col>
      <xdr:colOff>605066</xdr:colOff>
      <xdr:row>46</xdr:row>
      <xdr:rowOff>145103</xdr:rowOff>
    </xdr:to>
    <xdr:graphicFrame macro="">
      <xdr:nvGraphicFramePr>
        <xdr:cNvPr id="225" name="Chart 92">
          <a:extLst>
            <a:ext uri="{FF2B5EF4-FFF2-40B4-BE49-F238E27FC236}">
              <a16:creationId xmlns:a16="http://schemas.microsoft.com/office/drawing/2014/main" id="{00000000-0008-0000-0800-0000E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10</xdr:col>
      <xdr:colOff>440613</xdr:colOff>
      <xdr:row>47</xdr:row>
      <xdr:rowOff>44217</xdr:rowOff>
    </xdr:from>
    <xdr:to>
      <xdr:col>18</xdr:col>
      <xdr:colOff>604635</xdr:colOff>
      <xdr:row>62</xdr:row>
      <xdr:rowOff>78979</xdr:rowOff>
    </xdr:to>
    <xdr:graphicFrame macro="">
      <xdr:nvGraphicFramePr>
        <xdr:cNvPr id="226" name="Chart 92">
          <a:extLst>
            <a:ext uri="{FF2B5EF4-FFF2-40B4-BE49-F238E27FC236}">
              <a16:creationId xmlns:a16="http://schemas.microsoft.com/office/drawing/2014/main" id="{00000000-0008-0000-0800-0000E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444241</xdr:colOff>
      <xdr:row>62</xdr:row>
      <xdr:rowOff>166336</xdr:rowOff>
    </xdr:from>
    <xdr:to>
      <xdr:col>18</xdr:col>
      <xdr:colOff>602603</xdr:colOff>
      <xdr:row>78</xdr:row>
      <xdr:rowOff>13191</xdr:rowOff>
    </xdr:to>
    <xdr:graphicFrame macro="">
      <xdr:nvGraphicFramePr>
        <xdr:cNvPr id="227" name="Chart 92">
          <a:extLst>
            <a:ext uri="{FF2B5EF4-FFF2-40B4-BE49-F238E27FC236}">
              <a16:creationId xmlns:a16="http://schemas.microsoft.com/office/drawing/2014/main" id="{00000000-0008-0000-0800-0000E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10</xdr:col>
      <xdr:colOff>440613</xdr:colOff>
      <xdr:row>78</xdr:row>
      <xdr:rowOff>110342</xdr:rowOff>
    </xdr:from>
    <xdr:to>
      <xdr:col>18</xdr:col>
      <xdr:colOff>604635</xdr:colOff>
      <xdr:row>93</xdr:row>
      <xdr:rowOff>145104</xdr:rowOff>
    </xdr:to>
    <xdr:graphicFrame macro="">
      <xdr:nvGraphicFramePr>
        <xdr:cNvPr id="228" name="Chart 92">
          <a:extLst>
            <a:ext uri="{FF2B5EF4-FFF2-40B4-BE49-F238E27FC236}">
              <a16:creationId xmlns:a16="http://schemas.microsoft.com/office/drawing/2014/main" id="{00000000-0008-0000-0800-0000E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10</xdr:col>
      <xdr:colOff>440613</xdr:colOff>
      <xdr:row>94</xdr:row>
      <xdr:rowOff>44217</xdr:rowOff>
    </xdr:from>
    <xdr:to>
      <xdr:col>18</xdr:col>
      <xdr:colOff>604635</xdr:colOff>
      <xdr:row>109</xdr:row>
      <xdr:rowOff>78979</xdr:rowOff>
    </xdr:to>
    <xdr:graphicFrame macro="">
      <xdr:nvGraphicFramePr>
        <xdr:cNvPr id="229" name="Chart 92">
          <a:extLst>
            <a:ext uri="{FF2B5EF4-FFF2-40B4-BE49-F238E27FC236}">
              <a16:creationId xmlns:a16="http://schemas.microsoft.com/office/drawing/2014/main" id="{00000000-0008-0000-0800-0000E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10</xdr:col>
      <xdr:colOff>440613</xdr:colOff>
      <xdr:row>109</xdr:row>
      <xdr:rowOff>166336</xdr:rowOff>
    </xdr:from>
    <xdr:to>
      <xdr:col>18</xdr:col>
      <xdr:colOff>604635</xdr:colOff>
      <xdr:row>125</xdr:row>
      <xdr:rowOff>13190</xdr:rowOff>
    </xdr:to>
    <xdr:graphicFrame macro="">
      <xdr:nvGraphicFramePr>
        <xdr:cNvPr id="230" name="Chart 92">
          <a:extLst>
            <a:ext uri="{FF2B5EF4-FFF2-40B4-BE49-F238E27FC236}">
              <a16:creationId xmlns:a16="http://schemas.microsoft.com/office/drawing/2014/main" id="{00000000-0008-0000-0800-0000E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10</xdr:col>
      <xdr:colOff>440613</xdr:colOff>
      <xdr:row>125</xdr:row>
      <xdr:rowOff>110342</xdr:rowOff>
    </xdr:from>
    <xdr:to>
      <xdr:col>18</xdr:col>
      <xdr:colOff>604635</xdr:colOff>
      <xdr:row>140</xdr:row>
      <xdr:rowOff>145104</xdr:rowOff>
    </xdr:to>
    <xdr:graphicFrame macro="">
      <xdr:nvGraphicFramePr>
        <xdr:cNvPr id="231" name="Chart 92">
          <a:extLst>
            <a:ext uri="{FF2B5EF4-FFF2-40B4-BE49-F238E27FC236}">
              <a16:creationId xmlns:a16="http://schemas.microsoft.com/office/drawing/2014/main" id="{00000000-0008-0000-0800-0000E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10</xdr:col>
      <xdr:colOff>440613</xdr:colOff>
      <xdr:row>141</xdr:row>
      <xdr:rowOff>45253</xdr:rowOff>
    </xdr:from>
    <xdr:to>
      <xdr:col>18</xdr:col>
      <xdr:colOff>604635</xdr:colOff>
      <xdr:row>156</xdr:row>
      <xdr:rowOff>80015</xdr:rowOff>
    </xdr:to>
    <xdr:graphicFrame macro="">
      <xdr:nvGraphicFramePr>
        <xdr:cNvPr id="232" name="Chart 92">
          <a:extLst>
            <a:ext uri="{FF2B5EF4-FFF2-40B4-BE49-F238E27FC236}">
              <a16:creationId xmlns:a16="http://schemas.microsoft.com/office/drawing/2014/main" id="{00000000-0008-0000-0800-0000E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10</xdr:col>
      <xdr:colOff>444241</xdr:colOff>
      <xdr:row>156</xdr:row>
      <xdr:rowOff>166338</xdr:rowOff>
    </xdr:from>
    <xdr:to>
      <xdr:col>18</xdr:col>
      <xdr:colOff>602603</xdr:colOff>
      <xdr:row>172</xdr:row>
      <xdr:rowOff>13191</xdr:rowOff>
    </xdr:to>
    <xdr:graphicFrame macro="">
      <xdr:nvGraphicFramePr>
        <xdr:cNvPr id="233" name="Chart 92">
          <a:extLst>
            <a:ext uri="{FF2B5EF4-FFF2-40B4-BE49-F238E27FC236}">
              <a16:creationId xmlns:a16="http://schemas.microsoft.com/office/drawing/2014/main" id="{00000000-0008-0000-0800-0000E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10</xdr:col>
      <xdr:colOff>440613</xdr:colOff>
      <xdr:row>172</xdr:row>
      <xdr:rowOff>110342</xdr:rowOff>
    </xdr:from>
    <xdr:to>
      <xdr:col>18</xdr:col>
      <xdr:colOff>604635</xdr:colOff>
      <xdr:row>187</xdr:row>
      <xdr:rowOff>145104</xdr:rowOff>
    </xdr:to>
    <xdr:graphicFrame macro="">
      <xdr:nvGraphicFramePr>
        <xdr:cNvPr id="234" name="Chart 92">
          <a:extLst>
            <a:ext uri="{FF2B5EF4-FFF2-40B4-BE49-F238E27FC236}">
              <a16:creationId xmlns:a16="http://schemas.microsoft.com/office/drawing/2014/main" id="{00000000-0008-0000-0800-0000E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10</xdr:col>
      <xdr:colOff>446057</xdr:colOff>
      <xdr:row>188</xdr:row>
      <xdr:rowOff>46143</xdr:rowOff>
    </xdr:from>
    <xdr:to>
      <xdr:col>19</xdr:col>
      <xdr:colOff>997</xdr:colOff>
      <xdr:row>203</xdr:row>
      <xdr:rowOff>80905</xdr:rowOff>
    </xdr:to>
    <xdr:graphicFrame macro="">
      <xdr:nvGraphicFramePr>
        <xdr:cNvPr id="235" name="Chart 92">
          <a:extLst>
            <a:ext uri="{FF2B5EF4-FFF2-40B4-BE49-F238E27FC236}">
              <a16:creationId xmlns:a16="http://schemas.microsoft.com/office/drawing/2014/main" id="{00000000-0008-0000-0800-0000E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10</xdr:col>
      <xdr:colOff>446057</xdr:colOff>
      <xdr:row>203</xdr:row>
      <xdr:rowOff>166336</xdr:rowOff>
    </xdr:from>
    <xdr:to>
      <xdr:col>19</xdr:col>
      <xdr:colOff>997</xdr:colOff>
      <xdr:row>219</xdr:row>
      <xdr:rowOff>13191</xdr:rowOff>
    </xdr:to>
    <xdr:graphicFrame macro="">
      <xdr:nvGraphicFramePr>
        <xdr:cNvPr id="236" name="Chart 92">
          <a:extLst>
            <a:ext uri="{FF2B5EF4-FFF2-40B4-BE49-F238E27FC236}">
              <a16:creationId xmlns:a16="http://schemas.microsoft.com/office/drawing/2014/main" id="{00000000-0008-0000-0800-0000E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10</xdr:col>
      <xdr:colOff>440613</xdr:colOff>
      <xdr:row>219</xdr:row>
      <xdr:rowOff>110342</xdr:rowOff>
    </xdr:from>
    <xdr:to>
      <xdr:col>18</xdr:col>
      <xdr:colOff>604635</xdr:colOff>
      <xdr:row>234</xdr:row>
      <xdr:rowOff>145104</xdr:rowOff>
    </xdr:to>
    <xdr:graphicFrame macro="">
      <xdr:nvGraphicFramePr>
        <xdr:cNvPr id="237" name="Chart 92">
          <a:extLst>
            <a:ext uri="{FF2B5EF4-FFF2-40B4-BE49-F238E27FC236}">
              <a16:creationId xmlns:a16="http://schemas.microsoft.com/office/drawing/2014/main" id="{00000000-0008-0000-0800-0000E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10</xdr:col>
      <xdr:colOff>440613</xdr:colOff>
      <xdr:row>235</xdr:row>
      <xdr:rowOff>44217</xdr:rowOff>
    </xdr:from>
    <xdr:to>
      <xdr:col>18</xdr:col>
      <xdr:colOff>604635</xdr:colOff>
      <xdr:row>250</xdr:row>
      <xdr:rowOff>78979</xdr:rowOff>
    </xdr:to>
    <xdr:graphicFrame macro="">
      <xdr:nvGraphicFramePr>
        <xdr:cNvPr id="238" name="Chart 92">
          <a:extLst>
            <a:ext uri="{FF2B5EF4-FFF2-40B4-BE49-F238E27FC236}">
              <a16:creationId xmlns:a16="http://schemas.microsoft.com/office/drawing/2014/main" id="{00000000-0008-0000-0800-0000E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10</xdr:col>
      <xdr:colOff>440613</xdr:colOff>
      <xdr:row>250</xdr:row>
      <xdr:rowOff>166336</xdr:rowOff>
    </xdr:from>
    <xdr:to>
      <xdr:col>18</xdr:col>
      <xdr:colOff>604635</xdr:colOff>
      <xdr:row>266</xdr:row>
      <xdr:rowOff>13190</xdr:rowOff>
    </xdr:to>
    <xdr:graphicFrame macro="">
      <xdr:nvGraphicFramePr>
        <xdr:cNvPr id="239" name="Chart 92">
          <a:extLst>
            <a:ext uri="{FF2B5EF4-FFF2-40B4-BE49-F238E27FC236}">
              <a16:creationId xmlns:a16="http://schemas.microsoft.com/office/drawing/2014/main" id="{00000000-0008-0000-0800-0000E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10</xdr:col>
      <xdr:colOff>440613</xdr:colOff>
      <xdr:row>266</xdr:row>
      <xdr:rowOff>110341</xdr:rowOff>
    </xdr:from>
    <xdr:to>
      <xdr:col>18</xdr:col>
      <xdr:colOff>604635</xdr:colOff>
      <xdr:row>281</xdr:row>
      <xdr:rowOff>145103</xdr:rowOff>
    </xdr:to>
    <xdr:graphicFrame macro="">
      <xdr:nvGraphicFramePr>
        <xdr:cNvPr id="240" name="Chart 92">
          <a:extLst>
            <a:ext uri="{FF2B5EF4-FFF2-40B4-BE49-F238E27FC236}">
              <a16:creationId xmlns:a16="http://schemas.microsoft.com/office/drawing/2014/main" id="{00000000-0008-0000-0800-0000F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10</xdr:col>
      <xdr:colOff>444241</xdr:colOff>
      <xdr:row>282</xdr:row>
      <xdr:rowOff>44217</xdr:rowOff>
    </xdr:from>
    <xdr:to>
      <xdr:col>18</xdr:col>
      <xdr:colOff>602603</xdr:colOff>
      <xdr:row>297</xdr:row>
      <xdr:rowOff>78979</xdr:rowOff>
    </xdr:to>
    <xdr:graphicFrame macro="">
      <xdr:nvGraphicFramePr>
        <xdr:cNvPr id="241" name="Chart 92">
          <a:extLst>
            <a:ext uri="{FF2B5EF4-FFF2-40B4-BE49-F238E27FC236}">
              <a16:creationId xmlns:a16="http://schemas.microsoft.com/office/drawing/2014/main" id="{00000000-0008-0000-0800-0000F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10</xdr:col>
      <xdr:colOff>444241</xdr:colOff>
      <xdr:row>297</xdr:row>
      <xdr:rowOff>166337</xdr:rowOff>
    </xdr:from>
    <xdr:to>
      <xdr:col>18</xdr:col>
      <xdr:colOff>602603</xdr:colOff>
      <xdr:row>313</xdr:row>
      <xdr:rowOff>13190</xdr:rowOff>
    </xdr:to>
    <xdr:graphicFrame macro="">
      <xdr:nvGraphicFramePr>
        <xdr:cNvPr id="242" name="Chart 92">
          <a:extLst>
            <a:ext uri="{FF2B5EF4-FFF2-40B4-BE49-F238E27FC236}">
              <a16:creationId xmlns:a16="http://schemas.microsoft.com/office/drawing/2014/main" id="{00000000-0008-0000-0800-0000F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10</xdr:col>
      <xdr:colOff>444241</xdr:colOff>
      <xdr:row>313</xdr:row>
      <xdr:rowOff>110342</xdr:rowOff>
    </xdr:from>
    <xdr:to>
      <xdr:col>18</xdr:col>
      <xdr:colOff>602603</xdr:colOff>
      <xdr:row>328</xdr:row>
      <xdr:rowOff>145104</xdr:rowOff>
    </xdr:to>
    <xdr:graphicFrame macro="">
      <xdr:nvGraphicFramePr>
        <xdr:cNvPr id="243" name="Chart 92">
          <a:extLst>
            <a:ext uri="{FF2B5EF4-FFF2-40B4-BE49-F238E27FC236}">
              <a16:creationId xmlns:a16="http://schemas.microsoft.com/office/drawing/2014/main" id="{00000000-0008-0000-0800-0000F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10</xdr:col>
      <xdr:colOff>444241</xdr:colOff>
      <xdr:row>329</xdr:row>
      <xdr:rowOff>45254</xdr:rowOff>
    </xdr:from>
    <xdr:to>
      <xdr:col>18</xdr:col>
      <xdr:colOff>602603</xdr:colOff>
      <xdr:row>344</xdr:row>
      <xdr:rowOff>80016</xdr:rowOff>
    </xdr:to>
    <xdr:graphicFrame macro="">
      <xdr:nvGraphicFramePr>
        <xdr:cNvPr id="244" name="Chart 92">
          <a:extLst>
            <a:ext uri="{FF2B5EF4-FFF2-40B4-BE49-F238E27FC236}">
              <a16:creationId xmlns:a16="http://schemas.microsoft.com/office/drawing/2014/main" id="{00000000-0008-0000-0800-0000F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10</xdr:col>
      <xdr:colOff>444241</xdr:colOff>
      <xdr:row>344</xdr:row>
      <xdr:rowOff>166337</xdr:rowOff>
    </xdr:from>
    <xdr:to>
      <xdr:col>18</xdr:col>
      <xdr:colOff>602603</xdr:colOff>
      <xdr:row>360</xdr:row>
      <xdr:rowOff>13192</xdr:rowOff>
    </xdr:to>
    <xdr:graphicFrame macro="">
      <xdr:nvGraphicFramePr>
        <xdr:cNvPr id="245" name="Chart 92">
          <a:extLst>
            <a:ext uri="{FF2B5EF4-FFF2-40B4-BE49-F238E27FC236}">
              <a16:creationId xmlns:a16="http://schemas.microsoft.com/office/drawing/2014/main" id="{00000000-0008-0000-0800-0000F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10</xdr:col>
      <xdr:colOff>444241</xdr:colOff>
      <xdr:row>360</xdr:row>
      <xdr:rowOff>110343</xdr:rowOff>
    </xdr:from>
    <xdr:to>
      <xdr:col>18</xdr:col>
      <xdr:colOff>602603</xdr:colOff>
      <xdr:row>375</xdr:row>
      <xdr:rowOff>145105</xdr:rowOff>
    </xdr:to>
    <xdr:graphicFrame macro="">
      <xdr:nvGraphicFramePr>
        <xdr:cNvPr id="246" name="Chart 92">
          <a:extLst>
            <a:ext uri="{FF2B5EF4-FFF2-40B4-BE49-F238E27FC236}">
              <a16:creationId xmlns:a16="http://schemas.microsoft.com/office/drawing/2014/main" id="{00000000-0008-0000-0800-0000F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10</xdr:col>
      <xdr:colOff>444241</xdr:colOff>
      <xdr:row>376</xdr:row>
      <xdr:rowOff>46142</xdr:rowOff>
    </xdr:from>
    <xdr:to>
      <xdr:col>18</xdr:col>
      <xdr:colOff>602603</xdr:colOff>
      <xdr:row>391</xdr:row>
      <xdr:rowOff>80904</xdr:rowOff>
    </xdr:to>
    <xdr:graphicFrame macro="">
      <xdr:nvGraphicFramePr>
        <xdr:cNvPr id="247" name="Chart 92">
          <a:extLst>
            <a:ext uri="{FF2B5EF4-FFF2-40B4-BE49-F238E27FC236}">
              <a16:creationId xmlns:a16="http://schemas.microsoft.com/office/drawing/2014/main" id="{00000000-0008-0000-0800-0000F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10</xdr:col>
      <xdr:colOff>444241</xdr:colOff>
      <xdr:row>391</xdr:row>
      <xdr:rowOff>166336</xdr:rowOff>
    </xdr:from>
    <xdr:to>
      <xdr:col>19</xdr:col>
      <xdr:colOff>4769</xdr:colOff>
      <xdr:row>407</xdr:row>
      <xdr:rowOff>13190</xdr:rowOff>
    </xdr:to>
    <xdr:graphicFrame macro="">
      <xdr:nvGraphicFramePr>
        <xdr:cNvPr id="248" name="Chart 92">
          <a:extLst>
            <a:ext uri="{FF2B5EF4-FFF2-40B4-BE49-F238E27FC236}">
              <a16:creationId xmlns:a16="http://schemas.microsoft.com/office/drawing/2014/main" id="{00000000-0008-0000-0800-0000F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10</xdr:col>
      <xdr:colOff>444241</xdr:colOff>
      <xdr:row>407</xdr:row>
      <xdr:rowOff>110341</xdr:rowOff>
    </xdr:from>
    <xdr:to>
      <xdr:col>18</xdr:col>
      <xdr:colOff>602603</xdr:colOff>
      <xdr:row>422</xdr:row>
      <xdr:rowOff>145103</xdr:rowOff>
    </xdr:to>
    <xdr:graphicFrame macro="">
      <xdr:nvGraphicFramePr>
        <xdr:cNvPr id="249" name="Chart 92">
          <a:extLst>
            <a:ext uri="{FF2B5EF4-FFF2-40B4-BE49-F238E27FC236}">
              <a16:creationId xmlns:a16="http://schemas.microsoft.com/office/drawing/2014/main" id="{00000000-0008-0000-0800-0000F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10</xdr:col>
      <xdr:colOff>444241</xdr:colOff>
      <xdr:row>423</xdr:row>
      <xdr:rowOff>46142</xdr:rowOff>
    </xdr:from>
    <xdr:to>
      <xdr:col>18</xdr:col>
      <xdr:colOff>602603</xdr:colOff>
      <xdr:row>438</xdr:row>
      <xdr:rowOff>80904</xdr:rowOff>
    </xdr:to>
    <xdr:graphicFrame macro="">
      <xdr:nvGraphicFramePr>
        <xdr:cNvPr id="250" name="Chart 92">
          <a:extLst>
            <a:ext uri="{FF2B5EF4-FFF2-40B4-BE49-F238E27FC236}">
              <a16:creationId xmlns:a16="http://schemas.microsoft.com/office/drawing/2014/main" id="{00000000-0008-0000-0800-0000F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10</xdr:col>
      <xdr:colOff>444241</xdr:colOff>
      <xdr:row>438</xdr:row>
      <xdr:rowOff>166336</xdr:rowOff>
    </xdr:from>
    <xdr:to>
      <xdr:col>18</xdr:col>
      <xdr:colOff>602603</xdr:colOff>
      <xdr:row>454</xdr:row>
      <xdr:rowOff>13190</xdr:rowOff>
    </xdr:to>
    <xdr:graphicFrame macro="">
      <xdr:nvGraphicFramePr>
        <xdr:cNvPr id="251" name="Chart 92">
          <a:extLst>
            <a:ext uri="{FF2B5EF4-FFF2-40B4-BE49-F238E27FC236}">
              <a16:creationId xmlns:a16="http://schemas.microsoft.com/office/drawing/2014/main" id="{00000000-0008-0000-0800-0000F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10</xdr:col>
      <xdr:colOff>444241</xdr:colOff>
      <xdr:row>454</xdr:row>
      <xdr:rowOff>110341</xdr:rowOff>
    </xdr:from>
    <xdr:to>
      <xdr:col>18</xdr:col>
      <xdr:colOff>602603</xdr:colOff>
      <xdr:row>469</xdr:row>
      <xdr:rowOff>145103</xdr:rowOff>
    </xdr:to>
    <xdr:graphicFrame macro="">
      <xdr:nvGraphicFramePr>
        <xdr:cNvPr id="252" name="Chart 92">
          <a:extLst>
            <a:ext uri="{FF2B5EF4-FFF2-40B4-BE49-F238E27FC236}">
              <a16:creationId xmlns:a16="http://schemas.microsoft.com/office/drawing/2014/main" id="{00000000-0008-0000-0800-0000F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10</xdr:col>
      <xdr:colOff>444241</xdr:colOff>
      <xdr:row>470</xdr:row>
      <xdr:rowOff>44217</xdr:rowOff>
    </xdr:from>
    <xdr:to>
      <xdr:col>18</xdr:col>
      <xdr:colOff>602603</xdr:colOff>
      <xdr:row>485</xdr:row>
      <xdr:rowOff>78979</xdr:rowOff>
    </xdr:to>
    <xdr:graphicFrame macro="">
      <xdr:nvGraphicFramePr>
        <xdr:cNvPr id="253" name="Chart 92">
          <a:extLst>
            <a:ext uri="{FF2B5EF4-FFF2-40B4-BE49-F238E27FC236}">
              <a16:creationId xmlns:a16="http://schemas.microsoft.com/office/drawing/2014/main" id="{00000000-0008-0000-0800-0000F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10</xdr:col>
      <xdr:colOff>444241</xdr:colOff>
      <xdr:row>485</xdr:row>
      <xdr:rowOff>166336</xdr:rowOff>
    </xdr:from>
    <xdr:to>
      <xdr:col>18</xdr:col>
      <xdr:colOff>602603</xdr:colOff>
      <xdr:row>501</xdr:row>
      <xdr:rowOff>13190</xdr:rowOff>
    </xdr:to>
    <xdr:graphicFrame macro="">
      <xdr:nvGraphicFramePr>
        <xdr:cNvPr id="254" name="Chart 92">
          <a:extLst>
            <a:ext uri="{FF2B5EF4-FFF2-40B4-BE49-F238E27FC236}">
              <a16:creationId xmlns:a16="http://schemas.microsoft.com/office/drawing/2014/main" id="{00000000-0008-0000-0800-0000F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10</xdr:col>
      <xdr:colOff>444241</xdr:colOff>
      <xdr:row>501</xdr:row>
      <xdr:rowOff>110342</xdr:rowOff>
    </xdr:from>
    <xdr:to>
      <xdr:col>18</xdr:col>
      <xdr:colOff>602603</xdr:colOff>
      <xdr:row>516</xdr:row>
      <xdr:rowOff>145104</xdr:rowOff>
    </xdr:to>
    <xdr:graphicFrame macro="">
      <xdr:nvGraphicFramePr>
        <xdr:cNvPr id="255" name="Chart 92">
          <a:extLst>
            <a:ext uri="{FF2B5EF4-FFF2-40B4-BE49-F238E27FC236}">
              <a16:creationId xmlns:a16="http://schemas.microsoft.com/office/drawing/2014/main" id="{00000000-0008-0000-0800-0000F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10</xdr:col>
      <xdr:colOff>444241</xdr:colOff>
      <xdr:row>517</xdr:row>
      <xdr:rowOff>44217</xdr:rowOff>
    </xdr:from>
    <xdr:to>
      <xdr:col>18</xdr:col>
      <xdr:colOff>602603</xdr:colOff>
      <xdr:row>532</xdr:row>
      <xdr:rowOff>78980</xdr:rowOff>
    </xdr:to>
    <xdr:graphicFrame macro="">
      <xdr:nvGraphicFramePr>
        <xdr:cNvPr id="256" name="Chart 92">
          <a:extLst>
            <a:ext uri="{FF2B5EF4-FFF2-40B4-BE49-F238E27FC236}">
              <a16:creationId xmlns:a16="http://schemas.microsoft.com/office/drawing/2014/main" id="{00000000-0008-0000-0800-00000001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10</xdr:col>
      <xdr:colOff>440613</xdr:colOff>
      <xdr:row>532</xdr:row>
      <xdr:rowOff>166336</xdr:rowOff>
    </xdr:from>
    <xdr:to>
      <xdr:col>18</xdr:col>
      <xdr:colOff>604635</xdr:colOff>
      <xdr:row>548</xdr:row>
      <xdr:rowOff>13190</xdr:rowOff>
    </xdr:to>
    <xdr:graphicFrame macro="">
      <xdr:nvGraphicFramePr>
        <xdr:cNvPr id="257" name="Chart 92">
          <a:extLst>
            <a:ext uri="{FF2B5EF4-FFF2-40B4-BE49-F238E27FC236}">
              <a16:creationId xmlns:a16="http://schemas.microsoft.com/office/drawing/2014/main" id="{00000000-0008-0000-0800-00000101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20</xdr:col>
      <xdr:colOff>438711</xdr:colOff>
      <xdr:row>15</xdr:row>
      <xdr:rowOff>166337</xdr:rowOff>
    </xdr:from>
    <xdr:to>
      <xdr:col>28</xdr:col>
      <xdr:colOff>604634</xdr:colOff>
      <xdr:row>31</xdr:row>
      <xdr:rowOff>13190</xdr:rowOff>
    </xdr:to>
    <xdr:graphicFrame macro="">
      <xdr:nvGraphicFramePr>
        <xdr:cNvPr id="258" name="Chart 92">
          <a:extLst>
            <a:ext uri="{FF2B5EF4-FFF2-40B4-BE49-F238E27FC236}">
              <a16:creationId xmlns:a16="http://schemas.microsoft.com/office/drawing/2014/main" id="{00000000-0008-0000-0800-00000201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20</xdr:col>
      <xdr:colOff>438711</xdr:colOff>
      <xdr:row>31</xdr:row>
      <xdr:rowOff>110341</xdr:rowOff>
    </xdr:from>
    <xdr:to>
      <xdr:col>28</xdr:col>
      <xdr:colOff>604634</xdr:colOff>
      <xdr:row>46</xdr:row>
      <xdr:rowOff>145103</xdr:rowOff>
    </xdr:to>
    <xdr:graphicFrame macro="">
      <xdr:nvGraphicFramePr>
        <xdr:cNvPr id="259" name="Chart 92">
          <a:extLst>
            <a:ext uri="{FF2B5EF4-FFF2-40B4-BE49-F238E27FC236}">
              <a16:creationId xmlns:a16="http://schemas.microsoft.com/office/drawing/2014/main" id="{00000000-0008-0000-0800-00000301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20</xdr:col>
      <xdr:colOff>438711</xdr:colOff>
      <xdr:row>47</xdr:row>
      <xdr:rowOff>44217</xdr:rowOff>
    </xdr:from>
    <xdr:to>
      <xdr:col>28</xdr:col>
      <xdr:colOff>604634</xdr:colOff>
      <xdr:row>62</xdr:row>
      <xdr:rowOff>78979</xdr:rowOff>
    </xdr:to>
    <xdr:graphicFrame macro="">
      <xdr:nvGraphicFramePr>
        <xdr:cNvPr id="260" name="Chart 92">
          <a:extLst>
            <a:ext uri="{FF2B5EF4-FFF2-40B4-BE49-F238E27FC236}">
              <a16:creationId xmlns:a16="http://schemas.microsoft.com/office/drawing/2014/main" id="{00000000-0008-0000-0800-00000401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20</xdr:col>
      <xdr:colOff>438711</xdr:colOff>
      <xdr:row>62</xdr:row>
      <xdr:rowOff>166336</xdr:rowOff>
    </xdr:from>
    <xdr:to>
      <xdr:col>28</xdr:col>
      <xdr:colOff>604634</xdr:colOff>
      <xdr:row>78</xdr:row>
      <xdr:rowOff>13191</xdr:rowOff>
    </xdr:to>
    <xdr:graphicFrame macro="">
      <xdr:nvGraphicFramePr>
        <xdr:cNvPr id="261" name="Chart 92">
          <a:extLst>
            <a:ext uri="{FF2B5EF4-FFF2-40B4-BE49-F238E27FC236}">
              <a16:creationId xmlns:a16="http://schemas.microsoft.com/office/drawing/2014/main" id="{00000000-0008-0000-0800-00000501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xdr:from>
      <xdr:col>20</xdr:col>
      <xdr:colOff>438711</xdr:colOff>
      <xdr:row>78</xdr:row>
      <xdr:rowOff>110342</xdr:rowOff>
    </xdr:from>
    <xdr:to>
      <xdr:col>28</xdr:col>
      <xdr:colOff>604634</xdr:colOff>
      <xdr:row>93</xdr:row>
      <xdr:rowOff>145104</xdr:rowOff>
    </xdr:to>
    <xdr:graphicFrame macro="">
      <xdr:nvGraphicFramePr>
        <xdr:cNvPr id="262" name="Chart 92">
          <a:extLst>
            <a:ext uri="{FF2B5EF4-FFF2-40B4-BE49-F238E27FC236}">
              <a16:creationId xmlns:a16="http://schemas.microsoft.com/office/drawing/2014/main" id="{00000000-0008-0000-0800-00000601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xdr:from>
      <xdr:col>20</xdr:col>
      <xdr:colOff>438711</xdr:colOff>
      <xdr:row>94</xdr:row>
      <xdr:rowOff>44217</xdr:rowOff>
    </xdr:from>
    <xdr:to>
      <xdr:col>28</xdr:col>
      <xdr:colOff>604634</xdr:colOff>
      <xdr:row>109</xdr:row>
      <xdr:rowOff>78979</xdr:rowOff>
    </xdr:to>
    <xdr:graphicFrame macro="">
      <xdr:nvGraphicFramePr>
        <xdr:cNvPr id="263" name="Chart 92">
          <a:extLst>
            <a:ext uri="{FF2B5EF4-FFF2-40B4-BE49-F238E27FC236}">
              <a16:creationId xmlns:a16="http://schemas.microsoft.com/office/drawing/2014/main" id="{00000000-0008-0000-0800-00000701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xdr:from>
      <xdr:col>20</xdr:col>
      <xdr:colOff>438711</xdr:colOff>
      <xdr:row>109</xdr:row>
      <xdr:rowOff>166336</xdr:rowOff>
    </xdr:from>
    <xdr:to>
      <xdr:col>28</xdr:col>
      <xdr:colOff>604634</xdr:colOff>
      <xdr:row>125</xdr:row>
      <xdr:rowOff>13190</xdr:rowOff>
    </xdr:to>
    <xdr:graphicFrame macro="">
      <xdr:nvGraphicFramePr>
        <xdr:cNvPr id="264" name="Chart 92">
          <a:extLst>
            <a:ext uri="{FF2B5EF4-FFF2-40B4-BE49-F238E27FC236}">
              <a16:creationId xmlns:a16="http://schemas.microsoft.com/office/drawing/2014/main" id="{00000000-0008-0000-0800-00000801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xdr:from>
      <xdr:col>20</xdr:col>
      <xdr:colOff>438711</xdr:colOff>
      <xdr:row>125</xdr:row>
      <xdr:rowOff>110342</xdr:rowOff>
    </xdr:from>
    <xdr:to>
      <xdr:col>28</xdr:col>
      <xdr:colOff>604634</xdr:colOff>
      <xdr:row>140</xdr:row>
      <xdr:rowOff>145104</xdr:rowOff>
    </xdr:to>
    <xdr:graphicFrame macro="">
      <xdr:nvGraphicFramePr>
        <xdr:cNvPr id="265" name="Chart 92">
          <a:extLst>
            <a:ext uri="{FF2B5EF4-FFF2-40B4-BE49-F238E27FC236}">
              <a16:creationId xmlns:a16="http://schemas.microsoft.com/office/drawing/2014/main" id="{00000000-0008-0000-0800-00000901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xdr:from>
      <xdr:col>20</xdr:col>
      <xdr:colOff>438711</xdr:colOff>
      <xdr:row>141</xdr:row>
      <xdr:rowOff>45253</xdr:rowOff>
    </xdr:from>
    <xdr:to>
      <xdr:col>28</xdr:col>
      <xdr:colOff>604634</xdr:colOff>
      <xdr:row>156</xdr:row>
      <xdr:rowOff>80015</xdr:rowOff>
    </xdr:to>
    <xdr:graphicFrame macro="">
      <xdr:nvGraphicFramePr>
        <xdr:cNvPr id="266" name="Chart 92">
          <a:extLst>
            <a:ext uri="{FF2B5EF4-FFF2-40B4-BE49-F238E27FC236}">
              <a16:creationId xmlns:a16="http://schemas.microsoft.com/office/drawing/2014/main" id="{00000000-0008-0000-0800-00000A01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xdr:from>
      <xdr:col>20</xdr:col>
      <xdr:colOff>436895</xdr:colOff>
      <xdr:row>156</xdr:row>
      <xdr:rowOff>166338</xdr:rowOff>
    </xdr:from>
    <xdr:to>
      <xdr:col>28</xdr:col>
      <xdr:colOff>597677</xdr:colOff>
      <xdr:row>172</xdr:row>
      <xdr:rowOff>13191</xdr:rowOff>
    </xdr:to>
    <xdr:graphicFrame macro="">
      <xdr:nvGraphicFramePr>
        <xdr:cNvPr id="267" name="Chart 92">
          <a:extLst>
            <a:ext uri="{FF2B5EF4-FFF2-40B4-BE49-F238E27FC236}">
              <a16:creationId xmlns:a16="http://schemas.microsoft.com/office/drawing/2014/main" id="{00000000-0008-0000-0800-00000B01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xdr:from>
      <xdr:col>20</xdr:col>
      <xdr:colOff>440829</xdr:colOff>
      <xdr:row>172</xdr:row>
      <xdr:rowOff>110342</xdr:rowOff>
    </xdr:from>
    <xdr:to>
      <xdr:col>29</xdr:col>
      <xdr:colOff>1875</xdr:colOff>
      <xdr:row>187</xdr:row>
      <xdr:rowOff>145104</xdr:rowOff>
    </xdr:to>
    <xdr:graphicFrame macro="">
      <xdr:nvGraphicFramePr>
        <xdr:cNvPr id="268" name="Chart 92">
          <a:extLst>
            <a:ext uri="{FF2B5EF4-FFF2-40B4-BE49-F238E27FC236}">
              <a16:creationId xmlns:a16="http://schemas.microsoft.com/office/drawing/2014/main" id="{00000000-0008-0000-0800-00000C01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xdr:from>
      <xdr:col>20</xdr:col>
      <xdr:colOff>438711</xdr:colOff>
      <xdr:row>188</xdr:row>
      <xdr:rowOff>46143</xdr:rowOff>
    </xdr:from>
    <xdr:to>
      <xdr:col>28</xdr:col>
      <xdr:colOff>604634</xdr:colOff>
      <xdr:row>203</xdr:row>
      <xdr:rowOff>80905</xdr:rowOff>
    </xdr:to>
    <xdr:graphicFrame macro="">
      <xdr:nvGraphicFramePr>
        <xdr:cNvPr id="269" name="Chart 92">
          <a:extLst>
            <a:ext uri="{FF2B5EF4-FFF2-40B4-BE49-F238E27FC236}">
              <a16:creationId xmlns:a16="http://schemas.microsoft.com/office/drawing/2014/main" id="{00000000-0008-0000-0800-00000D01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twoCellAnchor>
    <xdr:from>
      <xdr:col>20</xdr:col>
      <xdr:colOff>438711</xdr:colOff>
      <xdr:row>203</xdr:row>
      <xdr:rowOff>166336</xdr:rowOff>
    </xdr:from>
    <xdr:to>
      <xdr:col>28</xdr:col>
      <xdr:colOff>604634</xdr:colOff>
      <xdr:row>219</xdr:row>
      <xdr:rowOff>13191</xdr:rowOff>
    </xdr:to>
    <xdr:graphicFrame macro="">
      <xdr:nvGraphicFramePr>
        <xdr:cNvPr id="270" name="Chart 92">
          <a:extLst>
            <a:ext uri="{FF2B5EF4-FFF2-40B4-BE49-F238E27FC236}">
              <a16:creationId xmlns:a16="http://schemas.microsoft.com/office/drawing/2014/main" id="{00000000-0008-0000-0800-00000E01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1"/>
        </a:graphicData>
      </a:graphic>
    </xdr:graphicFrame>
    <xdr:clientData/>
  </xdr:twoCellAnchor>
  <xdr:twoCellAnchor>
    <xdr:from>
      <xdr:col>20</xdr:col>
      <xdr:colOff>438711</xdr:colOff>
      <xdr:row>219</xdr:row>
      <xdr:rowOff>110342</xdr:rowOff>
    </xdr:from>
    <xdr:to>
      <xdr:col>28</xdr:col>
      <xdr:colOff>604634</xdr:colOff>
      <xdr:row>234</xdr:row>
      <xdr:rowOff>145104</xdr:rowOff>
    </xdr:to>
    <xdr:graphicFrame macro="">
      <xdr:nvGraphicFramePr>
        <xdr:cNvPr id="271" name="Chart 270">
          <a:extLst>
            <a:ext uri="{FF2B5EF4-FFF2-40B4-BE49-F238E27FC236}">
              <a16:creationId xmlns:a16="http://schemas.microsoft.com/office/drawing/2014/main" id="{00000000-0008-0000-0800-00000F01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2"/>
        </a:graphicData>
      </a:graphic>
    </xdr:graphicFrame>
    <xdr:clientData/>
  </xdr:twoCellAnchor>
  <xdr:twoCellAnchor>
    <xdr:from>
      <xdr:col>20</xdr:col>
      <xdr:colOff>438711</xdr:colOff>
      <xdr:row>235</xdr:row>
      <xdr:rowOff>44217</xdr:rowOff>
    </xdr:from>
    <xdr:to>
      <xdr:col>28</xdr:col>
      <xdr:colOff>604634</xdr:colOff>
      <xdr:row>250</xdr:row>
      <xdr:rowOff>78979</xdr:rowOff>
    </xdr:to>
    <xdr:graphicFrame macro="">
      <xdr:nvGraphicFramePr>
        <xdr:cNvPr id="272" name="Chart 92">
          <a:extLst>
            <a:ext uri="{FF2B5EF4-FFF2-40B4-BE49-F238E27FC236}">
              <a16:creationId xmlns:a16="http://schemas.microsoft.com/office/drawing/2014/main" id="{00000000-0008-0000-0800-00001001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3"/>
        </a:graphicData>
      </a:graphic>
    </xdr:graphicFrame>
    <xdr:clientData/>
  </xdr:twoCellAnchor>
  <xdr:twoCellAnchor>
    <xdr:from>
      <xdr:col>20</xdr:col>
      <xdr:colOff>438711</xdr:colOff>
      <xdr:row>250</xdr:row>
      <xdr:rowOff>166336</xdr:rowOff>
    </xdr:from>
    <xdr:to>
      <xdr:col>28</xdr:col>
      <xdr:colOff>604634</xdr:colOff>
      <xdr:row>266</xdr:row>
      <xdr:rowOff>13190</xdr:rowOff>
    </xdr:to>
    <xdr:graphicFrame macro="">
      <xdr:nvGraphicFramePr>
        <xdr:cNvPr id="273" name="Chart 92">
          <a:extLst>
            <a:ext uri="{FF2B5EF4-FFF2-40B4-BE49-F238E27FC236}">
              <a16:creationId xmlns:a16="http://schemas.microsoft.com/office/drawing/2014/main" id="{00000000-0008-0000-0800-00001101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4"/>
        </a:graphicData>
      </a:graphic>
    </xdr:graphicFrame>
    <xdr:clientData/>
  </xdr:twoCellAnchor>
  <xdr:twoCellAnchor>
    <xdr:from>
      <xdr:col>20</xdr:col>
      <xdr:colOff>441404</xdr:colOff>
      <xdr:row>266</xdr:row>
      <xdr:rowOff>110341</xdr:rowOff>
    </xdr:from>
    <xdr:to>
      <xdr:col>28</xdr:col>
      <xdr:colOff>605425</xdr:colOff>
      <xdr:row>281</xdr:row>
      <xdr:rowOff>145103</xdr:rowOff>
    </xdr:to>
    <xdr:graphicFrame macro="">
      <xdr:nvGraphicFramePr>
        <xdr:cNvPr id="274" name="Chart 92">
          <a:extLst>
            <a:ext uri="{FF2B5EF4-FFF2-40B4-BE49-F238E27FC236}">
              <a16:creationId xmlns:a16="http://schemas.microsoft.com/office/drawing/2014/main" id="{00000000-0008-0000-0800-00001201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5"/>
        </a:graphicData>
      </a:graphic>
    </xdr:graphicFrame>
    <xdr:clientData/>
  </xdr:twoCellAnchor>
  <xdr:twoCellAnchor>
    <xdr:from>
      <xdr:col>20</xdr:col>
      <xdr:colOff>445032</xdr:colOff>
      <xdr:row>282</xdr:row>
      <xdr:rowOff>44217</xdr:rowOff>
    </xdr:from>
    <xdr:to>
      <xdr:col>28</xdr:col>
      <xdr:colOff>603393</xdr:colOff>
      <xdr:row>297</xdr:row>
      <xdr:rowOff>78979</xdr:rowOff>
    </xdr:to>
    <xdr:graphicFrame macro="">
      <xdr:nvGraphicFramePr>
        <xdr:cNvPr id="275" name="Chart 92">
          <a:extLst>
            <a:ext uri="{FF2B5EF4-FFF2-40B4-BE49-F238E27FC236}">
              <a16:creationId xmlns:a16="http://schemas.microsoft.com/office/drawing/2014/main" id="{00000000-0008-0000-0800-00001301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6"/>
        </a:graphicData>
      </a:graphic>
    </xdr:graphicFrame>
    <xdr:clientData/>
  </xdr:twoCellAnchor>
  <xdr:twoCellAnchor>
    <xdr:from>
      <xdr:col>20</xdr:col>
      <xdr:colOff>445032</xdr:colOff>
      <xdr:row>297</xdr:row>
      <xdr:rowOff>166337</xdr:rowOff>
    </xdr:from>
    <xdr:to>
      <xdr:col>28</xdr:col>
      <xdr:colOff>603393</xdr:colOff>
      <xdr:row>313</xdr:row>
      <xdr:rowOff>13190</xdr:rowOff>
    </xdr:to>
    <xdr:graphicFrame macro="">
      <xdr:nvGraphicFramePr>
        <xdr:cNvPr id="276" name="Chart 92">
          <a:extLst>
            <a:ext uri="{FF2B5EF4-FFF2-40B4-BE49-F238E27FC236}">
              <a16:creationId xmlns:a16="http://schemas.microsoft.com/office/drawing/2014/main" id="{00000000-0008-0000-0800-00001401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7"/>
        </a:graphicData>
      </a:graphic>
    </xdr:graphicFrame>
    <xdr:clientData/>
  </xdr:twoCellAnchor>
  <xdr:twoCellAnchor>
    <xdr:from>
      <xdr:col>20</xdr:col>
      <xdr:colOff>442294</xdr:colOff>
      <xdr:row>313</xdr:row>
      <xdr:rowOff>110342</xdr:rowOff>
    </xdr:from>
    <xdr:to>
      <xdr:col>28</xdr:col>
      <xdr:colOff>606315</xdr:colOff>
      <xdr:row>328</xdr:row>
      <xdr:rowOff>145104</xdr:rowOff>
    </xdr:to>
    <xdr:graphicFrame macro="">
      <xdr:nvGraphicFramePr>
        <xdr:cNvPr id="277" name="Chart 92">
          <a:extLst>
            <a:ext uri="{FF2B5EF4-FFF2-40B4-BE49-F238E27FC236}">
              <a16:creationId xmlns:a16="http://schemas.microsoft.com/office/drawing/2014/main" id="{00000000-0008-0000-0800-00001501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8"/>
        </a:graphicData>
      </a:graphic>
    </xdr:graphicFrame>
    <xdr:clientData/>
  </xdr:twoCellAnchor>
  <xdr:twoCellAnchor>
    <xdr:from>
      <xdr:col>20</xdr:col>
      <xdr:colOff>445032</xdr:colOff>
      <xdr:row>329</xdr:row>
      <xdr:rowOff>45254</xdr:rowOff>
    </xdr:from>
    <xdr:to>
      <xdr:col>28</xdr:col>
      <xdr:colOff>603393</xdr:colOff>
      <xdr:row>344</xdr:row>
      <xdr:rowOff>80016</xdr:rowOff>
    </xdr:to>
    <xdr:graphicFrame macro="">
      <xdr:nvGraphicFramePr>
        <xdr:cNvPr id="278" name="Chart 92">
          <a:extLst>
            <a:ext uri="{FF2B5EF4-FFF2-40B4-BE49-F238E27FC236}">
              <a16:creationId xmlns:a16="http://schemas.microsoft.com/office/drawing/2014/main" id="{00000000-0008-0000-0800-00001601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9"/>
        </a:graphicData>
      </a:graphic>
    </xdr:graphicFrame>
    <xdr:clientData/>
  </xdr:twoCellAnchor>
  <xdr:twoCellAnchor>
    <xdr:from>
      <xdr:col>20</xdr:col>
      <xdr:colOff>445032</xdr:colOff>
      <xdr:row>344</xdr:row>
      <xdr:rowOff>166337</xdr:rowOff>
    </xdr:from>
    <xdr:to>
      <xdr:col>28</xdr:col>
      <xdr:colOff>603393</xdr:colOff>
      <xdr:row>360</xdr:row>
      <xdr:rowOff>13192</xdr:rowOff>
    </xdr:to>
    <xdr:graphicFrame macro="">
      <xdr:nvGraphicFramePr>
        <xdr:cNvPr id="279" name="Chart 92">
          <a:extLst>
            <a:ext uri="{FF2B5EF4-FFF2-40B4-BE49-F238E27FC236}">
              <a16:creationId xmlns:a16="http://schemas.microsoft.com/office/drawing/2014/main" id="{00000000-0008-0000-0800-00001701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0"/>
        </a:graphicData>
      </a:graphic>
    </xdr:graphicFrame>
    <xdr:clientData/>
  </xdr:twoCellAnchor>
  <xdr:twoCellAnchor>
    <xdr:from>
      <xdr:col>20</xdr:col>
      <xdr:colOff>445032</xdr:colOff>
      <xdr:row>360</xdr:row>
      <xdr:rowOff>110343</xdr:rowOff>
    </xdr:from>
    <xdr:to>
      <xdr:col>28</xdr:col>
      <xdr:colOff>603393</xdr:colOff>
      <xdr:row>375</xdr:row>
      <xdr:rowOff>145105</xdr:rowOff>
    </xdr:to>
    <xdr:graphicFrame macro="">
      <xdr:nvGraphicFramePr>
        <xdr:cNvPr id="280" name="Chart 92">
          <a:extLst>
            <a:ext uri="{FF2B5EF4-FFF2-40B4-BE49-F238E27FC236}">
              <a16:creationId xmlns:a16="http://schemas.microsoft.com/office/drawing/2014/main" id="{00000000-0008-0000-0800-00001801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1"/>
        </a:graphicData>
      </a:graphic>
    </xdr:graphicFrame>
    <xdr:clientData/>
  </xdr:twoCellAnchor>
  <xdr:twoCellAnchor>
    <xdr:from>
      <xdr:col>20</xdr:col>
      <xdr:colOff>442294</xdr:colOff>
      <xdr:row>376</xdr:row>
      <xdr:rowOff>46142</xdr:rowOff>
    </xdr:from>
    <xdr:to>
      <xdr:col>28</xdr:col>
      <xdr:colOff>587265</xdr:colOff>
      <xdr:row>391</xdr:row>
      <xdr:rowOff>80904</xdr:rowOff>
    </xdr:to>
    <xdr:graphicFrame macro="">
      <xdr:nvGraphicFramePr>
        <xdr:cNvPr id="281" name="Chart 92">
          <a:extLst>
            <a:ext uri="{FF2B5EF4-FFF2-40B4-BE49-F238E27FC236}">
              <a16:creationId xmlns:a16="http://schemas.microsoft.com/office/drawing/2014/main" id="{00000000-0008-0000-0800-00001901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2"/>
        </a:graphicData>
      </a:graphic>
    </xdr:graphicFrame>
    <xdr:clientData/>
  </xdr:twoCellAnchor>
  <xdr:twoCellAnchor>
    <xdr:from>
      <xdr:col>20</xdr:col>
      <xdr:colOff>445032</xdr:colOff>
      <xdr:row>391</xdr:row>
      <xdr:rowOff>166336</xdr:rowOff>
    </xdr:from>
    <xdr:to>
      <xdr:col>28</xdr:col>
      <xdr:colOff>603393</xdr:colOff>
      <xdr:row>407</xdr:row>
      <xdr:rowOff>13190</xdr:rowOff>
    </xdr:to>
    <xdr:graphicFrame macro="">
      <xdr:nvGraphicFramePr>
        <xdr:cNvPr id="282" name="Chart 92">
          <a:extLst>
            <a:ext uri="{FF2B5EF4-FFF2-40B4-BE49-F238E27FC236}">
              <a16:creationId xmlns:a16="http://schemas.microsoft.com/office/drawing/2014/main" id="{00000000-0008-0000-0800-00001A01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3"/>
        </a:graphicData>
      </a:graphic>
    </xdr:graphicFrame>
    <xdr:clientData/>
  </xdr:twoCellAnchor>
  <xdr:twoCellAnchor>
    <xdr:from>
      <xdr:col>20</xdr:col>
      <xdr:colOff>445032</xdr:colOff>
      <xdr:row>407</xdr:row>
      <xdr:rowOff>110341</xdr:rowOff>
    </xdr:from>
    <xdr:to>
      <xdr:col>28</xdr:col>
      <xdr:colOff>603393</xdr:colOff>
      <xdr:row>422</xdr:row>
      <xdr:rowOff>145103</xdr:rowOff>
    </xdr:to>
    <xdr:graphicFrame macro="">
      <xdr:nvGraphicFramePr>
        <xdr:cNvPr id="283" name="Chart 92">
          <a:extLst>
            <a:ext uri="{FF2B5EF4-FFF2-40B4-BE49-F238E27FC236}">
              <a16:creationId xmlns:a16="http://schemas.microsoft.com/office/drawing/2014/main" id="{00000000-0008-0000-0800-00001B01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4"/>
        </a:graphicData>
      </a:graphic>
    </xdr:graphicFrame>
    <xdr:clientData/>
  </xdr:twoCellAnchor>
  <xdr:twoCellAnchor>
    <xdr:from>
      <xdr:col>20</xdr:col>
      <xdr:colOff>445032</xdr:colOff>
      <xdr:row>423</xdr:row>
      <xdr:rowOff>46142</xdr:rowOff>
    </xdr:from>
    <xdr:to>
      <xdr:col>28</xdr:col>
      <xdr:colOff>603393</xdr:colOff>
      <xdr:row>438</xdr:row>
      <xdr:rowOff>80904</xdr:rowOff>
    </xdr:to>
    <xdr:graphicFrame macro="">
      <xdr:nvGraphicFramePr>
        <xdr:cNvPr id="284" name="Chart 92">
          <a:extLst>
            <a:ext uri="{FF2B5EF4-FFF2-40B4-BE49-F238E27FC236}">
              <a16:creationId xmlns:a16="http://schemas.microsoft.com/office/drawing/2014/main" id="{00000000-0008-0000-0800-00001C01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5"/>
        </a:graphicData>
      </a:graphic>
    </xdr:graphicFrame>
    <xdr:clientData/>
  </xdr:twoCellAnchor>
  <xdr:twoCellAnchor>
    <xdr:from>
      <xdr:col>20</xdr:col>
      <xdr:colOff>442294</xdr:colOff>
      <xdr:row>438</xdr:row>
      <xdr:rowOff>166336</xdr:rowOff>
    </xdr:from>
    <xdr:to>
      <xdr:col>28</xdr:col>
      <xdr:colOff>606315</xdr:colOff>
      <xdr:row>454</xdr:row>
      <xdr:rowOff>13190</xdr:rowOff>
    </xdr:to>
    <xdr:graphicFrame macro="">
      <xdr:nvGraphicFramePr>
        <xdr:cNvPr id="285" name="Chart 92">
          <a:extLst>
            <a:ext uri="{FF2B5EF4-FFF2-40B4-BE49-F238E27FC236}">
              <a16:creationId xmlns:a16="http://schemas.microsoft.com/office/drawing/2014/main" id="{00000000-0008-0000-0800-00001D01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6"/>
        </a:graphicData>
      </a:graphic>
    </xdr:graphicFrame>
    <xdr:clientData/>
  </xdr:twoCellAnchor>
  <xdr:twoCellAnchor>
    <xdr:from>
      <xdr:col>20</xdr:col>
      <xdr:colOff>445032</xdr:colOff>
      <xdr:row>454</xdr:row>
      <xdr:rowOff>110341</xdr:rowOff>
    </xdr:from>
    <xdr:to>
      <xdr:col>29</xdr:col>
      <xdr:colOff>5559</xdr:colOff>
      <xdr:row>469</xdr:row>
      <xdr:rowOff>145103</xdr:rowOff>
    </xdr:to>
    <xdr:graphicFrame macro="">
      <xdr:nvGraphicFramePr>
        <xdr:cNvPr id="286" name="Chart 92">
          <a:extLst>
            <a:ext uri="{FF2B5EF4-FFF2-40B4-BE49-F238E27FC236}">
              <a16:creationId xmlns:a16="http://schemas.microsoft.com/office/drawing/2014/main" id="{00000000-0008-0000-0800-00001E01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7"/>
        </a:graphicData>
      </a:graphic>
    </xdr:graphicFrame>
    <xdr:clientData/>
  </xdr:twoCellAnchor>
  <xdr:twoCellAnchor>
    <xdr:from>
      <xdr:col>20</xdr:col>
      <xdr:colOff>445032</xdr:colOff>
      <xdr:row>470</xdr:row>
      <xdr:rowOff>44217</xdr:rowOff>
    </xdr:from>
    <xdr:to>
      <xdr:col>28</xdr:col>
      <xdr:colOff>603393</xdr:colOff>
      <xdr:row>485</xdr:row>
      <xdr:rowOff>78979</xdr:rowOff>
    </xdr:to>
    <xdr:graphicFrame macro="">
      <xdr:nvGraphicFramePr>
        <xdr:cNvPr id="287" name="Chart 92">
          <a:extLst>
            <a:ext uri="{FF2B5EF4-FFF2-40B4-BE49-F238E27FC236}">
              <a16:creationId xmlns:a16="http://schemas.microsoft.com/office/drawing/2014/main" id="{00000000-0008-0000-0800-00001F01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8"/>
        </a:graphicData>
      </a:graphic>
    </xdr:graphicFrame>
    <xdr:clientData/>
  </xdr:twoCellAnchor>
  <xdr:twoCellAnchor>
    <xdr:from>
      <xdr:col>20</xdr:col>
      <xdr:colOff>445032</xdr:colOff>
      <xdr:row>485</xdr:row>
      <xdr:rowOff>166336</xdr:rowOff>
    </xdr:from>
    <xdr:to>
      <xdr:col>28</xdr:col>
      <xdr:colOff>603393</xdr:colOff>
      <xdr:row>501</xdr:row>
      <xdr:rowOff>13190</xdr:rowOff>
    </xdr:to>
    <xdr:graphicFrame macro="">
      <xdr:nvGraphicFramePr>
        <xdr:cNvPr id="288" name="Chart 92">
          <a:extLst>
            <a:ext uri="{FF2B5EF4-FFF2-40B4-BE49-F238E27FC236}">
              <a16:creationId xmlns:a16="http://schemas.microsoft.com/office/drawing/2014/main" id="{00000000-0008-0000-0800-00002001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9"/>
        </a:graphicData>
      </a:graphic>
    </xdr:graphicFrame>
    <xdr:clientData/>
  </xdr:twoCellAnchor>
  <xdr:twoCellAnchor>
    <xdr:from>
      <xdr:col>20</xdr:col>
      <xdr:colOff>442294</xdr:colOff>
      <xdr:row>501</xdr:row>
      <xdr:rowOff>110342</xdr:rowOff>
    </xdr:from>
    <xdr:to>
      <xdr:col>28</xdr:col>
      <xdr:colOff>606315</xdr:colOff>
      <xdr:row>516</xdr:row>
      <xdr:rowOff>145104</xdr:rowOff>
    </xdr:to>
    <xdr:graphicFrame macro="">
      <xdr:nvGraphicFramePr>
        <xdr:cNvPr id="289" name="Chart 92">
          <a:extLst>
            <a:ext uri="{FF2B5EF4-FFF2-40B4-BE49-F238E27FC236}">
              <a16:creationId xmlns:a16="http://schemas.microsoft.com/office/drawing/2014/main" id="{00000000-0008-0000-0800-00002101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0"/>
        </a:graphicData>
      </a:graphic>
    </xdr:graphicFrame>
    <xdr:clientData/>
  </xdr:twoCellAnchor>
  <xdr:twoCellAnchor>
    <xdr:from>
      <xdr:col>20</xdr:col>
      <xdr:colOff>445032</xdr:colOff>
      <xdr:row>517</xdr:row>
      <xdr:rowOff>44217</xdr:rowOff>
    </xdr:from>
    <xdr:to>
      <xdr:col>28</xdr:col>
      <xdr:colOff>603393</xdr:colOff>
      <xdr:row>532</xdr:row>
      <xdr:rowOff>78980</xdr:rowOff>
    </xdr:to>
    <xdr:graphicFrame macro="">
      <xdr:nvGraphicFramePr>
        <xdr:cNvPr id="290" name="Chart 92">
          <a:extLst>
            <a:ext uri="{FF2B5EF4-FFF2-40B4-BE49-F238E27FC236}">
              <a16:creationId xmlns:a16="http://schemas.microsoft.com/office/drawing/2014/main" id="{00000000-0008-0000-0800-00002201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1"/>
        </a:graphicData>
      </a:graphic>
    </xdr:graphicFrame>
    <xdr:clientData/>
  </xdr:twoCellAnchor>
  <xdr:twoCellAnchor>
    <xdr:from>
      <xdr:col>20</xdr:col>
      <xdr:colOff>445032</xdr:colOff>
      <xdr:row>532</xdr:row>
      <xdr:rowOff>166336</xdr:rowOff>
    </xdr:from>
    <xdr:to>
      <xdr:col>28</xdr:col>
      <xdr:colOff>603393</xdr:colOff>
      <xdr:row>548</xdr:row>
      <xdr:rowOff>13190</xdr:rowOff>
    </xdr:to>
    <xdr:graphicFrame macro="">
      <xdr:nvGraphicFramePr>
        <xdr:cNvPr id="291" name="Chart 92">
          <a:extLst>
            <a:ext uri="{FF2B5EF4-FFF2-40B4-BE49-F238E27FC236}">
              <a16:creationId xmlns:a16="http://schemas.microsoft.com/office/drawing/2014/main" id="{00000000-0008-0000-0800-00002301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2"/>
        </a:graphicData>
      </a:graphic>
    </xdr:graphicFrame>
    <xdr:clientData/>
  </xdr:twoCellAnchor>
  <xdr:twoCellAnchor>
    <xdr:from>
      <xdr:col>0</xdr:col>
      <xdr:colOff>442568</xdr:colOff>
      <xdr:row>47</xdr:row>
      <xdr:rowOff>44217</xdr:rowOff>
    </xdr:from>
    <xdr:to>
      <xdr:col>8</xdr:col>
      <xdr:colOff>606590</xdr:colOff>
      <xdr:row>62</xdr:row>
      <xdr:rowOff>78979</xdr:rowOff>
    </xdr:to>
    <xdr:graphicFrame macro="">
      <xdr:nvGraphicFramePr>
        <xdr:cNvPr id="292" name="Chart 92">
          <a:extLst>
            <a:ext uri="{FF2B5EF4-FFF2-40B4-BE49-F238E27FC236}">
              <a16:creationId xmlns:a16="http://schemas.microsoft.com/office/drawing/2014/main" id="{00000000-0008-0000-0800-00002401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3"/>
        </a:graphicData>
      </a:graphic>
    </xdr:graphicFrame>
    <xdr:clientData/>
  </xdr:twoCellAnchor>
  <xdr:twoCellAnchor>
    <xdr:from>
      <xdr:col>0</xdr:col>
      <xdr:colOff>442567</xdr:colOff>
      <xdr:row>62</xdr:row>
      <xdr:rowOff>166336</xdr:rowOff>
    </xdr:from>
    <xdr:to>
      <xdr:col>8</xdr:col>
      <xdr:colOff>606589</xdr:colOff>
      <xdr:row>78</xdr:row>
      <xdr:rowOff>13191</xdr:rowOff>
    </xdr:to>
    <xdr:graphicFrame macro="">
      <xdr:nvGraphicFramePr>
        <xdr:cNvPr id="293" name="Chart 92">
          <a:extLst>
            <a:ext uri="{FF2B5EF4-FFF2-40B4-BE49-F238E27FC236}">
              <a16:creationId xmlns:a16="http://schemas.microsoft.com/office/drawing/2014/main" id="{00000000-0008-0000-0800-00002501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4"/>
        </a:graphicData>
      </a:graphic>
    </xdr:graphicFrame>
    <xdr:clientData/>
  </xdr:twoCellAnchor>
  <xdr:twoCellAnchor>
    <xdr:from>
      <xdr:col>0</xdr:col>
      <xdr:colOff>445656</xdr:colOff>
      <xdr:row>78</xdr:row>
      <xdr:rowOff>110342</xdr:rowOff>
    </xdr:from>
    <xdr:to>
      <xdr:col>9</xdr:col>
      <xdr:colOff>596</xdr:colOff>
      <xdr:row>93</xdr:row>
      <xdr:rowOff>145104</xdr:rowOff>
    </xdr:to>
    <xdr:graphicFrame macro="">
      <xdr:nvGraphicFramePr>
        <xdr:cNvPr id="294" name="Chart 92">
          <a:extLst>
            <a:ext uri="{FF2B5EF4-FFF2-40B4-BE49-F238E27FC236}">
              <a16:creationId xmlns:a16="http://schemas.microsoft.com/office/drawing/2014/main" id="{00000000-0008-0000-0800-00002601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5"/>
        </a:graphicData>
      </a:graphic>
    </xdr:graphicFrame>
    <xdr:clientData/>
  </xdr:twoCellAnchor>
  <xdr:twoCellAnchor>
    <xdr:from>
      <xdr:col>0</xdr:col>
      <xdr:colOff>442568</xdr:colOff>
      <xdr:row>94</xdr:row>
      <xdr:rowOff>44217</xdr:rowOff>
    </xdr:from>
    <xdr:to>
      <xdr:col>8</xdr:col>
      <xdr:colOff>606590</xdr:colOff>
      <xdr:row>109</xdr:row>
      <xdr:rowOff>78979</xdr:rowOff>
    </xdr:to>
    <xdr:graphicFrame macro="">
      <xdr:nvGraphicFramePr>
        <xdr:cNvPr id="295" name="Chart 92">
          <a:extLst>
            <a:ext uri="{FF2B5EF4-FFF2-40B4-BE49-F238E27FC236}">
              <a16:creationId xmlns:a16="http://schemas.microsoft.com/office/drawing/2014/main" id="{00000000-0008-0000-0800-00002701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6"/>
        </a:graphicData>
      </a:graphic>
    </xdr:graphicFrame>
    <xdr:clientData/>
  </xdr:twoCellAnchor>
  <xdr:twoCellAnchor>
    <xdr:from>
      <xdr:col>0</xdr:col>
      <xdr:colOff>442567</xdr:colOff>
      <xdr:row>109</xdr:row>
      <xdr:rowOff>166336</xdr:rowOff>
    </xdr:from>
    <xdr:to>
      <xdr:col>8</xdr:col>
      <xdr:colOff>606589</xdr:colOff>
      <xdr:row>125</xdr:row>
      <xdr:rowOff>13190</xdr:rowOff>
    </xdr:to>
    <xdr:graphicFrame macro="">
      <xdr:nvGraphicFramePr>
        <xdr:cNvPr id="296" name="Chart 92">
          <a:extLst>
            <a:ext uri="{FF2B5EF4-FFF2-40B4-BE49-F238E27FC236}">
              <a16:creationId xmlns:a16="http://schemas.microsoft.com/office/drawing/2014/main" id="{00000000-0008-0000-0800-00002801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7"/>
        </a:graphicData>
      </a:graphic>
    </xdr:graphicFrame>
    <xdr:clientData/>
  </xdr:twoCellAnchor>
  <xdr:twoCellAnchor>
    <xdr:from>
      <xdr:col>0</xdr:col>
      <xdr:colOff>445656</xdr:colOff>
      <xdr:row>125</xdr:row>
      <xdr:rowOff>110342</xdr:rowOff>
    </xdr:from>
    <xdr:to>
      <xdr:col>9</xdr:col>
      <xdr:colOff>596</xdr:colOff>
      <xdr:row>140</xdr:row>
      <xdr:rowOff>145104</xdr:rowOff>
    </xdr:to>
    <xdr:graphicFrame macro="">
      <xdr:nvGraphicFramePr>
        <xdr:cNvPr id="297" name="Chart 92">
          <a:extLst>
            <a:ext uri="{FF2B5EF4-FFF2-40B4-BE49-F238E27FC236}">
              <a16:creationId xmlns:a16="http://schemas.microsoft.com/office/drawing/2014/main" id="{00000000-0008-0000-0800-00002901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8"/>
        </a:graphicData>
      </a:graphic>
    </xdr:graphicFrame>
    <xdr:clientData/>
  </xdr:twoCellAnchor>
  <xdr:twoCellAnchor>
    <xdr:from>
      <xdr:col>0</xdr:col>
      <xdr:colOff>442568</xdr:colOff>
      <xdr:row>141</xdr:row>
      <xdr:rowOff>45253</xdr:rowOff>
    </xdr:from>
    <xdr:to>
      <xdr:col>8</xdr:col>
      <xdr:colOff>606590</xdr:colOff>
      <xdr:row>156</xdr:row>
      <xdr:rowOff>80015</xdr:rowOff>
    </xdr:to>
    <xdr:graphicFrame macro="">
      <xdr:nvGraphicFramePr>
        <xdr:cNvPr id="298" name="Chart 92">
          <a:extLst>
            <a:ext uri="{FF2B5EF4-FFF2-40B4-BE49-F238E27FC236}">
              <a16:creationId xmlns:a16="http://schemas.microsoft.com/office/drawing/2014/main" id="{00000000-0008-0000-0800-00002A01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9"/>
        </a:graphicData>
      </a:graphic>
    </xdr:graphicFrame>
    <xdr:clientData/>
  </xdr:twoCellAnchor>
  <xdr:twoCellAnchor>
    <xdr:from>
      <xdr:col>0</xdr:col>
      <xdr:colOff>442567</xdr:colOff>
      <xdr:row>156</xdr:row>
      <xdr:rowOff>166338</xdr:rowOff>
    </xdr:from>
    <xdr:to>
      <xdr:col>8</xdr:col>
      <xdr:colOff>606589</xdr:colOff>
      <xdr:row>172</xdr:row>
      <xdr:rowOff>13191</xdr:rowOff>
    </xdr:to>
    <xdr:graphicFrame macro="">
      <xdr:nvGraphicFramePr>
        <xdr:cNvPr id="299" name="Chart 92">
          <a:extLst>
            <a:ext uri="{FF2B5EF4-FFF2-40B4-BE49-F238E27FC236}">
              <a16:creationId xmlns:a16="http://schemas.microsoft.com/office/drawing/2014/main" id="{00000000-0008-0000-0800-00002B01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0"/>
        </a:graphicData>
      </a:graphic>
    </xdr:graphicFrame>
    <xdr:clientData/>
  </xdr:twoCellAnchor>
  <xdr:twoCellAnchor>
    <xdr:from>
      <xdr:col>0</xdr:col>
      <xdr:colOff>445656</xdr:colOff>
      <xdr:row>172</xdr:row>
      <xdr:rowOff>110342</xdr:rowOff>
    </xdr:from>
    <xdr:to>
      <xdr:col>9</xdr:col>
      <xdr:colOff>596</xdr:colOff>
      <xdr:row>187</xdr:row>
      <xdr:rowOff>145104</xdr:rowOff>
    </xdr:to>
    <xdr:graphicFrame macro="">
      <xdr:nvGraphicFramePr>
        <xdr:cNvPr id="300" name="Chart 92">
          <a:extLst>
            <a:ext uri="{FF2B5EF4-FFF2-40B4-BE49-F238E27FC236}">
              <a16:creationId xmlns:a16="http://schemas.microsoft.com/office/drawing/2014/main" id="{00000000-0008-0000-0800-00002C01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1"/>
        </a:graphicData>
      </a:graphic>
    </xdr:graphicFrame>
    <xdr:clientData/>
  </xdr:twoCellAnchor>
  <xdr:twoCellAnchor>
    <xdr:from>
      <xdr:col>0</xdr:col>
      <xdr:colOff>442568</xdr:colOff>
      <xdr:row>188</xdr:row>
      <xdr:rowOff>46143</xdr:rowOff>
    </xdr:from>
    <xdr:to>
      <xdr:col>8</xdr:col>
      <xdr:colOff>606590</xdr:colOff>
      <xdr:row>203</xdr:row>
      <xdr:rowOff>80905</xdr:rowOff>
    </xdr:to>
    <xdr:graphicFrame macro="">
      <xdr:nvGraphicFramePr>
        <xdr:cNvPr id="301" name="Chart 92">
          <a:extLst>
            <a:ext uri="{FF2B5EF4-FFF2-40B4-BE49-F238E27FC236}">
              <a16:creationId xmlns:a16="http://schemas.microsoft.com/office/drawing/2014/main" id="{00000000-0008-0000-0800-00002D01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2"/>
        </a:graphicData>
      </a:graphic>
    </xdr:graphicFrame>
    <xdr:clientData/>
  </xdr:twoCellAnchor>
  <xdr:twoCellAnchor>
    <xdr:from>
      <xdr:col>0</xdr:col>
      <xdr:colOff>442567</xdr:colOff>
      <xdr:row>203</xdr:row>
      <xdr:rowOff>166336</xdr:rowOff>
    </xdr:from>
    <xdr:to>
      <xdr:col>8</xdr:col>
      <xdr:colOff>606589</xdr:colOff>
      <xdr:row>219</xdr:row>
      <xdr:rowOff>13191</xdr:rowOff>
    </xdr:to>
    <xdr:graphicFrame macro="">
      <xdr:nvGraphicFramePr>
        <xdr:cNvPr id="302" name="Chart 92">
          <a:extLst>
            <a:ext uri="{FF2B5EF4-FFF2-40B4-BE49-F238E27FC236}">
              <a16:creationId xmlns:a16="http://schemas.microsoft.com/office/drawing/2014/main" id="{00000000-0008-0000-0800-00002E01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3"/>
        </a:graphicData>
      </a:graphic>
    </xdr:graphicFrame>
    <xdr:clientData/>
  </xdr:twoCellAnchor>
  <xdr:twoCellAnchor>
    <xdr:from>
      <xdr:col>0</xdr:col>
      <xdr:colOff>445656</xdr:colOff>
      <xdr:row>219</xdr:row>
      <xdr:rowOff>110342</xdr:rowOff>
    </xdr:from>
    <xdr:to>
      <xdr:col>9</xdr:col>
      <xdr:colOff>596</xdr:colOff>
      <xdr:row>234</xdr:row>
      <xdr:rowOff>145104</xdr:rowOff>
    </xdr:to>
    <xdr:graphicFrame macro="">
      <xdr:nvGraphicFramePr>
        <xdr:cNvPr id="303" name="Chart 92">
          <a:extLst>
            <a:ext uri="{FF2B5EF4-FFF2-40B4-BE49-F238E27FC236}">
              <a16:creationId xmlns:a16="http://schemas.microsoft.com/office/drawing/2014/main" id="{00000000-0008-0000-0800-00002F01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4"/>
        </a:graphicData>
      </a:graphic>
    </xdr:graphicFrame>
    <xdr:clientData/>
  </xdr:twoCellAnchor>
  <xdr:twoCellAnchor>
    <xdr:from>
      <xdr:col>0</xdr:col>
      <xdr:colOff>442568</xdr:colOff>
      <xdr:row>235</xdr:row>
      <xdr:rowOff>44217</xdr:rowOff>
    </xdr:from>
    <xdr:to>
      <xdr:col>8</xdr:col>
      <xdr:colOff>606590</xdr:colOff>
      <xdr:row>250</xdr:row>
      <xdr:rowOff>78979</xdr:rowOff>
    </xdr:to>
    <xdr:graphicFrame macro="">
      <xdr:nvGraphicFramePr>
        <xdr:cNvPr id="304" name="Chart 92">
          <a:extLst>
            <a:ext uri="{FF2B5EF4-FFF2-40B4-BE49-F238E27FC236}">
              <a16:creationId xmlns:a16="http://schemas.microsoft.com/office/drawing/2014/main" id="{00000000-0008-0000-0800-00003001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5"/>
        </a:graphicData>
      </a:graphic>
    </xdr:graphicFrame>
    <xdr:clientData/>
  </xdr:twoCellAnchor>
  <xdr:twoCellAnchor>
    <xdr:from>
      <xdr:col>0</xdr:col>
      <xdr:colOff>442567</xdr:colOff>
      <xdr:row>250</xdr:row>
      <xdr:rowOff>166336</xdr:rowOff>
    </xdr:from>
    <xdr:to>
      <xdr:col>8</xdr:col>
      <xdr:colOff>606589</xdr:colOff>
      <xdr:row>266</xdr:row>
      <xdr:rowOff>13190</xdr:rowOff>
    </xdr:to>
    <xdr:graphicFrame macro="">
      <xdr:nvGraphicFramePr>
        <xdr:cNvPr id="305" name="Chart 92">
          <a:extLst>
            <a:ext uri="{FF2B5EF4-FFF2-40B4-BE49-F238E27FC236}">
              <a16:creationId xmlns:a16="http://schemas.microsoft.com/office/drawing/2014/main" id="{00000000-0008-0000-0800-00003101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6"/>
        </a:graphicData>
      </a:graphic>
    </xdr:graphicFrame>
    <xdr:clientData/>
  </xdr:twoCellAnchor>
  <xdr:twoCellAnchor>
    <xdr:from>
      <xdr:col>0</xdr:col>
      <xdr:colOff>445656</xdr:colOff>
      <xdr:row>266</xdr:row>
      <xdr:rowOff>110341</xdr:rowOff>
    </xdr:from>
    <xdr:to>
      <xdr:col>9</xdr:col>
      <xdr:colOff>596</xdr:colOff>
      <xdr:row>281</xdr:row>
      <xdr:rowOff>145103</xdr:rowOff>
    </xdr:to>
    <xdr:graphicFrame macro="">
      <xdr:nvGraphicFramePr>
        <xdr:cNvPr id="306" name="Chart 92">
          <a:extLst>
            <a:ext uri="{FF2B5EF4-FFF2-40B4-BE49-F238E27FC236}">
              <a16:creationId xmlns:a16="http://schemas.microsoft.com/office/drawing/2014/main" id="{00000000-0008-0000-0800-00003201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7"/>
        </a:graphicData>
      </a:graphic>
    </xdr:graphicFrame>
    <xdr:clientData/>
  </xdr:twoCellAnchor>
  <xdr:twoCellAnchor>
    <xdr:from>
      <xdr:col>0</xdr:col>
      <xdr:colOff>442568</xdr:colOff>
      <xdr:row>282</xdr:row>
      <xdr:rowOff>44217</xdr:rowOff>
    </xdr:from>
    <xdr:to>
      <xdr:col>8</xdr:col>
      <xdr:colOff>606590</xdr:colOff>
      <xdr:row>297</xdr:row>
      <xdr:rowOff>78979</xdr:rowOff>
    </xdr:to>
    <xdr:graphicFrame macro="">
      <xdr:nvGraphicFramePr>
        <xdr:cNvPr id="307" name="Chart 92">
          <a:extLst>
            <a:ext uri="{FF2B5EF4-FFF2-40B4-BE49-F238E27FC236}">
              <a16:creationId xmlns:a16="http://schemas.microsoft.com/office/drawing/2014/main" id="{00000000-0008-0000-0800-00003301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8"/>
        </a:graphicData>
      </a:graphic>
    </xdr:graphicFrame>
    <xdr:clientData/>
  </xdr:twoCellAnchor>
  <xdr:twoCellAnchor>
    <xdr:from>
      <xdr:col>0</xdr:col>
      <xdr:colOff>442567</xdr:colOff>
      <xdr:row>297</xdr:row>
      <xdr:rowOff>166337</xdr:rowOff>
    </xdr:from>
    <xdr:to>
      <xdr:col>8</xdr:col>
      <xdr:colOff>606589</xdr:colOff>
      <xdr:row>313</xdr:row>
      <xdr:rowOff>13190</xdr:rowOff>
    </xdr:to>
    <xdr:graphicFrame macro="">
      <xdr:nvGraphicFramePr>
        <xdr:cNvPr id="308" name="Chart 92">
          <a:extLst>
            <a:ext uri="{FF2B5EF4-FFF2-40B4-BE49-F238E27FC236}">
              <a16:creationId xmlns:a16="http://schemas.microsoft.com/office/drawing/2014/main" id="{00000000-0008-0000-0800-00003401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9"/>
        </a:graphicData>
      </a:graphic>
    </xdr:graphicFrame>
    <xdr:clientData/>
  </xdr:twoCellAnchor>
  <xdr:twoCellAnchor>
    <xdr:from>
      <xdr:col>0</xdr:col>
      <xdr:colOff>445656</xdr:colOff>
      <xdr:row>313</xdr:row>
      <xdr:rowOff>110342</xdr:rowOff>
    </xdr:from>
    <xdr:to>
      <xdr:col>9</xdr:col>
      <xdr:colOff>596</xdr:colOff>
      <xdr:row>328</xdr:row>
      <xdr:rowOff>145104</xdr:rowOff>
    </xdr:to>
    <xdr:graphicFrame macro="">
      <xdr:nvGraphicFramePr>
        <xdr:cNvPr id="309" name="Chart 92">
          <a:extLst>
            <a:ext uri="{FF2B5EF4-FFF2-40B4-BE49-F238E27FC236}">
              <a16:creationId xmlns:a16="http://schemas.microsoft.com/office/drawing/2014/main" id="{00000000-0008-0000-0800-00003501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0"/>
        </a:graphicData>
      </a:graphic>
    </xdr:graphicFrame>
    <xdr:clientData/>
  </xdr:twoCellAnchor>
  <xdr:twoCellAnchor>
    <xdr:from>
      <xdr:col>0</xdr:col>
      <xdr:colOff>442568</xdr:colOff>
      <xdr:row>329</xdr:row>
      <xdr:rowOff>45254</xdr:rowOff>
    </xdr:from>
    <xdr:to>
      <xdr:col>8</xdr:col>
      <xdr:colOff>587540</xdr:colOff>
      <xdr:row>344</xdr:row>
      <xdr:rowOff>80016</xdr:rowOff>
    </xdr:to>
    <xdr:graphicFrame macro="">
      <xdr:nvGraphicFramePr>
        <xdr:cNvPr id="310" name="Chart 92">
          <a:extLst>
            <a:ext uri="{FF2B5EF4-FFF2-40B4-BE49-F238E27FC236}">
              <a16:creationId xmlns:a16="http://schemas.microsoft.com/office/drawing/2014/main" id="{00000000-0008-0000-0800-00003601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1"/>
        </a:graphicData>
      </a:graphic>
    </xdr:graphicFrame>
    <xdr:clientData/>
  </xdr:twoCellAnchor>
  <xdr:twoCellAnchor>
    <xdr:from>
      <xdr:col>0</xdr:col>
      <xdr:colOff>442567</xdr:colOff>
      <xdr:row>344</xdr:row>
      <xdr:rowOff>166337</xdr:rowOff>
    </xdr:from>
    <xdr:to>
      <xdr:col>8</xdr:col>
      <xdr:colOff>606589</xdr:colOff>
      <xdr:row>360</xdr:row>
      <xdr:rowOff>13192</xdr:rowOff>
    </xdr:to>
    <xdr:graphicFrame macro="">
      <xdr:nvGraphicFramePr>
        <xdr:cNvPr id="311" name="Chart 92">
          <a:extLst>
            <a:ext uri="{FF2B5EF4-FFF2-40B4-BE49-F238E27FC236}">
              <a16:creationId xmlns:a16="http://schemas.microsoft.com/office/drawing/2014/main" id="{00000000-0008-0000-0800-00003701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2"/>
        </a:graphicData>
      </a:graphic>
    </xdr:graphicFrame>
    <xdr:clientData/>
  </xdr:twoCellAnchor>
  <xdr:twoCellAnchor>
    <xdr:from>
      <xdr:col>0</xdr:col>
      <xdr:colOff>445656</xdr:colOff>
      <xdr:row>360</xdr:row>
      <xdr:rowOff>110343</xdr:rowOff>
    </xdr:from>
    <xdr:to>
      <xdr:col>9</xdr:col>
      <xdr:colOff>596</xdr:colOff>
      <xdr:row>375</xdr:row>
      <xdr:rowOff>145105</xdr:rowOff>
    </xdr:to>
    <xdr:graphicFrame macro="">
      <xdr:nvGraphicFramePr>
        <xdr:cNvPr id="312" name="Chart 92">
          <a:extLst>
            <a:ext uri="{FF2B5EF4-FFF2-40B4-BE49-F238E27FC236}">
              <a16:creationId xmlns:a16="http://schemas.microsoft.com/office/drawing/2014/main" id="{00000000-0008-0000-0800-00003801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3"/>
        </a:graphicData>
      </a:graphic>
    </xdr:graphicFrame>
    <xdr:clientData/>
  </xdr:twoCellAnchor>
  <xdr:twoCellAnchor>
    <xdr:from>
      <xdr:col>0</xdr:col>
      <xdr:colOff>442568</xdr:colOff>
      <xdr:row>376</xdr:row>
      <xdr:rowOff>46142</xdr:rowOff>
    </xdr:from>
    <xdr:to>
      <xdr:col>8</xdr:col>
      <xdr:colOff>606590</xdr:colOff>
      <xdr:row>391</xdr:row>
      <xdr:rowOff>80904</xdr:rowOff>
    </xdr:to>
    <xdr:graphicFrame macro="">
      <xdr:nvGraphicFramePr>
        <xdr:cNvPr id="313" name="Chart 92">
          <a:extLst>
            <a:ext uri="{FF2B5EF4-FFF2-40B4-BE49-F238E27FC236}">
              <a16:creationId xmlns:a16="http://schemas.microsoft.com/office/drawing/2014/main" id="{00000000-0008-0000-0800-00003901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4"/>
        </a:graphicData>
      </a:graphic>
    </xdr:graphicFrame>
    <xdr:clientData/>
  </xdr:twoCellAnchor>
  <xdr:twoCellAnchor>
    <xdr:from>
      <xdr:col>0</xdr:col>
      <xdr:colOff>442567</xdr:colOff>
      <xdr:row>391</xdr:row>
      <xdr:rowOff>166336</xdr:rowOff>
    </xdr:from>
    <xdr:to>
      <xdr:col>8</xdr:col>
      <xdr:colOff>606589</xdr:colOff>
      <xdr:row>407</xdr:row>
      <xdr:rowOff>13190</xdr:rowOff>
    </xdr:to>
    <xdr:graphicFrame macro="">
      <xdr:nvGraphicFramePr>
        <xdr:cNvPr id="314" name="Chart 92">
          <a:extLst>
            <a:ext uri="{FF2B5EF4-FFF2-40B4-BE49-F238E27FC236}">
              <a16:creationId xmlns:a16="http://schemas.microsoft.com/office/drawing/2014/main" id="{00000000-0008-0000-0800-00003A01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5"/>
        </a:graphicData>
      </a:graphic>
    </xdr:graphicFrame>
    <xdr:clientData/>
  </xdr:twoCellAnchor>
  <xdr:twoCellAnchor>
    <xdr:from>
      <xdr:col>0</xdr:col>
      <xdr:colOff>445656</xdr:colOff>
      <xdr:row>407</xdr:row>
      <xdr:rowOff>110341</xdr:rowOff>
    </xdr:from>
    <xdr:to>
      <xdr:col>9</xdr:col>
      <xdr:colOff>596</xdr:colOff>
      <xdr:row>422</xdr:row>
      <xdr:rowOff>145103</xdr:rowOff>
    </xdr:to>
    <xdr:graphicFrame macro="">
      <xdr:nvGraphicFramePr>
        <xdr:cNvPr id="315" name="Chart 92">
          <a:extLst>
            <a:ext uri="{FF2B5EF4-FFF2-40B4-BE49-F238E27FC236}">
              <a16:creationId xmlns:a16="http://schemas.microsoft.com/office/drawing/2014/main" id="{00000000-0008-0000-0800-00003B01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6"/>
        </a:graphicData>
      </a:graphic>
    </xdr:graphicFrame>
    <xdr:clientData/>
  </xdr:twoCellAnchor>
  <xdr:twoCellAnchor>
    <xdr:from>
      <xdr:col>0</xdr:col>
      <xdr:colOff>442568</xdr:colOff>
      <xdr:row>423</xdr:row>
      <xdr:rowOff>46142</xdr:rowOff>
    </xdr:from>
    <xdr:to>
      <xdr:col>8</xdr:col>
      <xdr:colOff>606590</xdr:colOff>
      <xdr:row>438</xdr:row>
      <xdr:rowOff>80904</xdr:rowOff>
    </xdr:to>
    <xdr:graphicFrame macro="">
      <xdr:nvGraphicFramePr>
        <xdr:cNvPr id="316" name="Chart 92">
          <a:extLst>
            <a:ext uri="{FF2B5EF4-FFF2-40B4-BE49-F238E27FC236}">
              <a16:creationId xmlns:a16="http://schemas.microsoft.com/office/drawing/2014/main" id="{00000000-0008-0000-0800-00003C01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7"/>
        </a:graphicData>
      </a:graphic>
    </xdr:graphicFrame>
    <xdr:clientData/>
  </xdr:twoCellAnchor>
  <xdr:twoCellAnchor>
    <xdr:from>
      <xdr:col>0</xdr:col>
      <xdr:colOff>442567</xdr:colOff>
      <xdr:row>438</xdr:row>
      <xdr:rowOff>166336</xdr:rowOff>
    </xdr:from>
    <xdr:to>
      <xdr:col>8</xdr:col>
      <xdr:colOff>606589</xdr:colOff>
      <xdr:row>454</xdr:row>
      <xdr:rowOff>13190</xdr:rowOff>
    </xdr:to>
    <xdr:graphicFrame macro="">
      <xdr:nvGraphicFramePr>
        <xdr:cNvPr id="317" name="Chart 92">
          <a:extLst>
            <a:ext uri="{FF2B5EF4-FFF2-40B4-BE49-F238E27FC236}">
              <a16:creationId xmlns:a16="http://schemas.microsoft.com/office/drawing/2014/main" id="{00000000-0008-0000-0800-00003D01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8"/>
        </a:graphicData>
      </a:graphic>
    </xdr:graphicFrame>
    <xdr:clientData/>
  </xdr:twoCellAnchor>
  <xdr:twoCellAnchor>
    <xdr:from>
      <xdr:col>0</xdr:col>
      <xdr:colOff>445656</xdr:colOff>
      <xdr:row>454</xdr:row>
      <xdr:rowOff>110341</xdr:rowOff>
    </xdr:from>
    <xdr:to>
      <xdr:col>9</xdr:col>
      <xdr:colOff>596</xdr:colOff>
      <xdr:row>469</xdr:row>
      <xdr:rowOff>145103</xdr:rowOff>
    </xdr:to>
    <xdr:graphicFrame macro="">
      <xdr:nvGraphicFramePr>
        <xdr:cNvPr id="318" name="Chart 92">
          <a:extLst>
            <a:ext uri="{FF2B5EF4-FFF2-40B4-BE49-F238E27FC236}">
              <a16:creationId xmlns:a16="http://schemas.microsoft.com/office/drawing/2014/main" id="{00000000-0008-0000-0800-00003E01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9"/>
        </a:graphicData>
      </a:graphic>
    </xdr:graphicFrame>
    <xdr:clientData/>
  </xdr:twoCellAnchor>
  <xdr:twoCellAnchor>
    <xdr:from>
      <xdr:col>0</xdr:col>
      <xdr:colOff>442568</xdr:colOff>
      <xdr:row>470</xdr:row>
      <xdr:rowOff>44217</xdr:rowOff>
    </xdr:from>
    <xdr:to>
      <xdr:col>8</xdr:col>
      <xdr:colOff>606590</xdr:colOff>
      <xdr:row>485</xdr:row>
      <xdr:rowOff>78979</xdr:rowOff>
    </xdr:to>
    <xdr:graphicFrame macro="">
      <xdr:nvGraphicFramePr>
        <xdr:cNvPr id="319" name="Chart 92">
          <a:extLst>
            <a:ext uri="{FF2B5EF4-FFF2-40B4-BE49-F238E27FC236}">
              <a16:creationId xmlns:a16="http://schemas.microsoft.com/office/drawing/2014/main" id="{00000000-0008-0000-0800-00003F01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0"/>
        </a:graphicData>
      </a:graphic>
    </xdr:graphicFrame>
    <xdr:clientData/>
  </xdr:twoCellAnchor>
  <xdr:twoCellAnchor>
    <xdr:from>
      <xdr:col>0</xdr:col>
      <xdr:colOff>442567</xdr:colOff>
      <xdr:row>485</xdr:row>
      <xdr:rowOff>166336</xdr:rowOff>
    </xdr:from>
    <xdr:to>
      <xdr:col>8</xdr:col>
      <xdr:colOff>606589</xdr:colOff>
      <xdr:row>501</xdr:row>
      <xdr:rowOff>13190</xdr:rowOff>
    </xdr:to>
    <xdr:graphicFrame macro="">
      <xdr:nvGraphicFramePr>
        <xdr:cNvPr id="320" name="Chart 92">
          <a:extLst>
            <a:ext uri="{FF2B5EF4-FFF2-40B4-BE49-F238E27FC236}">
              <a16:creationId xmlns:a16="http://schemas.microsoft.com/office/drawing/2014/main" id="{00000000-0008-0000-0800-00004001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1"/>
        </a:graphicData>
      </a:graphic>
    </xdr:graphicFrame>
    <xdr:clientData/>
  </xdr:twoCellAnchor>
  <xdr:twoCellAnchor>
    <xdr:from>
      <xdr:col>0</xdr:col>
      <xdr:colOff>445656</xdr:colOff>
      <xdr:row>501</xdr:row>
      <xdr:rowOff>110342</xdr:rowOff>
    </xdr:from>
    <xdr:to>
      <xdr:col>9</xdr:col>
      <xdr:colOff>596</xdr:colOff>
      <xdr:row>516</xdr:row>
      <xdr:rowOff>145104</xdr:rowOff>
    </xdr:to>
    <xdr:graphicFrame macro="">
      <xdr:nvGraphicFramePr>
        <xdr:cNvPr id="321" name="Chart 92">
          <a:extLst>
            <a:ext uri="{FF2B5EF4-FFF2-40B4-BE49-F238E27FC236}">
              <a16:creationId xmlns:a16="http://schemas.microsoft.com/office/drawing/2014/main" id="{00000000-0008-0000-0800-00004101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2"/>
        </a:graphicData>
      </a:graphic>
    </xdr:graphicFrame>
    <xdr:clientData/>
  </xdr:twoCellAnchor>
  <xdr:twoCellAnchor>
    <xdr:from>
      <xdr:col>0</xdr:col>
      <xdr:colOff>442568</xdr:colOff>
      <xdr:row>517</xdr:row>
      <xdr:rowOff>44217</xdr:rowOff>
    </xdr:from>
    <xdr:to>
      <xdr:col>8</xdr:col>
      <xdr:colOff>606590</xdr:colOff>
      <xdr:row>532</xdr:row>
      <xdr:rowOff>78980</xdr:rowOff>
    </xdr:to>
    <xdr:graphicFrame macro="">
      <xdr:nvGraphicFramePr>
        <xdr:cNvPr id="322" name="Chart 92">
          <a:extLst>
            <a:ext uri="{FF2B5EF4-FFF2-40B4-BE49-F238E27FC236}">
              <a16:creationId xmlns:a16="http://schemas.microsoft.com/office/drawing/2014/main" id="{00000000-0008-0000-0800-00004201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3"/>
        </a:graphicData>
      </a:graphic>
    </xdr:graphicFrame>
    <xdr:clientData/>
  </xdr:twoCellAnchor>
  <xdr:twoCellAnchor>
    <xdr:from>
      <xdr:col>0</xdr:col>
      <xdr:colOff>442567</xdr:colOff>
      <xdr:row>532</xdr:row>
      <xdr:rowOff>166336</xdr:rowOff>
    </xdr:from>
    <xdr:to>
      <xdr:col>8</xdr:col>
      <xdr:colOff>606589</xdr:colOff>
      <xdr:row>548</xdr:row>
      <xdr:rowOff>13190</xdr:rowOff>
    </xdr:to>
    <xdr:graphicFrame macro="">
      <xdr:nvGraphicFramePr>
        <xdr:cNvPr id="323" name="Chart 92">
          <a:extLst>
            <a:ext uri="{FF2B5EF4-FFF2-40B4-BE49-F238E27FC236}">
              <a16:creationId xmlns:a16="http://schemas.microsoft.com/office/drawing/2014/main" id="{00000000-0008-0000-0800-00004301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4"/>
        </a:graphicData>
      </a:graphic>
    </xdr:graphicFrame>
    <xdr:clientData/>
  </xdr:twoCellAnchor>
  <xdr:twoCellAnchor>
    <xdr:from>
      <xdr:col>1</xdr:col>
      <xdr:colOff>0</xdr:colOff>
      <xdr:row>0</xdr:row>
      <xdr:rowOff>47625</xdr:rowOff>
    </xdr:from>
    <xdr:to>
      <xdr:col>9</xdr:col>
      <xdr:colOff>2615</xdr:colOff>
      <xdr:row>15</xdr:row>
      <xdr:rowOff>84978</xdr:rowOff>
    </xdr:to>
    <xdr:graphicFrame macro="">
      <xdr:nvGraphicFramePr>
        <xdr:cNvPr id="324" name="Chart 92">
          <a:extLst>
            <a:ext uri="{FF2B5EF4-FFF2-40B4-BE49-F238E27FC236}">
              <a16:creationId xmlns:a16="http://schemas.microsoft.com/office/drawing/2014/main" id="{00000000-0008-0000-0800-00004401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5"/>
        </a:graphicData>
      </a:graphic>
    </xdr:graphicFrame>
    <xdr:clientData/>
  </xdr:twoCellAnchor>
</xdr:wsDr>
</file>

<file path=xl/drawings/drawing112.xml><?xml version="1.0" encoding="utf-8"?>
<c:userShapes xmlns:c="http://schemas.openxmlformats.org/drawingml/2006/chart">
  <cdr:relSizeAnchor xmlns:cdr="http://schemas.openxmlformats.org/drawingml/2006/chartDrawing">
    <cdr:from>
      <cdr:x>0.18797</cdr:x>
      <cdr:y>0.16466</cdr:y>
    </cdr:from>
    <cdr:to>
      <cdr:x>0.1902</cdr:x>
      <cdr:y>0.67367</cdr:y>
    </cdr:to>
    <cdr:sp macro="" textlink="">
      <cdr:nvSpPr>
        <cdr:cNvPr id="2" name="Straight Connector 1"/>
        <cdr:cNvSpPr/>
      </cdr:nvSpPr>
      <cdr:spPr>
        <a:xfrm xmlns:a="http://schemas.openxmlformats.org/drawingml/2006/main" rot="5400000" flipH="1" flipV="1">
          <a:off x="157716" y="1207061"/>
          <a:ext cx="1472184" cy="10541"/>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113.xml><?xml version="1.0" encoding="utf-8"?>
<c:userShapes xmlns:c="http://schemas.openxmlformats.org/drawingml/2006/chart">
  <cdr:relSizeAnchor xmlns:cdr="http://schemas.openxmlformats.org/drawingml/2006/chartDrawing">
    <cdr:from>
      <cdr:x>0.18696</cdr:x>
      <cdr:y>0.16609</cdr:y>
    </cdr:from>
    <cdr:to>
      <cdr:x>0.1889</cdr:x>
      <cdr:y>0.67875</cdr:y>
    </cdr:to>
    <cdr:sp macro="" textlink="">
      <cdr:nvSpPr>
        <cdr:cNvPr id="4" name="Straight Connector 3"/>
        <cdr:cNvSpPr/>
      </cdr:nvSpPr>
      <cdr:spPr>
        <a:xfrm xmlns:a="http://schemas.openxmlformats.org/drawingml/2006/main" rot="5400000" flipH="1" flipV="1">
          <a:off x="141702" y="1223540"/>
          <a:ext cx="1490472" cy="9156"/>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114.xml><?xml version="1.0" encoding="utf-8"?>
<c:userShapes xmlns:c="http://schemas.openxmlformats.org/drawingml/2006/chart">
  <cdr:relSizeAnchor xmlns:cdr="http://schemas.openxmlformats.org/drawingml/2006/chartDrawing">
    <cdr:from>
      <cdr:x>0.18727</cdr:x>
      <cdr:y>0.1645</cdr:y>
    </cdr:from>
    <cdr:to>
      <cdr:x>0.18921</cdr:x>
      <cdr:y>0.67775</cdr:y>
    </cdr:to>
    <cdr:sp macro="" textlink="">
      <cdr:nvSpPr>
        <cdr:cNvPr id="2" name="Straight Connector 1"/>
        <cdr:cNvSpPr/>
      </cdr:nvSpPr>
      <cdr:spPr>
        <a:xfrm xmlns:a="http://schemas.openxmlformats.org/drawingml/2006/main" rot="5400000" flipH="1" flipV="1">
          <a:off x="143274" y="1218362"/>
          <a:ext cx="1490472" cy="9157"/>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115.xml><?xml version="1.0" encoding="utf-8"?>
<c:userShapes xmlns:c="http://schemas.openxmlformats.org/drawingml/2006/chart">
  <cdr:relSizeAnchor xmlns:cdr="http://schemas.openxmlformats.org/drawingml/2006/chartDrawing">
    <cdr:from>
      <cdr:x>0.18701</cdr:x>
      <cdr:y>0.16466</cdr:y>
    </cdr:from>
    <cdr:to>
      <cdr:x>0.18924</cdr:x>
      <cdr:y>0.68315</cdr:y>
    </cdr:to>
    <cdr:sp macro="" textlink="">
      <cdr:nvSpPr>
        <cdr:cNvPr id="2" name="Straight Connector 1"/>
        <cdr:cNvSpPr/>
      </cdr:nvSpPr>
      <cdr:spPr>
        <a:xfrm xmlns:a="http://schemas.openxmlformats.org/drawingml/2006/main" rot="5400000" flipH="1" flipV="1">
          <a:off x="139352" y="1220778"/>
          <a:ext cx="1499616" cy="10540"/>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116.xml><?xml version="1.0" encoding="utf-8"?>
<c:userShapes xmlns:c="http://schemas.openxmlformats.org/drawingml/2006/chart">
  <cdr:relSizeAnchor xmlns:cdr="http://schemas.openxmlformats.org/drawingml/2006/chartDrawing">
    <cdr:from>
      <cdr:x>0.18797</cdr:x>
      <cdr:y>0.16452</cdr:y>
    </cdr:from>
    <cdr:to>
      <cdr:x>0.1902</cdr:x>
      <cdr:y>0.68255</cdr:y>
    </cdr:to>
    <cdr:sp macro="" textlink="">
      <cdr:nvSpPr>
        <cdr:cNvPr id="2" name="Straight Connector 1"/>
        <cdr:cNvSpPr/>
      </cdr:nvSpPr>
      <cdr:spPr>
        <a:xfrm xmlns:a="http://schemas.openxmlformats.org/drawingml/2006/main" rot="5400000" flipH="1" flipV="1">
          <a:off x="144000" y="1220798"/>
          <a:ext cx="1499616" cy="10541"/>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117.xml><?xml version="1.0" encoding="utf-8"?>
<c:userShapes xmlns:c="http://schemas.openxmlformats.org/drawingml/2006/chart">
  <cdr:relSizeAnchor xmlns:cdr="http://schemas.openxmlformats.org/drawingml/2006/chartDrawing">
    <cdr:from>
      <cdr:x>0.1879</cdr:x>
      <cdr:y>0.16466</cdr:y>
    </cdr:from>
    <cdr:to>
      <cdr:x>0.19013</cdr:x>
      <cdr:y>0.68315</cdr:y>
    </cdr:to>
    <cdr:sp macro="" textlink="">
      <cdr:nvSpPr>
        <cdr:cNvPr id="2" name="Straight Connector 1"/>
        <cdr:cNvSpPr/>
      </cdr:nvSpPr>
      <cdr:spPr>
        <a:xfrm xmlns:a="http://schemas.openxmlformats.org/drawingml/2006/main" rot="5400000" flipH="1" flipV="1">
          <a:off x="143571" y="1220778"/>
          <a:ext cx="1499616" cy="10540"/>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118.xml><?xml version="1.0" encoding="utf-8"?>
<c:userShapes xmlns:c="http://schemas.openxmlformats.org/drawingml/2006/chart">
  <cdr:relSizeAnchor xmlns:cdr="http://schemas.openxmlformats.org/drawingml/2006/chartDrawing">
    <cdr:from>
      <cdr:x>0.18752</cdr:x>
      <cdr:y>0.16466</cdr:y>
    </cdr:from>
    <cdr:to>
      <cdr:x>0.18975</cdr:x>
      <cdr:y>0.68315</cdr:y>
    </cdr:to>
    <cdr:sp macro="" textlink="">
      <cdr:nvSpPr>
        <cdr:cNvPr id="2" name="Straight Connector 1"/>
        <cdr:cNvSpPr/>
      </cdr:nvSpPr>
      <cdr:spPr>
        <a:xfrm xmlns:a="http://schemas.openxmlformats.org/drawingml/2006/main" rot="5400000" flipH="1" flipV="1">
          <a:off x="143572" y="1220767"/>
          <a:ext cx="1499616" cy="10561"/>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119.xml><?xml version="1.0" encoding="utf-8"?>
<c:userShapes xmlns:c="http://schemas.openxmlformats.org/drawingml/2006/chart">
  <cdr:relSizeAnchor xmlns:cdr="http://schemas.openxmlformats.org/drawingml/2006/chartDrawing">
    <cdr:from>
      <cdr:x>0.18674</cdr:x>
      <cdr:y>0.16452</cdr:y>
    </cdr:from>
    <cdr:to>
      <cdr:x>0.18897</cdr:x>
      <cdr:y>0.68255</cdr:y>
    </cdr:to>
    <cdr:sp macro="" textlink="">
      <cdr:nvSpPr>
        <cdr:cNvPr id="2" name="Straight Connector 1"/>
        <cdr:cNvSpPr/>
      </cdr:nvSpPr>
      <cdr:spPr>
        <a:xfrm xmlns:a="http://schemas.openxmlformats.org/drawingml/2006/main" rot="5400000" flipH="1" flipV="1">
          <a:off x="138815" y="1220795"/>
          <a:ext cx="1499616" cy="10549"/>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12.xml><?xml version="1.0" encoding="utf-8"?>
<c:userShapes xmlns:c="http://schemas.openxmlformats.org/drawingml/2006/chart">
  <cdr:relSizeAnchor xmlns:cdr="http://schemas.openxmlformats.org/drawingml/2006/chartDrawing">
    <cdr:from>
      <cdr:x>0.18752</cdr:x>
      <cdr:y>0.16466</cdr:y>
    </cdr:from>
    <cdr:to>
      <cdr:x>0.18975</cdr:x>
      <cdr:y>0.68315</cdr:y>
    </cdr:to>
    <cdr:sp macro="" textlink="">
      <cdr:nvSpPr>
        <cdr:cNvPr id="2" name="Straight Connector 1"/>
        <cdr:cNvSpPr/>
      </cdr:nvSpPr>
      <cdr:spPr>
        <a:xfrm xmlns:a="http://schemas.openxmlformats.org/drawingml/2006/main" rot="5400000" flipH="1" flipV="1">
          <a:off x="143572" y="1220767"/>
          <a:ext cx="1499616" cy="10561"/>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120.xml><?xml version="1.0" encoding="utf-8"?>
<c:userShapes xmlns:c="http://schemas.openxmlformats.org/drawingml/2006/chart">
  <cdr:relSizeAnchor xmlns:cdr="http://schemas.openxmlformats.org/drawingml/2006/chartDrawing">
    <cdr:from>
      <cdr:x>0.18752</cdr:x>
      <cdr:y>0.16466</cdr:y>
    </cdr:from>
    <cdr:to>
      <cdr:x>0.18975</cdr:x>
      <cdr:y>0.68315</cdr:y>
    </cdr:to>
    <cdr:sp macro="" textlink="">
      <cdr:nvSpPr>
        <cdr:cNvPr id="2" name="Straight Connector 1"/>
        <cdr:cNvSpPr/>
      </cdr:nvSpPr>
      <cdr:spPr>
        <a:xfrm xmlns:a="http://schemas.openxmlformats.org/drawingml/2006/main" rot="5400000" flipH="1" flipV="1">
          <a:off x="143572" y="1220767"/>
          <a:ext cx="1499616" cy="10561"/>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121.xml><?xml version="1.0" encoding="utf-8"?>
<c:userShapes xmlns:c="http://schemas.openxmlformats.org/drawingml/2006/chart">
  <cdr:relSizeAnchor xmlns:cdr="http://schemas.openxmlformats.org/drawingml/2006/chartDrawing">
    <cdr:from>
      <cdr:x>0.18752</cdr:x>
      <cdr:y>0.16466</cdr:y>
    </cdr:from>
    <cdr:to>
      <cdr:x>0.18975</cdr:x>
      <cdr:y>0.68315</cdr:y>
    </cdr:to>
    <cdr:sp macro="" textlink="">
      <cdr:nvSpPr>
        <cdr:cNvPr id="2" name="Straight Connector 1"/>
        <cdr:cNvSpPr/>
      </cdr:nvSpPr>
      <cdr:spPr>
        <a:xfrm xmlns:a="http://schemas.openxmlformats.org/drawingml/2006/main" rot="5400000" flipH="1" flipV="1">
          <a:off x="143572" y="1220767"/>
          <a:ext cx="1499616" cy="10561"/>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122.xml><?xml version="1.0" encoding="utf-8"?>
<c:userShapes xmlns:c="http://schemas.openxmlformats.org/drawingml/2006/chart">
  <cdr:relSizeAnchor xmlns:cdr="http://schemas.openxmlformats.org/drawingml/2006/chartDrawing">
    <cdr:from>
      <cdr:x>0.18752</cdr:x>
      <cdr:y>0.16452</cdr:y>
    </cdr:from>
    <cdr:to>
      <cdr:x>0.18975</cdr:x>
      <cdr:y>0.68255</cdr:y>
    </cdr:to>
    <cdr:sp macro="" textlink="">
      <cdr:nvSpPr>
        <cdr:cNvPr id="2" name="Straight Connector 1"/>
        <cdr:cNvSpPr/>
      </cdr:nvSpPr>
      <cdr:spPr>
        <a:xfrm xmlns:a="http://schemas.openxmlformats.org/drawingml/2006/main" rot="5400000" flipH="1" flipV="1">
          <a:off x="143571" y="1220789"/>
          <a:ext cx="1499616" cy="10561"/>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123.xml><?xml version="1.0" encoding="utf-8"?>
<c:userShapes xmlns:c="http://schemas.openxmlformats.org/drawingml/2006/chart">
  <cdr:relSizeAnchor xmlns:cdr="http://schemas.openxmlformats.org/drawingml/2006/chartDrawing">
    <cdr:from>
      <cdr:x>0.18752</cdr:x>
      <cdr:y>0.16466</cdr:y>
    </cdr:from>
    <cdr:to>
      <cdr:x>0.18975</cdr:x>
      <cdr:y>0.68315</cdr:y>
    </cdr:to>
    <cdr:sp macro="" textlink="">
      <cdr:nvSpPr>
        <cdr:cNvPr id="2" name="Straight Connector 1"/>
        <cdr:cNvSpPr/>
      </cdr:nvSpPr>
      <cdr:spPr>
        <a:xfrm xmlns:a="http://schemas.openxmlformats.org/drawingml/2006/main" rot="5400000" flipH="1" flipV="1">
          <a:off x="143572" y="1220767"/>
          <a:ext cx="1499616" cy="10561"/>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124.xml><?xml version="1.0" encoding="utf-8"?>
<c:userShapes xmlns:c="http://schemas.openxmlformats.org/drawingml/2006/chart">
  <cdr:relSizeAnchor xmlns:cdr="http://schemas.openxmlformats.org/drawingml/2006/chartDrawing">
    <cdr:from>
      <cdr:x>0.18752</cdr:x>
      <cdr:y>0.16466</cdr:y>
    </cdr:from>
    <cdr:to>
      <cdr:x>0.18975</cdr:x>
      <cdr:y>0.68315</cdr:y>
    </cdr:to>
    <cdr:sp macro="" textlink="">
      <cdr:nvSpPr>
        <cdr:cNvPr id="2" name="Straight Connector 1"/>
        <cdr:cNvSpPr/>
      </cdr:nvSpPr>
      <cdr:spPr>
        <a:xfrm xmlns:a="http://schemas.openxmlformats.org/drawingml/2006/main" rot="5400000" flipH="1" flipV="1">
          <a:off x="143572" y="1220767"/>
          <a:ext cx="1499616" cy="10561"/>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125.xml><?xml version="1.0" encoding="utf-8"?>
<c:userShapes xmlns:c="http://schemas.openxmlformats.org/drawingml/2006/chart">
  <cdr:relSizeAnchor xmlns:cdr="http://schemas.openxmlformats.org/drawingml/2006/chartDrawing">
    <cdr:from>
      <cdr:x>0.18674</cdr:x>
      <cdr:y>0.16287</cdr:y>
    </cdr:from>
    <cdr:to>
      <cdr:x>0.18897</cdr:x>
      <cdr:y>0.6809</cdr:y>
    </cdr:to>
    <cdr:sp macro="" textlink="">
      <cdr:nvSpPr>
        <cdr:cNvPr id="2" name="Straight Connector 1"/>
        <cdr:cNvSpPr/>
      </cdr:nvSpPr>
      <cdr:spPr>
        <a:xfrm xmlns:a="http://schemas.openxmlformats.org/drawingml/2006/main" rot="5400000" flipH="1" flipV="1">
          <a:off x="138814" y="1216019"/>
          <a:ext cx="1499616" cy="10549"/>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126.xml><?xml version="1.0" encoding="utf-8"?>
<c:userShapes xmlns:c="http://schemas.openxmlformats.org/drawingml/2006/chart">
  <cdr:relSizeAnchor xmlns:cdr="http://schemas.openxmlformats.org/drawingml/2006/chartDrawing">
    <cdr:from>
      <cdr:x>0.18752</cdr:x>
      <cdr:y>0.16466</cdr:y>
    </cdr:from>
    <cdr:to>
      <cdr:x>0.18975</cdr:x>
      <cdr:y>0.68315</cdr:y>
    </cdr:to>
    <cdr:sp macro="" textlink="">
      <cdr:nvSpPr>
        <cdr:cNvPr id="2" name="Straight Connector 1"/>
        <cdr:cNvSpPr/>
      </cdr:nvSpPr>
      <cdr:spPr>
        <a:xfrm xmlns:a="http://schemas.openxmlformats.org/drawingml/2006/main" rot="5400000" flipH="1" flipV="1">
          <a:off x="143572" y="1220767"/>
          <a:ext cx="1499616" cy="10561"/>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127.xml><?xml version="1.0" encoding="utf-8"?>
<c:userShapes xmlns:c="http://schemas.openxmlformats.org/drawingml/2006/chart">
  <cdr:relSizeAnchor xmlns:cdr="http://schemas.openxmlformats.org/drawingml/2006/chartDrawing">
    <cdr:from>
      <cdr:x>0.18797</cdr:x>
      <cdr:y>0.16466</cdr:y>
    </cdr:from>
    <cdr:to>
      <cdr:x>0.1902</cdr:x>
      <cdr:y>0.68315</cdr:y>
    </cdr:to>
    <cdr:sp macro="" textlink="">
      <cdr:nvSpPr>
        <cdr:cNvPr id="2" name="Straight Connector 1"/>
        <cdr:cNvSpPr/>
      </cdr:nvSpPr>
      <cdr:spPr>
        <a:xfrm xmlns:a="http://schemas.openxmlformats.org/drawingml/2006/main" rot="5400000" flipH="1" flipV="1">
          <a:off x="144000" y="1220777"/>
          <a:ext cx="1499616" cy="10541"/>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128.xml><?xml version="1.0" encoding="utf-8"?>
<c:userShapes xmlns:c="http://schemas.openxmlformats.org/drawingml/2006/chart">
  <cdr:relSizeAnchor xmlns:cdr="http://schemas.openxmlformats.org/drawingml/2006/chartDrawing">
    <cdr:from>
      <cdr:x>0.18797</cdr:x>
      <cdr:y>0.16452</cdr:y>
    </cdr:from>
    <cdr:to>
      <cdr:x>0.1902</cdr:x>
      <cdr:y>0.68255</cdr:y>
    </cdr:to>
    <cdr:sp macro="" textlink="">
      <cdr:nvSpPr>
        <cdr:cNvPr id="2" name="Straight Connector 1"/>
        <cdr:cNvSpPr/>
      </cdr:nvSpPr>
      <cdr:spPr>
        <a:xfrm xmlns:a="http://schemas.openxmlformats.org/drawingml/2006/main" rot="5400000" flipH="1" flipV="1">
          <a:off x="144000" y="1220799"/>
          <a:ext cx="1499616" cy="10541"/>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129.xml><?xml version="1.0" encoding="utf-8"?>
<c:userShapes xmlns:c="http://schemas.openxmlformats.org/drawingml/2006/chart">
  <cdr:relSizeAnchor xmlns:cdr="http://schemas.openxmlformats.org/drawingml/2006/chartDrawing">
    <cdr:from>
      <cdr:x>0.18752</cdr:x>
      <cdr:y>0.16466</cdr:y>
    </cdr:from>
    <cdr:to>
      <cdr:x>0.18975</cdr:x>
      <cdr:y>0.68315</cdr:y>
    </cdr:to>
    <cdr:sp macro="" textlink="">
      <cdr:nvSpPr>
        <cdr:cNvPr id="2" name="Straight Connector 1"/>
        <cdr:cNvSpPr/>
      </cdr:nvSpPr>
      <cdr:spPr>
        <a:xfrm xmlns:a="http://schemas.openxmlformats.org/drawingml/2006/main" rot="5400000" flipH="1" flipV="1">
          <a:off x="143572" y="1220767"/>
          <a:ext cx="1499616" cy="10561"/>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13.xml><?xml version="1.0" encoding="utf-8"?>
<c:userShapes xmlns:c="http://schemas.openxmlformats.org/drawingml/2006/chart">
  <cdr:relSizeAnchor xmlns:cdr="http://schemas.openxmlformats.org/drawingml/2006/chartDrawing">
    <cdr:from>
      <cdr:x>0.18752</cdr:x>
      <cdr:y>0.16466</cdr:y>
    </cdr:from>
    <cdr:to>
      <cdr:x>0.18975</cdr:x>
      <cdr:y>0.68315</cdr:y>
    </cdr:to>
    <cdr:sp macro="" textlink="">
      <cdr:nvSpPr>
        <cdr:cNvPr id="2" name="Straight Connector 1"/>
        <cdr:cNvSpPr/>
      </cdr:nvSpPr>
      <cdr:spPr>
        <a:xfrm xmlns:a="http://schemas.openxmlformats.org/drawingml/2006/main" rot="5400000" flipH="1" flipV="1">
          <a:off x="143572" y="1220767"/>
          <a:ext cx="1499616" cy="10561"/>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130.xml><?xml version="1.0" encoding="utf-8"?>
<c:userShapes xmlns:c="http://schemas.openxmlformats.org/drawingml/2006/chart">
  <cdr:relSizeAnchor xmlns:cdr="http://schemas.openxmlformats.org/drawingml/2006/chartDrawing">
    <cdr:from>
      <cdr:x>0.18752</cdr:x>
      <cdr:y>0.16466</cdr:y>
    </cdr:from>
    <cdr:to>
      <cdr:x>0.18975</cdr:x>
      <cdr:y>0.68315</cdr:y>
    </cdr:to>
    <cdr:sp macro="" textlink="">
      <cdr:nvSpPr>
        <cdr:cNvPr id="2" name="Straight Connector 1"/>
        <cdr:cNvSpPr/>
      </cdr:nvSpPr>
      <cdr:spPr>
        <a:xfrm xmlns:a="http://schemas.openxmlformats.org/drawingml/2006/main" rot="5400000" flipH="1" flipV="1">
          <a:off x="143572" y="1220767"/>
          <a:ext cx="1499616" cy="10561"/>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131.xml><?xml version="1.0" encoding="utf-8"?>
<c:userShapes xmlns:c="http://schemas.openxmlformats.org/drawingml/2006/chart">
  <cdr:relSizeAnchor xmlns:cdr="http://schemas.openxmlformats.org/drawingml/2006/chartDrawing">
    <cdr:from>
      <cdr:x>0.18752</cdr:x>
      <cdr:y>0.16452</cdr:y>
    </cdr:from>
    <cdr:to>
      <cdr:x>0.18975</cdr:x>
      <cdr:y>0.68255</cdr:y>
    </cdr:to>
    <cdr:sp macro="" textlink="">
      <cdr:nvSpPr>
        <cdr:cNvPr id="2" name="Straight Connector 1"/>
        <cdr:cNvSpPr/>
      </cdr:nvSpPr>
      <cdr:spPr>
        <a:xfrm xmlns:a="http://schemas.openxmlformats.org/drawingml/2006/main" rot="5400000" flipH="1" flipV="1">
          <a:off x="143571" y="1220789"/>
          <a:ext cx="1499616" cy="10561"/>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132.xml><?xml version="1.0" encoding="utf-8"?>
<c:userShapes xmlns:c="http://schemas.openxmlformats.org/drawingml/2006/chart">
  <cdr:relSizeAnchor xmlns:cdr="http://schemas.openxmlformats.org/drawingml/2006/chartDrawing">
    <cdr:from>
      <cdr:x>0.18752</cdr:x>
      <cdr:y>0.16466</cdr:y>
    </cdr:from>
    <cdr:to>
      <cdr:x>0.18975</cdr:x>
      <cdr:y>0.68315</cdr:y>
    </cdr:to>
    <cdr:sp macro="" textlink="">
      <cdr:nvSpPr>
        <cdr:cNvPr id="2" name="Straight Connector 1"/>
        <cdr:cNvSpPr/>
      </cdr:nvSpPr>
      <cdr:spPr>
        <a:xfrm xmlns:a="http://schemas.openxmlformats.org/drawingml/2006/main" rot="5400000" flipH="1" flipV="1">
          <a:off x="143572" y="1220767"/>
          <a:ext cx="1499616" cy="10561"/>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133.xml><?xml version="1.0" encoding="utf-8"?>
<c:userShapes xmlns:c="http://schemas.openxmlformats.org/drawingml/2006/chart">
  <cdr:relSizeAnchor xmlns:cdr="http://schemas.openxmlformats.org/drawingml/2006/chartDrawing">
    <cdr:from>
      <cdr:x>0.18674</cdr:x>
      <cdr:y>0.16466</cdr:y>
    </cdr:from>
    <cdr:to>
      <cdr:x>0.18897</cdr:x>
      <cdr:y>0.68315</cdr:y>
    </cdr:to>
    <cdr:sp macro="" textlink="">
      <cdr:nvSpPr>
        <cdr:cNvPr id="2" name="Straight Connector 1"/>
        <cdr:cNvSpPr/>
      </cdr:nvSpPr>
      <cdr:spPr>
        <a:xfrm xmlns:a="http://schemas.openxmlformats.org/drawingml/2006/main" rot="5400000" flipH="1" flipV="1">
          <a:off x="138815" y="1220773"/>
          <a:ext cx="1499616" cy="10549"/>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134.xml><?xml version="1.0" encoding="utf-8"?>
<c:userShapes xmlns:c="http://schemas.openxmlformats.org/drawingml/2006/chart">
  <cdr:relSizeAnchor xmlns:cdr="http://schemas.openxmlformats.org/drawingml/2006/chartDrawing">
    <cdr:from>
      <cdr:x>0.18674</cdr:x>
      <cdr:y>0.16452</cdr:y>
    </cdr:from>
    <cdr:to>
      <cdr:x>0.18897</cdr:x>
      <cdr:y>0.68255</cdr:y>
    </cdr:to>
    <cdr:sp macro="" textlink="">
      <cdr:nvSpPr>
        <cdr:cNvPr id="2" name="Straight Connector 1"/>
        <cdr:cNvSpPr/>
      </cdr:nvSpPr>
      <cdr:spPr>
        <a:xfrm xmlns:a="http://schemas.openxmlformats.org/drawingml/2006/main" rot="5400000" flipH="1" flipV="1">
          <a:off x="138815" y="1220794"/>
          <a:ext cx="1499616" cy="10549"/>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135.xml><?xml version="1.0" encoding="utf-8"?>
<c:userShapes xmlns:c="http://schemas.openxmlformats.org/drawingml/2006/chart">
  <cdr:relSizeAnchor xmlns:cdr="http://schemas.openxmlformats.org/drawingml/2006/chartDrawing">
    <cdr:from>
      <cdr:x>0.18674</cdr:x>
      <cdr:y>0.16466</cdr:y>
    </cdr:from>
    <cdr:to>
      <cdr:x>0.18897</cdr:x>
      <cdr:y>0.68315</cdr:y>
    </cdr:to>
    <cdr:sp macro="" textlink="">
      <cdr:nvSpPr>
        <cdr:cNvPr id="2" name="Straight Connector 1"/>
        <cdr:cNvSpPr/>
      </cdr:nvSpPr>
      <cdr:spPr>
        <a:xfrm xmlns:a="http://schemas.openxmlformats.org/drawingml/2006/main" rot="5400000" flipH="1" flipV="1">
          <a:off x="138815" y="1220773"/>
          <a:ext cx="1499616" cy="10549"/>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136.xml><?xml version="1.0" encoding="utf-8"?>
<c:userShapes xmlns:c="http://schemas.openxmlformats.org/drawingml/2006/chart">
  <cdr:relSizeAnchor xmlns:cdr="http://schemas.openxmlformats.org/drawingml/2006/chartDrawing">
    <cdr:from>
      <cdr:x>0.18674</cdr:x>
      <cdr:y>0.16466</cdr:y>
    </cdr:from>
    <cdr:to>
      <cdr:x>0.18897</cdr:x>
      <cdr:y>0.68315</cdr:y>
    </cdr:to>
    <cdr:sp macro="" textlink="">
      <cdr:nvSpPr>
        <cdr:cNvPr id="2" name="Straight Connector 1"/>
        <cdr:cNvSpPr/>
      </cdr:nvSpPr>
      <cdr:spPr>
        <a:xfrm xmlns:a="http://schemas.openxmlformats.org/drawingml/2006/main" rot="5400000" flipH="1" flipV="1">
          <a:off x="138815" y="1220773"/>
          <a:ext cx="1499616" cy="10549"/>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137.xml><?xml version="1.0" encoding="utf-8"?>
<c:userShapes xmlns:c="http://schemas.openxmlformats.org/drawingml/2006/chart">
  <cdr:relSizeAnchor xmlns:cdr="http://schemas.openxmlformats.org/drawingml/2006/chartDrawing">
    <cdr:from>
      <cdr:x>0.18674</cdr:x>
      <cdr:y>0.16452</cdr:y>
    </cdr:from>
    <cdr:to>
      <cdr:x>0.18897</cdr:x>
      <cdr:y>0.68255</cdr:y>
    </cdr:to>
    <cdr:sp macro="" textlink="">
      <cdr:nvSpPr>
        <cdr:cNvPr id="2" name="Straight Connector 1"/>
        <cdr:cNvSpPr/>
      </cdr:nvSpPr>
      <cdr:spPr>
        <a:xfrm xmlns:a="http://schemas.openxmlformats.org/drawingml/2006/main" rot="5400000" flipH="1" flipV="1">
          <a:off x="138815" y="1220795"/>
          <a:ext cx="1499616" cy="10549"/>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138.xml><?xml version="1.0" encoding="utf-8"?>
<c:userShapes xmlns:c="http://schemas.openxmlformats.org/drawingml/2006/chart">
  <cdr:relSizeAnchor xmlns:cdr="http://schemas.openxmlformats.org/drawingml/2006/chartDrawing">
    <cdr:from>
      <cdr:x>0.18674</cdr:x>
      <cdr:y>0.16466</cdr:y>
    </cdr:from>
    <cdr:to>
      <cdr:x>0.18897</cdr:x>
      <cdr:y>0.68315</cdr:y>
    </cdr:to>
    <cdr:sp macro="" textlink="">
      <cdr:nvSpPr>
        <cdr:cNvPr id="2" name="Straight Connector 1"/>
        <cdr:cNvSpPr/>
      </cdr:nvSpPr>
      <cdr:spPr>
        <a:xfrm xmlns:a="http://schemas.openxmlformats.org/drawingml/2006/main" rot="5400000" flipH="1" flipV="1">
          <a:off x="138815" y="1220773"/>
          <a:ext cx="1499616" cy="10549"/>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139.xml><?xml version="1.0" encoding="utf-8"?>
<c:userShapes xmlns:c="http://schemas.openxmlformats.org/drawingml/2006/chart">
  <cdr:relSizeAnchor xmlns:cdr="http://schemas.openxmlformats.org/drawingml/2006/chartDrawing">
    <cdr:from>
      <cdr:x>0.18675</cdr:x>
      <cdr:y>0.16302</cdr:y>
    </cdr:from>
    <cdr:to>
      <cdr:x>0.18898</cdr:x>
      <cdr:y>0.68151</cdr:y>
    </cdr:to>
    <cdr:sp macro="" textlink="">
      <cdr:nvSpPr>
        <cdr:cNvPr id="2" name="Straight Connector 1"/>
        <cdr:cNvSpPr/>
      </cdr:nvSpPr>
      <cdr:spPr>
        <a:xfrm xmlns:a="http://schemas.openxmlformats.org/drawingml/2006/main" rot="5400000" flipH="1" flipV="1">
          <a:off x="138862" y="1216030"/>
          <a:ext cx="1499616" cy="10549"/>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14.xml><?xml version="1.0" encoding="utf-8"?>
<c:userShapes xmlns:c="http://schemas.openxmlformats.org/drawingml/2006/chart">
  <cdr:relSizeAnchor xmlns:cdr="http://schemas.openxmlformats.org/drawingml/2006/chartDrawing">
    <cdr:from>
      <cdr:x>0.18752</cdr:x>
      <cdr:y>0.16452</cdr:y>
    </cdr:from>
    <cdr:to>
      <cdr:x>0.18975</cdr:x>
      <cdr:y>0.68255</cdr:y>
    </cdr:to>
    <cdr:sp macro="" textlink="">
      <cdr:nvSpPr>
        <cdr:cNvPr id="2" name="Straight Connector 1"/>
        <cdr:cNvSpPr/>
      </cdr:nvSpPr>
      <cdr:spPr>
        <a:xfrm xmlns:a="http://schemas.openxmlformats.org/drawingml/2006/main" rot="5400000" flipH="1" flipV="1">
          <a:off x="143571" y="1220789"/>
          <a:ext cx="1499616" cy="10561"/>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140.xml><?xml version="1.0" encoding="utf-8"?>
<c:userShapes xmlns:c="http://schemas.openxmlformats.org/drawingml/2006/chart">
  <cdr:relSizeAnchor xmlns:cdr="http://schemas.openxmlformats.org/drawingml/2006/chartDrawing">
    <cdr:from>
      <cdr:x>0.18674</cdr:x>
      <cdr:y>0.16452</cdr:y>
    </cdr:from>
    <cdr:to>
      <cdr:x>0.18897</cdr:x>
      <cdr:y>0.68255</cdr:y>
    </cdr:to>
    <cdr:sp macro="" textlink="">
      <cdr:nvSpPr>
        <cdr:cNvPr id="2" name="Straight Connector 1"/>
        <cdr:cNvSpPr/>
      </cdr:nvSpPr>
      <cdr:spPr>
        <a:xfrm xmlns:a="http://schemas.openxmlformats.org/drawingml/2006/main" rot="5400000" flipH="1" flipV="1">
          <a:off x="139234" y="1220793"/>
          <a:ext cx="1499616" cy="10554"/>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141.xml><?xml version="1.0" encoding="utf-8"?>
<c:userShapes xmlns:c="http://schemas.openxmlformats.org/drawingml/2006/chart">
  <cdr:relSizeAnchor xmlns:cdr="http://schemas.openxmlformats.org/drawingml/2006/chartDrawing">
    <cdr:from>
      <cdr:x>0.18674</cdr:x>
      <cdr:y>0.16466</cdr:y>
    </cdr:from>
    <cdr:to>
      <cdr:x>0.18897</cdr:x>
      <cdr:y>0.68315</cdr:y>
    </cdr:to>
    <cdr:sp macro="" textlink="">
      <cdr:nvSpPr>
        <cdr:cNvPr id="2" name="Straight Connector 1"/>
        <cdr:cNvSpPr/>
      </cdr:nvSpPr>
      <cdr:spPr>
        <a:xfrm xmlns:a="http://schemas.openxmlformats.org/drawingml/2006/main" rot="5400000" flipH="1" flipV="1">
          <a:off x="138815" y="1220773"/>
          <a:ext cx="1499616" cy="10549"/>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142.xml><?xml version="1.0" encoding="utf-8"?>
<c:userShapes xmlns:c="http://schemas.openxmlformats.org/drawingml/2006/chart">
  <cdr:relSizeAnchor xmlns:cdr="http://schemas.openxmlformats.org/drawingml/2006/chartDrawing">
    <cdr:from>
      <cdr:x>0.18674</cdr:x>
      <cdr:y>0.16302</cdr:y>
    </cdr:from>
    <cdr:to>
      <cdr:x>0.18897</cdr:x>
      <cdr:y>0.68151</cdr:y>
    </cdr:to>
    <cdr:sp macro="" textlink="">
      <cdr:nvSpPr>
        <cdr:cNvPr id="2" name="Straight Connector 1"/>
        <cdr:cNvSpPr/>
      </cdr:nvSpPr>
      <cdr:spPr>
        <a:xfrm xmlns:a="http://schemas.openxmlformats.org/drawingml/2006/main" rot="5400000" flipH="1" flipV="1">
          <a:off x="138815" y="1216030"/>
          <a:ext cx="1499616" cy="10549"/>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143.xml><?xml version="1.0" encoding="utf-8"?>
<c:userShapes xmlns:c="http://schemas.openxmlformats.org/drawingml/2006/chart">
  <cdr:relSizeAnchor xmlns:cdr="http://schemas.openxmlformats.org/drawingml/2006/chartDrawing">
    <cdr:from>
      <cdr:x>0.18674</cdr:x>
      <cdr:y>0.16452</cdr:y>
    </cdr:from>
    <cdr:to>
      <cdr:x>0.18897</cdr:x>
      <cdr:y>0.68255</cdr:y>
    </cdr:to>
    <cdr:sp macro="" textlink="">
      <cdr:nvSpPr>
        <cdr:cNvPr id="2" name="Straight Connector 1"/>
        <cdr:cNvSpPr/>
      </cdr:nvSpPr>
      <cdr:spPr>
        <a:xfrm xmlns:a="http://schemas.openxmlformats.org/drawingml/2006/main" rot="5400000" flipH="1" flipV="1">
          <a:off x="138814" y="1220795"/>
          <a:ext cx="1499616" cy="10549"/>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144.xml><?xml version="1.0" encoding="utf-8"?>
<c:userShapes xmlns:c="http://schemas.openxmlformats.org/drawingml/2006/chart">
  <cdr:relSizeAnchor xmlns:cdr="http://schemas.openxmlformats.org/drawingml/2006/chartDrawing">
    <cdr:from>
      <cdr:x>0.18674</cdr:x>
      <cdr:y>0.16466</cdr:y>
    </cdr:from>
    <cdr:to>
      <cdr:x>0.18897</cdr:x>
      <cdr:y>0.68315</cdr:y>
    </cdr:to>
    <cdr:sp macro="" textlink="">
      <cdr:nvSpPr>
        <cdr:cNvPr id="2" name="Straight Connector 1"/>
        <cdr:cNvSpPr/>
      </cdr:nvSpPr>
      <cdr:spPr>
        <a:xfrm xmlns:a="http://schemas.openxmlformats.org/drawingml/2006/main" rot="5400000" flipH="1" flipV="1">
          <a:off x="138815" y="1220773"/>
          <a:ext cx="1499616" cy="10549"/>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145.xml><?xml version="1.0" encoding="utf-8"?>
<c:userShapes xmlns:c="http://schemas.openxmlformats.org/drawingml/2006/chart">
  <cdr:relSizeAnchor xmlns:cdr="http://schemas.openxmlformats.org/drawingml/2006/chartDrawing">
    <cdr:from>
      <cdr:x>0.18674</cdr:x>
      <cdr:y>0.16466</cdr:y>
    </cdr:from>
    <cdr:to>
      <cdr:x>0.18897</cdr:x>
      <cdr:y>0.68315</cdr:y>
    </cdr:to>
    <cdr:sp macro="" textlink="">
      <cdr:nvSpPr>
        <cdr:cNvPr id="2" name="Straight Connector 1"/>
        <cdr:cNvSpPr/>
      </cdr:nvSpPr>
      <cdr:spPr>
        <a:xfrm xmlns:a="http://schemas.openxmlformats.org/drawingml/2006/main" rot="5400000" flipH="1" flipV="1">
          <a:off x="138815" y="1220773"/>
          <a:ext cx="1499616" cy="10549"/>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146.xml><?xml version="1.0" encoding="utf-8"?>
<c:userShapes xmlns:c="http://schemas.openxmlformats.org/drawingml/2006/chart">
  <cdr:relSizeAnchor xmlns:cdr="http://schemas.openxmlformats.org/drawingml/2006/chartDrawing">
    <cdr:from>
      <cdr:x>0.18674</cdr:x>
      <cdr:y>0.16287</cdr:y>
    </cdr:from>
    <cdr:to>
      <cdr:x>0.18897</cdr:x>
      <cdr:y>0.6809</cdr:y>
    </cdr:to>
    <cdr:sp macro="" textlink="">
      <cdr:nvSpPr>
        <cdr:cNvPr id="2" name="Straight Connector 1"/>
        <cdr:cNvSpPr/>
      </cdr:nvSpPr>
      <cdr:spPr>
        <a:xfrm xmlns:a="http://schemas.openxmlformats.org/drawingml/2006/main" rot="5400000" flipH="1" flipV="1">
          <a:off x="138815" y="1216018"/>
          <a:ext cx="1499616" cy="10549"/>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147.xml><?xml version="1.0" encoding="utf-8"?>
<c:userShapes xmlns:c="http://schemas.openxmlformats.org/drawingml/2006/chart">
  <cdr:relSizeAnchor xmlns:cdr="http://schemas.openxmlformats.org/drawingml/2006/chartDrawing">
    <cdr:from>
      <cdr:x>0.18674</cdr:x>
      <cdr:y>0.16466</cdr:y>
    </cdr:from>
    <cdr:to>
      <cdr:x>0.18897</cdr:x>
      <cdr:y>0.68315</cdr:y>
    </cdr:to>
    <cdr:sp macro="" textlink="">
      <cdr:nvSpPr>
        <cdr:cNvPr id="2" name="Straight Connector 1"/>
        <cdr:cNvSpPr/>
      </cdr:nvSpPr>
      <cdr:spPr>
        <a:xfrm xmlns:a="http://schemas.openxmlformats.org/drawingml/2006/main" rot="5400000" flipH="1" flipV="1">
          <a:off x="138814" y="1220774"/>
          <a:ext cx="1499616" cy="10549"/>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148.xml><?xml version="1.0" encoding="utf-8"?>
<c:userShapes xmlns:c="http://schemas.openxmlformats.org/drawingml/2006/chart">
  <cdr:relSizeAnchor xmlns:cdr="http://schemas.openxmlformats.org/drawingml/2006/chartDrawing">
    <cdr:from>
      <cdr:x>0.18674</cdr:x>
      <cdr:y>0.16466</cdr:y>
    </cdr:from>
    <cdr:to>
      <cdr:x>0.18897</cdr:x>
      <cdr:y>0.68315</cdr:y>
    </cdr:to>
    <cdr:sp macro="" textlink="">
      <cdr:nvSpPr>
        <cdr:cNvPr id="2" name="Straight Connector 1"/>
        <cdr:cNvSpPr/>
      </cdr:nvSpPr>
      <cdr:spPr>
        <a:xfrm xmlns:a="http://schemas.openxmlformats.org/drawingml/2006/main" rot="5400000" flipH="1" flipV="1">
          <a:off x="138815" y="1220773"/>
          <a:ext cx="1499616" cy="10549"/>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149.xml><?xml version="1.0" encoding="utf-8"?>
<c:userShapes xmlns:c="http://schemas.openxmlformats.org/drawingml/2006/chart">
  <cdr:relSizeAnchor xmlns:cdr="http://schemas.openxmlformats.org/drawingml/2006/chartDrawing">
    <cdr:from>
      <cdr:x>0.18767</cdr:x>
      <cdr:y>0.16462</cdr:y>
    </cdr:from>
    <cdr:to>
      <cdr:x>0.18989</cdr:x>
      <cdr:y>0.68011</cdr:y>
    </cdr:to>
    <cdr:sp macro="" textlink="">
      <cdr:nvSpPr>
        <cdr:cNvPr id="2" name="Straight Connector 1"/>
        <cdr:cNvSpPr/>
      </cdr:nvSpPr>
      <cdr:spPr>
        <a:xfrm xmlns:a="http://schemas.openxmlformats.org/drawingml/2006/main" rot="5400000" flipH="1" flipV="1">
          <a:off x="146493" y="1223434"/>
          <a:ext cx="1499616" cy="10540"/>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15.xml><?xml version="1.0" encoding="utf-8"?>
<c:userShapes xmlns:c="http://schemas.openxmlformats.org/drawingml/2006/chart">
  <cdr:relSizeAnchor xmlns:cdr="http://schemas.openxmlformats.org/drawingml/2006/chartDrawing">
    <cdr:from>
      <cdr:x>0.18752</cdr:x>
      <cdr:y>0.16466</cdr:y>
    </cdr:from>
    <cdr:to>
      <cdr:x>0.18975</cdr:x>
      <cdr:y>0.68315</cdr:y>
    </cdr:to>
    <cdr:sp macro="" textlink="">
      <cdr:nvSpPr>
        <cdr:cNvPr id="2" name="Straight Connector 1"/>
        <cdr:cNvSpPr/>
      </cdr:nvSpPr>
      <cdr:spPr>
        <a:xfrm xmlns:a="http://schemas.openxmlformats.org/drawingml/2006/main" rot="5400000" flipH="1" flipV="1">
          <a:off x="143572" y="1220767"/>
          <a:ext cx="1499616" cy="10561"/>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150.xml><?xml version="1.0" encoding="utf-8"?>
<c:userShapes xmlns:c="http://schemas.openxmlformats.org/drawingml/2006/chart">
  <cdr:relSizeAnchor xmlns:cdr="http://schemas.openxmlformats.org/drawingml/2006/chartDrawing">
    <cdr:from>
      <cdr:x>0.18863</cdr:x>
      <cdr:y>0.16452</cdr:y>
    </cdr:from>
    <cdr:to>
      <cdr:x>0.19086</cdr:x>
      <cdr:y>0.68255</cdr:y>
    </cdr:to>
    <cdr:sp macro="" textlink="">
      <cdr:nvSpPr>
        <cdr:cNvPr id="2" name="Straight Connector 1"/>
        <cdr:cNvSpPr/>
      </cdr:nvSpPr>
      <cdr:spPr>
        <a:xfrm xmlns:a="http://schemas.openxmlformats.org/drawingml/2006/main" rot="5400000" flipH="1" flipV="1">
          <a:off x="149189" y="1220786"/>
          <a:ext cx="1499616" cy="10566"/>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151.xml><?xml version="1.0" encoding="utf-8"?>
<c:userShapes xmlns:c="http://schemas.openxmlformats.org/drawingml/2006/chart">
  <cdr:relSizeAnchor xmlns:cdr="http://schemas.openxmlformats.org/drawingml/2006/chartDrawing">
    <cdr:from>
      <cdr:x>0.18662</cdr:x>
      <cdr:y>0.16302</cdr:y>
    </cdr:from>
    <cdr:to>
      <cdr:x>0.18884</cdr:x>
      <cdr:y>0.68151</cdr:y>
    </cdr:to>
    <cdr:sp macro="" textlink="">
      <cdr:nvSpPr>
        <cdr:cNvPr id="2" name="Straight Connector 1"/>
        <cdr:cNvSpPr/>
      </cdr:nvSpPr>
      <cdr:spPr>
        <a:xfrm xmlns:a="http://schemas.openxmlformats.org/drawingml/2006/main" rot="5400000" flipH="1" flipV="1">
          <a:off x="139642" y="1216046"/>
          <a:ext cx="1499616" cy="10518"/>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152.xml><?xml version="1.0" encoding="utf-8"?>
<c:userShapes xmlns:c="http://schemas.openxmlformats.org/drawingml/2006/chart">
  <cdr:relSizeAnchor xmlns:cdr="http://schemas.openxmlformats.org/drawingml/2006/chartDrawing">
    <cdr:from>
      <cdr:x>0.18644</cdr:x>
      <cdr:y>0.16466</cdr:y>
    </cdr:from>
    <cdr:to>
      <cdr:x>0.18866</cdr:x>
      <cdr:y>0.68315</cdr:y>
    </cdr:to>
    <cdr:sp macro="" textlink="">
      <cdr:nvSpPr>
        <cdr:cNvPr id="2" name="Straight Connector 1"/>
        <cdr:cNvSpPr/>
      </cdr:nvSpPr>
      <cdr:spPr>
        <a:xfrm xmlns:a="http://schemas.openxmlformats.org/drawingml/2006/main" rot="5400000" flipH="1" flipV="1">
          <a:off x="138790" y="1220788"/>
          <a:ext cx="1499616" cy="10519"/>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153.xml><?xml version="1.0" encoding="utf-8"?>
<c:userShapes xmlns:c="http://schemas.openxmlformats.org/drawingml/2006/chart">
  <cdr:relSizeAnchor xmlns:cdr="http://schemas.openxmlformats.org/drawingml/2006/chartDrawing">
    <cdr:from>
      <cdr:x>0.18662</cdr:x>
      <cdr:y>0.16452</cdr:y>
    </cdr:from>
    <cdr:to>
      <cdr:x>0.18885</cdr:x>
      <cdr:y>0.68255</cdr:y>
    </cdr:to>
    <cdr:sp macro="" textlink="">
      <cdr:nvSpPr>
        <cdr:cNvPr id="2" name="Straight Connector 1"/>
        <cdr:cNvSpPr/>
      </cdr:nvSpPr>
      <cdr:spPr>
        <a:xfrm xmlns:a="http://schemas.openxmlformats.org/drawingml/2006/main" rot="5400000" flipH="1" flipV="1">
          <a:off x="139666" y="1220787"/>
          <a:ext cx="1499616" cy="10566"/>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154.xml><?xml version="1.0" encoding="utf-8"?>
<c:userShapes xmlns:c="http://schemas.openxmlformats.org/drawingml/2006/chart">
  <cdr:relSizeAnchor xmlns:cdr="http://schemas.openxmlformats.org/drawingml/2006/chartDrawing">
    <cdr:from>
      <cdr:x>0.18662</cdr:x>
      <cdr:y>0.16302</cdr:y>
    </cdr:from>
    <cdr:to>
      <cdr:x>0.18885</cdr:x>
      <cdr:y>0.68151</cdr:y>
    </cdr:to>
    <cdr:sp macro="" textlink="">
      <cdr:nvSpPr>
        <cdr:cNvPr id="2" name="Straight Connector 1"/>
        <cdr:cNvSpPr/>
      </cdr:nvSpPr>
      <cdr:spPr>
        <a:xfrm xmlns:a="http://schemas.openxmlformats.org/drawingml/2006/main" rot="5400000" flipH="1" flipV="1">
          <a:off x="139666" y="1216022"/>
          <a:ext cx="1499616" cy="10566"/>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155.xml><?xml version="1.0" encoding="utf-8"?>
<c:userShapes xmlns:c="http://schemas.openxmlformats.org/drawingml/2006/chart">
  <cdr:relSizeAnchor xmlns:cdr="http://schemas.openxmlformats.org/drawingml/2006/chartDrawing">
    <cdr:from>
      <cdr:x>0.18662</cdr:x>
      <cdr:y>0.16302</cdr:y>
    </cdr:from>
    <cdr:to>
      <cdr:x>0.18885</cdr:x>
      <cdr:y>0.68151</cdr:y>
    </cdr:to>
    <cdr:sp macro="" textlink="">
      <cdr:nvSpPr>
        <cdr:cNvPr id="2" name="Straight Connector 1"/>
        <cdr:cNvSpPr/>
      </cdr:nvSpPr>
      <cdr:spPr>
        <a:xfrm xmlns:a="http://schemas.openxmlformats.org/drawingml/2006/main" rot="5400000" flipH="1" flipV="1">
          <a:off x="139666" y="1216022"/>
          <a:ext cx="1499616" cy="10566"/>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156.xml><?xml version="1.0" encoding="utf-8"?>
<c:userShapes xmlns:c="http://schemas.openxmlformats.org/drawingml/2006/chart">
  <cdr:relSizeAnchor xmlns:cdr="http://schemas.openxmlformats.org/drawingml/2006/chartDrawing">
    <cdr:from>
      <cdr:x>0.18662</cdr:x>
      <cdr:y>0.16452</cdr:y>
    </cdr:from>
    <cdr:to>
      <cdr:x>0.18885</cdr:x>
      <cdr:y>0.68255</cdr:y>
    </cdr:to>
    <cdr:sp macro="" textlink="">
      <cdr:nvSpPr>
        <cdr:cNvPr id="2" name="Straight Connector 1"/>
        <cdr:cNvSpPr/>
      </cdr:nvSpPr>
      <cdr:spPr>
        <a:xfrm xmlns:a="http://schemas.openxmlformats.org/drawingml/2006/main" rot="5400000" flipH="1" flipV="1">
          <a:off x="139665" y="1220787"/>
          <a:ext cx="1499616" cy="10566"/>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157.xml><?xml version="1.0" encoding="utf-8"?>
<c:userShapes xmlns:c="http://schemas.openxmlformats.org/drawingml/2006/chart">
  <cdr:relSizeAnchor xmlns:cdr="http://schemas.openxmlformats.org/drawingml/2006/chartDrawing">
    <cdr:from>
      <cdr:x>0.18662</cdr:x>
      <cdr:y>0.16466</cdr:y>
    </cdr:from>
    <cdr:to>
      <cdr:x>0.18885</cdr:x>
      <cdr:y>0.68315</cdr:y>
    </cdr:to>
    <cdr:sp macro="" textlink="">
      <cdr:nvSpPr>
        <cdr:cNvPr id="2" name="Straight Connector 1"/>
        <cdr:cNvSpPr/>
      </cdr:nvSpPr>
      <cdr:spPr>
        <a:xfrm xmlns:a="http://schemas.openxmlformats.org/drawingml/2006/main" rot="5400000" flipH="1" flipV="1">
          <a:off x="139666" y="1220765"/>
          <a:ext cx="1499616" cy="10566"/>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158.xml><?xml version="1.0" encoding="utf-8"?>
<c:userShapes xmlns:c="http://schemas.openxmlformats.org/drawingml/2006/chart">
  <cdr:relSizeAnchor xmlns:cdr="http://schemas.openxmlformats.org/drawingml/2006/chartDrawing">
    <cdr:from>
      <cdr:x>0.18662</cdr:x>
      <cdr:y>0.1666</cdr:y>
    </cdr:from>
    <cdr:to>
      <cdr:x>0.18885</cdr:x>
      <cdr:y>0.68509</cdr:y>
    </cdr:to>
    <cdr:sp macro="" textlink="">
      <cdr:nvSpPr>
        <cdr:cNvPr id="2" name="Straight Connector 1"/>
        <cdr:cNvSpPr/>
      </cdr:nvSpPr>
      <cdr:spPr>
        <a:xfrm xmlns:a="http://schemas.openxmlformats.org/drawingml/2006/main" rot="5400000" flipH="1" flipV="1">
          <a:off x="139665" y="1226377"/>
          <a:ext cx="1499616" cy="10566"/>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159.xml><?xml version="1.0" encoding="utf-8"?>
<c:userShapes xmlns:c="http://schemas.openxmlformats.org/drawingml/2006/chart">
  <cdr:relSizeAnchor xmlns:cdr="http://schemas.openxmlformats.org/drawingml/2006/chartDrawing">
    <cdr:from>
      <cdr:x>0.18765</cdr:x>
      <cdr:y>0.16452</cdr:y>
    </cdr:from>
    <cdr:to>
      <cdr:x>0.18988</cdr:x>
      <cdr:y>0.68255</cdr:y>
    </cdr:to>
    <cdr:sp macro="" textlink="">
      <cdr:nvSpPr>
        <cdr:cNvPr id="2" name="Straight Connector 1"/>
        <cdr:cNvSpPr/>
      </cdr:nvSpPr>
      <cdr:spPr>
        <a:xfrm xmlns:a="http://schemas.openxmlformats.org/drawingml/2006/main" rot="5400000" flipH="1" flipV="1">
          <a:off x="143576" y="1220792"/>
          <a:ext cx="1499616" cy="10554"/>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16.xml><?xml version="1.0" encoding="utf-8"?>
<c:userShapes xmlns:c="http://schemas.openxmlformats.org/drawingml/2006/chart">
  <cdr:relSizeAnchor xmlns:cdr="http://schemas.openxmlformats.org/drawingml/2006/chartDrawing">
    <cdr:from>
      <cdr:x>0.18752</cdr:x>
      <cdr:y>0.16466</cdr:y>
    </cdr:from>
    <cdr:to>
      <cdr:x>0.18975</cdr:x>
      <cdr:y>0.68315</cdr:y>
    </cdr:to>
    <cdr:sp macro="" textlink="">
      <cdr:nvSpPr>
        <cdr:cNvPr id="2" name="Straight Connector 1"/>
        <cdr:cNvSpPr/>
      </cdr:nvSpPr>
      <cdr:spPr>
        <a:xfrm xmlns:a="http://schemas.openxmlformats.org/drawingml/2006/main" rot="5400000" flipH="1" flipV="1">
          <a:off x="143572" y="1220767"/>
          <a:ext cx="1499616" cy="10561"/>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160.xml><?xml version="1.0" encoding="utf-8"?>
<c:userShapes xmlns:c="http://schemas.openxmlformats.org/drawingml/2006/chart">
  <cdr:relSizeAnchor xmlns:cdr="http://schemas.openxmlformats.org/drawingml/2006/chartDrawing">
    <cdr:from>
      <cdr:x>0.18773</cdr:x>
      <cdr:y>0.16466</cdr:y>
    </cdr:from>
    <cdr:to>
      <cdr:x>0.18995</cdr:x>
      <cdr:y>0.68315</cdr:y>
    </cdr:to>
    <cdr:sp macro="" textlink="">
      <cdr:nvSpPr>
        <cdr:cNvPr id="2" name="Straight Connector 1"/>
        <cdr:cNvSpPr/>
      </cdr:nvSpPr>
      <cdr:spPr>
        <a:xfrm xmlns:a="http://schemas.openxmlformats.org/drawingml/2006/main" rot="5400000" flipH="1" flipV="1">
          <a:off x="143995" y="1220794"/>
          <a:ext cx="1499616" cy="10507"/>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161.xml><?xml version="1.0" encoding="utf-8"?>
<c:userShapes xmlns:c="http://schemas.openxmlformats.org/drawingml/2006/chart">
  <cdr:relSizeAnchor xmlns:cdr="http://schemas.openxmlformats.org/drawingml/2006/chartDrawing">
    <cdr:from>
      <cdr:x>0.18662</cdr:x>
      <cdr:y>0.16466</cdr:y>
    </cdr:from>
    <cdr:to>
      <cdr:x>0.18885</cdr:x>
      <cdr:y>0.68315</cdr:y>
    </cdr:to>
    <cdr:sp macro="" textlink="">
      <cdr:nvSpPr>
        <cdr:cNvPr id="2" name="Straight Connector 1"/>
        <cdr:cNvSpPr/>
      </cdr:nvSpPr>
      <cdr:spPr>
        <a:xfrm xmlns:a="http://schemas.openxmlformats.org/drawingml/2006/main" rot="5400000" flipH="1" flipV="1">
          <a:off x="139666" y="1220765"/>
          <a:ext cx="1499616" cy="10566"/>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162.xml><?xml version="1.0" encoding="utf-8"?>
<c:userShapes xmlns:c="http://schemas.openxmlformats.org/drawingml/2006/chart">
  <cdr:relSizeAnchor xmlns:cdr="http://schemas.openxmlformats.org/drawingml/2006/chartDrawing">
    <cdr:from>
      <cdr:x>0.18662</cdr:x>
      <cdr:y>0.16452</cdr:y>
    </cdr:from>
    <cdr:to>
      <cdr:x>0.18885</cdr:x>
      <cdr:y>0.68255</cdr:y>
    </cdr:to>
    <cdr:sp macro="" textlink="">
      <cdr:nvSpPr>
        <cdr:cNvPr id="2" name="Straight Connector 1"/>
        <cdr:cNvSpPr/>
      </cdr:nvSpPr>
      <cdr:spPr>
        <a:xfrm xmlns:a="http://schemas.openxmlformats.org/drawingml/2006/main" rot="5400000" flipH="1" flipV="1">
          <a:off x="139666" y="1220787"/>
          <a:ext cx="1499616" cy="10566"/>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163.xml><?xml version="1.0" encoding="utf-8"?>
<c:userShapes xmlns:c="http://schemas.openxmlformats.org/drawingml/2006/chart">
  <cdr:relSizeAnchor xmlns:cdr="http://schemas.openxmlformats.org/drawingml/2006/chartDrawing">
    <cdr:from>
      <cdr:x>0.18662</cdr:x>
      <cdr:y>0.16466</cdr:y>
    </cdr:from>
    <cdr:to>
      <cdr:x>0.18885</cdr:x>
      <cdr:y>0.68315</cdr:y>
    </cdr:to>
    <cdr:sp macro="" textlink="">
      <cdr:nvSpPr>
        <cdr:cNvPr id="2" name="Straight Connector 1"/>
        <cdr:cNvSpPr/>
      </cdr:nvSpPr>
      <cdr:spPr>
        <a:xfrm xmlns:a="http://schemas.openxmlformats.org/drawingml/2006/main" rot="5400000" flipH="1" flipV="1">
          <a:off x="139666" y="1220765"/>
          <a:ext cx="1499616" cy="10566"/>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164.xml><?xml version="1.0" encoding="utf-8"?>
<c:userShapes xmlns:c="http://schemas.openxmlformats.org/drawingml/2006/chart">
  <cdr:relSizeAnchor xmlns:cdr="http://schemas.openxmlformats.org/drawingml/2006/chartDrawing">
    <cdr:from>
      <cdr:x>0.18662</cdr:x>
      <cdr:y>0.16466</cdr:y>
    </cdr:from>
    <cdr:to>
      <cdr:x>0.18885</cdr:x>
      <cdr:y>0.68315</cdr:y>
    </cdr:to>
    <cdr:sp macro="" textlink="">
      <cdr:nvSpPr>
        <cdr:cNvPr id="2" name="Straight Connector 1"/>
        <cdr:cNvSpPr/>
      </cdr:nvSpPr>
      <cdr:spPr>
        <a:xfrm xmlns:a="http://schemas.openxmlformats.org/drawingml/2006/main" rot="5400000" flipH="1" flipV="1">
          <a:off x="139666" y="1220765"/>
          <a:ext cx="1499616" cy="10566"/>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165.xml><?xml version="1.0" encoding="utf-8"?>
<c:userShapes xmlns:c="http://schemas.openxmlformats.org/drawingml/2006/chart">
  <cdr:relSizeAnchor xmlns:cdr="http://schemas.openxmlformats.org/drawingml/2006/chartDrawing">
    <cdr:from>
      <cdr:x>0.18662</cdr:x>
      <cdr:y>0.16452</cdr:y>
    </cdr:from>
    <cdr:to>
      <cdr:x>0.18885</cdr:x>
      <cdr:y>0.68255</cdr:y>
    </cdr:to>
    <cdr:sp macro="" textlink="">
      <cdr:nvSpPr>
        <cdr:cNvPr id="2" name="Straight Connector 1"/>
        <cdr:cNvSpPr/>
      </cdr:nvSpPr>
      <cdr:spPr>
        <a:xfrm xmlns:a="http://schemas.openxmlformats.org/drawingml/2006/main" rot="5400000" flipH="1" flipV="1">
          <a:off x="139665" y="1220787"/>
          <a:ext cx="1499616" cy="10566"/>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166.xml><?xml version="1.0" encoding="utf-8"?>
<c:userShapes xmlns:c="http://schemas.openxmlformats.org/drawingml/2006/chart">
  <cdr:relSizeAnchor xmlns:cdr="http://schemas.openxmlformats.org/drawingml/2006/chartDrawing">
    <cdr:from>
      <cdr:x>0.1879</cdr:x>
      <cdr:y>0.16466</cdr:y>
    </cdr:from>
    <cdr:to>
      <cdr:x>0.19013</cdr:x>
      <cdr:y>0.68315</cdr:y>
    </cdr:to>
    <cdr:sp macro="" textlink="">
      <cdr:nvSpPr>
        <cdr:cNvPr id="2" name="Straight Connector 1"/>
        <cdr:cNvSpPr/>
      </cdr:nvSpPr>
      <cdr:spPr>
        <a:xfrm xmlns:a="http://schemas.openxmlformats.org/drawingml/2006/main" rot="5400000" flipH="1" flipV="1">
          <a:off x="143571" y="1220778"/>
          <a:ext cx="1499616" cy="10540"/>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167.xml><?xml version="1.0" encoding="utf-8"?>
<c:userShapes xmlns:c="http://schemas.openxmlformats.org/drawingml/2006/chart">
  <cdr:relSizeAnchor xmlns:cdr="http://schemas.openxmlformats.org/drawingml/2006/chartDrawing">
    <cdr:from>
      <cdr:x>0.18692</cdr:x>
      <cdr:y>0.16466</cdr:y>
    </cdr:from>
    <cdr:to>
      <cdr:x>0.18915</cdr:x>
      <cdr:y>0.68315</cdr:y>
    </cdr:to>
    <cdr:sp macro="" textlink="">
      <cdr:nvSpPr>
        <cdr:cNvPr id="2" name="Straight Connector 1"/>
        <cdr:cNvSpPr/>
      </cdr:nvSpPr>
      <cdr:spPr>
        <a:xfrm xmlns:a="http://schemas.openxmlformats.org/drawingml/2006/main" rot="5400000" flipH="1" flipV="1">
          <a:off x="139666" y="1220773"/>
          <a:ext cx="1499616" cy="10549"/>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168.xml><?xml version="1.0" encoding="utf-8"?>
<c:userShapes xmlns:c="http://schemas.openxmlformats.org/drawingml/2006/chart">
  <cdr:relSizeAnchor xmlns:cdr="http://schemas.openxmlformats.org/drawingml/2006/chartDrawing">
    <cdr:from>
      <cdr:x>0.18692</cdr:x>
      <cdr:y>0.16452</cdr:y>
    </cdr:from>
    <cdr:to>
      <cdr:x>0.18915</cdr:x>
      <cdr:y>0.68255</cdr:y>
    </cdr:to>
    <cdr:sp macro="" textlink="">
      <cdr:nvSpPr>
        <cdr:cNvPr id="2" name="Straight Connector 1"/>
        <cdr:cNvSpPr/>
      </cdr:nvSpPr>
      <cdr:spPr>
        <a:xfrm xmlns:a="http://schemas.openxmlformats.org/drawingml/2006/main" rot="5400000" flipH="1" flipV="1">
          <a:off x="139666" y="1220794"/>
          <a:ext cx="1499616" cy="10549"/>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169.xml><?xml version="1.0" encoding="utf-8"?>
<c:userShapes xmlns:c="http://schemas.openxmlformats.org/drawingml/2006/chart">
  <cdr:relSizeAnchor xmlns:cdr="http://schemas.openxmlformats.org/drawingml/2006/chartDrawing">
    <cdr:from>
      <cdr:x>0.1879</cdr:x>
      <cdr:y>0.16466</cdr:y>
    </cdr:from>
    <cdr:to>
      <cdr:x>0.19013</cdr:x>
      <cdr:y>0.68315</cdr:y>
    </cdr:to>
    <cdr:sp macro="" textlink="">
      <cdr:nvSpPr>
        <cdr:cNvPr id="2" name="Straight Connector 1"/>
        <cdr:cNvSpPr/>
      </cdr:nvSpPr>
      <cdr:spPr>
        <a:xfrm xmlns:a="http://schemas.openxmlformats.org/drawingml/2006/main" rot="5400000" flipH="1" flipV="1">
          <a:off x="143571" y="1220778"/>
          <a:ext cx="1499616" cy="10540"/>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17.xml><?xml version="1.0" encoding="utf-8"?>
<c:userShapes xmlns:c="http://schemas.openxmlformats.org/drawingml/2006/chart">
  <cdr:relSizeAnchor xmlns:cdr="http://schemas.openxmlformats.org/drawingml/2006/chartDrawing">
    <cdr:from>
      <cdr:x>0.18674</cdr:x>
      <cdr:y>0.16287</cdr:y>
    </cdr:from>
    <cdr:to>
      <cdr:x>0.18897</cdr:x>
      <cdr:y>0.6809</cdr:y>
    </cdr:to>
    <cdr:sp macro="" textlink="">
      <cdr:nvSpPr>
        <cdr:cNvPr id="2" name="Straight Connector 1"/>
        <cdr:cNvSpPr/>
      </cdr:nvSpPr>
      <cdr:spPr>
        <a:xfrm xmlns:a="http://schemas.openxmlformats.org/drawingml/2006/main" rot="5400000" flipH="1" flipV="1">
          <a:off x="138814" y="1216019"/>
          <a:ext cx="1499616" cy="10549"/>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170.xml><?xml version="1.0" encoding="utf-8"?>
<c:userShapes xmlns:c="http://schemas.openxmlformats.org/drawingml/2006/chart">
  <cdr:relSizeAnchor xmlns:cdr="http://schemas.openxmlformats.org/drawingml/2006/chartDrawing">
    <cdr:from>
      <cdr:x>0.18692</cdr:x>
      <cdr:y>0.16495</cdr:y>
    </cdr:from>
    <cdr:to>
      <cdr:x>0.18915</cdr:x>
      <cdr:y>0.68344</cdr:y>
    </cdr:to>
    <cdr:sp macro="" textlink="">
      <cdr:nvSpPr>
        <cdr:cNvPr id="2" name="Straight Connector 1"/>
        <cdr:cNvSpPr/>
      </cdr:nvSpPr>
      <cdr:spPr>
        <a:xfrm xmlns:a="http://schemas.openxmlformats.org/drawingml/2006/main" rot="5400000" flipH="1" flipV="1">
          <a:off x="139665" y="1221613"/>
          <a:ext cx="1499616" cy="10549"/>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171.xml><?xml version="1.0" encoding="utf-8"?>
<c:userShapes xmlns:c="http://schemas.openxmlformats.org/drawingml/2006/chart">
  <cdr:relSizeAnchor xmlns:cdr="http://schemas.openxmlformats.org/drawingml/2006/chartDrawing">
    <cdr:from>
      <cdr:x>0.18692</cdr:x>
      <cdr:y>0.16452</cdr:y>
    </cdr:from>
    <cdr:to>
      <cdr:x>0.18915</cdr:x>
      <cdr:y>0.68255</cdr:y>
    </cdr:to>
    <cdr:sp macro="" textlink="">
      <cdr:nvSpPr>
        <cdr:cNvPr id="2" name="Straight Connector 1"/>
        <cdr:cNvSpPr/>
      </cdr:nvSpPr>
      <cdr:spPr>
        <a:xfrm xmlns:a="http://schemas.openxmlformats.org/drawingml/2006/main" rot="5400000" flipH="1" flipV="1">
          <a:off x="139666" y="1220795"/>
          <a:ext cx="1499616" cy="10549"/>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172.xml><?xml version="1.0" encoding="utf-8"?>
<c:userShapes xmlns:c="http://schemas.openxmlformats.org/drawingml/2006/chart">
  <cdr:relSizeAnchor xmlns:cdr="http://schemas.openxmlformats.org/drawingml/2006/chartDrawing">
    <cdr:from>
      <cdr:x>0.18692</cdr:x>
      <cdr:y>0.16466</cdr:y>
    </cdr:from>
    <cdr:to>
      <cdr:x>0.18915</cdr:x>
      <cdr:y>0.68315</cdr:y>
    </cdr:to>
    <cdr:sp macro="" textlink="">
      <cdr:nvSpPr>
        <cdr:cNvPr id="2" name="Straight Connector 1"/>
        <cdr:cNvSpPr/>
      </cdr:nvSpPr>
      <cdr:spPr>
        <a:xfrm xmlns:a="http://schemas.openxmlformats.org/drawingml/2006/main" rot="5400000" flipH="1" flipV="1">
          <a:off x="139666" y="1220773"/>
          <a:ext cx="1499616" cy="10549"/>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173.xml><?xml version="1.0" encoding="utf-8"?>
<c:userShapes xmlns:c="http://schemas.openxmlformats.org/drawingml/2006/chart">
  <cdr:relSizeAnchor xmlns:cdr="http://schemas.openxmlformats.org/drawingml/2006/chartDrawing">
    <cdr:from>
      <cdr:x>0.1879</cdr:x>
      <cdr:y>0.16466</cdr:y>
    </cdr:from>
    <cdr:to>
      <cdr:x>0.19013</cdr:x>
      <cdr:y>0.68315</cdr:y>
    </cdr:to>
    <cdr:sp macro="" textlink="">
      <cdr:nvSpPr>
        <cdr:cNvPr id="2" name="Straight Connector 1"/>
        <cdr:cNvSpPr/>
      </cdr:nvSpPr>
      <cdr:spPr>
        <a:xfrm xmlns:a="http://schemas.openxmlformats.org/drawingml/2006/main" rot="5400000" flipH="1" flipV="1">
          <a:off x="143571" y="1220778"/>
          <a:ext cx="1499616" cy="10540"/>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174.xml><?xml version="1.0" encoding="utf-8"?>
<c:userShapes xmlns:c="http://schemas.openxmlformats.org/drawingml/2006/chart">
  <cdr:relSizeAnchor xmlns:cdr="http://schemas.openxmlformats.org/drawingml/2006/chartDrawing">
    <cdr:from>
      <cdr:x>0.18692</cdr:x>
      <cdr:y>0.16287</cdr:y>
    </cdr:from>
    <cdr:to>
      <cdr:x>0.18915</cdr:x>
      <cdr:y>0.6809</cdr:y>
    </cdr:to>
    <cdr:sp macro="" textlink="">
      <cdr:nvSpPr>
        <cdr:cNvPr id="2" name="Straight Connector 1"/>
        <cdr:cNvSpPr/>
      </cdr:nvSpPr>
      <cdr:spPr>
        <a:xfrm xmlns:a="http://schemas.openxmlformats.org/drawingml/2006/main" rot="5400000" flipH="1" flipV="1">
          <a:off x="139666" y="1216018"/>
          <a:ext cx="1499616" cy="10549"/>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175.xml><?xml version="1.0" encoding="utf-8"?>
<c:userShapes xmlns:c="http://schemas.openxmlformats.org/drawingml/2006/chart">
  <cdr:relSizeAnchor xmlns:cdr="http://schemas.openxmlformats.org/drawingml/2006/chartDrawing">
    <cdr:from>
      <cdr:x>0.18692</cdr:x>
      <cdr:y>0.16466</cdr:y>
    </cdr:from>
    <cdr:to>
      <cdr:x>0.18915</cdr:x>
      <cdr:y>0.68315</cdr:y>
    </cdr:to>
    <cdr:sp macro="" textlink="">
      <cdr:nvSpPr>
        <cdr:cNvPr id="2" name="Straight Connector 1"/>
        <cdr:cNvSpPr/>
      </cdr:nvSpPr>
      <cdr:spPr>
        <a:xfrm xmlns:a="http://schemas.openxmlformats.org/drawingml/2006/main" rot="5400000" flipH="1" flipV="1">
          <a:off x="139666" y="1220773"/>
          <a:ext cx="1499616" cy="10549"/>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176.xml><?xml version="1.0" encoding="utf-8"?>
<c:userShapes xmlns:c="http://schemas.openxmlformats.org/drawingml/2006/chart">
  <cdr:relSizeAnchor xmlns:cdr="http://schemas.openxmlformats.org/drawingml/2006/chartDrawing">
    <cdr:from>
      <cdr:x>0.18692</cdr:x>
      <cdr:y>0.16495</cdr:y>
    </cdr:from>
    <cdr:to>
      <cdr:x>0.18915</cdr:x>
      <cdr:y>0.68344</cdr:y>
    </cdr:to>
    <cdr:sp macro="" textlink="">
      <cdr:nvSpPr>
        <cdr:cNvPr id="2" name="Straight Connector 1"/>
        <cdr:cNvSpPr/>
      </cdr:nvSpPr>
      <cdr:spPr>
        <a:xfrm xmlns:a="http://schemas.openxmlformats.org/drawingml/2006/main" rot="5400000" flipH="1" flipV="1">
          <a:off x="139665" y="1221613"/>
          <a:ext cx="1499616" cy="10549"/>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177.xml><?xml version="1.0" encoding="utf-8"?>
<c:userShapes xmlns:c="http://schemas.openxmlformats.org/drawingml/2006/chart">
  <cdr:relSizeAnchor xmlns:cdr="http://schemas.openxmlformats.org/drawingml/2006/chartDrawing">
    <cdr:from>
      <cdr:x>0.1879</cdr:x>
      <cdr:y>0.16452</cdr:y>
    </cdr:from>
    <cdr:to>
      <cdr:x>0.19013</cdr:x>
      <cdr:y>0.72064</cdr:y>
    </cdr:to>
    <cdr:sp macro="" textlink="">
      <cdr:nvSpPr>
        <cdr:cNvPr id="2" name="Straight Connector 1"/>
        <cdr:cNvSpPr/>
      </cdr:nvSpPr>
      <cdr:spPr>
        <a:xfrm xmlns:a="http://schemas.openxmlformats.org/drawingml/2006/main" rot="5400000" flipH="1" flipV="1">
          <a:off x="85569" y="1275946"/>
          <a:ext cx="1609896" cy="10504"/>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178.xml><?xml version="1.0" encoding="utf-8"?>
<c:userShapes xmlns:c="http://schemas.openxmlformats.org/drawingml/2006/chart">
  <cdr:relSizeAnchor xmlns:cdr="http://schemas.openxmlformats.org/drawingml/2006/chartDrawing">
    <cdr:from>
      <cdr:x>0.18793</cdr:x>
      <cdr:y>0.16302</cdr:y>
    </cdr:from>
    <cdr:to>
      <cdr:x>0.19016</cdr:x>
      <cdr:y>0.68151</cdr:y>
    </cdr:to>
    <cdr:sp macro="" textlink="">
      <cdr:nvSpPr>
        <cdr:cNvPr id="2" name="Straight Connector 1"/>
        <cdr:cNvSpPr/>
      </cdr:nvSpPr>
      <cdr:spPr>
        <a:xfrm xmlns:a="http://schemas.openxmlformats.org/drawingml/2006/main" rot="5400000" flipH="1" flipV="1">
          <a:off x="144867" y="1216028"/>
          <a:ext cx="1499616" cy="10554"/>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179.xml><?xml version="1.0" encoding="utf-8"?>
<c:userShapes xmlns:c="http://schemas.openxmlformats.org/drawingml/2006/chart">
  <cdr:relSizeAnchor xmlns:cdr="http://schemas.openxmlformats.org/drawingml/2006/chartDrawing">
    <cdr:from>
      <cdr:x>0.18893</cdr:x>
      <cdr:y>0.16466</cdr:y>
    </cdr:from>
    <cdr:to>
      <cdr:x>0.19116</cdr:x>
      <cdr:y>0.68315</cdr:y>
    </cdr:to>
    <cdr:sp macro="" textlink="">
      <cdr:nvSpPr>
        <cdr:cNvPr id="2" name="Straight Connector 1"/>
        <cdr:cNvSpPr/>
      </cdr:nvSpPr>
      <cdr:spPr>
        <a:xfrm xmlns:a="http://schemas.openxmlformats.org/drawingml/2006/main" rot="5400000" flipH="1" flipV="1">
          <a:off x="149174" y="1220773"/>
          <a:ext cx="1499616" cy="10549"/>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18.xml><?xml version="1.0" encoding="utf-8"?>
<c:userShapes xmlns:c="http://schemas.openxmlformats.org/drawingml/2006/chart">
  <cdr:relSizeAnchor xmlns:cdr="http://schemas.openxmlformats.org/drawingml/2006/chartDrawing">
    <cdr:from>
      <cdr:x>0.18752</cdr:x>
      <cdr:y>0.16466</cdr:y>
    </cdr:from>
    <cdr:to>
      <cdr:x>0.18975</cdr:x>
      <cdr:y>0.68315</cdr:y>
    </cdr:to>
    <cdr:sp macro="" textlink="">
      <cdr:nvSpPr>
        <cdr:cNvPr id="2" name="Straight Connector 1"/>
        <cdr:cNvSpPr/>
      </cdr:nvSpPr>
      <cdr:spPr>
        <a:xfrm xmlns:a="http://schemas.openxmlformats.org/drawingml/2006/main" rot="5400000" flipH="1" flipV="1">
          <a:off x="143572" y="1220767"/>
          <a:ext cx="1499616" cy="10561"/>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180.xml><?xml version="1.0" encoding="utf-8"?>
<c:userShapes xmlns:c="http://schemas.openxmlformats.org/drawingml/2006/chart">
  <cdr:relSizeAnchor xmlns:cdr="http://schemas.openxmlformats.org/drawingml/2006/chartDrawing">
    <cdr:from>
      <cdr:x>0.18692</cdr:x>
      <cdr:y>0.16287</cdr:y>
    </cdr:from>
    <cdr:to>
      <cdr:x>0.18915</cdr:x>
      <cdr:y>0.6809</cdr:y>
    </cdr:to>
    <cdr:sp macro="" textlink="">
      <cdr:nvSpPr>
        <cdr:cNvPr id="2" name="Straight Connector 1"/>
        <cdr:cNvSpPr/>
      </cdr:nvSpPr>
      <cdr:spPr>
        <a:xfrm xmlns:a="http://schemas.openxmlformats.org/drawingml/2006/main" rot="5400000" flipH="1" flipV="1">
          <a:off x="139666" y="1216018"/>
          <a:ext cx="1499616" cy="10549"/>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181.xml><?xml version="1.0" encoding="utf-8"?>
<c:userShapes xmlns:c="http://schemas.openxmlformats.org/drawingml/2006/chart">
  <cdr:relSizeAnchor xmlns:cdr="http://schemas.openxmlformats.org/drawingml/2006/chartDrawing">
    <cdr:from>
      <cdr:x>0.1879</cdr:x>
      <cdr:y>0.16466</cdr:y>
    </cdr:from>
    <cdr:to>
      <cdr:x>0.19013</cdr:x>
      <cdr:y>0.68315</cdr:y>
    </cdr:to>
    <cdr:sp macro="" textlink="">
      <cdr:nvSpPr>
        <cdr:cNvPr id="2" name="Straight Connector 1"/>
        <cdr:cNvSpPr/>
      </cdr:nvSpPr>
      <cdr:spPr>
        <a:xfrm xmlns:a="http://schemas.openxmlformats.org/drawingml/2006/main" rot="5400000" flipH="1" flipV="1">
          <a:off x="143571" y="1220778"/>
          <a:ext cx="1499616" cy="10540"/>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182.xml><?xml version="1.0" encoding="utf-8"?>
<c:userShapes xmlns:c="http://schemas.openxmlformats.org/drawingml/2006/chart">
  <cdr:relSizeAnchor xmlns:cdr="http://schemas.openxmlformats.org/drawingml/2006/chartDrawing">
    <cdr:from>
      <cdr:x>0.18692</cdr:x>
      <cdr:y>0.16466</cdr:y>
    </cdr:from>
    <cdr:to>
      <cdr:x>0.18915</cdr:x>
      <cdr:y>0.68315</cdr:y>
    </cdr:to>
    <cdr:sp macro="" textlink="">
      <cdr:nvSpPr>
        <cdr:cNvPr id="3" name="Straight Connector 2"/>
        <cdr:cNvSpPr/>
      </cdr:nvSpPr>
      <cdr:spPr>
        <a:xfrm xmlns:a="http://schemas.openxmlformats.org/drawingml/2006/main" rot="5400000" flipH="1" flipV="1">
          <a:off x="139666" y="1220773"/>
          <a:ext cx="1499616" cy="10549"/>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183.xml><?xml version="1.0" encoding="utf-8"?>
<c:userShapes xmlns:c="http://schemas.openxmlformats.org/drawingml/2006/chart">
  <cdr:relSizeAnchor xmlns:cdr="http://schemas.openxmlformats.org/drawingml/2006/chartDrawing">
    <cdr:from>
      <cdr:x>0.18692</cdr:x>
      <cdr:y>0.16287</cdr:y>
    </cdr:from>
    <cdr:to>
      <cdr:x>0.18915</cdr:x>
      <cdr:y>0.6809</cdr:y>
    </cdr:to>
    <cdr:sp macro="" textlink="">
      <cdr:nvSpPr>
        <cdr:cNvPr id="3" name="Straight Connector 2"/>
        <cdr:cNvSpPr/>
      </cdr:nvSpPr>
      <cdr:spPr>
        <a:xfrm xmlns:a="http://schemas.openxmlformats.org/drawingml/2006/main" rot="5400000" flipH="1" flipV="1">
          <a:off x="139666" y="1216018"/>
          <a:ext cx="1499616" cy="10549"/>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184.xml><?xml version="1.0" encoding="utf-8"?>
<c:userShapes xmlns:c="http://schemas.openxmlformats.org/drawingml/2006/chart">
  <cdr:relSizeAnchor xmlns:cdr="http://schemas.openxmlformats.org/drawingml/2006/chartDrawing">
    <cdr:from>
      <cdr:x>0.18727</cdr:x>
      <cdr:y>0.16487</cdr:y>
    </cdr:from>
    <cdr:to>
      <cdr:x>0.1895</cdr:x>
      <cdr:y>0.67767</cdr:y>
    </cdr:to>
    <cdr:sp macro="" textlink="">
      <cdr:nvSpPr>
        <cdr:cNvPr id="2" name="Straight Connector 1"/>
        <cdr:cNvSpPr/>
      </cdr:nvSpPr>
      <cdr:spPr>
        <a:xfrm xmlns:a="http://schemas.openxmlformats.org/drawingml/2006/main" rot="5400000" flipH="1" flipV="1">
          <a:off x="138396" y="1226692"/>
          <a:ext cx="1499616" cy="10514"/>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185.xml><?xml version="1.0" encoding="utf-8"?>
<c:userShapes xmlns:c="http://schemas.openxmlformats.org/drawingml/2006/chart">
  <cdr:relSizeAnchor xmlns:cdr="http://schemas.openxmlformats.org/drawingml/2006/chartDrawing">
    <cdr:from>
      <cdr:x>0.18727</cdr:x>
      <cdr:y>0.16442</cdr:y>
    </cdr:from>
    <cdr:to>
      <cdr:x>0.1895</cdr:x>
      <cdr:y>0.67639</cdr:y>
    </cdr:to>
    <cdr:sp macro="" textlink="">
      <cdr:nvSpPr>
        <cdr:cNvPr id="2" name="Straight Connector 1"/>
        <cdr:cNvSpPr/>
      </cdr:nvSpPr>
      <cdr:spPr>
        <a:xfrm xmlns:a="http://schemas.openxmlformats.org/drawingml/2006/main" rot="5400000" flipH="1" flipV="1">
          <a:off x="138394" y="1226155"/>
          <a:ext cx="1499616" cy="10514"/>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186.xml><?xml version="1.0" encoding="utf-8"?>
<c:userShapes xmlns:c="http://schemas.openxmlformats.org/drawingml/2006/chart">
  <cdr:relSizeAnchor xmlns:cdr="http://schemas.openxmlformats.org/drawingml/2006/chartDrawing">
    <cdr:from>
      <cdr:x>0.18749</cdr:x>
      <cdr:y>0.16443</cdr:y>
    </cdr:from>
    <cdr:to>
      <cdr:x>0.18972</cdr:x>
      <cdr:y>0.68292</cdr:y>
    </cdr:to>
    <cdr:sp macro="" textlink="">
      <cdr:nvSpPr>
        <cdr:cNvPr id="2" name="Straight Connector 1"/>
        <cdr:cNvSpPr/>
      </cdr:nvSpPr>
      <cdr:spPr>
        <a:xfrm xmlns:a="http://schemas.openxmlformats.org/drawingml/2006/main" rot="5400000" flipH="1" flipV="1">
          <a:off x="141731" y="1220112"/>
          <a:ext cx="1499616" cy="10542"/>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187.xml><?xml version="1.0" encoding="utf-8"?>
<c:userShapes xmlns:c="http://schemas.openxmlformats.org/drawingml/2006/chart">
  <cdr:relSizeAnchor xmlns:cdr="http://schemas.openxmlformats.org/drawingml/2006/chartDrawing">
    <cdr:from>
      <cdr:x>0.18708</cdr:x>
      <cdr:y>0.16621</cdr:y>
    </cdr:from>
    <cdr:to>
      <cdr:x>0.18931</cdr:x>
      <cdr:y>0.6847</cdr:y>
    </cdr:to>
    <cdr:sp macro="" textlink="">
      <cdr:nvSpPr>
        <cdr:cNvPr id="2" name="Straight Connector 1"/>
        <cdr:cNvSpPr/>
      </cdr:nvSpPr>
      <cdr:spPr>
        <a:xfrm xmlns:a="http://schemas.openxmlformats.org/drawingml/2006/main" rot="5400000" flipH="1" flipV="1">
          <a:off x="139695" y="1225262"/>
          <a:ext cx="1499616" cy="10539"/>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188.xml><?xml version="1.0" encoding="utf-8"?>
<c:userShapes xmlns:c="http://schemas.openxmlformats.org/drawingml/2006/chart">
  <cdr:relSizeAnchor xmlns:cdr="http://schemas.openxmlformats.org/drawingml/2006/chartDrawing">
    <cdr:from>
      <cdr:x>0.18708</cdr:x>
      <cdr:y>0.16462</cdr:y>
    </cdr:from>
    <cdr:to>
      <cdr:x>0.18931</cdr:x>
      <cdr:y>0.68265</cdr:y>
    </cdr:to>
    <cdr:sp macro="" textlink="">
      <cdr:nvSpPr>
        <cdr:cNvPr id="2" name="Straight Connector 1"/>
        <cdr:cNvSpPr/>
      </cdr:nvSpPr>
      <cdr:spPr>
        <a:xfrm xmlns:a="http://schemas.openxmlformats.org/drawingml/2006/main" rot="5400000" flipH="1" flipV="1">
          <a:off x="139693" y="1221090"/>
          <a:ext cx="1499616" cy="10540"/>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189.xml><?xml version="1.0" encoding="utf-8"?>
<c:userShapes xmlns:c="http://schemas.openxmlformats.org/drawingml/2006/chart">
  <cdr:relSizeAnchor xmlns:cdr="http://schemas.openxmlformats.org/drawingml/2006/chartDrawing">
    <cdr:from>
      <cdr:x>0.18718</cdr:x>
      <cdr:y>0.16658</cdr:y>
    </cdr:from>
    <cdr:to>
      <cdr:x>0.18941</cdr:x>
      <cdr:y>0.68507</cdr:y>
    </cdr:to>
    <cdr:sp macro="" textlink="">
      <cdr:nvSpPr>
        <cdr:cNvPr id="2" name="Straight Connector 1"/>
        <cdr:cNvSpPr/>
      </cdr:nvSpPr>
      <cdr:spPr>
        <a:xfrm xmlns:a="http://schemas.openxmlformats.org/drawingml/2006/main" rot="5400000" flipH="1" flipV="1">
          <a:off x="140265" y="1226330"/>
          <a:ext cx="1499616" cy="10541"/>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19.xml><?xml version="1.0" encoding="utf-8"?>
<c:userShapes xmlns:c="http://schemas.openxmlformats.org/drawingml/2006/chart">
  <cdr:relSizeAnchor xmlns:cdr="http://schemas.openxmlformats.org/drawingml/2006/chartDrawing">
    <cdr:from>
      <cdr:x>0.18797</cdr:x>
      <cdr:y>0.16466</cdr:y>
    </cdr:from>
    <cdr:to>
      <cdr:x>0.1902</cdr:x>
      <cdr:y>0.68315</cdr:y>
    </cdr:to>
    <cdr:sp macro="" textlink="">
      <cdr:nvSpPr>
        <cdr:cNvPr id="2" name="Straight Connector 1"/>
        <cdr:cNvSpPr/>
      </cdr:nvSpPr>
      <cdr:spPr>
        <a:xfrm xmlns:a="http://schemas.openxmlformats.org/drawingml/2006/main" rot="5400000" flipH="1" flipV="1">
          <a:off x="144000" y="1220777"/>
          <a:ext cx="1499616" cy="10541"/>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190.xml><?xml version="1.0" encoding="utf-8"?>
<c:userShapes xmlns:c="http://schemas.openxmlformats.org/drawingml/2006/chart">
  <cdr:relSizeAnchor xmlns:cdr="http://schemas.openxmlformats.org/drawingml/2006/chartDrawing">
    <cdr:from>
      <cdr:x>0.18708</cdr:x>
      <cdr:y>0.16621</cdr:y>
    </cdr:from>
    <cdr:to>
      <cdr:x>0.18931</cdr:x>
      <cdr:y>0.6847</cdr:y>
    </cdr:to>
    <cdr:sp macro="" textlink="">
      <cdr:nvSpPr>
        <cdr:cNvPr id="2" name="Straight Connector 1"/>
        <cdr:cNvSpPr/>
      </cdr:nvSpPr>
      <cdr:spPr>
        <a:xfrm xmlns:a="http://schemas.openxmlformats.org/drawingml/2006/main" rot="5400000" flipH="1" flipV="1">
          <a:off x="139695" y="1225261"/>
          <a:ext cx="1499616" cy="10540"/>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191.xml><?xml version="1.0" encoding="utf-8"?>
<c:userShapes xmlns:c="http://schemas.openxmlformats.org/drawingml/2006/chart">
  <cdr:relSizeAnchor xmlns:cdr="http://schemas.openxmlformats.org/drawingml/2006/chartDrawing">
    <cdr:from>
      <cdr:x>0.18688</cdr:x>
      <cdr:y>0.16499</cdr:y>
    </cdr:from>
    <cdr:to>
      <cdr:x>0.18911</cdr:x>
      <cdr:y>0.68302</cdr:y>
    </cdr:to>
    <cdr:sp macro="" textlink="">
      <cdr:nvSpPr>
        <cdr:cNvPr id="2" name="Straight Connector 1"/>
        <cdr:cNvSpPr/>
      </cdr:nvSpPr>
      <cdr:spPr>
        <a:xfrm xmlns:a="http://schemas.openxmlformats.org/drawingml/2006/main" rot="5400000" flipH="1" flipV="1">
          <a:off x="138749" y="1222160"/>
          <a:ext cx="1499616" cy="10539"/>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192.xml><?xml version="1.0" encoding="utf-8"?>
<c:userShapes xmlns:c="http://schemas.openxmlformats.org/drawingml/2006/chart">
  <cdr:relSizeAnchor xmlns:cdr="http://schemas.openxmlformats.org/drawingml/2006/chartDrawing">
    <cdr:from>
      <cdr:x>0.18718</cdr:x>
      <cdr:y>0.16501</cdr:y>
    </cdr:from>
    <cdr:to>
      <cdr:x>0.18941</cdr:x>
      <cdr:y>0.6835</cdr:y>
    </cdr:to>
    <cdr:sp macro="" textlink="">
      <cdr:nvSpPr>
        <cdr:cNvPr id="2" name="Straight Connector 1"/>
        <cdr:cNvSpPr/>
      </cdr:nvSpPr>
      <cdr:spPr>
        <a:xfrm xmlns:a="http://schemas.openxmlformats.org/drawingml/2006/main" rot="5400000" flipH="1" flipV="1">
          <a:off x="140265" y="1221790"/>
          <a:ext cx="1499616" cy="10541"/>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193.xml><?xml version="1.0" encoding="utf-8"?>
<c:userShapes xmlns:c="http://schemas.openxmlformats.org/drawingml/2006/chart">
  <cdr:relSizeAnchor xmlns:cdr="http://schemas.openxmlformats.org/drawingml/2006/chartDrawing">
    <cdr:from>
      <cdr:x>0.18708</cdr:x>
      <cdr:y>0.16501</cdr:y>
    </cdr:from>
    <cdr:to>
      <cdr:x>0.18931</cdr:x>
      <cdr:y>0.6835</cdr:y>
    </cdr:to>
    <cdr:sp macro="" textlink="">
      <cdr:nvSpPr>
        <cdr:cNvPr id="2" name="Straight Connector 1"/>
        <cdr:cNvSpPr/>
      </cdr:nvSpPr>
      <cdr:spPr>
        <a:xfrm xmlns:a="http://schemas.openxmlformats.org/drawingml/2006/main" rot="5400000" flipH="1" flipV="1">
          <a:off x="139694" y="1221791"/>
          <a:ext cx="1499616" cy="10540"/>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194.xml><?xml version="1.0" encoding="utf-8"?>
<c:userShapes xmlns:c="http://schemas.openxmlformats.org/drawingml/2006/chart">
  <cdr:relSizeAnchor xmlns:cdr="http://schemas.openxmlformats.org/drawingml/2006/chartDrawing">
    <cdr:from>
      <cdr:x>0.18708</cdr:x>
      <cdr:y>0.16462</cdr:y>
    </cdr:from>
    <cdr:to>
      <cdr:x>0.18931</cdr:x>
      <cdr:y>0.68265</cdr:y>
    </cdr:to>
    <cdr:sp macro="" textlink="">
      <cdr:nvSpPr>
        <cdr:cNvPr id="2" name="Straight Connector 1"/>
        <cdr:cNvSpPr/>
      </cdr:nvSpPr>
      <cdr:spPr>
        <a:xfrm xmlns:a="http://schemas.openxmlformats.org/drawingml/2006/main" rot="5400000" flipH="1" flipV="1">
          <a:off x="139694" y="1221089"/>
          <a:ext cx="1499616" cy="10540"/>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195.xml><?xml version="1.0" encoding="utf-8"?>
<c:userShapes xmlns:c="http://schemas.openxmlformats.org/drawingml/2006/chart">
  <cdr:relSizeAnchor xmlns:cdr="http://schemas.openxmlformats.org/drawingml/2006/chartDrawing">
    <cdr:from>
      <cdr:x>0.18718</cdr:x>
      <cdr:y>0.16464</cdr:y>
    </cdr:from>
    <cdr:to>
      <cdr:x>0.1894</cdr:x>
      <cdr:y>0.68313</cdr:y>
    </cdr:to>
    <cdr:sp macro="" textlink="">
      <cdr:nvSpPr>
        <cdr:cNvPr id="2" name="Straight Connector 1"/>
        <cdr:cNvSpPr/>
      </cdr:nvSpPr>
      <cdr:spPr>
        <a:xfrm xmlns:a="http://schemas.openxmlformats.org/drawingml/2006/main" rot="5400000" flipH="1" flipV="1">
          <a:off x="140241" y="1220743"/>
          <a:ext cx="1499616" cy="10494"/>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196.xml><?xml version="1.0" encoding="utf-8"?>
<c:userShapes xmlns:c="http://schemas.openxmlformats.org/drawingml/2006/chart">
  <cdr:relSizeAnchor xmlns:cdr="http://schemas.openxmlformats.org/drawingml/2006/chartDrawing">
    <cdr:from>
      <cdr:x>0.18708</cdr:x>
      <cdr:y>0.16621</cdr:y>
    </cdr:from>
    <cdr:to>
      <cdr:x>0.18931</cdr:x>
      <cdr:y>0.6847</cdr:y>
    </cdr:to>
    <cdr:sp macro="" textlink="">
      <cdr:nvSpPr>
        <cdr:cNvPr id="2" name="Straight Connector 1"/>
        <cdr:cNvSpPr/>
      </cdr:nvSpPr>
      <cdr:spPr>
        <a:xfrm xmlns:a="http://schemas.openxmlformats.org/drawingml/2006/main" rot="5400000" flipH="1" flipV="1">
          <a:off x="139695" y="1225261"/>
          <a:ext cx="1499616" cy="10540"/>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197.xml><?xml version="1.0" encoding="utf-8"?>
<c:userShapes xmlns:c="http://schemas.openxmlformats.org/drawingml/2006/chart">
  <cdr:relSizeAnchor xmlns:cdr="http://schemas.openxmlformats.org/drawingml/2006/chartDrawing">
    <cdr:from>
      <cdr:x>0.18708</cdr:x>
      <cdr:y>0.16462</cdr:y>
    </cdr:from>
    <cdr:to>
      <cdr:x>0.18931</cdr:x>
      <cdr:y>0.68265</cdr:y>
    </cdr:to>
    <cdr:sp macro="" textlink="">
      <cdr:nvSpPr>
        <cdr:cNvPr id="2" name="Straight Connector 1"/>
        <cdr:cNvSpPr/>
      </cdr:nvSpPr>
      <cdr:spPr>
        <a:xfrm xmlns:a="http://schemas.openxmlformats.org/drawingml/2006/main" rot="5400000" flipH="1" flipV="1">
          <a:off x="139693" y="1221090"/>
          <a:ext cx="1499616" cy="10540"/>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198.xml><?xml version="1.0" encoding="utf-8"?>
<c:userShapes xmlns:c="http://schemas.openxmlformats.org/drawingml/2006/chart">
  <cdr:relSizeAnchor xmlns:cdr="http://schemas.openxmlformats.org/drawingml/2006/chartDrawing">
    <cdr:from>
      <cdr:x>0.18718</cdr:x>
      <cdr:y>0.16307</cdr:y>
    </cdr:from>
    <cdr:to>
      <cdr:x>0.1894</cdr:x>
      <cdr:y>0.68156</cdr:y>
    </cdr:to>
    <cdr:sp macro="" textlink="">
      <cdr:nvSpPr>
        <cdr:cNvPr id="2" name="Straight Connector 1"/>
        <cdr:cNvSpPr/>
      </cdr:nvSpPr>
      <cdr:spPr>
        <a:xfrm xmlns:a="http://schemas.openxmlformats.org/drawingml/2006/main" rot="5400000" flipH="1" flipV="1">
          <a:off x="140242" y="1216202"/>
          <a:ext cx="1499616" cy="10494"/>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199.xml><?xml version="1.0" encoding="utf-8"?>
<c:userShapes xmlns:c="http://schemas.openxmlformats.org/drawingml/2006/chart">
  <cdr:relSizeAnchor xmlns:cdr="http://schemas.openxmlformats.org/drawingml/2006/chartDrawing">
    <cdr:from>
      <cdr:x>0.18708</cdr:x>
      <cdr:y>0.16464</cdr:y>
    </cdr:from>
    <cdr:to>
      <cdr:x>0.18931</cdr:x>
      <cdr:y>0.68313</cdr:y>
    </cdr:to>
    <cdr:sp macro="" textlink="">
      <cdr:nvSpPr>
        <cdr:cNvPr id="2" name="Straight Connector 1"/>
        <cdr:cNvSpPr/>
      </cdr:nvSpPr>
      <cdr:spPr>
        <a:xfrm xmlns:a="http://schemas.openxmlformats.org/drawingml/2006/main" rot="5400000" flipH="1" flipV="1">
          <a:off x="139695" y="1220720"/>
          <a:ext cx="1499616" cy="10540"/>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2.xml><?xml version="1.0" encoding="utf-8"?>
<xdr:wsDr xmlns:xdr="http://schemas.openxmlformats.org/drawingml/2006/spreadsheetDrawing" xmlns:a="http://schemas.openxmlformats.org/drawingml/2006/main">
  <xdr:twoCellAnchor>
    <xdr:from>
      <xdr:col>0</xdr:col>
      <xdr:colOff>0</xdr:colOff>
      <xdr:row>37</xdr:row>
      <xdr:rowOff>9525</xdr:rowOff>
    </xdr:from>
    <xdr:to>
      <xdr:col>12</xdr:col>
      <xdr:colOff>600075</xdr:colOff>
      <xdr:row>65</xdr:row>
      <xdr:rowOff>9525</xdr:rowOff>
    </xdr:to>
    <xdr:graphicFrame macro="">
      <xdr:nvGraphicFramePr>
        <xdr:cNvPr id="9221" name="Chart 3">
          <a:extLst>
            <a:ext uri="{FF2B5EF4-FFF2-40B4-BE49-F238E27FC236}">
              <a16:creationId xmlns:a16="http://schemas.microsoft.com/office/drawing/2014/main" id="{00000000-0008-0000-0300-0000052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71</xdr:row>
      <xdr:rowOff>0</xdr:rowOff>
    </xdr:from>
    <xdr:to>
      <xdr:col>12</xdr:col>
      <xdr:colOff>600075</xdr:colOff>
      <xdr:row>99</xdr:row>
      <xdr:rowOff>0</xdr:rowOff>
    </xdr:to>
    <xdr:graphicFrame macro="">
      <xdr:nvGraphicFramePr>
        <xdr:cNvPr id="9222" name="Chart 3">
          <a:extLst>
            <a:ext uri="{FF2B5EF4-FFF2-40B4-BE49-F238E27FC236}">
              <a16:creationId xmlns:a16="http://schemas.microsoft.com/office/drawing/2014/main" id="{00000000-0008-0000-0300-0000062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13</xdr:col>
      <xdr:colOff>0</xdr:colOff>
      <xdr:row>37</xdr:row>
      <xdr:rowOff>9525</xdr:rowOff>
    </xdr:from>
    <xdr:to>
      <xdr:col>25</xdr:col>
      <xdr:colOff>600075</xdr:colOff>
      <xdr:row>65</xdr:row>
      <xdr:rowOff>9525</xdr:rowOff>
    </xdr:to>
    <xdr:graphicFrame macro="">
      <xdr:nvGraphicFramePr>
        <xdr:cNvPr id="10" name="Chart 3">
          <a:extLst>
            <a:ext uri="{FF2B5EF4-FFF2-40B4-BE49-F238E27FC236}">
              <a16:creationId xmlns:a16="http://schemas.microsoft.com/office/drawing/2014/main" id="{00000000-0008-0000-03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13</xdr:col>
      <xdr:colOff>0</xdr:colOff>
      <xdr:row>71</xdr:row>
      <xdr:rowOff>0</xdr:rowOff>
    </xdr:from>
    <xdr:to>
      <xdr:col>25</xdr:col>
      <xdr:colOff>600075</xdr:colOff>
      <xdr:row>99</xdr:row>
      <xdr:rowOff>0</xdr:rowOff>
    </xdr:to>
    <xdr:graphicFrame macro="">
      <xdr:nvGraphicFramePr>
        <xdr:cNvPr id="11" name="Chart 3">
          <a:extLst>
            <a:ext uri="{FF2B5EF4-FFF2-40B4-BE49-F238E27FC236}">
              <a16:creationId xmlns:a16="http://schemas.microsoft.com/office/drawing/2014/main" id="{00000000-0008-0000-03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2</xdr:row>
      <xdr:rowOff>180975</xdr:rowOff>
    </xdr:from>
    <xdr:to>
      <xdr:col>12</xdr:col>
      <xdr:colOff>600075</xdr:colOff>
      <xdr:row>30</xdr:row>
      <xdr:rowOff>180975</xdr:rowOff>
    </xdr:to>
    <xdr:graphicFrame macro="">
      <xdr:nvGraphicFramePr>
        <xdr:cNvPr id="7" name="Chart 3">
          <a:extLst>
            <a:ext uri="{FF2B5EF4-FFF2-40B4-BE49-F238E27FC236}">
              <a16:creationId xmlns:a16="http://schemas.microsoft.com/office/drawing/2014/main" id="{00000000-0008-0000-03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0.18797</cdr:x>
      <cdr:y>0.16452</cdr:y>
    </cdr:from>
    <cdr:to>
      <cdr:x>0.1902</cdr:x>
      <cdr:y>0.68255</cdr:y>
    </cdr:to>
    <cdr:sp macro="" textlink="">
      <cdr:nvSpPr>
        <cdr:cNvPr id="2" name="Straight Connector 1"/>
        <cdr:cNvSpPr/>
      </cdr:nvSpPr>
      <cdr:spPr>
        <a:xfrm xmlns:a="http://schemas.openxmlformats.org/drawingml/2006/main" rot="5400000" flipH="1" flipV="1">
          <a:off x="144000" y="1220799"/>
          <a:ext cx="1499616" cy="10541"/>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200.xml><?xml version="1.0" encoding="utf-8"?>
<c:userShapes xmlns:c="http://schemas.openxmlformats.org/drawingml/2006/chart">
  <cdr:relSizeAnchor xmlns:cdr="http://schemas.openxmlformats.org/drawingml/2006/chartDrawing">
    <cdr:from>
      <cdr:x>0.18708</cdr:x>
      <cdr:y>0.16342</cdr:y>
    </cdr:from>
    <cdr:to>
      <cdr:x>0.18931</cdr:x>
      <cdr:y>0.68145</cdr:y>
    </cdr:to>
    <cdr:sp macro="" textlink="">
      <cdr:nvSpPr>
        <cdr:cNvPr id="2" name="Straight Connector 1"/>
        <cdr:cNvSpPr/>
      </cdr:nvSpPr>
      <cdr:spPr>
        <a:xfrm xmlns:a="http://schemas.openxmlformats.org/drawingml/2006/main" rot="5400000" flipH="1" flipV="1">
          <a:off x="139695" y="1217615"/>
          <a:ext cx="1499616" cy="10540"/>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201.xml><?xml version="1.0" encoding="utf-8"?>
<c:userShapes xmlns:c="http://schemas.openxmlformats.org/drawingml/2006/chart">
  <cdr:relSizeAnchor xmlns:cdr="http://schemas.openxmlformats.org/drawingml/2006/chartDrawing">
    <cdr:from>
      <cdr:x>0.18718</cdr:x>
      <cdr:y>0.16307</cdr:y>
    </cdr:from>
    <cdr:to>
      <cdr:x>0.1894</cdr:x>
      <cdr:y>0.68156</cdr:y>
    </cdr:to>
    <cdr:sp macro="" textlink="">
      <cdr:nvSpPr>
        <cdr:cNvPr id="2" name="Straight Connector 1"/>
        <cdr:cNvSpPr/>
      </cdr:nvSpPr>
      <cdr:spPr>
        <a:xfrm xmlns:a="http://schemas.openxmlformats.org/drawingml/2006/main" rot="5400000" flipH="1" flipV="1">
          <a:off x="140242" y="1216202"/>
          <a:ext cx="1499616" cy="10494"/>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202.xml><?xml version="1.0" encoding="utf-8"?>
<c:userShapes xmlns:c="http://schemas.openxmlformats.org/drawingml/2006/chart">
  <cdr:relSizeAnchor xmlns:cdr="http://schemas.openxmlformats.org/drawingml/2006/chartDrawing">
    <cdr:from>
      <cdr:x>0.18708</cdr:x>
      <cdr:y>0.16344</cdr:y>
    </cdr:from>
    <cdr:to>
      <cdr:x>0.18931</cdr:x>
      <cdr:y>0.68193</cdr:y>
    </cdr:to>
    <cdr:sp macro="" textlink="">
      <cdr:nvSpPr>
        <cdr:cNvPr id="2" name="Straight Connector 1"/>
        <cdr:cNvSpPr/>
      </cdr:nvSpPr>
      <cdr:spPr>
        <a:xfrm xmlns:a="http://schemas.openxmlformats.org/drawingml/2006/main" rot="5400000" flipH="1" flipV="1">
          <a:off x="139695" y="1217249"/>
          <a:ext cx="1499616" cy="10540"/>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203.xml><?xml version="1.0" encoding="utf-8"?>
<c:userShapes xmlns:c="http://schemas.openxmlformats.org/drawingml/2006/chart">
  <cdr:relSizeAnchor xmlns:cdr="http://schemas.openxmlformats.org/drawingml/2006/chartDrawing">
    <cdr:from>
      <cdr:x>0.18708</cdr:x>
      <cdr:y>0.16499</cdr:y>
    </cdr:from>
    <cdr:to>
      <cdr:x>0.18931</cdr:x>
      <cdr:y>0.68302</cdr:y>
    </cdr:to>
    <cdr:sp macro="" textlink="">
      <cdr:nvSpPr>
        <cdr:cNvPr id="2" name="Straight Connector 1"/>
        <cdr:cNvSpPr/>
      </cdr:nvSpPr>
      <cdr:spPr>
        <a:xfrm xmlns:a="http://schemas.openxmlformats.org/drawingml/2006/main" rot="5400000" flipH="1" flipV="1">
          <a:off x="139694" y="1222161"/>
          <a:ext cx="1499616" cy="10540"/>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204.xml><?xml version="1.0" encoding="utf-8"?>
<c:userShapes xmlns:c="http://schemas.openxmlformats.org/drawingml/2006/chart">
  <cdr:relSizeAnchor xmlns:cdr="http://schemas.openxmlformats.org/drawingml/2006/chartDrawing">
    <cdr:from>
      <cdr:x>0.18718</cdr:x>
      <cdr:y>0.16344</cdr:y>
    </cdr:from>
    <cdr:to>
      <cdr:x>0.1894</cdr:x>
      <cdr:y>0.68193</cdr:y>
    </cdr:to>
    <cdr:sp macro="" textlink="">
      <cdr:nvSpPr>
        <cdr:cNvPr id="2" name="Straight Connector 1"/>
        <cdr:cNvSpPr/>
      </cdr:nvSpPr>
      <cdr:spPr>
        <a:xfrm xmlns:a="http://schemas.openxmlformats.org/drawingml/2006/main" rot="5400000" flipH="1" flipV="1">
          <a:off x="140242" y="1217272"/>
          <a:ext cx="1499616" cy="10494"/>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205.xml><?xml version="1.0" encoding="utf-8"?>
<c:userShapes xmlns:c="http://schemas.openxmlformats.org/drawingml/2006/chart">
  <cdr:relSizeAnchor xmlns:cdr="http://schemas.openxmlformats.org/drawingml/2006/chartDrawing">
    <cdr:from>
      <cdr:x>0.18705</cdr:x>
      <cdr:y>0.16493</cdr:y>
    </cdr:from>
    <cdr:to>
      <cdr:x>0.18928</cdr:x>
      <cdr:y>0.68342</cdr:y>
    </cdr:to>
    <cdr:sp macro="" textlink="">
      <cdr:nvSpPr>
        <cdr:cNvPr id="2" name="Straight Connector 1"/>
        <cdr:cNvSpPr/>
      </cdr:nvSpPr>
      <cdr:spPr>
        <a:xfrm xmlns:a="http://schemas.openxmlformats.org/drawingml/2006/main" rot="5400000" flipH="1" flipV="1">
          <a:off x="139553" y="1221559"/>
          <a:ext cx="1499616" cy="10540"/>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206.xml><?xml version="1.0" encoding="utf-8"?>
<c:userShapes xmlns:c="http://schemas.openxmlformats.org/drawingml/2006/chart">
  <cdr:relSizeAnchor xmlns:cdr="http://schemas.openxmlformats.org/drawingml/2006/chartDrawing">
    <cdr:from>
      <cdr:x>0.18708</cdr:x>
      <cdr:y>0.16499</cdr:y>
    </cdr:from>
    <cdr:to>
      <cdr:x>0.18931</cdr:x>
      <cdr:y>0.68302</cdr:y>
    </cdr:to>
    <cdr:sp macro="" textlink="">
      <cdr:nvSpPr>
        <cdr:cNvPr id="2" name="Straight Connector 1"/>
        <cdr:cNvSpPr/>
      </cdr:nvSpPr>
      <cdr:spPr>
        <a:xfrm xmlns:a="http://schemas.openxmlformats.org/drawingml/2006/main" rot="5400000" flipH="1" flipV="1">
          <a:off x="139695" y="1222160"/>
          <a:ext cx="1499616" cy="10540"/>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207.xml><?xml version="1.0" encoding="utf-8"?>
<c:userShapes xmlns:c="http://schemas.openxmlformats.org/drawingml/2006/chart">
  <cdr:relSizeAnchor xmlns:cdr="http://schemas.openxmlformats.org/drawingml/2006/chartDrawing">
    <cdr:from>
      <cdr:x>0.18718</cdr:x>
      <cdr:y>0.16501</cdr:y>
    </cdr:from>
    <cdr:to>
      <cdr:x>0.1894</cdr:x>
      <cdr:y>0.6835</cdr:y>
    </cdr:to>
    <cdr:sp macro="" textlink="">
      <cdr:nvSpPr>
        <cdr:cNvPr id="2" name="Straight Connector 1"/>
        <cdr:cNvSpPr/>
      </cdr:nvSpPr>
      <cdr:spPr>
        <a:xfrm xmlns:a="http://schemas.openxmlformats.org/drawingml/2006/main" rot="5400000" flipH="1" flipV="1">
          <a:off x="140242" y="1221813"/>
          <a:ext cx="1499616" cy="10494"/>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208.xml><?xml version="1.0" encoding="utf-8"?>
<c:userShapes xmlns:c="http://schemas.openxmlformats.org/drawingml/2006/chart">
  <cdr:relSizeAnchor xmlns:cdr="http://schemas.openxmlformats.org/drawingml/2006/chartDrawing">
    <cdr:from>
      <cdr:x>0.18708</cdr:x>
      <cdr:y>0.16658</cdr:y>
    </cdr:from>
    <cdr:to>
      <cdr:x>0.18931</cdr:x>
      <cdr:y>0.68507</cdr:y>
    </cdr:to>
    <cdr:sp macro="" textlink="">
      <cdr:nvSpPr>
        <cdr:cNvPr id="2" name="Straight Connector 1"/>
        <cdr:cNvSpPr/>
      </cdr:nvSpPr>
      <cdr:spPr>
        <a:xfrm xmlns:a="http://schemas.openxmlformats.org/drawingml/2006/main" rot="5400000" flipH="1" flipV="1">
          <a:off x="139694" y="1226332"/>
          <a:ext cx="1499616" cy="10540"/>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209.xml><?xml version="1.0" encoding="utf-8"?>
<c:userShapes xmlns:c="http://schemas.openxmlformats.org/drawingml/2006/chart">
  <cdr:relSizeAnchor xmlns:cdr="http://schemas.openxmlformats.org/drawingml/2006/chartDrawing">
    <cdr:from>
      <cdr:x>0.18708</cdr:x>
      <cdr:y>0.16462</cdr:y>
    </cdr:from>
    <cdr:to>
      <cdr:x>0.18931</cdr:x>
      <cdr:y>0.68265</cdr:y>
    </cdr:to>
    <cdr:sp macro="" textlink="">
      <cdr:nvSpPr>
        <cdr:cNvPr id="2" name="Straight Connector 1"/>
        <cdr:cNvSpPr/>
      </cdr:nvSpPr>
      <cdr:spPr>
        <a:xfrm xmlns:a="http://schemas.openxmlformats.org/drawingml/2006/main" rot="5400000" flipH="1" flipV="1">
          <a:off x="139695" y="1221089"/>
          <a:ext cx="1499616" cy="10540"/>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21.xml><?xml version="1.0" encoding="utf-8"?>
<c:userShapes xmlns:c="http://schemas.openxmlformats.org/drawingml/2006/chart">
  <cdr:relSizeAnchor xmlns:cdr="http://schemas.openxmlformats.org/drawingml/2006/chartDrawing">
    <cdr:from>
      <cdr:x>0.18752</cdr:x>
      <cdr:y>0.16466</cdr:y>
    </cdr:from>
    <cdr:to>
      <cdr:x>0.18975</cdr:x>
      <cdr:y>0.68315</cdr:y>
    </cdr:to>
    <cdr:sp macro="" textlink="">
      <cdr:nvSpPr>
        <cdr:cNvPr id="2" name="Straight Connector 1"/>
        <cdr:cNvSpPr/>
      </cdr:nvSpPr>
      <cdr:spPr>
        <a:xfrm xmlns:a="http://schemas.openxmlformats.org/drawingml/2006/main" rot="5400000" flipH="1" flipV="1">
          <a:off x="143572" y="1220767"/>
          <a:ext cx="1499616" cy="10561"/>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210.xml><?xml version="1.0" encoding="utf-8"?>
<c:userShapes xmlns:c="http://schemas.openxmlformats.org/drawingml/2006/chart">
  <cdr:relSizeAnchor xmlns:cdr="http://schemas.openxmlformats.org/drawingml/2006/chartDrawing">
    <cdr:from>
      <cdr:x>0.18718</cdr:x>
      <cdr:y>0.16464</cdr:y>
    </cdr:from>
    <cdr:to>
      <cdr:x>0.18941</cdr:x>
      <cdr:y>0.68313</cdr:y>
    </cdr:to>
    <cdr:sp macro="" textlink="">
      <cdr:nvSpPr>
        <cdr:cNvPr id="2" name="Straight Connector 1"/>
        <cdr:cNvSpPr/>
      </cdr:nvSpPr>
      <cdr:spPr>
        <a:xfrm xmlns:a="http://schemas.openxmlformats.org/drawingml/2006/main" rot="5400000" flipH="1" flipV="1">
          <a:off x="140266" y="1220719"/>
          <a:ext cx="1499616" cy="10541"/>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211.xml><?xml version="1.0" encoding="utf-8"?>
<c:userShapes xmlns:c="http://schemas.openxmlformats.org/drawingml/2006/chart">
  <cdr:relSizeAnchor xmlns:cdr="http://schemas.openxmlformats.org/drawingml/2006/chartDrawing">
    <cdr:from>
      <cdr:x>0.18708</cdr:x>
      <cdr:y>0.16464</cdr:y>
    </cdr:from>
    <cdr:to>
      <cdr:x>0.18931</cdr:x>
      <cdr:y>0.68313</cdr:y>
    </cdr:to>
    <cdr:sp macro="" textlink="">
      <cdr:nvSpPr>
        <cdr:cNvPr id="2" name="Straight Connector 1"/>
        <cdr:cNvSpPr/>
      </cdr:nvSpPr>
      <cdr:spPr>
        <a:xfrm xmlns:a="http://schemas.openxmlformats.org/drawingml/2006/main" rot="5400000" flipH="1" flipV="1">
          <a:off x="139695" y="1220720"/>
          <a:ext cx="1499616" cy="10540"/>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212.xml><?xml version="1.0" encoding="utf-8"?>
<c:userShapes xmlns:c="http://schemas.openxmlformats.org/drawingml/2006/chart">
  <cdr:relSizeAnchor xmlns:cdr="http://schemas.openxmlformats.org/drawingml/2006/chartDrawing">
    <cdr:from>
      <cdr:x>0.18708</cdr:x>
      <cdr:y>0.16342</cdr:y>
    </cdr:from>
    <cdr:to>
      <cdr:x>0.18931</cdr:x>
      <cdr:y>0.68145</cdr:y>
    </cdr:to>
    <cdr:sp macro="" textlink="">
      <cdr:nvSpPr>
        <cdr:cNvPr id="2" name="Straight Connector 1"/>
        <cdr:cNvSpPr/>
      </cdr:nvSpPr>
      <cdr:spPr>
        <a:xfrm xmlns:a="http://schemas.openxmlformats.org/drawingml/2006/main" rot="5400000" flipH="1" flipV="1">
          <a:off x="139694" y="1217616"/>
          <a:ext cx="1499616" cy="10540"/>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213.xml><?xml version="1.0" encoding="utf-8"?>
<c:userShapes xmlns:c="http://schemas.openxmlformats.org/drawingml/2006/chart">
  <cdr:relSizeAnchor xmlns:cdr="http://schemas.openxmlformats.org/drawingml/2006/chartDrawing">
    <cdr:from>
      <cdr:x>0.18718</cdr:x>
      <cdr:y>0.16307</cdr:y>
    </cdr:from>
    <cdr:to>
      <cdr:x>0.1894</cdr:x>
      <cdr:y>0.68156</cdr:y>
    </cdr:to>
    <cdr:sp macro="" textlink="">
      <cdr:nvSpPr>
        <cdr:cNvPr id="2" name="Straight Connector 1"/>
        <cdr:cNvSpPr/>
      </cdr:nvSpPr>
      <cdr:spPr>
        <a:xfrm xmlns:a="http://schemas.openxmlformats.org/drawingml/2006/main" rot="5400000" flipH="1" flipV="1">
          <a:off x="140242" y="1216202"/>
          <a:ext cx="1499616" cy="10494"/>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214.xml><?xml version="1.0" encoding="utf-8"?>
<c:userShapes xmlns:c="http://schemas.openxmlformats.org/drawingml/2006/chart">
  <cdr:relSizeAnchor xmlns:cdr="http://schemas.openxmlformats.org/drawingml/2006/chartDrawing">
    <cdr:from>
      <cdr:x>0.18708</cdr:x>
      <cdr:y>0.16658</cdr:y>
    </cdr:from>
    <cdr:to>
      <cdr:x>0.18931</cdr:x>
      <cdr:y>0.68507</cdr:y>
    </cdr:to>
    <cdr:sp macro="" textlink="">
      <cdr:nvSpPr>
        <cdr:cNvPr id="2" name="Straight Connector 1"/>
        <cdr:cNvSpPr/>
      </cdr:nvSpPr>
      <cdr:spPr>
        <a:xfrm xmlns:a="http://schemas.openxmlformats.org/drawingml/2006/main" rot="5400000" flipH="1" flipV="1">
          <a:off x="139695" y="1226331"/>
          <a:ext cx="1499616" cy="10540"/>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215.xml><?xml version="1.0" encoding="utf-8"?>
<c:userShapes xmlns:c="http://schemas.openxmlformats.org/drawingml/2006/chart">
  <cdr:relSizeAnchor xmlns:cdr="http://schemas.openxmlformats.org/drawingml/2006/chartDrawing">
    <cdr:from>
      <cdr:x>0.18708</cdr:x>
      <cdr:y>0.16462</cdr:y>
    </cdr:from>
    <cdr:to>
      <cdr:x>0.18931</cdr:x>
      <cdr:y>0.68265</cdr:y>
    </cdr:to>
    <cdr:sp macro="" textlink="">
      <cdr:nvSpPr>
        <cdr:cNvPr id="2" name="Straight Connector 1"/>
        <cdr:cNvSpPr/>
      </cdr:nvSpPr>
      <cdr:spPr>
        <a:xfrm xmlns:a="http://schemas.openxmlformats.org/drawingml/2006/main" rot="5400000" flipH="1" flipV="1">
          <a:off x="139695" y="1221089"/>
          <a:ext cx="1499616" cy="10540"/>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216.xml><?xml version="1.0" encoding="utf-8"?>
<c:userShapes xmlns:c="http://schemas.openxmlformats.org/drawingml/2006/chart">
  <cdr:relSizeAnchor xmlns:cdr="http://schemas.openxmlformats.org/drawingml/2006/chartDrawing">
    <cdr:from>
      <cdr:x>0.18696</cdr:x>
      <cdr:y>0.16609</cdr:y>
    </cdr:from>
    <cdr:to>
      <cdr:x>0.1889</cdr:x>
      <cdr:y>0.67889</cdr:y>
    </cdr:to>
    <cdr:sp macro="" textlink="">
      <cdr:nvSpPr>
        <cdr:cNvPr id="4" name="Straight Connector 3"/>
        <cdr:cNvSpPr/>
      </cdr:nvSpPr>
      <cdr:spPr>
        <a:xfrm xmlns:a="http://schemas.openxmlformats.org/drawingml/2006/main" rot="5400000" flipH="1" flipV="1">
          <a:off x="141469" y="1223410"/>
          <a:ext cx="1490472" cy="9153"/>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217.xml><?xml version="1.0" encoding="utf-8"?>
<xdr:wsDr xmlns:xdr="http://schemas.openxmlformats.org/drawingml/2006/spreadsheetDrawing" xmlns:a="http://schemas.openxmlformats.org/drawingml/2006/main">
  <xdr:twoCellAnchor>
    <xdr:from>
      <xdr:col>0</xdr:col>
      <xdr:colOff>0</xdr:colOff>
      <xdr:row>3</xdr:row>
      <xdr:rowOff>0</xdr:rowOff>
    </xdr:from>
    <xdr:to>
      <xdr:col>12</xdr:col>
      <xdr:colOff>600075</xdr:colOff>
      <xdr:row>31</xdr:row>
      <xdr:rowOff>0</xdr:rowOff>
    </xdr:to>
    <xdr:graphicFrame macro="">
      <xdr:nvGraphicFramePr>
        <xdr:cNvPr id="7" name="Chart 3">
          <a:extLst>
            <a:ext uri="{FF2B5EF4-FFF2-40B4-BE49-F238E27FC236}">
              <a16:creationId xmlns:a16="http://schemas.microsoft.com/office/drawing/2014/main" id="{00000000-0008-0000-0B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37</xdr:row>
      <xdr:rowOff>0</xdr:rowOff>
    </xdr:from>
    <xdr:to>
      <xdr:col>12</xdr:col>
      <xdr:colOff>600075</xdr:colOff>
      <xdr:row>65</xdr:row>
      <xdr:rowOff>0</xdr:rowOff>
    </xdr:to>
    <xdr:graphicFrame macro="">
      <xdr:nvGraphicFramePr>
        <xdr:cNvPr id="10" name="Chart 3">
          <a:extLst>
            <a:ext uri="{FF2B5EF4-FFF2-40B4-BE49-F238E27FC236}">
              <a16:creationId xmlns:a16="http://schemas.microsoft.com/office/drawing/2014/main" id="{00000000-0008-0000-0B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71</xdr:row>
      <xdr:rowOff>0</xdr:rowOff>
    </xdr:from>
    <xdr:to>
      <xdr:col>12</xdr:col>
      <xdr:colOff>600075</xdr:colOff>
      <xdr:row>99</xdr:row>
      <xdr:rowOff>0</xdr:rowOff>
    </xdr:to>
    <xdr:graphicFrame macro="">
      <xdr:nvGraphicFramePr>
        <xdr:cNvPr id="11" name="Chart 3">
          <a:extLst>
            <a:ext uri="{FF2B5EF4-FFF2-40B4-BE49-F238E27FC236}">
              <a16:creationId xmlns:a16="http://schemas.microsoft.com/office/drawing/2014/main" id="{00000000-0008-0000-0B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13</xdr:col>
      <xdr:colOff>0</xdr:colOff>
      <xdr:row>71</xdr:row>
      <xdr:rowOff>0</xdr:rowOff>
    </xdr:from>
    <xdr:to>
      <xdr:col>25</xdr:col>
      <xdr:colOff>600075</xdr:colOff>
      <xdr:row>99</xdr:row>
      <xdr:rowOff>0</xdr:rowOff>
    </xdr:to>
    <xdr:graphicFrame macro="">
      <xdr:nvGraphicFramePr>
        <xdr:cNvPr id="12" name="Chart 3">
          <a:extLst>
            <a:ext uri="{FF2B5EF4-FFF2-40B4-BE49-F238E27FC236}">
              <a16:creationId xmlns:a16="http://schemas.microsoft.com/office/drawing/2014/main" id="{00000000-0008-0000-0B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13</xdr:col>
      <xdr:colOff>0</xdr:colOff>
      <xdr:row>37</xdr:row>
      <xdr:rowOff>0</xdr:rowOff>
    </xdr:from>
    <xdr:to>
      <xdr:col>25</xdr:col>
      <xdr:colOff>600075</xdr:colOff>
      <xdr:row>65</xdr:row>
      <xdr:rowOff>0</xdr:rowOff>
    </xdr:to>
    <xdr:graphicFrame macro="">
      <xdr:nvGraphicFramePr>
        <xdr:cNvPr id="13" name="Chart 3">
          <a:extLst>
            <a:ext uri="{FF2B5EF4-FFF2-40B4-BE49-F238E27FC236}">
              <a16:creationId xmlns:a16="http://schemas.microsoft.com/office/drawing/2014/main" id="{00000000-0008-0000-0B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37</xdr:row>
      <xdr:rowOff>9525</xdr:rowOff>
    </xdr:from>
    <xdr:to>
      <xdr:col>12</xdr:col>
      <xdr:colOff>600075</xdr:colOff>
      <xdr:row>65</xdr:row>
      <xdr:rowOff>9525</xdr:rowOff>
    </xdr:to>
    <xdr:graphicFrame macro="">
      <xdr:nvGraphicFramePr>
        <xdr:cNvPr id="14" name="Chart 3">
          <a:extLst>
            <a:ext uri="{FF2B5EF4-FFF2-40B4-BE49-F238E27FC236}">
              <a16:creationId xmlns:a16="http://schemas.microsoft.com/office/drawing/2014/main" id="{00000000-0008-0000-0B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71</xdr:row>
      <xdr:rowOff>0</xdr:rowOff>
    </xdr:from>
    <xdr:to>
      <xdr:col>12</xdr:col>
      <xdr:colOff>600075</xdr:colOff>
      <xdr:row>99</xdr:row>
      <xdr:rowOff>0</xdr:rowOff>
    </xdr:to>
    <xdr:graphicFrame macro="">
      <xdr:nvGraphicFramePr>
        <xdr:cNvPr id="15" name="Chart 3">
          <a:extLst>
            <a:ext uri="{FF2B5EF4-FFF2-40B4-BE49-F238E27FC236}">
              <a16:creationId xmlns:a16="http://schemas.microsoft.com/office/drawing/2014/main" id="{00000000-0008-0000-0B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13</xdr:col>
      <xdr:colOff>0</xdr:colOff>
      <xdr:row>37</xdr:row>
      <xdr:rowOff>9525</xdr:rowOff>
    </xdr:from>
    <xdr:to>
      <xdr:col>25</xdr:col>
      <xdr:colOff>600075</xdr:colOff>
      <xdr:row>65</xdr:row>
      <xdr:rowOff>9525</xdr:rowOff>
    </xdr:to>
    <xdr:graphicFrame macro="">
      <xdr:nvGraphicFramePr>
        <xdr:cNvPr id="16" name="Chart 3">
          <a:extLst>
            <a:ext uri="{FF2B5EF4-FFF2-40B4-BE49-F238E27FC236}">
              <a16:creationId xmlns:a16="http://schemas.microsoft.com/office/drawing/2014/main" id="{00000000-0008-0000-0B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13</xdr:col>
      <xdr:colOff>0</xdr:colOff>
      <xdr:row>71</xdr:row>
      <xdr:rowOff>0</xdr:rowOff>
    </xdr:from>
    <xdr:to>
      <xdr:col>25</xdr:col>
      <xdr:colOff>600075</xdr:colOff>
      <xdr:row>99</xdr:row>
      <xdr:rowOff>0</xdr:rowOff>
    </xdr:to>
    <xdr:graphicFrame macro="">
      <xdr:nvGraphicFramePr>
        <xdr:cNvPr id="17" name="Chart 3">
          <a:extLst>
            <a:ext uri="{FF2B5EF4-FFF2-40B4-BE49-F238E27FC236}">
              <a16:creationId xmlns:a16="http://schemas.microsoft.com/office/drawing/2014/main" id="{00000000-0008-0000-0B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2</xdr:row>
      <xdr:rowOff>180975</xdr:rowOff>
    </xdr:from>
    <xdr:to>
      <xdr:col>12</xdr:col>
      <xdr:colOff>600075</xdr:colOff>
      <xdr:row>30</xdr:row>
      <xdr:rowOff>180975</xdr:rowOff>
    </xdr:to>
    <xdr:graphicFrame macro="">
      <xdr:nvGraphicFramePr>
        <xdr:cNvPr id="18" name="Chart 3">
          <a:extLst>
            <a:ext uri="{FF2B5EF4-FFF2-40B4-BE49-F238E27FC236}">
              <a16:creationId xmlns:a16="http://schemas.microsoft.com/office/drawing/2014/main" id="{00000000-0008-0000-0B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218.xml><?xml version="1.0" encoding="utf-8"?>
<xdr:wsDr xmlns:xdr="http://schemas.openxmlformats.org/drawingml/2006/spreadsheetDrawing" xmlns:a="http://schemas.openxmlformats.org/drawingml/2006/main">
  <xdr:twoCellAnchor>
    <xdr:from>
      <xdr:col>10</xdr:col>
      <xdr:colOff>446057</xdr:colOff>
      <xdr:row>0</xdr:row>
      <xdr:rowOff>44217</xdr:rowOff>
    </xdr:from>
    <xdr:to>
      <xdr:col>19</xdr:col>
      <xdr:colOff>997</xdr:colOff>
      <xdr:row>15</xdr:row>
      <xdr:rowOff>78979</xdr:rowOff>
    </xdr:to>
    <xdr:graphicFrame macro="">
      <xdr:nvGraphicFramePr>
        <xdr:cNvPr id="107" name="Chart 92">
          <a:extLst>
            <a:ext uri="{FF2B5EF4-FFF2-40B4-BE49-F238E27FC236}">
              <a16:creationId xmlns:a16="http://schemas.microsoft.com/office/drawing/2014/main" id="{00000000-0008-0000-0C00-00006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445627</xdr:colOff>
      <xdr:row>15</xdr:row>
      <xdr:rowOff>166337</xdr:rowOff>
    </xdr:from>
    <xdr:to>
      <xdr:col>9</xdr:col>
      <xdr:colOff>567</xdr:colOff>
      <xdr:row>31</xdr:row>
      <xdr:rowOff>13190</xdr:rowOff>
    </xdr:to>
    <xdr:graphicFrame macro="">
      <xdr:nvGraphicFramePr>
        <xdr:cNvPr id="108" name="Chart 92">
          <a:extLst>
            <a:ext uri="{FF2B5EF4-FFF2-40B4-BE49-F238E27FC236}">
              <a16:creationId xmlns:a16="http://schemas.microsoft.com/office/drawing/2014/main" id="{00000000-0008-0000-0C00-00006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443673</xdr:colOff>
      <xdr:row>31</xdr:row>
      <xdr:rowOff>110341</xdr:rowOff>
    </xdr:from>
    <xdr:to>
      <xdr:col>8</xdr:col>
      <xdr:colOff>607695</xdr:colOff>
      <xdr:row>46</xdr:row>
      <xdr:rowOff>145103</xdr:rowOff>
    </xdr:to>
    <xdr:graphicFrame macro="">
      <xdr:nvGraphicFramePr>
        <xdr:cNvPr id="109" name="Chart 92">
          <a:extLst>
            <a:ext uri="{FF2B5EF4-FFF2-40B4-BE49-F238E27FC236}">
              <a16:creationId xmlns:a16="http://schemas.microsoft.com/office/drawing/2014/main" id="{00000000-0008-0000-0C00-00006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21</xdr:col>
      <xdr:colOff>2677</xdr:colOff>
      <xdr:row>0</xdr:row>
      <xdr:rowOff>44217</xdr:rowOff>
    </xdr:from>
    <xdr:to>
      <xdr:col>29</xdr:col>
      <xdr:colOff>4709</xdr:colOff>
      <xdr:row>15</xdr:row>
      <xdr:rowOff>78979</xdr:rowOff>
    </xdr:to>
    <xdr:graphicFrame macro="">
      <xdr:nvGraphicFramePr>
        <xdr:cNvPr id="110" name="Chart 92">
          <a:extLst>
            <a:ext uri="{FF2B5EF4-FFF2-40B4-BE49-F238E27FC236}">
              <a16:creationId xmlns:a16="http://schemas.microsoft.com/office/drawing/2014/main" id="{00000000-0008-0000-0C00-00006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446057</xdr:colOff>
      <xdr:row>15</xdr:row>
      <xdr:rowOff>166337</xdr:rowOff>
    </xdr:from>
    <xdr:to>
      <xdr:col>19</xdr:col>
      <xdr:colOff>997</xdr:colOff>
      <xdr:row>31</xdr:row>
      <xdr:rowOff>13190</xdr:rowOff>
    </xdr:to>
    <xdr:graphicFrame macro="">
      <xdr:nvGraphicFramePr>
        <xdr:cNvPr id="111" name="Chart 92">
          <a:extLst>
            <a:ext uri="{FF2B5EF4-FFF2-40B4-BE49-F238E27FC236}">
              <a16:creationId xmlns:a16="http://schemas.microsoft.com/office/drawing/2014/main" id="{00000000-0008-0000-0C00-00006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441044</xdr:colOff>
      <xdr:row>31</xdr:row>
      <xdr:rowOff>110341</xdr:rowOff>
    </xdr:from>
    <xdr:to>
      <xdr:col>18</xdr:col>
      <xdr:colOff>605066</xdr:colOff>
      <xdr:row>46</xdr:row>
      <xdr:rowOff>145103</xdr:rowOff>
    </xdr:to>
    <xdr:graphicFrame macro="">
      <xdr:nvGraphicFramePr>
        <xdr:cNvPr id="112" name="Chart 92">
          <a:extLst>
            <a:ext uri="{FF2B5EF4-FFF2-40B4-BE49-F238E27FC236}">
              <a16:creationId xmlns:a16="http://schemas.microsoft.com/office/drawing/2014/main" id="{00000000-0008-0000-0C00-00007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10</xdr:col>
      <xdr:colOff>440613</xdr:colOff>
      <xdr:row>47</xdr:row>
      <xdr:rowOff>44217</xdr:rowOff>
    </xdr:from>
    <xdr:to>
      <xdr:col>18</xdr:col>
      <xdr:colOff>604635</xdr:colOff>
      <xdr:row>62</xdr:row>
      <xdr:rowOff>78979</xdr:rowOff>
    </xdr:to>
    <xdr:graphicFrame macro="">
      <xdr:nvGraphicFramePr>
        <xdr:cNvPr id="113" name="Chart 92">
          <a:extLst>
            <a:ext uri="{FF2B5EF4-FFF2-40B4-BE49-F238E27FC236}">
              <a16:creationId xmlns:a16="http://schemas.microsoft.com/office/drawing/2014/main" id="{00000000-0008-0000-0C00-00007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444241</xdr:colOff>
      <xdr:row>62</xdr:row>
      <xdr:rowOff>166336</xdr:rowOff>
    </xdr:from>
    <xdr:to>
      <xdr:col>18</xdr:col>
      <xdr:colOff>602603</xdr:colOff>
      <xdr:row>78</xdr:row>
      <xdr:rowOff>13191</xdr:rowOff>
    </xdr:to>
    <xdr:graphicFrame macro="">
      <xdr:nvGraphicFramePr>
        <xdr:cNvPr id="114" name="Chart 92">
          <a:extLst>
            <a:ext uri="{FF2B5EF4-FFF2-40B4-BE49-F238E27FC236}">
              <a16:creationId xmlns:a16="http://schemas.microsoft.com/office/drawing/2014/main" id="{00000000-0008-0000-0C00-00007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10</xdr:col>
      <xdr:colOff>440613</xdr:colOff>
      <xdr:row>78</xdr:row>
      <xdr:rowOff>110342</xdr:rowOff>
    </xdr:from>
    <xdr:to>
      <xdr:col>18</xdr:col>
      <xdr:colOff>604635</xdr:colOff>
      <xdr:row>93</xdr:row>
      <xdr:rowOff>145104</xdr:rowOff>
    </xdr:to>
    <xdr:graphicFrame macro="">
      <xdr:nvGraphicFramePr>
        <xdr:cNvPr id="115" name="Chart 92">
          <a:extLst>
            <a:ext uri="{FF2B5EF4-FFF2-40B4-BE49-F238E27FC236}">
              <a16:creationId xmlns:a16="http://schemas.microsoft.com/office/drawing/2014/main" id="{00000000-0008-0000-0C00-00007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10</xdr:col>
      <xdr:colOff>440613</xdr:colOff>
      <xdr:row>94</xdr:row>
      <xdr:rowOff>44217</xdr:rowOff>
    </xdr:from>
    <xdr:to>
      <xdr:col>18</xdr:col>
      <xdr:colOff>604635</xdr:colOff>
      <xdr:row>109</xdr:row>
      <xdr:rowOff>78979</xdr:rowOff>
    </xdr:to>
    <xdr:graphicFrame macro="">
      <xdr:nvGraphicFramePr>
        <xdr:cNvPr id="116" name="Chart 92">
          <a:extLst>
            <a:ext uri="{FF2B5EF4-FFF2-40B4-BE49-F238E27FC236}">
              <a16:creationId xmlns:a16="http://schemas.microsoft.com/office/drawing/2014/main" id="{00000000-0008-0000-0C00-00007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10</xdr:col>
      <xdr:colOff>440613</xdr:colOff>
      <xdr:row>109</xdr:row>
      <xdr:rowOff>166336</xdr:rowOff>
    </xdr:from>
    <xdr:to>
      <xdr:col>18</xdr:col>
      <xdr:colOff>604635</xdr:colOff>
      <xdr:row>125</xdr:row>
      <xdr:rowOff>13190</xdr:rowOff>
    </xdr:to>
    <xdr:graphicFrame macro="">
      <xdr:nvGraphicFramePr>
        <xdr:cNvPr id="117" name="Chart 92">
          <a:extLst>
            <a:ext uri="{FF2B5EF4-FFF2-40B4-BE49-F238E27FC236}">
              <a16:creationId xmlns:a16="http://schemas.microsoft.com/office/drawing/2014/main" id="{00000000-0008-0000-0C00-00007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10</xdr:col>
      <xdr:colOff>440613</xdr:colOff>
      <xdr:row>125</xdr:row>
      <xdr:rowOff>110342</xdr:rowOff>
    </xdr:from>
    <xdr:to>
      <xdr:col>18</xdr:col>
      <xdr:colOff>604635</xdr:colOff>
      <xdr:row>140</xdr:row>
      <xdr:rowOff>145104</xdr:rowOff>
    </xdr:to>
    <xdr:graphicFrame macro="">
      <xdr:nvGraphicFramePr>
        <xdr:cNvPr id="118" name="Chart 92">
          <a:extLst>
            <a:ext uri="{FF2B5EF4-FFF2-40B4-BE49-F238E27FC236}">
              <a16:creationId xmlns:a16="http://schemas.microsoft.com/office/drawing/2014/main" id="{00000000-0008-0000-0C00-00007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10</xdr:col>
      <xdr:colOff>440613</xdr:colOff>
      <xdr:row>141</xdr:row>
      <xdr:rowOff>45253</xdr:rowOff>
    </xdr:from>
    <xdr:to>
      <xdr:col>18</xdr:col>
      <xdr:colOff>604635</xdr:colOff>
      <xdr:row>156</xdr:row>
      <xdr:rowOff>80015</xdr:rowOff>
    </xdr:to>
    <xdr:graphicFrame macro="">
      <xdr:nvGraphicFramePr>
        <xdr:cNvPr id="119" name="Chart 92">
          <a:extLst>
            <a:ext uri="{FF2B5EF4-FFF2-40B4-BE49-F238E27FC236}">
              <a16:creationId xmlns:a16="http://schemas.microsoft.com/office/drawing/2014/main" id="{00000000-0008-0000-0C00-00007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10</xdr:col>
      <xdr:colOff>444241</xdr:colOff>
      <xdr:row>156</xdr:row>
      <xdr:rowOff>166338</xdr:rowOff>
    </xdr:from>
    <xdr:to>
      <xdr:col>18</xdr:col>
      <xdr:colOff>602603</xdr:colOff>
      <xdr:row>172</xdr:row>
      <xdr:rowOff>13191</xdr:rowOff>
    </xdr:to>
    <xdr:graphicFrame macro="">
      <xdr:nvGraphicFramePr>
        <xdr:cNvPr id="120" name="Chart 92">
          <a:extLst>
            <a:ext uri="{FF2B5EF4-FFF2-40B4-BE49-F238E27FC236}">
              <a16:creationId xmlns:a16="http://schemas.microsoft.com/office/drawing/2014/main" id="{00000000-0008-0000-0C00-00007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10</xdr:col>
      <xdr:colOff>440613</xdr:colOff>
      <xdr:row>172</xdr:row>
      <xdr:rowOff>110342</xdr:rowOff>
    </xdr:from>
    <xdr:to>
      <xdr:col>18</xdr:col>
      <xdr:colOff>604635</xdr:colOff>
      <xdr:row>187</xdr:row>
      <xdr:rowOff>145104</xdr:rowOff>
    </xdr:to>
    <xdr:graphicFrame macro="">
      <xdr:nvGraphicFramePr>
        <xdr:cNvPr id="121" name="Chart 92">
          <a:extLst>
            <a:ext uri="{FF2B5EF4-FFF2-40B4-BE49-F238E27FC236}">
              <a16:creationId xmlns:a16="http://schemas.microsoft.com/office/drawing/2014/main" id="{00000000-0008-0000-0C00-00007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10</xdr:col>
      <xdr:colOff>446057</xdr:colOff>
      <xdr:row>188</xdr:row>
      <xdr:rowOff>46143</xdr:rowOff>
    </xdr:from>
    <xdr:to>
      <xdr:col>19</xdr:col>
      <xdr:colOff>997</xdr:colOff>
      <xdr:row>203</xdr:row>
      <xdr:rowOff>80905</xdr:rowOff>
    </xdr:to>
    <xdr:graphicFrame macro="">
      <xdr:nvGraphicFramePr>
        <xdr:cNvPr id="122" name="Chart 92">
          <a:extLst>
            <a:ext uri="{FF2B5EF4-FFF2-40B4-BE49-F238E27FC236}">
              <a16:creationId xmlns:a16="http://schemas.microsoft.com/office/drawing/2014/main" id="{00000000-0008-0000-0C00-00007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10</xdr:col>
      <xdr:colOff>446057</xdr:colOff>
      <xdr:row>203</xdr:row>
      <xdr:rowOff>166336</xdr:rowOff>
    </xdr:from>
    <xdr:to>
      <xdr:col>19</xdr:col>
      <xdr:colOff>997</xdr:colOff>
      <xdr:row>219</xdr:row>
      <xdr:rowOff>13191</xdr:rowOff>
    </xdr:to>
    <xdr:graphicFrame macro="">
      <xdr:nvGraphicFramePr>
        <xdr:cNvPr id="123" name="Chart 92">
          <a:extLst>
            <a:ext uri="{FF2B5EF4-FFF2-40B4-BE49-F238E27FC236}">
              <a16:creationId xmlns:a16="http://schemas.microsoft.com/office/drawing/2014/main" id="{00000000-0008-0000-0C00-00007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10</xdr:col>
      <xdr:colOff>440613</xdr:colOff>
      <xdr:row>219</xdr:row>
      <xdr:rowOff>110342</xdr:rowOff>
    </xdr:from>
    <xdr:to>
      <xdr:col>18</xdr:col>
      <xdr:colOff>604635</xdr:colOff>
      <xdr:row>234</xdr:row>
      <xdr:rowOff>145104</xdr:rowOff>
    </xdr:to>
    <xdr:graphicFrame macro="">
      <xdr:nvGraphicFramePr>
        <xdr:cNvPr id="124" name="Chart 92">
          <a:extLst>
            <a:ext uri="{FF2B5EF4-FFF2-40B4-BE49-F238E27FC236}">
              <a16:creationId xmlns:a16="http://schemas.microsoft.com/office/drawing/2014/main" id="{00000000-0008-0000-0C00-00007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10</xdr:col>
      <xdr:colOff>440613</xdr:colOff>
      <xdr:row>235</xdr:row>
      <xdr:rowOff>44217</xdr:rowOff>
    </xdr:from>
    <xdr:to>
      <xdr:col>18</xdr:col>
      <xdr:colOff>604635</xdr:colOff>
      <xdr:row>250</xdr:row>
      <xdr:rowOff>78979</xdr:rowOff>
    </xdr:to>
    <xdr:graphicFrame macro="">
      <xdr:nvGraphicFramePr>
        <xdr:cNvPr id="125" name="Chart 92">
          <a:extLst>
            <a:ext uri="{FF2B5EF4-FFF2-40B4-BE49-F238E27FC236}">
              <a16:creationId xmlns:a16="http://schemas.microsoft.com/office/drawing/2014/main" id="{00000000-0008-0000-0C00-00007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10</xdr:col>
      <xdr:colOff>440613</xdr:colOff>
      <xdr:row>250</xdr:row>
      <xdr:rowOff>166336</xdr:rowOff>
    </xdr:from>
    <xdr:to>
      <xdr:col>18</xdr:col>
      <xdr:colOff>604635</xdr:colOff>
      <xdr:row>266</xdr:row>
      <xdr:rowOff>13190</xdr:rowOff>
    </xdr:to>
    <xdr:graphicFrame macro="">
      <xdr:nvGraphicFramePr>
        <xdr:cNvPr id="126" name="Chart 92">
          <a:extLst>
            <a:ext uri="{FF2B5EF4-FFF2-40B4-BE49-F238E27FC236}">
              <a16:creationId xmlns:a16="http://schemas.microsoft.com/office/drawing/2014/main" id="{00000000-0008-0000-0C00-00007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10</xdr:col>
      <xdr:colOff>440613</xdr:colOff>
      <xdr:row>266</xdr:row>
      <xdr:rowOff>110341</xdr:rowOff>
    </xdr:from>
    <xdr:to>
      <xdr:col>18</xdr:col>
      <xdr:colOff>604635</xdr:colOff>
      <xdr:row>281</xdr:row>
      <xdr:rowOff>145103</xdr:rowOff>
    </xdr:to>
    <xdr:graphicFrame macro="">
      <xdr:nvGraphicFramePr>
        <xdr:cNvPr id="127" name="Chart 92">
          <a:extLst>
            <a:ext uri="{FF2B5EF4-FFF2-40B4-BE49-F238E27FC236}">
              <a16:creationId xmlns:a16="http://schemas.microsoft.com/office/drawing/2014/main" id="{00000000-0008-0000-0C00-00007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10</xdr:col>
      <xdr:colOff>444241</xdr:colOff>
      <xdr:row>282</xdr:row>
      <xdr:rowOff>44217</xdr:rowOff>
    </xdr:from>
    <xdr:to>
      <xdr:col>18</xdr:col>
      <xdr:colOff>602603</xdr:colOff>
      <xdr:row>297</xdr:row>
      <xdr:rowOff>78979</xdr:rowOff>
    </xdr:to>
    <xdr:graphicFrame macro="">
      <xdr:nvGraphicFramePr>
        <xdr:cNvPr id="128" name="Chart 92">
          <a:extLst>
            <a:ext uri="{FF2B5EF4-FFF2-40B4-BE49-F238E27FC236}">
              <a16:creationId xmlns:a16="http://schemas.microsoft.com/office/drawing/2014/main" id="{00000000-0008-0000-0C00-00008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10</xdr:col>
      <xdr:colOff>444241</xdr:colOff>
      <xdr:row>297</xdr:row>
      <xdr:rowOff>166337</xdr:rowOff>
    </xdr:from>
    <xdr:to>
      <xdr:col>18</xdr:col>
      <xdr:colOff>602603</xdr:colOff>
      <xdr:row>313</xdr:row>
      <xdr:rowOff>13190</xdr:rowOff>
    </xdr:to>
    <xdr:graphicFrame macro="">
      <xdr:nvGraphicFramePr>
        <xdr:cNvPr id="129" name="Chart 92">
          <a:extLst>
            <a:ext uri="{FF2B5EF4-FFF2-40B4-BE49-F238E27FC236}">
              <a16:creationId xmlns:a16="http://schemas.microsoft.com/office/drawing/2014/main" id="{00000000-0008-0000-0C00-00008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10</xdr:col>
      <xdr:colOff>444241</xdr:colOff>
      <xdr:row>313</xdr:row>
      <xdr:rowOff>110342</xdr:rowOff>
    </xdr:from>
    <xdr:to>
      <xdr:col>18</xdr:col>
      <xdr:colOff>602603</xdr:colOff>
      <xdr:row>328</xdr:row>
      <xdr:rowOff>145104</xdr:rowOff>
    </xdr:to>
    <xdr:graphicFrame macro="">
      <xdr:nvGraphicFramePr>
        <xdr:cNvPr id="130" name="Chart 92">
          <a:extLst>
            <a:ext uri="{FF2B5EF4-FFF2-40B4-BE49-F238E27FC236}">
              <a16:creationId xmlns:a16="http://schemas.microsoft.com/office/drawing/2014/main" id="{00000000-0008-0000-0C00-00008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10</xdr:col>
      <xdr:colOff>444241</xdr:colOff>
      <xdr:row>329</xdr:row>
      <xdr:rowOff>45254</xdr:rowOff>
    </xdr:from>
    <xdr:to>
      <xdr:col>18</xdr:col>
      <xdr:colOff>602603</xdr:colOff>
      <xdr:row>344</xdr:row>
      <xdr:rowOff>80016</xdr:rowOff>
    </xdr:to>
    <xdr:graphicFrame macro="">
      <xdr:nvGraphicFramePr>
        <xdr:cNvPr id="131" name="Chart 92">
          <a:extLst>
            <a:ext uri="{FF2B5EF4-FFF2-40B4-BE49-F238E27FC236}">
              <a16:creationId xmlns:a16="http://schemas.microsoft.com/office/drawing/2014/main" id="{00000000-0008-0000-0C00-00008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10</xdr:col>
      <xdr:colOff>444241</xdr:colOff>
      <xdr:row>344</xdr:row>
      <xdr:rowOff>166337</xdr:rowOff>
    </xdr:from>
    <xdr:to>
      <xdr:col>18</xdr:col>
      <xdr:colOff>602603</xdr:colOff>
      <xdr:row>360</xdr:row>
      <xdr:rowOff>13192</xdr:rowOff>
    </xdr:to>
    <xdr:graphicFrame macro="">
      <xdr:nvGraphicFramePr>
        <xdr:cNvPr id="132" name="Chart 92">
          <a:extLst>
            <a:ext uri="{FF2B5EF4-FFF2-40B4-BE49-F238E27FC236}">
              <a16:creationId xmlns:a16="http://schemas.microsoft.com/office/drawing/2014/main" id="{00000000-0008-0000-0C00-00008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10</xdr:col>
      <xdr:colOff>444241</xdr:colOff>
      <xdr:row>360</xdr:row>
      <xdr:rowOff>110343</xdr:rowOff>
    </xdr:from>
    <xdr:to>
      <xdr:col>18</xdr:col>
      <xdr:colOff>602603</xdr:colOff>
      <xdr:row>375</xdr:row>
      <xdr:rowOff>145105</xdr:rowOff>
    </xdr:to>
    <xdr:graphicFrame macro="">
      <xdr:nvGraphicFramePr>
        <xdr:cNvPr id="133" name="Chart 92">
          <a:extLst>
            <a:ext uri="{FF2B5EF4-FFF2-40B4-BE49-F238E27FC236}">
              <a16:creationId xmlns:a16="http://schemas.microsoft.com/office/drawing/2014/main" id="{00000000-0008-0000-0C00-00008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10</xdr:col>
      <xdr:colOff>444241</xdr:colOff>
      <xdr:row>376</xdr:row>
      <xdr:rowOff>46142</xdr:rowOff>
    </xdr:from>
    <xdr:to>
      <xdr:col>18</xdr:col>
      <xdr:colOff>602603</xdr:colOff>
      <xdr:row>391</xdr:row>
      <xdr:rowOff>80904</xdr:rowOff>
    </xdr:to>
    <xdr:graphicFrame macro="">
      <xdr:nvGraphicFramePr>
        <xdr:cNvPr id="134" name="Chart 92">
          <a:extLst>
            <a:ext uri="{FF2B5EF4-FFF2-40B4-BE49-F238E27FC236}">
              <a16:creationId xmlns:a16="http://schemas.microsoft.com/office/drawing/2014/main" id="{00000000-0008-0000-0C00-00008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10</xdr:col>
      <xdr:colOff>444241</xdr:colOff>
      <xdr:row>391</xdr:row>
      <xdr:rowOff>166336</xdr:rowOff>
    </xdr:from>
    <xdr:to>
      <xdr:col>19</xdr:col>
      <xdr:colOff>4769</xdr:colOff>
      <xdr:row>407</xdr:row>
      <xdr:rowOff>13190</xdr:rowOff>
    </xdr:to>
    <xdr:graphicFrame macro="">
      <xdr:nvGraphicFramePr>
        <xdr:cNvPr id="135" name="Chart 92">
          <a:extLst>
            <a:ext uri="{FF2B5EF4-FFF2-40B4-BE49-F238E27FC236}">
              <a16:creationId xmlns:a16="http://schemas.microsoft.com/office/drawing/2014/main" id="{00000000-0008-0000-0C00-00008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10</xdr:col>
      <xdr:colOff>444241</xdr:colOff>
      <xdr:row>407</xdr:row>
      <xdr:rowOff>110341</xdr:rowOff>
    </xdr:from>
    <xdr:to>
      <xdr:col>18</xdr:col>
      <xdr:colOff>602603</xdr:colOff>
      <xdr:row>422</xdr:row>
      <xdr:rowOff>145103</xdr:rowOff>
    </xdr:to>
    <xdr:graphicFrame macro="">
      <xdr:nvGraphicFramePr>
        <xdr:cNvPr id="136" name="Chart 92">
          <a:extLst>
            <a:ext uri="{FF2B5EF4-FFF2-40B4-BE49-F238E27FC236}">
              <a16:creationId xmlns:a16="http://schemas.microsoft.com/office/drawing/2014/main" id="{00000000-0008-0000-0C00-00008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10</xdr:col>
      <xdr:colOff>444241</xdr:colOff>
      <xdr:row>423</xdr:row>
      <xdr:rowOff>46142</xdr:rowOff>
    </xdr:from>
    <xdr:to>
      <xdr:col>18</xdr:col>
      <xdr:colOff>602603</xdr:colOff>
      <xdr:row>438</xdr:row>
      <xdr:rowOff>80904</xdr:rowOff>
    </xdr:to>
    <xdr:graphicFrame macro="">
      <xdr:nvGraphicFramePr>
        <xdr:cNvPr id="137" name="Chart 92">
          <a:extLst>
            <a:ext uri="{FF2B5EF4-FFF2-40B4-BE49-F238E27FC236}">
              <a16:creationId xmlns:a16="http://schemas.microsoft.com/office/drawing/2014/main" id="{00000000-0008-0000-0C00-00008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10</xdr:col>
      <xdr:colOff>444241</xdr:colOff>
      <xdr:row>438</xdr:row>
      <xdr:rowOff>166336</xdr:rowOff>
    </xdr:from>
    <xdr:to>
      <xdr:col>18</xdr:col>
      <xdr:colOff>602603</xdr:colOff>
      <xdr:row>454</xdr:row>
      <xdr:rowOff>13190</xdr:rowOff>
    </xdr:to>
    <xdr:graphicFrame macro="">
      <xdr:nvGraphicFramePr>
        <xdr:cNvPr id="138" name="Chart 92">
          <a:extLst>
            <a:ext uri="{FF2B5EF4-FFF2-40B4-BE49-F238E27FC236}">
              <a16:creationId xmlns:a16="http://schemas.microsoft.com/office/drawing/2014/main" id="{00000000-0008-0000-0C00-00008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10</xdr:col>
      <xdr:colOff>444241</xdr:colOff>
      <xdr:row>454</xdr:row>
      <xdr:rowOff>110341</xdr:rowOff>
    </xdr:from>
    <xdr:to>
      <xdr:col>18</xdr:col>
      <xdr:colOff>602603</xdr:colOff>
      <xdr:row>469</xdr:row>
      <xdr:rowOff>145103</xdr:rowOff>
    </xdr:to>
    <xdr:graphicFrame macro="">
      <xdr:nvGraphicFramePr>
        <xdr:cNvPr id="139" name="Chart 92">
          <a:extLst>
            <a:ext uri="{FF2B5EF4-FFF2-40B4-BE49-F238E27FC236}">
              <a16:creationId xmlns:a16="http://schemas.microsoft.com/office/drawing/2014/main" id="{00000000-0008-0000-0C00-00008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10</xdr:col>
      <xdr:colOff>444241</xdr:colOff>
      <xdr:row>470</xdr:row>
      <xdr:rowOff>44217</xdr:rowOff>
    </xdr:from>
    <xdr:to>
      <xdr:col>18</xdr:col>
      <xdr:colOff>602603</xdr:colOff>
      <xdr:row>485</xdr:row>
      <xdr:rowOff>78979</xdr:rowOff>
    </xdr:to>
    <xdr:graphicFrame macro="">
      <xdr:nvGraphicFramePr>
        <xdr:cNvPr id="140" name="Chart 92">
          <a:extLst>
            <a:ext uri="{FF2B5EF4-FFF2-40B4-BE49-F238E27FC236}">
              <a16:creationId xmlns:a16="http://schemas.microsoft.com/office/drawing/2014/main" id="{00000000-0008-0000-0C00-00008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10</xdr:col>
      <xdr:colOff>444241</xdr:colOff>
      <xdr:row>485</xdr:row>
      <xdr:rowOff>166336</xdr:rowOff>
    </xdr:from>
    <xdr:to>
      <xdr:col>18</xdr:col>
      <xdr:colOff>602603</xdr:colOff>
      <xdr:row>501</xdr:row>
      <xdr:rowOff>13190</xdr:rowOff>
    </xdr:to>
    <xdr:graphicFrame macro="">
      <xdr:nvGraphicFramePr>
        <xdr:cNvPr id="141" name="Chart 92">
          <a:extLst>
            <a:ext uri="{FF2B5EF4-FFF2-40B4-BE49-F238E27FC236}">
              <a16:creationId xmlns:a16="http://schemas.microsoft.com/office/drawing/2014/main" id="{00000000-0008-0000-0C00-00008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10</xdr:col>
      <xdr:colOff>444241</xdr:colOff>
      <xdr:row>501</xdr:row>
      <xdr:rowOff>110342</xdr:rowOff>
    </xdr:from>
    <xdr:to>
      <xdr:col>18</xdr:col>
      <xdr:colOff>602603</xdr:colOff>
      <xdr:row>516</xdr:row>
      <xdr:rowOff>145104</xdr:rowOff>
    </xdr:to>
    <xdr:graphicFrame macro="">
      <xdr:nvGraphicFramePr>
        <xdr:cNvPr id="142" name="Chart 92">
          <a:extLst>
            <a:ext uri="{FF2B5EF4-FFF2-40B4-BE49-F238E27FC236}">
              <a16:creationId xmlns:a16="http://schemas.microsoft.com/office/drawing/2014/main" id="{00000000-0008-0000-0C00-00008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10</xdr:col>
      <xdr:colOff>444241</xdr:colOff>
      <xdr:row>517</xdr:row>
      <xdr:rowOff>44217</xdr:rowOff>
    </xdr:from>
    <xdr:to>
      <xdr:col>18</xdr:col>
      <xdr:colOff>602603</xdr:colOff>
      <xdr:row>532</xdr:row>
      <xdr:rowOff>78980</xdr:rowOff>
    </xdr:to>
    <xdr:graphicFrame macro="">
      <xdr:nvGraphicFramePr>
        <xdr:cNvPr id="143" name="Chart 92">
          <a:extLst>
            <a:ext uri="{FF2B5EF4-FFF2-40B4-BE49-F238E27FC236}">
              <a16:creationId xmlns:a16="http://schemas.microsoft.com/office/drawing/2014/main" id="{00000000-0008-0000-0C00-00008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10</xdr:col>
      <xdr:colOff>440613</xdr:colOff>
      <xdr:row>532</xdr:row>
      <xdr:rowOff>166336</xdr:rowOff>
    </xdr:from>
    <xdr:to>
      <xdr:col>18</xdr:col>
      <xdr:colOff>604635</xdr:colOff>
      <xdr:row>548</xdr:row>
      <xdr:rowOff>13190</xdr:rowOff>
    </xdr:to>
    <xdr:graphicFrame macro="">
      <xdr:nvGraphicFramePr>
        <xdr:cNvPr id="144" name="Chart 92">
          <a:extLst>
            <a:ext uri="{FF2B5EF4-FFF2-40B4-BE49-F238E27FC236}">
              <a16:creationId xmlns:a16="http://schemas.microsoft.com/office/drawing/2014/main" id="{00000000-0008-0000-0C00-00009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20</xdr:col>
      <xdr:colOff>438711</xdr:colOff>
      <xdr:row>15</xdr:row>
      <xdr:rowOff>166337</xdr:rowOff>
    </xdr:from>
    <xdr:to>
      <xdr:col>28</xdr:col>
      <xdr:colOff>604634</xdr:colOff>
      <xdr:row>31</xdr:row>
      <xdr:rowOff>13190</xdr:rowOff>
    </xdr:to>
    <xdr:graphicFrame macro="">
      <xdr:nvGraphicFramePr>
        <xdr:cNvPr id="145" name="Chart 92">
          <a:extLst>
            <a:ext uri="{FF2B5EF4-FFF2-40B4-BE49-F238E27FC236}">
              <a16:creationId xmlns:a16="http://schemas.microsoft.com/office/drawing/2014/main" id="{00000000-0008-0000-0C00-00009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20</xdr:col>
      <xdr:colOff>438711</xdr:colOff>
      <xdr:row>31</xdr:row>
      <xdr:rowOff>110341</xdr:rowOff>
    </xdr:from>
    <xdr:to>
      <xdr:col>28</xdr:col>
      <xdr:colOff>604634</xdr:colOff>
      <xdr:row>46</xdr:row>
      <xdr:rowOff>145103</xdr:rowOff>
    </xdr:to>
    <xdr:graphicFrame macro="">
      <xdr:nvGraphicFramePr>
        <xdr:cNvPr id="146" name="Chart 92">
          <a:extLst>
            <a:ext uri="{FF2B5EF4-FFF2-40B4-BE49-F238E27FC236}">
              <a16:creationId xmlns:a16="http://schemas.microsoft.com/office/drawing/2014/main" id="{00000000-0008-0000-0C00-00009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20</xdr:col>
      <xdr:colOff>438711</xdr:colOff>
      <xdr:row>47</xdr:row>
      <xdr:rowOff>44217</xdr:rowOff>
    </xdr:from>
    <xdr:to>
      <xdr:col>28</xdr:col>
      <xdr:colOff>604634</xdr:colOff>
      <xdr:row>62</xdr:row>
      <xdr:rowOff>78979</xdr:rowOff>
    </xdr:to>
    <xdr:graphicFrame macro="">
      <xdr:nvGraphicFramePr>
        <xdr:cNvPr id="147" name="Chart 92">
          <a:extLst>
            <a:ext uri="{FF2B5EF4-FFF2-40B4-BE49-F238E27FC236}">
              <a16:creationId xmlns:a16="http://schemas.microsoft.com/office/drawing/2014/main" id="{00000000-0008-0000-0C00-00009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20</xdr:col>
      <xdr:colOff>438711</xdr:colOff>
      <xdr:row>62</xdr:row>
      <xdr:rowOff>166336</xdr:rowOff>
    </xdr:from>
    <xdr:to>
      <xdr:col>28</xdr:col>
      <xdr:colOff>604634</xdr:colOff>
      <xdr:row>78</xdr:row>
      <xdr:rowOff>13191</xdr:rowOff>
    </xdr:to>
    <xdr:graphicFrame macro="">
      <xdr:nvGraphicFramePr>
        <xdr:cNvPr id="148" name="Chart 92">
          <a:extLst>
            <a:ext uri="{FF2B5EF4-FFF2-40B4-BE49-F238E27FC236}">
              <a16:creationId xmlns:a16="http://schemas.microsoft.com/office/drawing/2014/main" id="{00000000-0008-0000-0C00-00009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xdr:from>
      <xdr:col>20</xdr:col>
      <xdr:colOff>438711</xdr:colOff>
      <xdr:row>78</xdr:row>
      <xdr:rowOff>110342</xdr:rowOff>
    </xdr:from>
    <xdr:to>
      <xdr:col>28</xdr:col>
      <xdr:colOff>604634</xdr:colOff>
      <xdr:row>93</xdr:row>
      <xdr:rowOff>145104</xdr:rowOff>
    </xdr:to>
    <xdr:graphicFrame macro="">
      <xdr:nvGraphicFramePr>
        <xdr:cNvPr id="149" name="Chart 92">
          <a:extLst>
            <a:ext uri="{FF2B5EF4-FFF2-40B4-BE49-F238E27FC236}">
              <a16:creationId xmlns:a16="http://schemas.microsoft.com/office/drawing/2014/main" id="{00000000-0008-0000-0C00-00009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xdr:from>
      <xdr:col>20</xdr:col>
      <xdr:colOff>438711</xdr:colOff>
      <xdr:row>94</xdr:row>
      <xdr:rowOff>44217</xdr:rowOff>
    </xdr:from>
    <xdr:to>
      <xdr:col>28</xdr:col>
      <xdr:colOff>604634</xdr:colOff>
      <xdr:row>109</xdr:row>
      <xdr:rowOff>78979</xdr:rowOff>
    </xdr:to>
    <xdr:graphicFrame macro="">
      <xdr:nvGraphicFramePr>
        <xdr:cNvPr id="150" name="Chart 92">
          <a:extLst>
            <a:ext uri="{FF2B5EF4-FFF2-40B4-BE49-F238E27FC236}">
              <a16:creationId xmlns:a16="http://schemas.microsoft.com/office/drawing/2014/main" id="{00000000-0008-0000-0C00-00009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xdr:from>
      <xdr:col>20</xdr:col>
      <xdr:colOff>438711</xdr:colOff>
      <xdr:row>109</xdr:row>
      <xdr:rowOff>166336</xdr:rowOff>
    </xdr:from>
    <xdr:to>
      <xdr:col>28</xdr:col>
      <xdr:colOff>604634</xdr:colOff>
      <xdr:row>125</xdr:row>
      <xdr:rowOff>13190</xdr:rowOff>
    </xdr:to>
    <xdr:graphicFrame macro="">
      <xdr:nvGraphicFramePr>
        <xdr:cNvPr id="151" name="Chart 92">
          <a:extLst>
            <a:ext uri="{FF2B5EF4-FFF2-40B4-BE49-F238E27FC236}">
              <a16:creationId xmlns:a16="http://schemas.microsoft.com/office/drawing/2014/main" id="{00000000-0008-0000-0C00-00009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xdr:from>
      <xdr:col>20</xdr:col>
      <xdr:colOff>438711</xdr:colOff>
      <xdr:row>125</xdr:row>
      <xdr:rowOff>110342</xdr:rowOff>
    </xdr:from>
    <xdr:to>
      <xdr:col>28</xdr:col>
      <xdr:colOff>604634</xdr:colOff>
      <xdr:row>140</xdr:row>
      <xdr:rowOff>145104</xdr:rowOff>
    </xdr:to>
    <xdr:graphicFrame macro="">
      <xdr:nvGraphicFramePr>
        <xdr:cNvPr id="152" name="Chart 92">
          <a:extLst>
            <a:ext uri="{FF2B5EF4-FFF2-40B4-BE49-F238E27FC236}">
              <a16:creationId xmlns:a16="http://schemas.microsoft.com/office/drawing/2014/main" id="{00000000-0008-0000-0C00-00009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xdr:from>
      <xdr:col>20</xdr:col>
      <xdr:colOff>438711</xdr:colOff>
      <xdr:row>141</xdr:row>
      <xdr:rowOff>45253</xdr:rowOff>
    </xdr:from>
    <xdr:to>
      <xdr:col>28</xdr:col>
      <xdr:colOff>604634</xdr:colOff>
      <xdr:row>156</xdr:row>
      <xdr:rowOff>80015</xdr:rowOff>
    </xdr:to>
    <xdr:graphicFrame macro="">
      <xdr:nvGraphicFramePr>
        <xdr:cNvPr id="153" name="Chart 92">
          <a:extLst>
            <a:ext uri="{FF2B5EF4-FFF2-40B4-BE49-F238E27FC236}">
              <a16:creationId xmlns:a16="http://schemas.microsoft.com/office/drawing/2014/main" id="{00000000-0008-0000-0C00-00009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xdr:from>
      <xdr:col>20</xdr:col>
      <xdr:colOff>436895</xdr:colOff>
      <xdr:row>156</xdr:row>
      <xdr:rowOff>166338</xdr:rowOff>
    </xdr:from>
    <xdr:to>
      <xdr:col>28</xdr:col>
      <xdr:colOff>597677</xdr:colOff>
      <xdr:row>172</xdr:row>
      <xdr:rowOff>13191</xdr:rowOff>
    </xdr:to>
    <xdr:graphicFrame macro="">
      <xdr:nvGraphicFramePr>
        <xdr:cNvPr id="154" name="Chart 92">
          <a:extLst>
            <a:ext uri="{FF2B5EF4-FFF2-40B4-BE49-F238E27FC236}">
              <a16:creationId xmlns:a16="http://schemas.microsoft.com/office/drawing/2014/main" id="{00000000-0008-0000-0C00-00009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xdr:from>
      <xdr:col>20</xdr:col>
      <xdr:colOff>440829</xdr:colOff>
      <xdr:row>172</xdr:row>
      <xdr:rowOff>110342</xdr:rowOff>
    </xdr:from>
    <xdr:to>
      <xdr:col>29</xdr:col>
      <xdr:colOff>1875</xdr:colOff>
      <xdr:row>187</xdr:row>
      <xdr:rowOff>145104</xdr:rowOff>
    </xdr:to>
    <xdr:graphicFrame macro="">
      <xdr:nvGraphicFramePr>
        <xdr:cNvPr id="155" name="Chart 92">
          <a:extLst>
            <a:ext uri="{FF2B5EF4-FFF2-40B4-BE49-F238E27FC236}">
              <a16:creationId xmlns:a16="http://schemas.microsoft.com/office/drawing/2014/main" id="{00000000-0008-0000-0C00-00009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xdr:from>
      <xdr:col>20</xdr:col>
      <xdr:colOff>438711</xdr:colOff>
      <xdr:row>188</xdr:row>
      <xdr:rowOff>46143</xdr:rowOff>
    </xdr:from>
    <xdr:to>
      <xdr:col>28</xdr:col>
      <xdr:colOff>604634</xdr:colOff>
      <xdr:row>203</xdr:row>
      <xdr:rowOff>80905</xdr:rowOff>
    </xdr:to>
    <xdr:graphicFrame macro="">
      <xdr:nvGraphicFramePr>
        <xdr:cNvPr id="156" name="Chart 92">
          <a:extLst>
            <a:ext uri="{FF2B5EF4-FFF2-40B4-BE49-F238E27FC236}">
              <a16:creationId xmlns:a16="http://schemas.microsoft.com/office/drawing/2014/main" id="{00000000-0008-0000-0C00-00009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twoCellAnchor>
    <xdr:from>
      <xdr:col>20</xdr:col>
      <xdr:colOff>438711</xdr:colOff>
      <xdr:row>203</xdr:row>
      <xdr:rowOff>166336</xdr:rowOff>
    </xdr:from>
    <xdr:to>
      <xdr:col>28</xdr:col>
      <xdr:colOff>604634</xdr:colOff>
      <xdr:row>219</xdr:row>
      <xdr:rowOff>13191</xdr:rowOff>
    </xdr:to>
    <xdr:graphicFrame macro="">
      <xdr:nvGraphicFramePr>
        <xdr:cNvPr id="157" name="Chart 92">
          <a:extLst>
            <a:ext uri="{FF2B5EF4-FFF2-40B4-BE49-F238E27FC236}">
              <a16:creationId xmlns:a16="http://schemas.microsoft.com/office/drawing/2014/main" id="{00000000-0008-0000-0C00-00009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1"/>
        </a:graphicData>
      </a:graphic>
    </xdr:graphicFrame>
    <xdr:clientData/>
  </xdr:twoCellAnchor>
  <xdr:twoCellAnchor>
    <xdr:from>
      <xdr:col>20</xdr:col>
      <xdr:colOff>438711</xdr:colOff>
      <xdr:row>219</xdr:row>
      <xdr:rowOff>110342</xdr:rowOff>
    </xdr:from>
    <xdr:to>
      <xdr:col>28</xdr:col>
      <xdr:colOff>604634</xdr:colOff>
      <xdr:row>234</xdr:row>
      <xdr:rowOff>145104</xdr:rowOff>
    </xdr:to>
    <xdr:graphicFrame macro="">
      <xdr:nvGraphicFramePr>
        <xdr:cNvPr id="158" name="Chart 157">
          <a:extLst>
            <a:ext uri="{FF2B5EF4-FFF2-40B4-BE49-F238E27FC236}">
              <a16:creationId xmlns:a16="http://schemas.microsoft.com/office/drawing/2014/main" id="{00000000-0008-0000-0C00-00009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2"/>
        </a:graphicData>
      </a:graphic>
    </xdr:graphicFrame>
    <xdr:clientData/>
  </xdr:twoCellAnchor>
  <xdr:twoCellAnchor>
    <xdr:from>
      <xdr:col>20</xdr:col>
      <xdr:colOff>438711</xdr:colOff>
      <xdr:row>235</xdr:row>
      <xdr:rowOff>44217</xdr:rowOff>
    </xdr:from>
    <xdr:to>
      <xdr:col>28</xdr:col>
      <xdr:colOff>604634</xdr:colOff>
      <xdr:row>250</xdr:row>
      <xdr:rowOff>78979</xdr:rowOff>
    </xdr:to>
    <xdr:graphicFrame macro="">
      <xdr:nvGraphicFramePr>
        <xdr:cNvPr id="159" name="Chart 92">
          <a:extLst>
            <a:ext uri="{FF2B5EF4-FFF2-40B4-BE49-F238E27FC236}">
              <a16:creationId xmlns:a16="http://schemas.microsoft.com/office/drawing/2014/main" id="{00000000-0008-0000-0C00-00009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3"/>
        </a:graphicData>
      </a:graphic>
    </xdr:graphicFrame>
    <xdr:clientData/>
  </xdr:twoCellAnchor>
  <xdr:twoCellAnchor>
    <xdr:from>
      <xdr:col>20</xdr:col>
      <xdr:colOff>438711</xdr:colOff>
      <xdr:row>250</xdr:row>
      <xdr:rowOff>166336</xdr:rowOff>
    </xdr:from>
    <xdr:to>
      <xdr:col>28</xdr:col>
      <xdr:colOff>604634</xdr:colOff>
      <xdr:row>266</xdr:row>
      <xdr:rowOff>13190</xdr:rowOff>
    </xdr:to>
    <xdr:graphicFrame macro="">
      <xdr:nvGraphicFramePr>
        <xdr:cNvPr id="160" name="Chart 92">
          <a:extLst>
            <a:ext uri="{FF2B5EF4-FFF2-40B4-BE49-F238E27FC236}">
              <a16:creationId xmlns:a16="http://schemas.microsoft.com/office/drawing/2014/main" id="{00000000-0008-0000-0C00-0000A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4"/>
        </a:graphicData>
      </a:graphic>
    </xdr:graphicFrame>
    <xdr:clientData/>
  </xdr:twoCellAnchor>
  <xdr:twoCellAnchor>
    <xdr:from>
      <xdr:col>20</xdr:col>
      <xdr:colOff>441404</xdr:colOff>
      <xdr:row>266</xdr:row>
      <xdr:rowOff>110341</xdr:rowOff>
    </xdr:from>
    <xdr:to>
      <xdr:col>28</xdr:col>
      <xdr:colOff>605425</xdr:colOff>
      <xdr:row>281</xdr:row>
      <xdr:rowOff>145103</xdr:rowOff>
    </xdr:to>
    <xdr:graphicFrame macro="">
      <xdr:nvGraphicFramePr>
        <xdr:cNvPr id="161" name="Chart 92">
          <a:extLst>
            <a:ext uri="{FF2B5EF4-FFF2-40B4-BE49-F238E27FC236}">
              <a16:creationId xmlns:a16="http://schemas.microsoft.com/office/drawing/2014/main" id="{00000000-0008-0000-0C00-0000A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5"/>
        </a:graphicData>
      </a:graphic>
    </xdr:graphicFrame>
    <xdr:clientData/>
  </xdr:twoCellAnchor>
  <xdr:twoCellAnchor>
    <xdr:from>
      <xdr:col>20</xdr:col>
      <xdr:colOff>445032</xdr:colOff>
      <xdr:row>282</xdr:row>
      <xdr:rowOff>44217</xdr:rowOff>
    </xdr:from>
    <xdr:to>
      <xdr:col>28</xdr:col>
      <xdr:colOff>603393</xdr:colOff>
      <xdr:row>297</xdr:row>
      <xdr:rowOff>78979</xdr:rowOff>
    </xdr:to>
    <xdr:graphicFrame macro="">
      <xdr:nvGraphicFramePr>
        <xdr:cNvPr id="162" name="Chart 92">
          <a:extLst>
            <a:ext uri="{FF2B5EF4-FFF2-40B4-BE49-F238E27FC236}">
              <a16:creationId xmlns:a16="http://schemas.microsoft.com/office/drawing/2014/main" id="{00000000-0008-0000-0C00-0000A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6"/>
        </a:graphicData>
      </a:graphic>
    </xdr:graphicFrame>
    <xdr:clientData/>
  </xdr:twoCellAnchor>
  <xdr:twoCellAnchor>
    <xdr:from>
      <xdr:col>20</xdr:col>
      <xdr:colOff>445032</xdr:colOff>
      <xdr:row>297</xdr:row>
      <xdr:rowOff>166337</xdr:rowOff>
    </xdr:from>
    <xdr:to>
      <xdr:col>28</xdr:col>
      <xdr:colOff>603393</xdr:colOff>
      <xdr:row>313</xdr:row>
      <xdr:rowOff>13190</xdr:rowOff>
    </xdr:to>
    <xdr:graphicFrame macro="">
      <xdr:nvGraphicFramePr>
        <xdr:cNvPr id="163" name="Chart 92">
          <a:extLst>
            <a:ext uri="{FF2B5EF4-FFF2-40B4-BE49-F238E27FC236}">
              <a16:creationId xmlns:a16="http://schemas.microsoft.com/office/drawing/2014/main" id="{00000000-0008-0000-0C00-0000A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7"/>
        </a:graphicData>
      </a:graphic>
    </xdr:graphicFrame>
    <xdr:clientData/>
  </xdr:twoCellAnchor>
  <xdr:twoCellAnchor>
    <xdr:from>
      <xdr:col>20</xdr:col>
      <xdr:colOff>442294</xdr:colOff>
      <xdr:row>313</xdr:row>
      <xdr:rowOff>110342</xdr:rowOff>
    </xdr:from>
    <xdr:to>
      <xdr:col>28</xdr:col>
      <xdr:colOff>606315</xdr:colOff>
      <xdr:row>328</xdr:row>
      <xdr:rowOff>145104</xdr:rowOff>
    </xdr:to>
    <xdr:graphicFrame macro="">
      <xdr:nvGraphicFramePr>
        <xdr:cNvPr id="164" name="Chart 92">
          <a:extLst>
            <a:ext uri="{FF2B5EF4-FFF2-40B4-BE49-F238E27FC236}">
              <a16:creationId xmlns:a16="http://schemas.microsoft.com/office/drawing/2014/main" id="{00000000-0008-0000-0C00-0000A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8"/>
        </a:graphicData>
      </a:graphic>
    </xdr:graphicFrame>
    <xdr:clientData/>
  </xdr:twoCellAnchor>
  <xdr:twoCellAnchor>
    <xdr:from>
      <xdr:col>20</xdr:col>
      <xdr:colOff>445032</xdr:colOff>
      <xdr:row>329</xdr:row>
      <xdr:rowOff>45254</xdr:rowOff>
    </xdr:from>
    <xdr:to>
      <xdr:col>28</xdr:col>
      <xdr:colOff>603393</xdr:colOff>
      <xdr:row>344</xdr:row>
      <xdr:rowOff>80016</xdr:rowOff>
    </xdr:to>
    <xdr:graphicFrame macro="">
      <xdr:nvGraphicFramePr>
        <xdr:cNvPr id="165" name="Chart 92">
          <a:extLst>
            <a:ext uri="{FF2B5EF4-FFF2-40B4-BE49-F238E27FC236}">
              <a16:creationId xmlns:a16="http://schemas.microsoft.com/office/drawing/2014/main" id="{00000000-0008-0000-0C00-0000A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9"/>
        </a:graphicData>
      </a:graphic>
    </xdr:graphicFrame>
    <xdr:clientData/>
  </xdr:twoCellAnchor>
  <xdr:twoCellAnchor>
    <xdr:from>
      <xdr:col>20</xdr:col>
      <xdr:colOff>445032</xdr:colOff>
      <xdr:row>344</xdr:row>
      <xdr:rowOff>166337</xdr:rowOff>
    </xdr:from>
    <xdr:to>
      <xdr:col>28</xdr:col>
      <xdr:colOff>603393</xdr:colOff>
      <xdr:row>360</xdr:row>
      <xdr:rowOff>13192</xdr:rowOff>
    </xdr:to>
    <xdr:graphicFrame macro="">
      <xdr:nvGraphicFramePr>
        <xdr:cNvPr id="166" name="Chart 92">
          <a:extLst>
            <a:ext uri="{FF2B5EF4-FFF2-40B4-BE49-F238E27FC236}">
              <a16:creationId xmlns:a16="http://schemas.microsoft.com/office/drawing/2014/main" id="{00000000-0008-0000-0C00-0000A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0"/>
        </a:graphicData>
      </a:graphic>
    </xdr:graphicFrame>
    <xdr:clientData/>
  </xdr:twoCellAnchor>
  <xdr:twoCellAnchor>
    <xdr:from>
      <xdr:col>20</xdr:col>
      <xdr:colOff>445032</xdr:colOff>
      <xdr:row>360</xdr:row>
      <xdr:rowOff>110343</xdr:rowOff>
    </xdr:from>
    <xdr:to>
      <xdr:col>28</xdr:col>
      <xdr:colOff>603393</xdr:colOff>
      <xdr:row>375</xdr:row>
      <xdr:rowOff>145105</xdr:rowOff>
    </xdr:to>
    <xdr:graphicFrame macro="">
      <xdr:nvGraphicFramePr>
        <xdr:cNvPr id="167" name="Chart 92">
          <a:extLst>
            <a:ext uri="{FF2B5EF4-FFF2-40B4-BE49-F238E27FC236}">
              <a16:creationId xmlns:a16="http://schemas.microsoft.com/office/drawing/2014/main" id="{00000000-0008-0000-0C00-0000A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1"/>
        </a:graphicData>
      </a:graphic>
    </xdr:graphicFrame>
    <xdr:clientData/>
  </xdr:twoCellAnchor>
  <xdr:twoCellAnchor>
    <xdr:from>
      <xdr:col>20</xdr:col>
      <xdr:colOff>442294</xdr:colOff>
      <xdr:row>376</xdr:row>
      <xdr:rowOff>46142</xdr:rowOff>
    </xdr:from>
    <xdr:to>
      <xdr:col>28</xdr:col>
      <xdr:colOff>587265</xdr:colOff>
      <xdr:row>391</xdr:row>
      <xdr:rowOff>80904</xdr:rowOff>
    </xdr:to>
    <xdr:graphicFrame macro="">
      <xdr:nvGraphicFramePr>
        <xdr:cNvPr id="168" name="Chart 92">
          <a:extLst>
            <a:ext uri="{FF2B5EF4-FFF2-40B4-BE49-F238E27FC236}">
              <a16:creationId xmlns:a16="http://schemas.microsoft.com/office/drawing/2014/main" id="{00000000-0008-0000-0C00-0000A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2"/>
        </a:graphicData>
      </a:graphic>
    </xdr:graphicFrame>
    <xdr:clientData/>
  </xdr:twoCellAnchor>
  <xdr:twoCellAnchor>
    <xdr:from>
      <xdr:col>20</xdr:col>
      <xdr:colOff>445032</xdr:colOff>
      <xdr:row>391</xdr:row>
      <xdr:rowOff>166336</xdr:rowOff>
    </xdr:from>
    <xdr:to>
      <xdr:col>28</xdr:col>
      <xdr:colOff>603393</xdr:colOff>
      <xdr:row>407</xdr:row>
      <xdr:rowOff>13190</xdr:rowOff>
    </xdr:to>
    <xdr:graphicFrame macro="">
      <xdr:nvGraphicFramePr>
        <xdr:cNvPr id="169" name="Chart 92">
          <a:extLst>
            <a:ext uri="{FF2B5EF4-FFF2-40B4-BE49-F238E27FC236}">
              <a16:creationId xmlns:a16="http://schemas.microsoft.com/office/drawing/2014/main" id="{00000000-0008-0000-0C00-0000A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3"/>
        </a:graphicData>
      </a:graphic>
    </xdr:graphicFrame>
    <xdr:clientData/>
  </xdr:twoCellAnchor>
  <xdr:twoCellAnchor>
    <xdr:from>
      <xdr:col>20</xdr:col>
      <xdr:colOff>445032</xdr:colOff>
      <xdr:row>407</xdr:row>
      <xdr:rowOff>110341</xdr:rowOff>
    </xdr:from>
    <xdr:to>
      <xdr:col>28</xdr:col>
      <xdr:colOff>603393</xdr:colOff>
      <xdr:row>422</xdr:row>
      <xdr:rowOff>145103</xdr:rowOff>
    </xdr:to>
    <xdr:graphicFrame macro="">
      <xdr:nvGraphicFramePr>
        <xdr:cNvPr id="170" name="Chart 92">
          <a:extLst>
            <a:ext uri="{FF2B5EF4-FFF2-40B4-BE49-F238E27FC236}">
              <a16:creationId xmlns:a16="http://schemas.microsoft.com/office/drawing/2014/main" id="{00000000-0008-0000-0C00-0000A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4"/>
        </a:graphicData>
      </a:graphic>
    </xdr:graphicFrame>
    <xdr:clientData/>
  </xdr:twoCellAnchor>
  <xdr:twoCellAnchor>
    <xdr:from>
      <xdr:col>20</xdr:col>
      <xdr:colOff>445032</xdr:colOff>
      <xdr:row>423</xdr:row>
      <xdr:rowOff>46142</xdr:rowOff>
    </xdr:from>
    <xdr:to>
      <xdr:col>28</xdr:col>
      <xdr:colOff>603393</xdr:colOff>
      <xdr:row>438</xdr:row>
      <xdr:rowOff>80904</xdr:rowOff>
    </xdr:to>
    <xdr:graphicFrame macro="">
      <xdr:nvGraphicFramePr>
        <xdr:cNvPr id="171" name="Chart 92">
          <a:extLst>
            <a:ext uri="{FF2B5EF4-FFF2-40B4-BE49-F238E27FC236}">
              <a16:creationId xmlns:a16="http://schemas.microsoft.com/office/drawing/2014/main" id="{00000000-0008-0000-0C00-0000A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5"/>
        </a:graphicData>
      </a:graphic>
    </xdr:graphicFrame>
    <xdr:clientData/>
  </xdr:twoCellAnchor>
  <xdr:twoCellAnchor>
    <xdr:from>
      <xdr:col>20</xdr:col>
      <xdr:colOff>442294</xdr:colOff>
      <xdr:row>438</xdr:row>
      <xdr:rowOff>166336</xdr:rowOff>
    </xdr:from>
    <xdr:to>
      <xdr:col>28</xdr:col>
      <xdr:colOff>606315</xdr:colOff>
      <xdr:row>454</xdr:row>
      <xdr:rowOff>13190</xdr:rowOff>
    </xdr:to>
    <xdr:graphicFrame macro="">
      <xdr:nvGraphicFramePr>
        <xdr:cNvPr id="172" name="Chart 92">
          <a:extLst>
            <a:ext uri="{FF2B5EF4-FFF2-40B4-BE49-F238E27FC236}">
              <a16:creationId xmlns:a16="http://schemas.microsoft.com/office/drawing/2014/main" id="{00000000-0008-0000-0C00-0000A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6"/>
        </a:graphicData>
      </a:graphic>
    </xdr:graphicFrame>
    <xdr:clientData/>
  </xdr:twoCellAnchor>
  <xdr:twoCellAnchor>
    <xdr:from>
      <xdr:col>20</xdr:col>
      <xdr:colOff>445032</xdr:colOff>
      <xdr:row>454</xdr:row>
      <xdr:rowOff>110341</xdr:rowOff>
    </xdr:from>
    <xdr:to>
      <xdr:col>29</xdr:col>
      <xdr:colOff>5559</xdr:colOff>
      <xdr:row>469</xdr:row>
      <xdr:rowOff>145103</xdr:rowOff>
    </xdr:to>
    <xdr:graphicFrame macro="">
      <xdr:nvGraphicFramePr>
        <xdr:cNvPr id="173" name="Chart 92">
          <a:extLst>
            <a:ext uri="{FF2B5EF4-FFF2-40B4-BE49-F238E27FC236}">
              <a16:creationId xmlns:a16="http://schemas.microsoft.com/office/drawing/2014/main" id="{00000000-0008-0000-0C00-0000A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7"/>
        </a:graphicData>
      </a:graphic>
    </xdr:graphicFrame>
    <xdr:clientData/>
  </xdr:twoCellAnchor>
  <xdr:twoCellAnchor>
    <xdr:from>
      <xdr:col>20</xdr:col>
      <xdr:colOff>445032</xdr:colOff>
      <xdr:row>470</xdr:row>
      <xdr:rowOff>44217</xdr:rowOff>
    </xdr:from>
    <xdr:to>
      <xdr:col>28</xdr:col>
      <xdr:colOff>603393</xdr:colOff>
      <xdr:row>485</xdr:row>
      <xdr:rowOff>78979</xdr:rowOff>
    </xdr:to>
    <xdr:graphicFrame macro="">
      <xdr:nvGraphicFramePr>
        <xdr:cNvPr id="174" name="Chart 92">
          <a:extLst>
            <a:ext uri="{FF2B5EF4-FFF2-40B4-BE49-F238E27FC236}">
              <a16:creationId xmlns:a16="http://schemas.microsoft.com/office/drawing/2014/main" id="{00000000-0008-0000-0C00-0000A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8"/>
        </a:graphicData>
      </a:graphic>
    </xdr:graphicFrame>
    <xdr:clientData/>
  </xdr:twoCellAnchor>
  <xdr:twoCellAnchor>
    <xdr:from>
      <xdr:col>20</xdr:col>
      <xdr:colOff>445032</xdr:colOff>
      <xdr:row>485</xdr:row>
      <xdr:rowOff>166336</xdr:rowOff>
    </xdr:from>
    <xdr:to>
      <xdr:col>28</xdr:col>
      <xdr:colOff>603393</xdr:colOff>
      <xdr:row>501</xdr:row>
      <xdr:rowOff>13190</xdr:rowOff>
    </xdr:to>
    <xdr:graphicFrame macro="">
      <xdr:nvGraphicFramePr>
        <xdr:cNvPr id="175" name="Chart 92">
          <a:extLst>
            <a:ext uri="{FF2B5EF4-FFF2-40B4-BE49-F238E27FC236}">
              <a16:creationId xmlns:a16="http://schemas.microsoft.com/office/drawing/2014/main" id="{00000000-0008-0000-0C00-0000A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9"/>
        </a:graphicData>
      </a:graphic>
    </xdr:graphicFrame>
    <xdr:clientData/>
  </xdr:twoCellAnchor>
  <xdr:twoCellAnchor>
    <xdr:from>
      <xdr:col>20</xdr:col>
      <xdr:colOff>442294</xdr:colOff>
      <xdr:row>501</xdr:row>
      <xdr:rowOff>110342</xdr:rowOff>
    </xdr:from>
    <xdr:to>
      <xdr:col>28</xdr:col>
      <xdr:colOff>606315</xdr:colOff>
      <xdr:row>516</xdr:row>
      <xdr:rowOff>145104</xdr:rowOff>
    </xdr:to>
    <xdr:graphicFrame macro="">
      <xdr:nvGraphicFramePr>
        <xdr:cNvPr id="176" name="Chart 92">
          <a:extLst>
            <a:ext uri="{FF2B5EF4-FFF2-40B4-BE49-F238E27FC236}">
              <a16:creationId xmlns:a16="http://schemas.microsoft.com/office/drawing/2014/main" id="{00000000-0008-0000-0C00-0000B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0"/>
        </a:graphicData>
      </a:graphic>
    </xdr:graphicFrame>
    <xdr:clientData/>
  </xdr:twoCellAnchor>
  <xdr:twoCellAnchor>
    <xdr:from>
      <xdr:col>20</xdr:col>
      <xdr:colOff>445032</xdr:colOff>
      <xdr:row>517</xdr:row>
      <xdr:rowOff>44217</xdr:rowOff>
    </xdr:from>
    <xdr:to>
      <xdr:col>28</xdr:col>
      <xdr:colOff>603393</xdr:colOff>
      <xdr:row>532</xdr:row>
      <xdr:rowOff>78980</xdr:rowOff>
    </xdr:to>
    <xdr:graphicFrame macro="">
      <xdr:nvGraphicFramePr>
        <xdr:cNvPr id="177" name="Chart 92">
          <a:extLst>
            <a:ext uri="{FF2B5EF4-FFF2-40B4-BE49-F238E27FC236}">
              <a16:creationId xmlns:a16="http://schemas.microsoft.com/office/drawing/2014/main" id="{00000000-0008-0000-0C00-0000B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1"/>
        </a:graphicData>
      </a:graphic>
    </xdr:graphicFrame>
    <xdr:clientData/>
  </xdr:twoCellAnchor>
  <xdr:twoCellAnchor>
    <xdr:from>
      <xdr:col>20</xdr:col>
      <xdr:colOff>445032</xdr:colOff>
      <xdr:row>532</xdr:row>
      <xdr:rowOff>166336</xdr:rowOff>
    </xdr:from>
    <xdr:to>
      <xdr:col>28</xdr:col>
      <xdr:colOff>603393</xdr:colOff>
      <xdr:row>548</xdr:row>
      <xdr:rowOff>13190</xdr:rowOff>
    </xdr:to>
    <xdr:graphicFrame macro="">
      <xdr:nvGraphicFramePr>
        <xdr:cNvPr id="178" name="Chart 92">
          <a:extLst>
            <a:ext uri="{FF2B5EF4-FFF2-40B4-BE49-F238E27FC236}">
              <a16:creationId xmlns:a16="http://schemas.microsoft.com/office/drawing/2014/main" id="{00000000-0008-0000-0C00-0000B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2"/>
        </a:graphicData>
      </a:graphic>
    </xdr:graphicFrame>
    <xdr:clientData/>
  </xdr:twoCellAnchor>
  <xdr:twoCellAnchor>
    <xdr:from>
      <xdr:col>0</xdr:col>
      <xdr:colOff>442568</xdr:colOff>
      <xdr:row>47</xdr:row>
      <xdr:rowOff>44217</xdr:rowOff>
    </xdr:from>
    <xdr:to>
      <xdr:col>8</xdr:col>
      <xdr:colOff>606590</xdr:colOff>
      <xdr:row>62</xdr:row>
      <xdr:rowOff>78979</xdr:rowOff>
    </xdr:to>
    <xdr:graphicFrame macro="">
      <xdr:nvGraphicFramePr>
        <xdr:cNvPr id="179" name="Chart 92">
          <a:extLst>
            <a:ext uri="{FF2B5EF4-FFF2-40B4-BE49-F238E27FC236}">
              <a16:creationId xmlns:a16="http://schemas.microsoft.com/office/drawing/2014/main" id="{00000000-0008-0000-0C00-0000B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3"/>
        </a:graphicData>
      </a:graphic>
    </xdr:graphicFrame>
    <xdr:clientData/>
  </xdr:twoCellAnchor>
  <xdr:twoCellAnchor>
    <xdr:from>
      <xdr:col>0</xdr:col>
      <xdr:colOff>442567</xdr:colOff>
      <xdr:row>62</xdr:row>
      <xdr:rowOff>166336</xdr:rowOff>
    </xdr:from>
    <xdr:to>
      <xdr:col>8</xdr:col>
      <xdr:colOff>606589</xdr:colOff>
      <xdr:row>78</xdr:row>
      <xdr:rowOff>13191</xdr:rowOff>
    </xdr:to>
    <xdr:graphicFrame macro="">
      <xdr:nvGraphicFramePr>
        <xdr:cNvPr id="180" name="Chart 92">
          <a:extLst>
            <a:ext uri="{FF2B5EF4-FFF2-40B4-BE49-F238E27FC236}">
              <a16:creationId xmlns:a16="http://schemas.microsoft.com/office/drawing/2014/main" id="{00000000-0008-0000-0C00-0000B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4"/>
        </a:graphicData>
      </a:graphic>
    </xdr:graphicFrame>
    <xdr:clientData/>
  </xdr:twoCellAnchor>
  <xdr:twoCellAnchor>
    <xdr:from>
      <xdr:col>0</xdr:col>
      <xdr:colOff>445656</xdr:colOff>
      <xdr:row>78</xdr:row>
      <xdr:rowOff>110342</xdr:rowOff>
    </xdr:from>
    <xdr:to>
      <xdr:col>9</xdr:col>
      <xdr:colOff>596</xdr:colOff>
      <xdr:row>93</xdr:row>
      <xdr:rowOff>145104</xdr:rowOff>
    </xdr:to>
    <xdr:graphicFrame macro="">
      <xdr:nvGraphicFramePr>
        <xdr:cNvPr id="181" name="Chart 92">
          <a:extLst>
            <a:ext uri="{FF2B5EF4-FFF2-40B4-BE49-F238E27FC236}">
              <a16:creationId xmlns:a16="http://schemas.microsoft.com/office/drawing/2014/main" id="{00000000-0008-0000-0C00-0000B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5"/>
        </a:graphicData>
      </a:graphic>
    </xdr:graphicFrame>
    <xdr:clientData/>
  </xdr:twoCellAnchor>
  <xdr:twoCellAnchor>
    <xdr:from>
      <xdr:col>0</xdr:col>
      <xdr:colOff>442568</xdr:colOff>
      <xdr:row>94</xdr:row>
      <xdr:rowOff>44217</xdr:rowOff>
    </xdr:from>
    <xdr:to>
      <xdr:col>8</xdr:col>
      <xdr:colOff>606590</xdr:colOff>
      <xdr:row>109</xdr:row>
      <xdr:rowOff>78979</xdr:rowOff>
    </xdr:to>
    <xdr:graphicFrame macro="">
      <xdr:nvGraphicFramePr>
        <xdr:cNvPr id="197" name="Chart 92">
          <a:extLst>
            <a:ext uri="{FF2B5EF4-FFF2-40B4-BE49-F238E27FC236}">
              <a16:creationId xmlns:a16="http://schemas.microsoft.com/office/drawing/2014/main" id="{00000000-0008-0000-0C00-0000C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6"/>
        </a:graphicData>
      </a:graphic>
    </xdr:graphicFrame>
    <xdr:clientData/>
  </xdr:twoCellAnchor>
  <xdr:twoCellAnchor>
    <xdr:from>
      <xdr:col>0</xdr:col>
      <xdr:colOff>442567</xdr:colOff>
      <xdr:row>109</xdr:row>
      <xdr:rowOff>166336</xdr:rowOff>
    </xdr:from>
    <xdr:to>
      <xdr:col>8</xdr:col>
      <xdr:colOff>606589</xdr:colOff>
      <xdr:row>125</xdr:row>
      <xdr:rowOff>13190</xdr:rowOff>
    </xdr:to>
    <xdr:graphicFrame macro="">
      <xdr:nvGraphicFramePr>
        <xdr:cNvPr id="198" name="Chart 92">
          <a:extLst>
            <a:ext uri="{FF2B5EF4-FFF2-40B4-BE49-F238E27FC236}">
              <a16:creationId xmlns:a16="http://schemas.microsoft.com/office/drawing/2014/main" id="{00000000-0008-0000-0C00-0000C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7"/>
        </a:graphicData>
      </a:graphic>
    </xdr:graphicFrame>
    <xdr:clientData/>
  </xdr:twoCellAnchor>
  <xdr:twoCellAnchor>
    <xdr:from>
      <xdr:col>0</xdr:col>
      <xdr:colOff>445656</xdr:colOff>
      <xdr:row>125</xdr:row>
      <xdr:rowOff>110342</xdr:rowOff>
    </xdr:from>
    <xdr:to>
      <xdr:col>9</xdr:col>
      <xdr:colOff>596</xdr:colOff>
      <xdr:row>140</xdr:row>
      <xdr:rowOff>145104</xdr:rowOff>
    </xdr:to>
    <xdr:graphicFrame macro="">
      <xdr:nvGraphicFramePr>
        <xdr:cNvPr id="199" name="Chart 92">
          <a:extLst>
            <a:ext uri="{FF2B5EF4-FFF2-40B4-BE49-F238E27FC236}">
              <a16:creationId xmlns:a16="http://schemas.microsoft.com/office/drawing/2014/main" id="{00000000-0008-0000-0C00-0000C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8"/>
        </a:graphicData>
      </a:graphic>
    </xdr:graphicFrame>
    <xdr:clientData/>
  </xdr:twoCellAnchor>
  <xdr:twoCellAnchor>
    <xdr:from>
      <xdr:col>0</xdr:col>
      <xdr:colOff>442568</xdr:colOff>
      <xdr:row>141</xdr:row>
      <xdr:rowOff>45253</xdr:rowOff>
    </xdr:from>
    <xdr:to>
      <xdr:col>8</xdr:col>
      <xdr:colOff>606590</xdr:colOff>
      <xdr:row>156</xdr:row>
      <xdr:rowOff>80015</xdr:rowOff>
    </xdr:to>
    <xdr:graphicFrame macro="">
      <xdr:nvGraphicFramePr>
        <xdr:cNvPr id="200" name="Chart 92">
          <a:extLst>
            <a:ext uri="{FF2B5EF4-FFF2-40B4-BE49-F238E27FC236}">
              <a16:creationId xmlns:a16="http://schemas.microsoft.com/office/drawing/2014/main" id="{00000000-0008-0000-0C00-0000C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9"/>
        </a:graphicData>
      </a:graphic>
    </xdr:graphicFrame>
    <xdr:clientData/>
  </xdr:twoCellAnchor>
  <xdr:twoCellAnchor>
    <xdr:from>
      <xdr:col>0</xdr:col>
      <xdr:colOff>442567</xdr:colOff>
      <xdr:row>156</xdr:row>
      <xdr:rowOff>166338</xdr:rowOff>
    </xdr:from>
    <xdr:to>
      <xdr:col>8</xdr:col>
      <xdr:colOff>606589</xdr:colOff>
      <xdr:row>172</xdr:row>
      <xdr:rowOff>13191</xdr:rowOff>
    </xdr:to>
    <xdr:graphicFrame macro="">
      <xdr:nvGraphicFramePr>
        <xdr:cNvPr id="201" name="Chart 92">
          <a:extLst>
            <a:ext uri="{FF2B5EF4-FFF2-40B4-BE49-F238E27FC236}">
              <a16:creationId xmlns:a16="http://schemas.microsoft.com/office/drawing/2014/main" id="{00000000-0008-0000-0C00-0000C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0"/>
        </a:graphicData>
      </a:graphic>
    </xdr:graphicFrame>
    <xdr:clientData/>
  </xdr:twoCellAnchor>
  <xdr:twoCellAnchor>
    <xdr:from>
      <xdr:col>0</xdr:col>
      <xdr:colOff>445656</xdr:colOff>
      <xdr:row>172</xdr:row>
      <xdr:rowOff>110342</xdr:rowOff>
    </xdr:from>
    <xdr:to>
      <xdr:col>9</xdr:col>
      <xdr:colOff>596</xdr:colOff>
      <xdr:row>187</xdr:row>
      <xdr:rowOff>145104</xdr:rowOff>
    </xdr:to>
    <xdr:graphicFrame macro="">
      <xdr:nvGraphicFramePr>
        <xdr:cNvPr id="202" name="Chart 92">
          <a:extLst>
            <a:ext uri="{FF2B5EF4-FFF2-40B4-BE49-F238E27FC236}">
              <a16:creationId xmlns:a16="http://schemas.microsoft.com/office/drawing/2014/main" id="{00000000-0008-0000-0C00-0000C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1"/>
        </a:graphicData>
      </a:graphic>
    </xdr:graphicFrame>
    <xdr:clientData/>
  </xdr:twoCellAnchor>
  <xdr:twoCellAnchor>
    <xdr:from>
      <xdr:col>0</xdr:col>
      <xdr:colOff>442568</xdr:colOff>
      <xdr:row>188</xdr:row>
      <xdr:rowOff>46143</xdr:rowOff>
    </xdr:from>
    <xdr:to>
      <xdr:col>8</xdr:col>
      <xdr:colOff>606590</xdr:colOff>
      <xdr:row>203</xdr:row>
      <xdr:rowOff>80905</xdr:rowOff>
    </xdr:to>
    <xdr:graphicFrame macro="">
      <xdr:nvGraphicFramePr>
        <xdr:cNvPr id="203" name="Chart 92">
          <a:extLst>
            <a:ext uri="{FF2B5EF4-FFF2-40B4-BE49-F238E27FC236}">
              <a16:creationId xmlns:a16="http://schemas.microsoft.com/office/drawing/2014/main" id="{00000000-0008-0000-0C00-0000C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2"/>
        </a:graphicData>
      </a:graphic>
    </xdr:graphicFrame>
    <xdr:clientData/>
  </xdr:twoCellAnchor>
  <xdr:twoCellAnchor>
    <xdr:from>
      <xdr:col>0</xdr:col>
      <xdr:colOff>442567</xdr:colOff>
      <xdr:row>203</xdr:row>
      <xdr:rowOff>166336</xdr:rowOff>
    </xdr:from>
    <xdr:to>
      <xdr:col>8</xdr:col>
      <xdr:colOff>606589</xdr:colOff>
      <xdr:row>219</xdr:row>
      <xdr:rowOff>13191</xdr:rowOff>
    </xdr:to>
    <xdr:graphicFrame macro="">
      <xdr:nvGraphicFramePr>
        <xdr:cNvPr id="204" name="Chart 92">
          <a:extLst>
            <a:ext uri="{FF2B5EF4-FFF2-40B4-BE49-F238E27FC236}">
              <a16:creationId xmlns:a16="http://schemas.microsoft.com/office/drawing/2014/main" id="{00000000-0008-0000-0C00-0000C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3"/>
        </a:graphicData>
      </a:graphic>
    </xdr:graphicFrame>
    <xdr:clientData/>
  </xdr:twoCellAnchor>
  <xdr:twoCellAnchor>
    <xdr:from>
      <xdr:col>0</xdr:col>
      <xdr:colOff>445656</xdr:colOff>
      <xdr:row>219</xdr:row>
      <xdr:rowOff>110342</xdr:rowOff>
    </xdr:from>
    <xdr:to>
      <xdr:col>9</xdr:col>
      <xdr:colOff>596</xdr:colOff>
      <xdr:row>234</xdr:row>
      <xdr:rowOff>145104</xdr:rowOff>
    </xdr:to>
    <xdr:graphicFrame macro="">
      <xdr:nvGraphicFramePr>
        <xdr:cNvPr id="205" name="Chart 92">
          <a:extLst>
            <a:ext uri="{FF2B5EF4-FFF2-40B4-BE49-F238E27FC236}">
              <a16:creationId xmlns:a16="http://schemas.microsoft.com/office/drawing/2014/main" id="{00000000-0008-0000-0C00-0000C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4"/>
        </a:graphicData>
      </a:graphic>
    </xdr:graphicFrame>
    <xdr:clientData/>
  </xdr:twoCellAnchor>
  <xdr:twoCellAnchor>
    <xdr:from>
      <xdr:col>0</xdr:col>
      <xdr:colOff>442568</xdr:colOff>
      <xdr:row>235</xdr:row>
      <xdr:rowOff>44217</xdr:rowOff>
    </xdr:from>
    <xdr:to>
      <xdr:col>8</xdr:col>
      <xdr:colOff>606590</xdr:colOff>
      <xdr:row>250</xdr:row>
      <xdr:rowOff>78979</xdr:rowOff>
    </xdr:to>
    <xdr:graphicFrame macro="">
      <xdr:nvGraphicFramePr>
        <xdr:cNvPr id="206" name="Chart 92">
          <a:extLst>
            <a:ext uri="{FF2B5EF4-FFF2-40B4-BE49-F238E27FC236}">
              <a16:creationId xmlns:a16="http://schemas.microsoft.com/office/drawing/2014/main" id="{00000000-0008-0000-0C00-0000C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5"/>
        </a:graphicData>
      </a:graphic>
    </xdr:graphicFrame>
    <xdr:clientData/>
  </xdr:twoCellAnchor>
  <xdr:twoCellAnchor>
    <xdr:from>
      <xdr:col>0</xdr:col>
      <xdr:colOff>442567</xdr:colOff>
      <xdr:row>250</xdr:row>
      <xdr:rowOff>166336</xdr:rowOff>
    </xdr:from>
    <xdr:to>
      <xdr:col>8</xdr:col>
      <xdr:colOff>606589</xdr:colOff>
      <xdr:row>266</xdr:row>
      <xdr:rowOff>13190</xdr:rowOff>
    </xdr:to>
    <xdr:graphicFrame macro="">
      <xdr:nvGraphicFramePr>
        <xdr:cNvPr id="207" name="Chart 92">
          <a:extLst>
            <a:ext uri="{FF2B5EF4-FFF2-40B4-BE49-F238E27FC236}">
              <a16:creationId xmlns:a16="http://schemas.microsoft.com/office/drawing/2014/main" id="{00000000-0008-0000-0C00-0000C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6"/>
        </a:graphicData>
      </a:graphic>
    </xdr:graphicFrame>
    <xdr:clientData/>
  </xdr:twoCellAnchor>
  <xdr:twoCellAnchor>
    <xdr:from>
      <xdr:col>0</xdr:col>
      <xdr:colOff>445656</xdr:colOff>
      <xdr:row>266</xdr:row>
      <xdr:rowOff>110341</xdr:rowOff>
    </xdr:from>
    <xdr:to>
      <xdr:col>9</xdr:col>
      <xdr:colOff>596</xdr:colOff>
      <xdr:row>281</xdr:row>
      <xdr:rowOff>145103</xdr:rowOff>
    </xdr:to>
    <xdr:graphicFrame macro="">
      <xdr:nvGraphicFramePr>
        <xdr:cNvPr id="208" name="Chart 92">
          <a:extLst>
            <a:ext uri="{FF2B5EF4-FFF2-40B4-BE49-F238E27FC236}">
              <a16:creationId xmlns:a16="http://schemas.microsoft.com/office/drawing/2014/main" id="{00000000-0008-0000-0C00-0000D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7"/>
        </a:graphicData>
      </a:graphic>
    </xdr:graphicFrame>
    <xdr:clientData/>
  </xdr:twoCellAnchor>
  <xdr:twoCellAnchor>
    <xdr:from>
      <xdr:col>0</xdr:col>
      <xdr:colOff>442568</xdr:colOff>
      <xdr:row>282</xdr:row>
      <xdr:rowOff>44217</xdr:rowOff>
    </xdr:from>
    <xdr:to>
      <xdr:col>8</xdr:col>
      <xdr:colOff>606590</xdr:colOff>
      <xdr:row>297</xdr:row>
      <xdr:rowOff>78979</xdr:rowOff>
    </xdr:to>
    <xdr:graphicFrame macro="">
      <xdr:nvGraphicFramePr>
        <xdr:cNvPr id="209" name="Chart 92">
          <a:extLst>
            <a:ext uri="{FF2B5EF4-FFF2-40B4-BE49-F238E27FC236}">
              <a16:creationId xmlns:a16="http://schemas.microsoft.com/office/drawing/2014/main" id="{00000000-0008-0000-0C00-0000D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8"/>
        </a:graphicData>
      </a:graphic>
    </xdr:graphicFrame>
    <xdr:clientData/>
  </xdr:twoCellAnchor>
  <xdr:twoCellAnchor>
    <xdr:from>
      <xdr:col>0</xdr:col>
      <xdr:colOff>442567</xdr:colOff>
      <xdr:row>297</xdr:row>
      <xdr:rowOff>166337</xdr:rowOff>
    </xdr:from>
    <xdr:to>
      <xdr:col>8</xdr:col>
      <xdr:colOff>606589</xdr:colOff>
      <xdr:row>313</xdr:row>
      <xdr:rowOff>13190</xdr:rowOff>
    </xdr:to>
    <xdr:graphicFrame macro="">
      <xdr:nvGraphicFramePr>
        <xdr:cNvPr id="210" name="Chart 92">
          <a:extLst>
            <a:ext uri="{FF2B5EF4-FFF2-40B4-BE49-F238E27FC236}">
              <a16:creationId xmlns:a16="http://schemas.microsoft.com/office/drawing/2014/main" id="{00000000-0008-0000-0C00-0000D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9"/>
        </a:graphicData>
      </a:graphic>
    </xdr:graphicFrame>
    <xdr:clientData/>
  </xdr:twoCellAnchor>
  <xdr:twoCellAnchor>
    <xdr:from>
      <xdr:col>0</xdr:col>
      <xdr:colOff>445656</xdr:colOff>
      <xdr:row>313</xdr:row>
      <xdr:rowOff>110342</xdr:rowOff>
    </xdr:from>
    <xdr:to>
      <xdr:col>9</xdr:col>
      <xdr:colOff>596</xdr:colOff>
      <xdr:row>328</xdr:row>
      <xdr:rowOff>145104</xdr:rowOff>
    </xdr:to>
    <xdr:graphicFrame macro="">
      <xdr:nvGraphicFramePr>
        <xdr:cNvPr id="211" name="Chart 92">
          <a:extLst>
            <a:ext uri="{FF2B5EF4-FFF2-40B4-BE49-F238E27FC236}">
              <a16:creationId xmlns:a16="http://schemas.microsoft.com/office/drawing/2014/main" id="{00000000-0008-0000-0C00-0000D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0"/>
        </a:graphicData>
      </a:graphic>
    </xdr:graphicFrame>
    <xdr:clientData/>
  </xdr:twoCellAnchor>
  <xdr:twoCellAnchor>
    <xdr:from>
      <xdr:col>0</xdr:col>
      <xdr:colOff>442568</xdr:colOff>
      <xdr:row>329</xdr:row>
      <xdr:rowOff>45254</xdr:rowOff>
    </xdr:from>
    <xdr:to>
      <xdr:col>8</xdr:col>
      <xdr:colOff>587540</xdr:colOff>
      <xdr:row>344</xdr:row>
      <xdr:rowOff>80016</xdr:rowOff>
    </xdr:to>
    <xdr:graphicFrame macro="">
      <xdr:nvGraphicFramePr>
        <xdr:cNvPr id="212" name="Chart 92">
          <a:extLst>
            <a:ext uri="{FF2B5EF4-FFF2-40B4-BE49-F238E27FC236}">
              <a16:creationId xmlns:a16="http://schemas.microsoft.com/office/drawing/2014/main" id="{00000000-0008-0000-0C00-0000D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1"/>
        </a:graphicData>
      </a:graphic>
    </xdr:graphicFrame>
    <xdr:clientData/>
  </xdr:twoCellAnchor>
  <xdr:twoCellAnchor>
    <xdr:from>
      <xdr:col>0</xdr:col>
      <xdr:colOff>442567</xdr:colOff>
      <xdr:row>344</xdr:row>
      <xdr:rowOff>166337</xdr:rowOff>
    </xdr:from>
    <xdr:to>
      <xdr:col>8</xdr:col>
      <xdr:colOff>606589</xdr:colOff>
      <xdr:row>360</xdr:row>
      <xdr:rowOff>13192</xdr:rowOff>
    </xdr:to>
    <xdr:graphicFrame macro="">
      <xdr:nvGraphicFramePr>
        <xdr:cNvPr id="213" name="Chart 92">
          <a:extLst>
            <a:ext uri="{FF2B5EF4-FFF2-40B4-BE49-F238E27FC236}">
              <a16:creationId xmlns:a16="http://schemas.microsoft.com/office/drawing/2014/main" id="{00000000-0008-0000-0C00-0000D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2"/>
        </a:graphicData>
      </a:graphic>
    </xdr:graphicFrame>
    <xdr:clientData/>
  </xdr:twoCellAnchor>
  <xdr:twoCellAnchor>
    <xdr:from>
      <xdr:col>0</xdr:col>
      <xdr:colOff>445656</xdr:colOff>
      <xdr:row>360</xdr:row>
      <xdr:rowOff>110343</xdr:rowOff>
    </xdr:from>
    <xdr:to>
      <xdr:col>9</xdr:col>
      <xdr:colOff>596</xdr:colOff>
      <xdr:row>375</xdr:row>
      <xdr:rowOff>145105</xdr:rowOff>
    </xdr:to>
    <xdr:graphicFrame macro="">
      <xdr:nvGraphicFramePr>
        <xdr:cNvPr id="214" name="Chart 92">
          <a:extLst>
            <a:ext uri="{FF2B5EF4-FFF2-40B4-BE49-F238E27FC236}">
              <a16:creationId xmlns:a16="http://schemas.microsoft.com/office/drawing/2014/main" id="{00000000-0008-0000-0C00-0000D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3"/>
        </a:graphicData>
      </a:graphic>
    </xdr:graphicFrame>
    <xdr:clientData/>
  </xdr:twoCellAnchor>
  <xdr:twoCellAnchor>
    <xdr:from>
      <xdr:col>0</xdr:col>
      <xdr:colOff>442568</xdr:colOff>
      <xdr:row>376</xdr:row>
      <xdr:rowOff>46142</xdr:rowOff>
    </xdr:from>
    <xdr:to>
      <xdr:col>8</xdr:col>
      <xdr:colOff>606590</xdr:colOff>
      <xdr:row>391</xdr:row>
      <xdr:rowOff>80904</xdr:rowOff>
    </xdr:to>
    <xdr:graphicFrame macro="">
      <xdr:nvGraphicFramePr>
        <xdr:cNvPr id="215" name="Chart 92">
          <a:extLst>
            <a:ext uri="{FF2B5EF4-FFF2-40B4-BE49-F238E27FC236}">
              <a16:creationId xmlns:a16="http://schemas.microsoft.com/office/drawing/2014/main" id="{00000000-0008-0000-0C00-0000D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4"/>
        </a:graphicData>
      </a:graphic>
    </xdr:graphicFrame>
    <xdr:clientData/>
  </xdr:twoCellAnchor>
  <xdr:twoCellAnchor>
    <xdr:from>
      <xdr:col>0</xdr:col>
      <xdr:colOff>442567</xdr:colOff>
      <xdr:row>391</xdr:row>
      <xdr:rowOff>166336</xdr:rowOff>
    </xdr:from>
    <xdr:to>
      <xdr:col>8</xdr:col>
      <xdr:colOff>606589</xdr:colOff>
      <xdr:row>407</xdr:row>
      <xdr:rowOff>13190</xdr:rowOff>
    </xdr:to>
    <xdr:graphicFrame macro="">
      <xdr:nvGraphicFramePr>
        <xdr:cNvPr id="216" name="Chart 92">
          <a:extLst>
            <a:ext uri="{FF2B5EF4-FFF2-40B4-BE49-F238E27FC236}">
              <a16:creationId xmlns:a16="http://schemas.microsoft.com/office/drawing/2014/main" id="{00000000-0008-0000-0C00-0000D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5"/>
        </a:graphicData>
      </a:graphic>
    </xdr:graphicFrame>
    <xdr:clientData/>
  </xdr:twoCellAnchor>
  <xdr:twoCellAnchor>
    <xdr:from>
      <xdr:col>0</xdr:col>
      <xdr:colOff>445656</xdr:colOff>
      <xdr:row>407</xdr:row>
      <xdr:rowOff>110341</xdr:rowOff>
    </xdr:from>
    <xdr:to>
      <xdr:col>9</xdr:col>
      <xdr:colOff>596</xdr:colOff>
      <xdr:row>422</xdr:row>
      <xdr:rowOff>145103</xdr:rowOff>
    </xdr:to>
    <xdr:graphicFrame macro="">
      <xdr:nvGraphicFramePr>
        <xdr:cNvPr id="217" name="Chart 92">
          <a:extLst>
            <a:ext uri="{FF2B5EF4-FFF2-40B4-BE49-F238E27FC236}">
              <a16:creationId xmlns:a16="http://schemas.microsoft.com/office/drawing/2014/main" id="{00000000-0008-0000-0C00-0000D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6"/>
        </a:graphicData>
      </a:graphic>
    </xdr:graphicFrame>
    <xdr:clientData/>
  </xdr:twoCellAnchor>
  <xdr:twoCellAnchor>
    <xdr:from>
      <xdr:col>0</xdr:col>
      <xdr:colOff>442568</xdr:colOff>
      <xdr:row>423</xdr:row>
      <xdr:rowOff>46142</xdr:rowOff>
    </xdr:from>
    <xdr:to>
      <xdr:col>8</xdr:col>
      <xdr:colOff>606590</xdr:colOff>
      <xdr:row>438</xdr:row>
      <xdr:rowOff>80904</xdr:rowOff>
    </xdr:to>
    <xdr:graphicFrame macro="">
      <xdr:nvGraphicFramePr>
        <xdr:cNvPr id="218" name="Chart 92">
          <a:extLst>
            <a:ext uri="{FF2B5EF4-FFF2-40B4-BE49-F238E27FC236}">
              <a16:creationId xmlns:a16="http://schemas.microsoft.com/office/drawing/2014/main" id="{00000000-0008-0000-0C00-0000D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7"/>
        </a:graphicData>
      </a:graphic>
    </xdr:graphicFrame>
    <xdr:clientData/>
  </xdr:twoCellAnchor>
  <xdr:twoCellAnchor>
    <xdr:from>
      <xdr:col>0</xdr:col>
      <xdr:colOff>442567</xdr:colOff>
      <xdr:row>438</xdr:row>
      <xdr:rowOff>166336</xdr:rowOff>
    </xdr:from>
    <xdr:to>
      <xdr:col>8</xdr:col>
      <xdr:colOff>606589</xdr:colOff>
      <xdr:row>454</xdr:row>
      <xdr:rowOff>13190</xdr:rowOff>
    </xdr:to>
    <xdr:graphicFrame macro="">
      <xdr:nvGraphicFramePr>
        <xdr:cNvPr id="219" name="Chart 92">
          <a:extLst>
            <a:ext uri="{FF2B5EF4-FFF2-40B4-BE49-F238E27FC236}">
              <a16:creationId xmlns:a16="http://schemas.microsoft.com/office/drawing/2014/main" id="{00000000-0008-0000-0C00-0000D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8"/>
        </a:graphicData>
      </a:graphic>
    </xdr:graphicFrame>
    <xdr:clientData/>
  </xdr:twoCellAnchor>
  <xdr:twoCellAnchor>
    <xdr:from>
      <xdr:col>0</xdr:col>
      <xdr:colOff>445656</xdr:colOff>
      <xdr:row>454</xdr:row>
      <xdr:rowOff>110341</xdr:rowOff>
    </xdr:from>
    <xdr:to>
      <xdr:col>9</xdr:col>
      <xdr:colOff>596</xdr:colOff>
      <xdr:row>469</xdr:row>
      <xdr:rowOff>145103</xdr:rowOff>
    </xdr:to>
    <xdr:graphicFrame macro="">
      <xdr:nvGraphicFramePr>
        <xdr:cNvPr id="220" name="Chart 92">
          <a:extLst>
            <a:ext uri="{FF2B5EF4-FFF2-40B4-BE49-F238E27FC236}">
              <a16:creationId xmlns:a16="http://schemas.microsoft.com/office/drawing/2014/main" id="{00000000-0008-0000-0C00-0000D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9"/>
        </a:graphicData>
      </a:graphic>
    </xdr:graphicFrame>
    <xdr:clientData/>
  </xdr:twoCellAnchor>
  <xdr:twoCellAnchor>
    <xdr:from>
      <xdr:col>0</xdr:col>
      <xdr:colOff>442568</xdr:colOff>
      <xdr:row>470</xdr:row>
      <xdr:rowOff>44217</xdr:rowOff>
    </xdr:from>
    <xdr:to>
      <xdr:col>8</xdr:col>
      <xdr:colOff>606590</xdr:colOff>
      <xdr:row>485</xdr:row>
      <xdr:rowOff>78979</xdr:rowOff>
    </xdr:to>
    <xdr:graphicFrame macro="">
      <xdr:nvGraphicFramePr>
        <xdr:cNvPr id="221" name="Chart 92">
          <a:extLst>
            <a:ext uri="{FF2B5EF4-FFF2-40B4-BE49-F238E27FC236}">
              <a16:creationId xmlns:a16="http://schemas.microsoft.com/office/drawing/2014/main" id="{00000000-0008-0000-0C00-0000D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0"/>
        </a:graphicData>
      </a:graphic>
    </xdr:graphicFrame>
    <xdr:clientData/>
  </xdr:twoCellAnchor>
  <xdr:twoCellAnchor>
    <xdr:from>
      <xdr:col>0</xdr:col>
      <xdr:colOff>442567</xdr:colOff>
      <xdr:row>485</xdr:row>
      <xdr:rowOff>166336</xdr:rowOff>
    </xdr:from>
    <xdr:to>
      <xdr:col>8</xdr:col>
      <xdr:colOff>606589</xdr:colOff>
      <xdr:row>501</xdr:row>
      <xdr:rowOff>13190</xdr:rowOff>
    </xdr:to>
    <xdr:graphicFrame macro="">
      <xdr:nvGraphicFramePr>
        <xdr:cNvPr id="222" name="Chart 92">
          <a:extLst>
            <a:ext uri="{FF2B5EF4-FFF2-40B4-BE49-F238E27FC236}">
              <a16:creationId xmlns:a16="http://schemas.microsoft.com/office/drawing/2014/main" id="{00000000-0008-0000-0C00-0000D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1"/>
        </a:graphicData>
      </a:graphic>
    </xdr:graphicFrame>
    <xdr:clientData/>
  </xdr:twoCellAnchor>
  <xdr:twoCellAnchor>
    <xdr:from>
      <xdr:col>0</xdr:col>
      <xdr:colOff>445656</xdr:colOff>
      <xdr:row>501</xdr:row>
      <xdr:rowOff>110342</xdr:rowOff>
    </xdr:from>
    <xdr:to>
      <xdr:col>9</xdr:col>
      <xdr:colOff>596</xdr:colOff>
      <xdr:row>516</xdr:row>
      <xdr:rowOff>145104</xdr:rowOff>
    </xdr:to>
    <xdr:graphicFrame macro="">
      <xdr:nvGraphicFramePr>
        <xdr:cNvPr id="223" name="Chart 92">
          <a:extLst>
            <a:ext uri="{FF2B5EF4-FFF2-40B4-BE49-F238E27FC236}">
              <a16:creationId xmlns:a16="http://schemas.microsoft.com/office/drawing/2014/main" id="{00000000-0008-0000-0C00-0000D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2"/>
        </a:graphicData>
      </a:graphic>
    </xdr:graphicFrame>
    <xdr:clientData/>
  </xdr:twoCellAnchor>
  <xdr:twoCellAnchor>
    <xdr:from>
      <xdr:col>0</xdr:col>
      <xdr:colOff>442568</xdr:colOff>
      <xdr:row>517</xdr:row>
      <xdr:rowOff>44217</xdr:rowOff>
    </xdr:from>
    <xdr:to>
      <xdr:col>8</xdr:col>
      <xdr:colOff>606590</xdr:colOff>
      <xdr:row>532</xdr:row>
      <xdr:rowOff>78980</xdr:rowOff>
    </xdr:to>
    <xdr:graphicFrame macro="">
      <xdr:nvGraphicFramePr>
        <xdr:cNvPr id="224" name="Chart 92">
          <a:extLst>
            <a:ext uri="{FF2B5EF4-FFF2-40B4-BE49-F238E27FC236}">
              <a16:creationId xmlns:a16="http://schemas.microsoft.com/office/drawing/2014/main" id="{00000000-0008-0000-0C00-0000E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3"/>
        </a:graphicData>
      </a:graphic>
    </xdr:graphicFrame>
    <xdr:clientData/>
  </xdr:twoCellAnchor>
  <xdr:twoCellAnchor>
    <xdr:from>
      <xdr:col>0</xdr:col>
      <xdr:colOff>442567</xdr:colOff>
      <xdr:row>532</xdr:row>
      <xdr:rowOff>166336</xdr:rowOff>
    </xdr:from>
    <xdr:to>
      <xdr:col>8</xdr:col>
      <xdr:colOff>606589</xdr:colOff>
      <xdr:row>548</xdr:row>
      <xdr:rowOff>13190</xdr:rowOff>
    </xdr:to>
    <xdr:graphicFrame macro="">
      <xdr:nvGraphicFramePr>
        <xdr:cNvPr id="225" name="Chart 92">
          <a:extLst>
            <a:ext uri="{FF2B5EF4-FFF2-40B4-BE49-F238E27FC236}">
              <a16:creationId xmlns:a16="http://schemas.microsoft.com/office/drawing/2014/main" id="{00000000-0008-0000-0C00-0000E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4"/>
        </a:graphicData>
      </a:graphic>
    </xdr:graphicFrame>
    <xdr:clientData/>
  </xdr:twoCellAnchor>
  <xdr:twoCellAnchor>
    <xdr:from>
      <xdr:col>1</xdr:col>
      <xdr:colOff>0</xdr:colOff>
      <xdr:row>0</xdr:row>
      <xdr:rowOff>47625</xdr:rowOff>
    </xdr:from>
    <xdr:to>
      <xdr:col>9</xdr:col>
      <xdr:colOff>2615</xdr:colOff>
      <xdr:row>15</xdr:row>
      <xdr:rowOff>84978</xdr:rowOff>
    </xdr:to>
    <xdr:graphicFrame macro="">
      <xdr:nvGraphicFramePr>
        <xdr:cNvPr id="226" name="Chart 92">
          <a:extLst>
            <a:ext uri="{FF2B5EF4-FFF2-40B4-BE49-F238E27FC236}">
              <a16:creationId xmlns:a16="http://schemas.microsoft.com/office/drawing/2014/main" id="{00000000-0008-0000-0C00-0000E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5"/>
        </a:graphicData>
      </a:graphic>
    </xdr:graphicFrame>
    <xdr:clientData/>
  </xdr:twoCellAnchor>
</xdr:wsDr>
</file>

<file path=xl/drawings/drawing219.xml><?xml version="1.0" encoding="utf-8"?>
<c:userShapes xmlns:c="http://schemas.openxmlformats.org/drawingml/2006/chart">
  <cdr:relSizeAnchor xmlns:cdr="http://schemas.openxmlformats.org/drawingml/2006/chartDrawing">
    <cdr:from>
      <cdr:x>0.18797</cdr:x>
      <cdr:y>0.16466</cdr:y>
    </cdr:from>
    <cdr:to>
      <cdr:x>0.1902</cdr:x>
      <cdr:y>0.67367</cdr:y>
    </cdr:to>
    <cdr:sp macro="" textlink="">
      <cdr:nvSpPr>
        <cdr:cNvPr id="2" name="Straight Connector 1"/>
        <cdr:cNvSpPr/>
      </cdr:nvSpPr>
      <cdr:spPr>
        <a:xfrm xmlns:a="http://schemas.openxmlformats.org/drawingml/2006/main" rot="5400000" flipH="1" flipV="1">
          <a:off x="157716" y="1207061"/>
          <a:ext cx="1472184" cy="10541"/>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22.xml><?xml version="1.0" encoding="utf-8"?>
<c:userShapes xmlns:c="http://schemas.openxmlformats.org/drawingml/2006/chart">
  <cdr:relSizeAnchor xmlns:cdr="http://schemas.openxmlformats.org/drawingml/2006/chartDrawing">
    <cdr:from>
      <cdr:x>0.18752</cdr:x>
      <cdr:y>0.16466</cdr:y>
    </cdr:from>
    <cdr:to>
      <cdr:x>0.18975</cdr:x>
      <cdr:y>0.68315</cdr:y>
    </cdr:to>
    <cdr:sp macro="" textlink="">
      <cdr:nvSpPr>
        <cdr:cNvPr id="2" name="Straight Connector 1"/>
        <cdr:cNvSpPr/>
      </cdr:nvSpPr>
      <cdr:spPr>
        <a:xfrm xmlns:a="http://schemas.openxmlformats.org/drawingml/2006/main" rot="5400000" flipH="1" flipV="1">
          <a:off x="143572" y="1220767"/>
          <a:ext cx="1499616" cy="10561"/>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220.xml><?xml version="1.0" encoding="utf-8"?>
<c:userShapes xmlns:c="http://schemas.openxmlformats.org/drawingml/2006/chart">
  <cdr:relSizeAnchor xmlns:cdr="http://schemas.openxmlformats.org/drawingml/2006/chartDrawing">
    <cdr:from>
      <cdr:x>0.18696</cdr:x>
      <cdr:y>0.16609</cdr:y>
    </cdr:from>
    <cdr:to>
      <cdr:x>0.1889</cdr:x>
      <cdr:y>0.67875</cdr:y>
    </cdr:to>
    <cdr:sp macro="" textlink="">
      <cdr:nvSpPr>
        <cdr:cNvPr id="4" name="Straight Connector 3"/>
        <cdr:cNvSpPr/>
      </cdr:nvSpPr>
      <cdr:spPr>
        <a:xfrm xmlns:a="http://schemas.openxmlformats.org/drawingml/2006/main" rot="5400000" flipH="1" flipV="1">
          <a:off x="141702" y="1223540"/>
          <a:ext cx="1490472" cy="9156"/>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221.xml><?xml version="1.0" encoding="utf-8"?>
<c:userShapes xmlns:c="http://schemas.openxmlformats.org/drawingml/2006/chart">
  <cdr:relSizeAnchor xmlns:cdr="http://schemas.openxmlformats.org/drawingml/2006/chartDrawing">
    <cdr:from>
      <cdr:x>0.18727</cdr:x>
      <cdr:y>0.1645</cdr:y>
    </cdr:from>
    <cdr:to>
      <cdr:x>0.18921</cdr:x>
      <cdr:y>0.67775</cdr:y>
    </cdr:to>
    <cdr:sp macro="" textlink="">
      <cdr:nvSpPr>
        <cdr:cNvPr id="2" name="Straight Connector 1"/>
        <cdr:cNvSpPr/>
      </cdr:nvSpPr>
      <cdr:spPr>
        <a:xfrm xmlns:a="http://schemas.openxmlformats.org/drawingml/2006/main" rot="5400000" flipH="1" flipV="1">
          <a:off x="143274" y="1218362"/>
          <a:ext cx="1490472" cy="9157"/>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222.xml><?xml version="1.0" encoding="utf-8"?>
<c:userShapes xmlns:c="http://schemas.openxmlformats.org/drawingml/2006/chart">
  <cdr:relSizeAnchor xmlns:cdr="http://schemas.openxmlformats.org/drawingml/2006/chartDrawing">
    <cdr:from>
      <cdr:x>0.18701</cdr:x>
      <cdr:y>0.16466</cdr:y>
    </cdr:from>
    <cdr:to>
      <cdr:x>0.18924</cdr:x>
      <cdr:y>0.68315</cdr:y>
    </cdr:to>
    <cdr:sp macro="" textlink="">
      <cdr:nvSpPr>
        <cdr:cNvPr id="2" name="Straight Connector 1"/>
        <cdr:cNvSpPr/>
      </cdr:nvSpPr>
      <cdr:spPr>
        <a:xfrm xmlns:a="http://schemas.openxmlformats.org/drawingml/2006/main" rot="5400000" flipH="1" flipV="1">
          <a:off x="139352" y="1220778"/>
          <a:ext cx="1499616" cy="10540"/>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223.xml><?xml version="1.0" encoding="utf-8"?>
<c:userShapes xmlns:c="http://schemas.openxmlformats.org/drawingml/2006/chart">
  <cdr:relSizeAnchor xmlns:cdr="http://schemas.openxmlformats.org/drawingml/2006/chartDrawing">
    <cdr:from>
      <cdr:x>0.18797</cdr:x>
      <cdr:y>0.16452</cdr:y>
    </cdr:from>
    <cdr:to>
      <cdr:x>0.1902</cdr:x>
      <cdr:y>0.68255</cdr:y>
    </cdr:to>
    <cdr:sp macro="" textlink="">
      <cdr:nvSpPr>
        <cdr:cNvPr id="2" name="Straight Connector 1"/>
        <cdr:cNvSpPr/>
      </cdr:nvSpPr>
      <cdr:spPr>
        <a:xfrm xmlns:a="http://schemas.openxmlformats.org/drawingml/2006/main" rot="5400000" flipH="1" flipV="1">
          <a:off x="144000" y="1220798"/>
          <a:ext cx="1499616" cy="10541"/>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224.xml><?xml version="1.0" encoding="utf-8"?>
<c:userShapes xmlns:c="http://schemas.openxmlformats.org/drawingml/2006/chart">
  <cdr:relSizeAnchor xmlns:cdr="http://schemas.openxmlformats.org/drawingml/2006/chartDrawing">
    <cdr:from>
      <cdr:x>0.1879</cdr:x>
      <cdr:y>0.16466</cdr:y>
    </cdr:from>
    <cdr:to>
      <cdr:x>0.19013</cdr:x>
      <cdr:y>0.68315</cdr:y>
    </cdr:to>
    <cdr:sp macro="" textlink="">
      <cdr:nvSpPr>
        <cdr:cNvPr id="2" name="Straight Connector 1"/>
        <cdr:cNvSpPr/>
      </cdr:nvSpPr>
      <cdr:spPr>
        <a:xfrm xmlns:a="http://schemas.openxmlformats.org/drawingml/2006/main" rot="5400000" flipH="1" flipV="1">
          <a:off x="143571" y="1220778"/>
          <a:ext cx="1499616" cy="10540"/>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225.xml><?xml version="1.0" encoding="utf-8"?>
<c:userShapes xmlns:c="http://schemas.openxmlformats.org/drawingml/2006/chart">
  <cdr:relSizeAnchor xmlns:cdr="http://schemas.openxmlformats.org/drawingml/2006/chartDrawing">
    <cdr:from>
      <cdr:x>0.18752</cdr:x>
      <cdr:y>0.16466</cdr:y>
    </cdr:from>
    <cdr:to>
      <cdr:x>0.18975</cdr:x>
      <cdr:y>0.68315</cdr:y>
    </cdr:to>
    <cdr:sp macro="" textlink="">
      <cdr:nvSpPr>
        <cdr:cNvPr id="2" name="Straight Connector 1"/>
        <cdr:cNvSpPr/>
      </cdr:nvSpPr>
      <cdr:spPr>
        <a:xfrm xmlns:a="http://schemas.openxmlformats.org/drawingml/2006/main" rot="5400000" flipH="1" flipV="1">
          <a:off x="143572" y="1220767"/>
          <a:ext cx="1499616" cy="10561"/>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226.xml><?xml version="1.0" encoding="utf-8"?>
<c:userShapes xmlns:c="http://schemas.openxmlformats.org/drawingml/2006/chart">
  <cdr:relSizeAnchor xmlns:cdr="http://schemas.openxmlformats.org/drawingml/2006/chartDrawing">
    <cdr:from>
      <cdr:x>0.18674</cdr:x>
      <cdr:y>0.16452</cdr:y>
    </cdr:from>
    <cdr:to>
      <cdr:x>0.18897</cdr:x>
      <cdr:y>0.68255</cdr:y>
    </cdr:to>
    <cdr:sp macro="" textlink="">
      <cdr:nvSpPr>
        <cdr:cNvPr id="2" name="Straight Connector 1"/>
        <cdr:cNvSpPr/>
      </cdr:nvSpPr>
      <cdr:spPr>
        <a:xfrm xmlns:a="http://schemas.openxmlformats.org/drawingml/2006/main" rot="5400000" flipH="1" flipV="1">
          <a:off x="138815" y="1220795"/>
          <a:ext cx="1499616" cy="10549"/>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227.xml><?xml version="1.0" encoding="utf-8"?>
<c:userShapes xmlns:c="http://schemas.openxmlformats.org/drawingml/2006/chart">
  <cdr:relSizeAnchor xmlns:cdr="http://schemas.openxmlformats.org/drawingml/2006/chartDrawing">
    <cdr:from>
      <cdr:x>0.18752</cdr:x>
      <cdr:y>0.16466</cdr:y>
    </cdr:from>
    <cdr:to>
      <cdr:x>0.18975</cdr:x>
      <cdr:y>0.68315</cdr:y>
    </cdr:to>
    <cdr:sp macro="" textlink="">
      <cdr:nvSpPr>
        <cdr:cNvPr id="2" name="Straight Connector 1"/>
        <cdr:cNvSpPr/>
      </cdr:nvSpPr>
      <cdr:spPr>
        <a:xfrm xmlns:a="http://schemas.openxmlformats.org/drawingml/2006/main" rot="5400000" flipH="1" flipV="1">
          <a:off x="143572" y="1220767"/>
          <a:ext cx="1499616" cy="10561"/>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228.xml><?xml version="1.0" encoding="utf-8"?>
<c:userShapes xmlns:c="http://schemas.openxmlformats.org/drawingml/2006/chart">
  <cdr:relSizeAnchor xmlns:cdr="http://schemas.openxmlformats.org/drawingml/2006/chartDrawing">
    <cdr:from>
      <cdr:x>0.18752</cdr:x>
      <cdr:y>0.16466</cdr:y>
    </cdr:from>
    <cdr:to>
      <cdr:x>0.18975</cdr:x>
      <cdr:y>0.68315</cdr:y>
    </cdr:to>
    <cdr:sp macro="" textlink="">
      <cdr:nvSpPr>
        <cdr:cNvPr id="2" name="Straight Connector 1"/>
        <cdr:cNvSpPr/>
      </cdr:nvSpPr>
      <cdr:spPr>
        <a:xfrm xmlns:a="http://schemas.openxmlformats.org/drawingml/2006/main" rot="5400000" flipH="1" flipV="1">
          <a:off x="143572" y="1220767"/>
          <a:ext cx="1499616" cy="10561"/>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229.xml><?xml version="1.0" encoding="utf-8"?>
<c:userShapes xmlns:c="http://schemas.openxmlformats.org/drawingml/2006/chart">
  <cdr:relSizeAnchor xmlns:cdr="http://schemas.openxmlformats.org/drawingml/2006/chartDrawing">
    <cdr:from>
      <cdr:x>0.18752</cdr:x>
      <cdr:y>0.16452</cdr:y>
    </cdr:from>
    <cdr:to>
      <cdr:x>0.18975</cdr:x>
      <cdr:y>0.68255</cdr:y>
    </cdr:to>
    <cdr:sp macro="" textlink="">
      <cdr:nvSpPr>
        <cdr:cNvPr id="2" name="Straight Connector 1"/>
        <cdr:cNvSpPr/>
      </cdr:nvSpPr>
      <cdr:spPr>
        <a:xfrm xmlns:a="http://schemas.openxmlformats.org/drawingml/2006/main" rot="5400000" flipH="1" flipV="1">
          <a:off x="143571" y="1220789"/>
          <a:ext cx="1499616" cy="10561"/>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23.xml><?xml version="1.0" encoding="utf-8"?>
<c:userShapes xmlns:c="http://schemas.openxmlformats.org/drawingml/2006/chart">
  <cdr:relSizeAnchor xmlns:cdr="http://schemas.openxmlformats.org/drawingml/2006/chartDrawing">
    <cdr:from>
      <cdr:x>0.18752</cdr:x>
      <cdr:y>0.16452</cdr:y>
    </cdr:from>
    <cdr:to>
      <cdr:x>0.18975</cdr:x>
      <cdr:y>0.68255</cdr:y>
    </cdr:to>
    <cdr:sp macro="" textlink="">
      <cdr:nvSpPr>
        <cdr:cNvPr id="2" name="Straight Connector 1"/>
        <cdr:cNvSpPr/>
      </cdr:nvSpPr>
      <cdr:spPr>
        <a:xfrm xmlns:a="http://schemas.openxmlformats.org/drawingml/2006/main" rot="5400000" flipH="1" flipV="1">
          <a:off x="143571" y="1220789"/>
          <a:ext cx="1499616" cy="10561"/>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230.xml><?xml version="1.0" encoding="utf-8"?>
<c:userShapes xmlns:c="http://schemas.openxmlformats.org/drawingml/2006/chart">
  <cdr:relSizeAnchor xmlns:cdr="http://schemas.openxmlformats.org/drawingml/2006/chartDrawing">
    <cdr:from>
      <cdr:x>0.18752</cdr:x>
      <cdr:y>0.16466</cdr:y>
    </cdr:from>
    <cdr:to>
      <cdr:x>0.18975</cdr:x>
      <cdr:y>0.68315</cdr:y>
    </cdr:to>
    <cdr:sp macro="" textlink="">
      <cdr:nvSpPr>
        <cdr:cNvPr id="2" name="Straight Connector 1"/>
        <cdr:cNvSpPr/>
      </cdr:nvSpPr>
      <cdr:spPr>
        <a:xfrm xmlns:a="http://schemas.openxmlformats.org/drawingml/2006/main" rot="5400000" flipH="1" flipV="1">
          <a:off x="143572" y="1220767"/>
          <a:ext cx="1499616" cy="10561"/>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231.xml><?xml version="1.0" encoding="utf-8"?>
<c:userShapes xmlns:c="http://schemas.openxmlformats.org/drawingml/2006/chart">
  <cdr:relSizeAnchor xmlns:cdr="http://schemas.openxmlformats.org/drawingml/2006/chartDrawing">
    <cdr:from>
      <cdr:x>0.18752</cdr:x>
      <cdr:y>0.16466</cdr:y>
    </cdr:from>
    <cdr:to>
      <cdr:x>0.18975</cdr:x>
      <cdr:y>0.68315</cdr:y>
    </cdr:to>
    <cdr:sp macro="" textlink="">
      <cdr:nvSpPr>
        <cdr:cNvPr id="2" name="Straight Connector 1"/>
        <cdr:cNvSpPr/>
      </cdr:nvSpPr>
      <cdr:spPr>
        <a:xfrm xmlns:a="http://schemas.openxmlformats.org/drawingml/2006/main" rot="5400000" flipH="1" flipV="1">
          <a:off x="143572" y="1220767"/>
          <a:ext cx="1499616" cy="10561"/>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232.xml><?xml version="1.0" encoding="utf-8"?>
<c:userShapes xmlns:c="http://schemas.openxmlformats.org/drawingml/2006/chart">
  <cdr:relSizeAnchor xmlns:cdr="http://schemas.openxmlformats.org/drawingml/2006/chartDrawing">
    <cdr:from>
      <cdr:x>0.18674</cdr:x>
      <cdr:y>0.16287</cdr:y>
    </cdr:from>
    <cdr:to>
      <cdr:x>0.18897</cdr:x>
      <cdr:y>0.6809</cdr:y>
    </cdr:to>
    <cdr:sp macro="" textlink="">
      <cdr:nvSpPr>
        <cdr:cNvPr id="2" name="Straight Connector 1"/>
        <cdr:cNvSpPr/>
      </cdr:nvSpPr>
      <cdr:spPr>
        <a:xfrm xmlns:a="http://schemas.openxmlformats.org/drawingml/2006/main" rot="5400000" flipH="1" flipV="1">
          <a:off x="138814" y="1216019"/>
          <a:ext cx="1499616" cy="10549"/>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233.xml><?xml version="1.0" encoding="utf-8"?>
<c:userShapes xmlns:c="http://schemas.openxmlformats.org/drawingml/2006/chart">
  <cdr:relSizeAnchor xmlns:cdr="http://schemas.openxmlformats.org/drawingml/2006/chartDrawing">
    <cdr:from>
      <cdr:x>0.18752</cdr:x>
      <cdr:y>0.16466</cdr:y>
    </cdr:from>
    <cdr:to>
      <cdr:x>0.18975</cdr:x>
      <cdr:y>0.68315</cdr:y>
    </cdr:to>
    <cdr:sp macro="" textlink="">
      <cdr:nvSpPr>
        <cdr:cNvPr id="2" name="Straight Connector 1"/>
        <cdr:cNvSpPr/>
      </cdr:nvSpPr>
      <cdr:spPr>
        <a:xfrm xmlns:a="http://schemas.openxmlformats.org/drawingml/2006/main" rot="5400000" flipH="1" flipV="1">
          <a:off x="143572" y="1220767"/>
          <a:ext cx="1499616" cy="10561"/>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234.xml><?xml version="1.0" encoding="utf-8"?>
<c:userShapes xmlns:c="http://schemas.openxmlformats.org/drawingml/2006/chart">
  <cdr:relSizeAnchor xmlns:cdr="http://schemas.openxmlformats.org/drawingml/2006/chartDrawing">
    <cdr:from>
      <cdr:x>0.18797</cdr:x>
      <cdr:y>0.16466</cdr:y>
    </cdr:from>
    <cdr:to>
      <cdr:x>0.1902</cdr:x>
      <cdr:y>0.68315</cdr:y>
    </cdr:to>
    <cdr:sp macro="" textlink="">
      <cdr:nvSpPr>
        <cdr:cNvPr id="2" name="Straight Connector 1"/>
        <cdr:cNvSpPr/>
      </cdr:nvSpPr>
      <cdr:spPr>
        <a:xfrm xmlns:a="http://schemas.openxmlformats.org/drawingml/2006/main" rot="5400000" flipH="1" flipV="1">
          <a:off x="144000" y="1220777"/>
          <a:ext cx="1499616" cy="10541"/>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235.xml><?xml version="1.0" encoding="utf-8"?>
<c:userShapes xmlns:c="http://schemas.openxmlformats.org/drawingml/2006/chart">
  <cdr:relSizeAnchor xmlns:cdr="http://schemas.openxmlformats.org/drawingml/2006/chartDrawing">
    <cdr:from>
      <cdr:x>0.18797</cdr:x>
      <cdr:y>0.16452</cdr:y>
    </cdr:from>
    <cdr:to>
      <cdr:x>0.1902</cdr:x>
      <cdr:y>0.68255</cdr:y>
    </cdr:to>
    <cdr:sp macro="" textlink="">
      <cdr:nvSpPr>
        <cdr:cNvPr id="2" name="Straight Connector 1"/>
        <cdr:cNvSpPr/>
      </cdr:nvSpPr>
      <cdr:spPr>
        <a:xfrm xmlns:a="http://schemas.openxmlformats.org/drawingml/2006/main" rot="5400000" flipH="1" flipV="1">
          <a:off x="144000" y="1220799"/>
          <a:ext cx="1499616" cy="10541"/>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236.xml><?xml version="1.0" encoding="utf-8"?>
<c:userShapes xmlns:c="http://schemas.openxmlformats.org/drawingml/2006/chart">
  <cdr:relSizeAnchor xmlns:cdr="http://schemas.openxmlformats.org/drawingml/2006/chartDrawing">
    <cdr:from>
      <cdr:x>0.18752</cdr:x>
      <cdr:y>0.16466</cdr:y>
    </cdr:from>
    <cdr:to>
      <cdr:x>0.18975</cdr:x>
      <cdr:y>0.68315</cdr:y>
    </cdr:to>
    <cdr:sp macro="" textlink="">
      <cdr:nvSpPr>
        <cdr:cNvPr id="2" name="Straight Connector 1"/>
        <cdr:cNvSpPr/>
      </cdr:nvSpPr>
      <cdr:spPr>
        <a:xfrm xmlns:a="http://schemas.openxmlformats.org/drawingml/2006/main" rot="5400000" flipH="1" flipV="1">
          <a:off x="143572" y="1220767"/>
          <a:ext cx="1499616" cy="10561"/>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237.xml><?xml version="1.0" encoding="utf-8"?>
<c:userShapes xmlns:c="http://schemas.openxmlformats.org/drawingml/2006/chart">
  <cdr:relSizeAnchor xmlns:cdr="http://schemas.openxmlformats.org/drawingml/2006/chartDrawing">
    <cdr:from>
      <cdr:x>0.18752</cdr:x>
      <cdr:y>0.16466</cdr:y>
    </cdr:from>
    <cdr:to>
      <cdr:x>0.18975</cdr:x>
      <cdr:y>0.68315</cdr:y>
    </cdr:to>
    <cdr:sp macro="" textlink="">
      <cdr:nvSpPr>
        <cdr:cNvPr id="2" name="Straight Connector 1"/>
        <cdr:cNvSpPr/>
      </cdr:nvSpPr>
      <cdr:spPr>
        <a:xfrm xmlns:a="http://schemas.openxmlformats.org/drawingml/2006/main" rot="5400000" flipH="1" flipV="1">
          <a:off x="143572" y="1220767"/>
          <a:ext cx="1499616" cy="10561"/>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238.xml><?xml version="1.0" encoding="utf-8"?>
<c:userShapes xmlns:c="http://schemas.openxmlformats.org/drawingml/2006/chart">
  <cdr:relSizeAnchor xmlns:cdr="http://schemas.openxmlformats.org/drawingml/2006/chartDrawing">
    <cdr:from>
      <cdr:x>0.18752</cdr:x>
      <cdr:y>0.16452</cdr:y>
    </cdr:from>
    <cdr:to>
      <cdr:x>0.18975</cdr:x>
      <cdr:y>0.68255</cdr:y>
    </cdr:to>
    <cdr:sp macro="" textlink="">
      <cdr:nvSpPr>
        <cdr:cNvPr id="2" name="Straight Connector 1"/>
        <cdr:cNvSpPr/>
      </cdr:nvSpPr>
      <cdr:spPr>
        <a:xfrm xmlns:a="http://schemas.openxmlformats.org/drawingml/2006/main" rot="5400000" flipH="1" flipV="1">
          <a:off x="143571" y="1220789"/>
          <a:ext cx="1499616" cy="10561"/>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239.xml><?xml version="1.0" encoding="utf-8"?>
<c:userShapes xmlns:c="http://schemas.openxmlformats.org/drawingml/2006/chart">
  <cdr:relSizeAnchor xmlns:cdr="http://schemas.openxmlformats.org/drawingml/2006/chartDrawing">
    <cdr:from>
      <cdr:x>0.18752</cdr:x>
      <cdr:y>0.16466</cdr:y>
    </cdr:from>
    <cdr:to>
      <cdr:x>0.18975</cdr:x>
      <cdr:y>0.68315</cdr:y>
    </cdr:to>
    <cdr:sp macro="" textlink="">
      <cdr:nvSpPr>
        <cdr:cNvPr id="2" name="Straight Connector 1"/>
        <cdr:cNvSpPr/>
      </cdr:nvSpPr>
      <cdr:spPr>
        <a:xfrm xmlns:a="http://schemas.openxmlformats.org/drawingml/2006/main" rot="5400000" flipH="1" flipV="1">
          <a:off x="143572" y="1220767"/>
          <a:ext cx="1499616" cy="10561"/>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24.xml><?xml version="1.0" encoding="utf-8"?>
<c:userShapes xmlns:c="http://schemas.openxmlformats.org/drawingml/2006/chart">
  <cdr:relSizeAnchor xmlns:cdr="http://schemas.openxmlformats.org/drawingml/2006/chartDrawing">
    <cdr:from>
      <cdr:x>0.18752</cdr:x>
      <cdr:y>0.16466</cdr:y>
    </cdr:from>
    <cdr:to>
      <cdr:x>0.18975</cdr:x>
      <cdr:y>0.68315</cdr:y>
    </cdr:to>
    <cdr:sp macro="" textlink="">
      <cdr:nvSpPr>
        <cdr:cNvPr id="2" name="Straight Connector 1"/>
        <cdr:cNvSpPr/>
      </cdr:nvSpPr>
      <cdr:spPr>
        <a:xfrm xmlns:a="http://schemas.openxmlformats.org/drawingml/2006/main" rot="5400000" flipH="1" flipV="1">
          <a:off x="143572" y="1220767"/>
          <a:ext cx="1499616" cy="10561"/>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240.xml><?xml version="1.0" encoding="utf-8"?>
<c:userShapes xmlns:c="http://schemas.openxmlformats.org/drawingml/2006/chart">
  <cdr:relSizeAnchor xmlns:cdr="http://schemas.openxmlformats.org/drawingml/2006/chartDrawing">
    <cdr:from>
      <cdr:x>0.18674</cdr:x>
      <cdr:y>0.16466</cdr:y>
    </cdr:from>
    <cdr:to>
      <cdr:x>0.18897</cdr:x>
      <cdr:y>0.68315</cdr:y>
    </cdr:to>
    <cdr:sp macro="" textlink="">
      <cdr:nvSpPr>
        <cdr:cNvPr id="2" name="Straight Connector 1"/>
        <cdr:cNvSpPr/>
      </cdr:nvSpPr>
      <cdr:spPr>
        <a:xfrm xmlns:a="http://schemas.openxmlformats.org/drawingml/2006/main" rot="5400000" flipH="1" flipV="1">
          <a:off x="138815" y="1220773"/>
          <a:ext cx="1499616" cy="10549"/>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241.xml><?xml version="1.0" encoding="utf-8"?>
<c:userShapes xmlns:c="http://schemas.openxmlformats.org/drawingml/2006/chart">
  <cdr:relSizeAnchor xmlns:cdr="http://schemas.openxmlformats.org/drawingml/2006/chartDrawing">
    <cdr:from>
      <cdr:x>0.18674</cdr:x>
      <cdr:y>0.16452</cdr:y>
    </cdr:from>
    <cdr:to>
      <cdr:x>0.18897</cdr:x>
      <cdr:y>0.68255</cdr:y>
    </cdr:to>
    <cdr:sp macro="" textlink="">
      <cdr:nvSpPr>
        <cdr:cNvPr id="2" name="Straight Connector 1"/>
        <cdr:cNvSpPr/>
      </cdr:nvSpPr>
      <cdr:spPr>
        <a:xfrm xmlns:a="http://schemas.openxmlformats.org/drawingml/2006/main" rot="5400000" flipH="1" flipV="1">
          <a:off x="138815" y="1220794"/>
          <a:ext cx="1499616" cy="10549"/>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242.xml><?xml version="1.0" encoding="utf-8"?>
<c:userShapes xmlns:c="http://schemas.openxmlformats.org/drawingml/2006/chart">
  <cdr:relSizeAnchor xmlns:cdr="http://schemas.openxmlformats.org/drawingml/2006/chartDrawing">
    <cdr:from>
      <cdr:x>0.18674</cdr:x>
      <cdr:y>0.16466</cdr:y>
    </cdr:from>
    <cdr:to>
      <cdr:x>0.18897</cdr:x>
      <cdr:y>0.68315</cdr:y>
    </cdr:to>
    <cdr:sp macro="" textlink="">
      <cdr:nvSpPr>
        <cdr:cNvPr id="2" name="Straight Connector 1"/>
        <cdr:cNvSpPr/>
      </cdr:nvSpPr>
      <cdr:spPr>
        <a:xfrm xmlns:a="http://schemas.openxmlformats.org/drawingml/2006/main" rot="5400000" flipH="1" flipV="1">
          <a:off x="138815" y="1220773"/>
          <a:ext cx="1499616" cy="10549"/>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243.xml><?xml version="1.0" encoding="utf-8"?>
<c:userShapes xmlns:c="http://schemas.openxmlformats.org/drawingml/2006/chart">
  <cdr:relSizeAnchor xmlns:cdr="http://schemas.openxmlformats.org/drawingml/2006/chartDrawing">
    <cdr:from>
      <cdr:x>0.18674</cdr:x>
      <cdr:y>0.16466</cdr:y>
    </cdr:from>
    <cdr:to>
      <cdr:x>0.18897</cdr:x>
      <cdr:y>0.68315</cdr:y>
    </cdr:to>
    <cdr:sp macro="" textlink="">
      <cdr:nvSpPr>
        <cdr:cNvPr id="2" name="Straight Connector 1"/>
        <cdr:cNvSpPr/>
      </cdr:nvSpPr>
      <cdr:spPr>
        <a:xfrm xmlns:a="http://schemas.openxmlformats.org/drawingml/2006/main" rot="5400000" flipH="1" flipV="1">
          <a:off x="138815" y="1220773"/>
          <a:ext cx="1499616" cy="10549"/>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244.xml><?xml version="1.0" encoding="utf-8"?>
<c:userShapes xmlns:c="http://schemas.openxmlformats.org/drawingml/2006/chart">
  <cdr:relSizeAnchor xmlns:cdr="http://schemas.openxmlformats.org/drawingml/2006/chartDrawing">
    <cdr:from>
      <cdr:x>0.18674</cdr:x>
      <cdr:y>0.16452</cdr:y>
    </cdr:from>
    <cdr:to>
      <cdr:x>0.18897</cdr:x>
      <cdr:y>0.68255</cdr:y>
    </cdr:to>
    <cdr:sp macro="" textlink="">
      <cdr:nvSpPr>
        <cdr:cNvPr id="2" name="Straight Connector 1"/>
        <cdr:cNvSpPr/>
      </cdr:nvSpPr>
      <cdr:spPr>
        <a:xfrm xmlns:a="http://schemas.openxmlformats.org/drawingml/2006/main" rot="5400000" flipH="1" flipV="1">
          <a:off x="138815" y="1220795"/>
          <a:ext cx="1499616" cy="10549"/>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245.xml><?xml version="1.0" encoding="utf-8"?>
<c:userShapes xmlns:c="http://schemas.openxmlformats.org/drawingml/2006/chart">
  <cdr:relSizeAnchor xmlns:cdr="http://schemas.openxmlformats.org/drawingml/2006/chartDrawing">
    <cdr:from>
      <cdr:x>0.18674</cdr:x>
      <cdr:y>0.16466</cdr:y>
    </cdr:from>
    <cdr:to>
      <cdr:x>0.18897</cdr:x>
      <cdr:y>0.68315</cdr:y>
    </cdr:to>
    <cdr:sp macro="" textlink="">
      <cdr:nvSpPr>
        <cdr:cNvPr id="2" name="Straight Connector 1"/>
        <cdr:cNvSpPr/>
      </cdr:nvSpPr>
      <cdr:spPr>
        <a:xfrm xmlns:a="http://schemas.openxmlformats.org/drawingml/2006/main" rot="5400000" flipH="1" flipV="1">
          <a:off x="138815" y="1220773"/>
          <a:ext cx="1499616" cy="10549"/>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246.xml><?xml version="1.0" encoding="utf-8"?>
<c:userShapes xmlns:c="http://schemas.openxmlformats.org/drawingml/2006/chart">
  <cdr:relSizeAnchor xmlns:cdr="http://schemas.openxmlformats.org/drawingml/2006/chartDrawing">
    <cdr:from>
      <cdr:x>0.18675</cdr:x>
      <cdr:y>0.16302</cdr:y>
    </cdr:from>
    <cdr:to>
      <cdr:x>0.18898</cdr:x>
      <cdr:y>0.68151</cdr:y>
    </cdr:to>
    <cdr:sp macro="" textlink="">
      <cdr:nvSpPr>
        <cdr:cNvPr id="2" name="Straight Connector 1"/>
        <cdr:cNvSpPr/>
      </cdr:nvSpPr>
      <cdr:spPr>
        <a:xfrm xmlns:a="http://schemas.openxmlformats.org/drawingml/2006/main" rot="5400000" flipH="1" flipV="1">
          <a:off x="138862" y="1216030"/>
          <a:ext cx="1499616" cy="10549"/>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247.xml><?xml version="1.0" encoding="utf-8"?>
<c:userShapes xmlns:c="http://schemas.openxmlformats.org/drawingml/2006/chart">
  <cdr:relSizeAnchor xmlns:cdr="http://schemas.openxmlformats.org/drawingml/2006/chartDrawing">
    <cdr:from>
      <cdr:x>0.18674</cdr:x>
      <cdr:y>0.16452</cdr:y>
    </cdr:from>
    <cdr:to>
      <cdr:x>0.18897</cdr:x>
      <cdr:y>0.68255</cdr:y>
    </cdr:to>
    <cdr:sp macro="" textlink="">
      <cdr:nvSpPr>
        <cdr:cNvPr id="2" name="Straight Connector 1"/>
        <cdr:cNvSpPr/>
      </cdr:nvSpPr>
      <cdr:spPr>
        <a:xfrm xmlns:a="http://schemas.openxmlformats.org/drawingml/2006/main" rot="5400000" flipH="1" flipV="1">
          <a:off x="139234" y="1220793"/>
          <a:ext cx="1499616" cy="10554"/>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248.xml><?xml version="1.0" encoding="utf-8"?>
<c:userShapes xmlns:c="http://schemas.openxmlformats.org/drawingml/2006/chart">
  <cdr:relSizeAnchor xmlns:cdr="http://schemas.openxmlformats.org/drawingml/2006/chartDrawing">
    <cdr:from>
      <cdr:x>0.18674</cdr:x>
      <cdr:y>0.16466</cdr:y>
    </cdr:from>
    <cdr:to>
      <cdr:x>0.18897</cdr:x>
      <cdr:y>0.68315</cdr:y>
    </cdr:to>
    <cdr:sp macro="" textlink="">
      <cdr:nvSpPr>
        <cdr:cNvPr id="2" name="Straight Connector 1"/>
        <cdr:cNvSpPr/>
      </cdr:nvSpPr>
      <cdr:spPr>
        <a:xfrm xmlns:a="http://schemas.openxmlformats.org/drawingml/2006/main" rot="5400000" flipH="1" flipV="1">
          <a:off x="138815" y="1220773"/>
          <a:ext cx="1499616" cy="10549"/>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249.xml><?xml version="1.0" encoding="utf-8"?>
<c:userShapes xmlns:c="http://schemas.openxmlformats.org/drawingml/2006/chart">
  <cdr:relSizeAnchor xmlns:cdr="http://schemas.openxmlformats.org/drawingml/2006/chartDrawing">
    <cdr:from>
      <cdr:x>0.18674</cdr:x>
      <cdr:y>0.16302</cdr:y>
    </cdr:from>
    <cdr:to>
      <cdr:x>0.18897</cdr:x>
      <cdr:y>0.68151</cdr:y>
    </cdr:to>
    <cdr:sp macro="" textlink="">
      <cdr:nvSpPr>
        <cdr:cNvPr id="2" name="Straight Connector 1"/>
        <cdr:cNvSpPr/>
      </cdr:nvSpPr>
      <cdr:spPr>
        <a:xfrm xmlns:a="http://schemas.openxmlformats.org/drawingml/2006/main" rot="5400000" flipH="1" flipV="1">
          <a:off x="138815" y="1216030"/>
          <a:ext cx="1499616" cy="10549"/>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25.xml><?xml version="1.0" encoding="utf-8"?>
<c:userShapes xmlns:c="http://schemas.openxmlformats.org/drawingml/2006/chart">
  <cdr:relSizeAnchor xmlns:cdr="http://schemas.openxmlformats.org/drawingml/2006/chartDrawing">
    <cdr:from>
      <cdr:x>0.18674</cdr:x>
      <cdr:y>0.16466</cdr:y>
    </cdr:from>
    <cdr:to>
      <cdr:x>0.18897</cdr:x>
      <cdr:y>0.68315</cdr:y>
    </cdr:to>
    <cdr:sp macro="" textlink="">
      <cdr:nvSpPr>
        <cdr:cNvPr id="2" name="Straight Connector 1"/>
        <cdr:cNvSpPr/>
      </cdr:nvSpPr>
      <cdr:spPr>
        <a:xfrm xmlns:a="http://schemas.openxmlformats.org/drawingml/2006/main" rot="5400000" flipH="1" flipV="1">
          <a:off x="138815" y="1220773"/>
          <a:ext cx="1499616" cy="10549"/>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250.xml><?xml version="1.0" encoding="utf-8"?>
<c:userShapes xmlns:c="http://schemas.openxmlformats.org/drawingml/2006/chart">
  <cdr:relSizeAnchor xmlns:cdr="http://schemas.openxmlformats.org/drawingml/2006/chartDrawing">
    <cdr:from>
      <cdr:x>0.18674</cdr:x>
      <cdr:y>0.16452</cdr:y>
    </cdr:from>
    <cdr:to>
      <cdr:x>0.18897</cdr:x>
      <cdr:y>0.68255</cdr:y>
    </cdr:to>
    <cdr:sp macro="" textlink="">
      <cdr:nvSpPr>
        <cdr:cNvPr id="2" name="Straight Connector 1"/>
        <cdr:cNvSpPr/>
      </cdr:nvSpPr>
      <cdr:spPr>
        <a:xfrm xmlns:a="http://schemas.openxmlformats.org/drawingml/2006/main" rot="5400000" flipH="1" flipV="1">
          <a:off x="138814" y="1220795"/>
          <a:ext cx="1499616" cy="10549"/>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251.xml><?xml version="1.0" encoding="utf-8"?>
<c:userShapes xmlns:c="http://schemas.openxmlformats.org/drawingml/2006/chart">
  <cdr:relSizeAnchor xmlns:cdr="http://schemas.openxmlformats.org/drawingml/2006/chartDrawing">
    <cdr:from>
      <cdr:x>0.18674</cdr:x>
      <cdr:y>0.16466</cdr:y>
    </cdr:from>
    <cdr:to>
      <cdr:x>0.18897</cdr:x>
      <cdr:y>0.68315</cdr:y>
    </cdr:to>
    <cdr:sp macro="" textlink="">
      <cdr:nvSpPr>
        <cdr:cNvPr id="2" name="Straight Connector 1"/>
        <cdr:cNvSpPr/>
      </cdr:nvSpPr>
      <cdr:spPr>
        <a:xfrm xmlns:a="http://schemas.openxmlformats.org/drawingml/2006/main" rot="5400000" flipH="1" flipV="1">
          <a:off x="138815" y="1220773"/>
          <a:ext cx="1499616" cy="10549"/>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252.xml><?xml version="1.0" encoding="utf-8"?>
<c:userShapes xmlns:c="http://schemas.openxmlformats.org/drawingml/2006/chart">
  <cdr:relSizeAnchor xmlns:cdr="http://schemas.openxmlformats.org/drawingml/2006/chartDrawing">
    <cdr:from>
      <cdr:x>0.18674</cdr:x>
      <cdr:y>0.16466</cdr:y>
    </cdr:from>
    <cdr:to>
      <cdr:x>0.18897</cdr:x>
      <cdr:y>0.68315</cdr:y>
    </cdr:to>
    <cdr:sp macro="" textlink="">
      <cdr:nvSpPr>
        <cdr:cNvPr id="2" name="Straight Connector 1"/>
        <cdr:cNvSpPr/>
      </cdr:nvSpPr>
      <cdr:spPr>
        <a:xfrm xmlns:a="http://schemas.openxmlformats.org/drawingml/2006/main" rot="5400000" flipH="1" flipV="1">
          <a:off x="138815" y="1220773"/>
          <a:ext cx="1499616" cy="10549"/>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253.xml><?xml version="1.0" encoding="utf-8"?>
<c:userShapes xmlns:c="http://schemas.openxmlformats.org/drawingml/2006/chart">
  <cdr:relSizeAnchor xmlns:cdr="http://schemas.openxmlformats.org/drawingml/2006/chartDrawing">
    <cdr:from>
      <cdr:x>0.18674</cdr:x>
      <cdr:y>0.16287</cdr:y>
    </cdr:from>
    <cdr:to>
      <cdr:x>0.18897</cdr:x>
      <cdr:y>0.6809</cdr:y>
    </cdr:to>
    <cdr:sp macro="" textlink="">
      <cdr:nvSpPr>
        <cdr:cNvPr id="2" name="Straight Connector 1"/>
        <cdr:cNvSpPr/>
      </cdr:nvSpPr>
      <cdr:spPr>
        <a:xfrm xmlns:a="http://schemas.openxmlformats.org/drawingml/2006/main" rot="5400000" flipH="1" flipV="1">
          <a:off x="138815" y="1216018"/>
          <a:ext cx="1499616" cy="10549"/>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254.xml><?xml version="1.0" encoding="utf-8"?>
<c:userShapes xmlns:c="http://schemas.openxmlformats.org/drawingml/2006/chart">
  <cdr:relSizeAnchor xmlns:cdr="http://schemas.openxmlformats.org/drawingml/2006/chartDrawing">
    <cdr:from>
      <cdr:x>0.18674</cdr:x>
      <cdr:y>0.16466</cdr:y>
    </cdr:from>
    <cdr:to>
      <cdr:x>0.18897</cdr:x>
      <cdr:y>0.68315</cdr:y>
    </cdr:to>
    <cdr:sp macro="" textlink="">
      <cdr:nvSpPr>
        <cdr:cNvPr id="2" name="Straight Connector 1"/>
        <cdr:cNvSpPr/>
      </cdr:nvSpPr>
      <cdr:spPr>
        <a:xfrm xmlns:a="http://schemas.openxmlformats.org/drawingml/2006/main" rot="5400000" flipH="1" flipV="1">
          <a:off x="138814" y="1220774"/>
          <a:ext cx="1499616" cy="10549"/>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255.xml><?xml version="1.0" encoding="utf-8"?>
<c:userShapes xmlns:c="http://schemas.openxmlformats.org/drawingml/2006/chart">
  <cdr:relSizeAnchor xmlns:cdr="http://schemas.openxmlformats.org/drawingml/2006/chartDrawing">
    <cdr:from>
      <cdr:x>0.18674</cdr:x>
      <cdr:y>0.16466</cdr:y>
    </cdr:from>
    <cdr:to>
      <cdr:x>0.18897</cdr:x>
      <cdr:y>0.68315</cdr:y>
    </cdr:to>
    <cdr:sp macro="" textlink="">
      <cdr:nvSpPr>
        <cdr:cNvPr id="2" name="Straight Connector 1"/>
        <cdr:cNvSpPr/>
      </cdr:nvSpPr>
      <cdr:spPr>
        <a:xfrm xmlns:a="http://schemas.openxmlformats.org/drawingml/2006/main" rot="5400000" flipH="1" flipV="1">
          <a:off x="138815" y="1220773"/>
          <a:ext cx="1499616" cy="10549"/>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256.xml><?xml version="1.0" encoding="utf-8"?>
<c:userShapes xmlns:c="http://schemas.openxmlformats.org/drawingml/2006/chart">
  <cdr:relSizeAnchor xmlns:cdr="http://schemas.openxmlformats.org/drawingml/2006/chartDrawing">
    <cdr:from>
      <cdr:x>0.18767</cdr:x>
      <cdr:y>0.16462</cdr:y>
    </cdr:from>
    <cdr:to>
      <cdr:x>0.18989</cdr:x>
      <cdr:y>0.68011</cdr:y>
    </cdr:to>
    <cdr:sp macro="" textlink="">
      <cdr:nvSpPr>
        <cdr:cNvPr id="2" name="Straight Connector 1"/>
        <cdr:cNvSpPr/>
      </cdr:nvSpPr>
      <cdr:spPr>
        <a:xfrm xmlns:a="http://schemas.openxmlformats.org/drawingml/2006/main" rot="5400000" flipH="1" flipV="1">
          <a:off x="146493" y="1223434"/>
          <a:ext cx="1499616" cy="10540"/>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257.xml><?xml version="1.0" encoding="utf-8"?>
<c:userShapes xmlns:c="http://schemas.openxmlformats.org/drawingml/2006/chart">
  <cdr:relSizeAnchor xmlns:cdr="http://schemas.openxmlformats.org/drawingml/2006/chartDrawing">
    <cdr:from>
      <cdr:x>0.18863</cdr:x>
      <cdr:y>0.16452</cdr:y>
    </cdr:from>
    <cdr:to>
      <cdr:x>0.19086</cdr:x>
      <cdr:y>0.68255</cdr:y>
    </cdr:to>
    <cdr:sp macro="" textlink="">
      <cdr:nvSpPr>
        <cdr:cNvPr id="2" name="Straight Connector 1"/>
        <cdr:cNvSpPr/>
      </cdr:nvSpPr>
      <cdr:spPr>
        <a:xfrm xmlns:a="http://schemas.openxmlformats.org/drawingml/2006/main" rot="5400000" flipH="1" flipV="1">
          <a:off x="149189" y="1220786"/>
          <a:ext cx="1499616" cy="10566"/>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258.xml><?xml version="1.0" encoding="utf-8"?>
<c:userShapes xmlns:c="http://schemas.openxmlformats.org/drawingml/2006/chart">
  <cdr:relSizeAnchor xmlns:cdr="http://schemas.openxmlformats.org/drawingml/2006/chartDrawing">
    <cdr:from>
      <cdr:x>0.18662</cdr:x>
      <cdr:y>0.16302</cdr:y>
    </cdr:from>
    <cdr:to>
      <cdr:x>0.18884</cdr:x>
      <cdr:y>0.68151</cdr:y>
    </cdr:to>
    <cdr:sp macro="" textlink="">
      <cdr:nvSpPr>
        <cdr:cNvPr id="2" name="Straight Connector 1"/>
        <cdr:cNvSpPr/>
      </cdr:nvSpPr>
      <cdr:spPr>
        <a:xfrm xmlns:a="http://schemas.openxmlformats.org/drawingml/2006/main" rot="5400000" flipH="1" flipV="1">
          <a:off x="139642" y="1216046"/>
          <a:ext cx="1499616" cy="10518"/>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259.xml><?xml version="1.0" encoding="utf-8"?>
<c:userShapes xmlns:c="http://schemas.openxmlformats.org/drawingml/2006/chart">
  <cdr:relSizeAnchor xmlns:cdr="http://schemas.openxmlformats.org/drawingml/2006/chartDrawing">
    <cdr:from>
      <cdr:x>0.18644</cdr:x>
      <cdr:y>0.16466</cdr:y>
    </cdr:from>
    <cdr:to>
      <cdr:x>0.18866</cdr:x>
      <cdr:y>0.68315</cdr:y>
    </cdr:to>
    <cdr:sp macro="" textlink="">
      <cdr:nvSpPr>
        <cdr:cNvPr id="2" name="Straight Connector 1"/>
        <cdr:cNvSpPr/>
      </cdr:nvSpPr>
      <cdr:spPr>
        <a:xfrm xmlns:a="http://schemas.openxmlformats.org/drawingml/2006/main" rot="5400000" flipH="1" flipV="1">
          <a:off x="138790" y="1220788"/>
          <a:ext cx="1499616" cy="10519"/>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26.xml><?xml version="1.0" encoding="utf-8"?>
<c:userShapes xmlns:c="http://schemas.openxmlformats.org/drawingml/2006/chart">
  <cdr:relSizeAnchor xmlns:cdr="http://schemas.openxmlformats.org/drawingml/2006/chartDrawing">
    <cdr:from>
      <cdr:x>0.18674</cdr:x>
      <cdr:y>0.16452</cdr:y>
    </cdr:from>
    <cdr:to>
      <cdr:x>0.18897</cdr:x>
      <cdr:y>0.68255</cdr:y>
    </cdr:to>
    <cdr:sp macro="" textlink="">
      <cdr:nvSpPr>
        <cdr:cNvPr id="2" name="Straight Connector 1"/>
        <cdr:cNvSpPr/>
      </cdr:nvSpPr>
      <cdr:spPr>
        <a:xfrm xmlns:a="http://schemas.openxmlformats.org/drawingml/2006/main" rot="5400000" flipH="1" flipV="1">
          <a:off x="138815" y="1220794"/>
          <a:ext cx="1499616" cy="10549"/>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260.xml><?xml version="1.0" encoding="utf-8"?>
<c:userShapes xmlns:c="http://schemas.openxmlformats.org/drawingml/2006/chart">
  <cdr:relSizeAnchor xmlns:cdr="http://schemas.openxmlformats.org/drawingml/2006/chartDrawing">
    <cdr:from>
      <cdr:x>0.18662</cdr:x>
      <cdr:y>0.16452</cdr:y>
    </cdr:from>
    <cdr:to>
      <cdr:x>0.18885</cdr:x>
      <cdr:y>0.68255</cdr:y>
    </cdr:to>
    <cdr:sp macro="" textlink="">
      <cdr:nvSpPr>
        <cdr:cNvPr id="2" name="Straight Connector 1"/>
        <cdr:cNvSpPr/>
      </cdr:nvSpPr>
      <cdr:spPr>
        <a:xfrm xmlns:a="http://schemas.openxmlformats.org/drawingml/2006/main" rot="5400000" flipH="1" flipV="1">
          <a:off x="139666" y="1220787"/>
          <a:ext cx="1499616" cy="10566"/>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261.xml><?xml version="1.0" encoding="utf-8"?>
<c:userShapes xmlns:c="http://schemas.openxmlformats.org/drawingml/2006/chart">
  <cdr:relSizeAnchor xmlns:cdr="http://schemas.openxmlformats.org/drawingml/2006/chartDrawing">
    <cdr:from>
      <cdr:x>0.18662</cdr:x>
      <cdr:y>0.16302</cdr:y>
    </cdr:from>
    <cdr:to>
      <cdr:x>0.18885</cdr:x>
      <cdr:y>0.68151</cdr:y>
    </cdr:to>
    <cdr:sp macro="" textlink="">
      <cdr:nvSpPr>
        <cdr:cNvPr id="2" name="Straight Connector 1"/>
        <cdr:cNvSpPr/>
      </cdr:nvSpPr>
      <cdr:spPr>
        <a:xfrm xmlns:a="http://schemas.openxmlformats.org/drawingml/2006/main" rot="5400000" flipH="1" flipV="1">
          <a:off x="139666" y="1216022"/>
          <a:ext cx="1499616" cy="10566"/>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262.xml><?xml version="1.0" encoding="utf-8"?>
<c:userShapes xmlns:c="http://schemas.openxmlformats.org/drawingml/2006/chart">
  <cdr:relSizeAnchor xmlns:cdr="http://schemas.openxmlformats.org/drawingml/2006/chartDrawing">
    <cdr:from>
      <cdr:x>0.18662</cdr:x>
      <cdr:y>0.16302</cdr:y>
    </cdr:from>
    <cdr:to>
      <cdr:x>0.18885</cdr:x>
      <cdr:y>0.68151</cdr:y>
    </cdr:to>
    <cdr:sp macro="" textlink="">
      <cdr:nvSpPr>
        <cdr:cNvPr id="2" name="Straight Connector 1"/>
        <cdr:cNvSpPr/>
      </cdr:nvSpPr>
      <cdr:spPr>
        <a:xfrm xmlns:a="http://schemas.openxmlformats.org/drawingml/2006/main" rot="5400000" flipH="1" flipV="1">
          <a:off x="139666" y="1216022"/>
          <a:ext cx="1499616" cy="10566"/>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263.xml><?xml version="1.0" encoding="utf-8"?>
<c:userShapes xmlns:c="http://schemas.openxmlformats.org/drawingml/2006/chart">
  <cdr:relSizeAnchor xmlns:cdr="http://schemas.openxmlformats.org/drawingml/2006/chartDrawing">
    <cdr:from>
      <cdr:x>0.18662</cdr:x>
      <cdr:y>0.16452</cdr:y>
    </cdr:from>
    <cdr:to>
      <cdr:x>0.18885</cdr:x>
      <cdr:y>0.68255</cdr:y>
    </cdr:to>
    <cdr:sp macro="" textlink="">
      <cdr:nvSpPr>
        <cdr:cNvPr id="2" name="Straight Connector 1"/>
        <cdr:cNvSpPr/>
      </cdr:nvSpPr>
      <cdr:spPr>
        <a:xfrm xmlns:a="http://schemas.openxmlformats.org/drawingml/2006/main" rot="5400000" flipH="1" flipV="1">
          <a:off x="139665" y="1220787"/>
          <a:ext cx="1499616" cy="10566"/>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264.xml><?xml version="1.0" encoding="utf-8"?>
<c:userShapes xmlns:c="http://schemas.openxmlformats.org/drawingml/2006/chart">
  <cdr:relSizeAnchor xmlns:cdr="http://schemas.openxmlformats.org/drawingml/2006/chartDrawing">
    <cdr:from>
      <cdr:x>0.18662</cdr:x>
      <cdr:y>0.16466</cdr:y>
    </cdr:from>
    <cdr:to>
      <cdr:x>0.18885</cdr:x>
      <cdr:y>0.68315</cdr:y>
    </cdr:to>
    <cdr:sp macro="" textlink="">
      <cdr:nvSpPr>
        <cdr:cNvPr id="2" name="Straight Connector 1"/>
        <cdr:cNvSpPr/>
      </cdr:nvSpPr>
      <cdr:spPr>
        <a:xfrm xmlns:a="http://schemas.openxmlformats.org/drawingml/2006/main" rot="5400000" flipH="1" flipV="1">
          <a:off x="139666" y="1220765"/>
          <a:ext cx="1499616" cy="10566"/>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265.xml><?xml version="1.0" encoding="utf-8"?>
<c:userShapes xmlns:c="http://schemas.openxmlformats.org/drawingml/2006/chart">
  <cdr:relSizeAnchor xmlns:cdr="http://schemas.openxmlformats.org/drawingml/2006/chartDrawing">
    <cdr:from>
      <cdr:x>0.18662</cdr:x>
      <cdr:y>0.1666</cdr:y>
    </cdr:from>
    <cdr:to>
      <cdr:x>0.18885</cdr:x>
      <cdr:y>0.68509</cdr:y>
    </cdr:to>
    <cdr:sp macro="" textlink="">
      <cdr:nvSpPr>
        <cdr:cNvPr id="2" name="Straight Connector 1"/>
        <cdr:cNvSpPr/>
      </cdr:nvSpPr>
      <cdr:spPr>
        <a:xfrm xmlns:a="http://schemas.openxmlformats.org/drawingml/2006/main" rot="5400000" flipH="1" flipV="1">
          <a:off x="139665" y="1226377"/>
          <a:ext cx="1499616" cy="10566"/>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266.xml><?xml version="1.0" encoding="utf-8"?>
<c:userShapes xmlns:c="http://schemas.openxmlformats.org/drawingml/2006/chart">
  <cdr:relSizeAnchor xmlns:cdr="http://schemas.openxmlformats.org/drawingml/2006/chartDrawing">
    <cdr:from>
      <cdr:x>0.18765</cdr:x>
      <cdr:y>0.16452</cdr:y>
    </cdr:from>
    <cdr:to>
      <cdr:x>0.18988</cdr:x>
      <cdr:y>0.68255</cdr:y>
    </cdr:to>
    <cdr:sp macro="" textlink="">
      <cdr:nvSpPr>
        <cdr:cNvPr id="2" name="Straight Connector 1"/>
        <cdr:cNvSpPr/>
      </cdr:nvSpPr>
      <cdr:spPr>
        <a:xfrm xmlns:a="http://schemas.openxmlformats.org/drawingml/2006/main" rot="5400000" flipH="1" flipV="1">
          <a:off x="143576" y="1220792"/>
          <a:ext cx="1499616" cy="10554"/>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267.xml><?xml version="1.0" encoding="utf-8"?>
<c:userShapes xmlns:c="http://schemas.openxmlformats.org/drawingml/2006/chart">
  <cdr:relSizeAnchor xmlns:cdr="http://schemas.openxmlformats.org/drawingml/2006/chartDrawing">
    <cdr:from>
      <cdr:x>0.18773</cdr:x>
      <cdr:y>0.16466</cdr:y>
    </cdr:from>
    <cdr:to>
      <cdr:x>0.18995</cdr:x>
      <cdr:y>0.68315</cdr:y>
    </cdr:to>
    <cdr:sp macro="" textlink="">
      <cdr:nvSpPr>
        <cdr:cNvPr id="2" name="Straight Connector 1"/>
        <cdr:cNvSpPr/>
      </cdr:nvSpPr>
      <cdr:spPr>
        <a:xfrm xmlns:a="http://schemas.openxmlformats.org/drawingml/2006/main" rot="5400000" flipH="1" flipV="1">
          <a:off x="143995" y="1220794"/>
          <a:ext cx="1499616" cy="10507"/>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268.xml><?xml version="1.0" encoding="utf-8"?>
<c:userShapes xmlns:c="http://schemas.openxmlformats.org/drawingml/2006/chart">
  <cdr:relSizeAnchor xmlns:cdr="http://schemas.openxmlformats.org/drawingml/2006/chartDrawing">
    <cdr:from>
      <cdr:x>0.18662</cdr:x>
      <cdr:y>0.16466</cdr:y>
    </cdr:from>
    <cdr:to>
      <cdr:x>0.18885</cdr:x>
      <cdr:y>0.68315</cdr:y>
    </cdr:to>
    <cdr:sp macro="" textlink="">
      <cdr:nvSpPr>
        <cdr:cNvPr id="2" name="Straight Connector 1"/>
        <cdr:cNvSpPr/>
      </cdr:nvSpPr>
      <cdr:spPr>
        <a:xfrm xmlns:a="http://schemas.openxmlformats.org/drawingml/2006/main" rot="5400000" flipH="1" flipV="1">
          <a:off x="139666" y="1220765"/>
          <a:ext cx="1499616" cy="10566"/>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269.xml><?xml version="1.0" encoding="utf-8"?>
<c:userShapes xmlns:c="http://schemas.openxmlformats.org/drawingml/2006/chart">
  <cdr:relSizeAnchor xmlns:cdr="http://schemas.openxmlformats.org/drawingml/2006/chartDrawing">
    <cdr:from>
      <cdr:x>0.18662</cdr:x>
      <cdr:y>0.16452</cdr:y>
    </cdr:from>
    <cdr:to>
      <cdr:x>0.18885</cdr:x>
      <cdr:y>0.68255</cdr:y>
    </cdr:to>
    <cdr:sp macro="" textlink="">
      <cdr:nvSpPr>
        <cdr:cNvPr id="2" name="Straight Connector 1"/>
        <cdr:cNvSpPr/>
      </cdr:nvSpPr>
      <cdr:spPr>
        <a:xfrm xmlns:a="http://schemas.openxmlformats.org/drawingml/2006/main" rot="5400000" flipH="1" flipV="1">
          <a:off x="139666" y="1220787"/>
          <a:ext cx="1499616" cy="10566"/>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27.xml><?xml version="1.0" encoding="utf-8"?>
<c:userShapes xmlns:c="http://schemas.openxmlformats.org/drawingml/2006/chart">
  <cdr:relSizeAnchor xmlns:cdr="http://schemas.openxmlformats.org/drawingml/2006/chartDrawing">
    <cdr:from>
      <cdr:x>0.18674</cdr:x>
      <cdr:y>0.16466</cdr:y>
    </cdr:from>
    <cdr:to>
      <cdr:x>0.18897</cdr:x>
      <cdr:y>0.68315</cdr:y>
    </cdr:to>
    <cdr:sp macro="" textlink="">
      <cdr:nvSpPr>
        <cdr:cNvPr id="2" name="Straight Connector 1"/>
        <cdr:cNvSpPr/>
      </cdr:nvSpPr>
      <cdr:spPr>
        <a:xfrm xmlns:a="http://schemas.openxmlformats.org/drawingml/2006/main" rot="5400000" flipH="1" flipV="1">
          <a:off x="138815" y="1220773"/>
          <a:ext cx="1499616" cy="10549"/>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270.xml><?xml version="1.0" encoding="utf-8"?>
<c:userShapes xmlns:c="http://schemas.openxmlformats.org/drawingml/2006/chart">
  <cdr:relSizeAnchor xmlns:cdr="http://schemas.openxmlformats.org/drawingml/2006/chartDrawing">
    <cdr:from>
      <cdr:x>0.18662</cdr:x>
      <cdr:y>0.16466</cdr:y>
    </cdr:from>
    <cdr:to>
      <cdr:x>0.18885</cdr:x>
      <cdr:y>0.68315</cdr:y>
    </cdr:to>
    <cdr:sp macro="" textlink="">
      <cdr:nvSpPr>
        <cdr:cNvPr id="2" name="Straight Connector 1"/>
        <cdr:cNvSpPr/>
      </cdr:nvSpPr>
      <cdr:spPr>
        <a:xfrm xmlns:a="http://schemas.openxmlformats.org/drawingml/2006/main" rot="5400000" flipH="1" flipV="1">
          <a:off x="139666" y="1220765"/>
          <a:ext cx="1499616" cy="10566"/>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271.xml><?xml version="1.0" encoding="utf-8"?>
<c:userShapes xmlns:c="http://schemas.openxmlformats.org/drawingml/2006/chart">
  <cdr:relSizeAnchor xmlns:cdr="http://schemas.openxmlformats.org/drawingml/2006/chartDrawing">
    <cdr:from>
      <cdr:x>0.18662</cdr:x>
      <cdr:y>0.16466</cdr:y>
    </cdr:from>
    <cdr:to>
      <cdr:x>0.18885</cdr:x>
      <cdr:y>0.68315</cdr:y>
    </cdr:to>
    <cdr:sp macro="" textlink="">
      <cdr:nvSpPr>
        <cdr:cNvPr id="2" name="Straight Connector 1"/>
        <cdr:cNvSpPr/>
      </cdr:nvSpPr>
      <cdr:spPr>
        <a:xfrm xmlns:a="http://schemas.openxmlformats.org/drawingml/2006/main" rot="5400000" flipH="1" flipV="1">
          <a:off x="139666" y="1220765"/>
          <a:ext cx="1499616" cy="10566"/>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272.xml><?xml version="1.0" encoding="utf-8"?>
<c:userShapes xmlns:c="http://schemas.openxmlformats.org/drawingml/2006/chart">
  <cdr:relSizeAnchor xmlns:cdr="http://schemas.openxmlformats.org/drawingml/2006/chartDrawing">
    <cdr:from>
      <cdr:x>0.18662</cdr:x>
      <cdr:y>0.16452</cdr:y>
    </cdr:from>
    <cdr:to>
      <cdr:x>0.18885</cdr:x>
      <cdr:y>0.68255</cdr:y>
    </cdr:to>
    <cdr:sp macro="" textlink="">
      <cdr:nvSpPr>
        <cdr:cNvPr id="2" name="Straight Connector 1"/>
        <cdr:cNvSpPr/>
      </cdr:nvSpPr>
      <cdr:spPr>
        <a:xfrm xmlns:a="http://schemas.openxmlformats.org/drawingml/2006/main" rot="5400000" flipH="1" flipV="1">
          <a:off x="139665" y="1220787"/>
          <a:ext cx="1499616" cy="10566"/>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273.xml><?xml version="1.0" encoding="utf-8"?>
<c:userShapes xmlns:c="http://schemas.openxmlformats.org/drawingml/2006/chart">
  <cdr:relSizeAnchor xmlns:cdr="http://schemas.openxmlformats.org/drawingml/2006/chartDrawing">
    <cdr:from>
      <cdr:x>0.1879</cdr:x>
      <cdr:y>0.16466</cdr:y>
    </cdr:from>
    <cdr:to>
      <cdr:x>0.19013</cdr:x>
      <cdr:y>0.68315</cdr:y>
    </cdr:to>
    <cdr:sp macro="" textlink="">
      <cdr:nvSpPr>
        <cdr:cNvPr id="2" name="Straight Connector 1"/>
        <cdr:cNvSpPr/>
      </cdr:nvSpPr>
      <cdr:spPr>
        <a:xfrm xmlns:a="http://schemas.openxmlformats.org/drawingml/2006/main" rot="5400000" flipH="1" flipV="1">
          <a:off x="143571" y="1220778"/>
          <a:ext cx="1499616" cy="10540"/>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274.xml><?xml version="1.0" encoding="utf-8"?>
<c:userShapes xmlns:c="http://schemas.openxmlformats.org/drawingml/2006/chart">
  <cdr:relSizeAnchor xmlns:cdr="http://schemas.openxmlformats.org/drawingml/2006/chartDrawing">
    <cdr:from>
      <cdr:x>0.18692</cdr:x>
      <cdr:y>0.16466</cdr:y>
    </cdr:from>
    <cdr:to>
      <cdr:x>0.18915</cdr:x>
      <cdr:y>0.68315</cdr:y>
    </cdr:to>
    <cdr:sp macro="" textlink="">
      <cdr:nvSpPr>
        <cdr:cNvPr id="2" name="Straight Connector 1"/>
        <cdr:cNvSpPr/>
      </cdr:nvSpPr>
      <cdr:spPr>
        <a:xfrm xmlns:a="http://schemas.openxmlformats.org/drawingml/2006/main" rot="5400000" flipH="1" flipV="1">
          <a:off x="139666" y="1220773"/>
          <a:ext cx="1499616" cy="10549"/>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275.xml><?xml version="1.0" encoding="utf-8"?>
<c:userShapes xmlns:c="http://schemas.openxmlformats.org/drawingml/2006/chart">
  <cdr:relSizeAnchor xmlns:cdr="http://schemas.openxmlformats.org/drawingml/2006/chartDrawing">
    <cdr:from>
      <cdr:x>0.18692</cdr:x>
      <cdr:y>0.16452</cdr:y>
    </cdr:from>
    <cdr:to>
      <cdr:x>0.18915</cdr:x>
      <cdr:y>0.68255</cdr:y>
    </cdr:to>
    <cdr:sp macro="" textlink="">
      <cdr:nvSpPr>
        <cdr:cNvPr id="2" name="Straight Connector 1"/>
        <cdr:cNvSpPr/>
      </cdr:nvSpPr>
      <cdr:spPr>
        <a:xfrm xmlns:a="http://schemas.openxmlformats.org/drawingml/2006/main" rot="5400000" flipH="1" flipV="1">
          <a:off x="139666" y="1220794"/>
          <a:ext cx="1499616" cy="10549"/>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276.xml><?xml version="1.0" encoding="utf-8"?>
<c:userShapes xmlns:c="http://schemas.openxmlformats.org/drawingml/2006/chart">
  <cdr:relSizeAnchor xmlns:cdr="http://schemas.openxmlformats.org/drawingml/2006/chartDrawing">
    <cdr:from>
      <cdr:x>0.1879</cdr:x>
      <cdr:y>0.16466</cdr:y>
    </cdr:from>
    <cdr:to>
      <cdr:x>0.19013</cdr:x>
      <cdr:y>0.68315</cdr:y>
    </cdr:to>
    <cdr:sp macro="" textlink="">
      <cdr:nvSpPr>
        <cdr:cNvPr id="2" name="Straight Connector 1"/>
        <cdr:cNvSpPr/>
      </cdr:nvSpPr>
      <cdr:spPr>
        <a:xfrm xmlns:a="http://schemas.openxmlformats.org/drawingml/2006/main" rot="5400000" flipH="1" flipV="1">
          <a:off x="143571" y="1220778"/>
          <a:ext cx="1499616" cy="10540"/>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277.xml><?xml version="1.0" encoding="utf-8"?>
<c:userShapes xmlns:c="http://schemas.openxmlformats.org/drawingml/2006/chart">
  <cdr:relSizeAnchor xmlns:cdr="http://schemas.openxmlformats.org/drawingml/2006/chartDrawing">
    <cdr:from>
      <cdr:x>0.18692</cdr:x>
      <cdr:y>0.16495</cdr:y>
    </cdr:from>
    <cdr:to>
      <cdr:x>0.18915</cdr:x>
      <cdr:y>0.68344</cdr:y>
    </cdr:to>
    <cdr:sp macro="" textlink="">
      <cdr:nvSpPr>
        <cdr:cNvPr id="2" name="Straight Connector 1"/>
        <cdr:cNvSpPr/>
      </cdr:nvSpPr>
      <cdr:spPr>
        <a:xfrm xmlns:a="http://schemas.openxmlformats.org/drawingml/2006/main" rot="5400000" flipH="1" flipV="1">
          <a:off x="139665" y="1221613"/>
          <a:ext cx="1499616" cy="10549"/>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278.xml><?xml version="1.0" encoding="utf-8"?>
<c:userShapes xmlns:c="http://schemas.openxmlformats.org/drawingml/2006/chart">
  <cdr:relSizeAnchor xmlns:cdr="http://schemas.openxmlformats.org/drawingml/2006/chartDrawing">
    <cdr:from>
      <cdr:x>0.18692</cdr:x>
      <cdr:y>0.16452</cdr:y>
    </cdr:from>
    <cdr:to>
      <cdr:x>0.18915</cdr:x>
      <cdr:y>0.68255</cdr:y>
    </cdr:to>
    <cdr:sp macro="" textlink="">
      <cdr:nvSpPr>
        <cdr:cNvPr id="2" name="Straight Connector 1"/>
        <cdr:cNvSpPr/>
      </cdr:nvSpPr>
      <cdr:spPr>
        <a:xfrm xmlns:a="http://schemas.openxmlformats.org/drawingml/2006/main" rot="5400000" flipH="1" flipV="1">
          <a:off x="139666" y="1220795"/>
          <a:ext cx="1499616" cy="10549"/>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279.xml><?xml version="1.0" encoding="utf-8"?>
<c:userShapes xmlns:c="http://schemas.openxmlformats.org/drawingml/2006/chart">
  <cdr:relSizeAnchor xmlns:cdr="http://schemas.openxmlformats.org/drawingml/2006/chartDrawing">
    <cdr:from>
      <cdr:x>0.18692</cdr:x>
      <cdr:y>0.16466</cdr:y>
    </cdr:from>
    <cdr:to>
      <cdr:x>0.18915</cdr:x>
      <cdr:y>0.68315</cdr:y>
    </cdr:to>
    <cdr:sp macro="" textlink="">
      <cdr:nvSpPr>
        <cdr:cNvPr id="2" name="Straight Connector 1"/>
        <cdr:cNvSpPr/>
      </cdr:nvSpPr>
      <cdr:spPr>
        <a:xfrm xmlns:a="http://schemas.openxmlformats.org/drawingml/2006/main" rot="5400000" flipH="1" flipV="1">
          <a:off x="139666" y="1220773"/>
          <a:ext cx="1499616" cy="10549"/>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28.xml><?xml version="1.0" encoding="utf-8"?>
<c:userShapes xmlns:c="http://schemas.openxmlformats.org/drawingml/2006/chart">
  <cdr:relSizeAnchor xmlns:cdr="http://schemas.openxmlformats.org/drawingml/2006/chartDrawing">
    <cdr:from>
      <cdr:x>0.18674</cdr:x>
      <cdr:y>0.16466</cdr:y>
    </cdr:from>
    <cdr:to>
      <cdr:x>0.18897</cdr:x>
      <cdr:y>0.68315</cdr:y>
    </cdr:to>
    <cdr:sp macro="" textlink="">
      <cdr:nvSpPr>
        <cdr:cNvPr id="2" name="Straight Connector 1"/>
        <cdr:cNvSpPr/>
      </cdr:nvSpPr>
      <cdr:spPr>
        <a:xfrm xmlns:a="http://schemas.openxmlformats.org/drawingml/2006/main" rot="5400000" flipH="1" flipV="1">
          <a:off x="138815" y="1220773"/>
          <a:ext cx="1499616" cy="10549"/>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280.xml><?xml version="1.0" encoding="utf-8"?>
<c:userShapes xmlns:c="http://schemas.openxmlformats.org/drawingml/2006/chart">
  <cdr:relSizeAnchor xmlns:cdr="http://schemas.openxmlformats.org/drawingml/2006/chartDrawing">
    <cdr:from>
      <cdr:x>0.1879</cdr:x>
      <cdr:y>0.16466</cdr:y>
    </cdr:from>
    <cdr:to>
      <cdr:x>0.19013</cdr:x>
      <cdr:y>0.68315</cdr:y>
    </cdr:to>
    <cdr:sp macro="" textlink="">
      <cdr:nvSpPr>
        <cdr:cNvPr id="2" name="Straight Connector 1"/>
        <cdr:cNvSpPr/>
      </cdr:nvSpPr>
      <cdr:spPr>
        <a:xfrm xmlns:a="http://schemas.openxmlformats.org/drawingml/2006/main" rot="5400000" flipH="1" flipV="1">
          <a:off x="143571" y="1220778"/>
          <a:ext cx="1499616" cy="10540"/>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281.xml><?xml version="1.0" encoding="utf-8"?>
<c:userShapes xmlns:c="http://schemas.openxmlformats.org/drawingml/2006/chart">
  <cdr:relSizeAnchor xmlns:cdr="http://schemas.openxmlformats.org/drawingml/2006/chartDrawing">
    <cdr:from>
      <cdr:x>0.18692</cdr:x>
      <cdr:y>0.16287</cdr:y>
    </cdr:from>
    <cdr:to>
      <cdr:x>0.18915</cdr:x>
      <cdr:y>0.6809</cdr:y>
    </cdr:to>
    <cdr:sp macro="" textlink="">
      <cdr:nvSpPr>
        <cdr:cNvPr id="2" name="Straight Connector 1"/>
        <cdr:cNvSpPr/>
      </cdr:nvSpPr>
      <cdr:spPr>
        <a:xfrm xmlns:a="http://schemas.openxmlformats.org/drawingml/2006/main" rot="5400000" flipH="1" flipV="1">
          <a:off x="139666" y="1216018"/>
          <a:ext cx="1499616" cy="10549"/>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282.xml><?xml version="1.0" encoding="utf-8"?>
<c:userShapes xmlns:c="http://schemas.openxmlformats.org/drawingml/2006/chart">
  <cdr:relSizeAnchor xmlns:cdr="http://schemas.openxmlformats.org/drawingml/2006/chartDrawing">
    <cdr:from>
      <cdr:x>0.18692</cdr:x>
      <cdr:y>0.16466</cdr:y>
    </cdr:from>
    <cdr:to>
      <cdr:x>0.18915</cdr:x>
      <cdr:y>0.68315</cdr:y>
    </cdr:to>
    <cdr:sp macro="" textlink="">
      <cdr:nvSpPr>
        <cdr:cNvPr id="2" name="Straight Connector 1"/>
        <cdr:cNvSpPr/>
      </cdr:nvSpPr>
      <cdr:spPr>
        <a:xfrm xmlns:a="http://schemas.openxmlformats.org/drawingml/2006/main" rot="5400000" flipH="1" flipV="1">
          <a:off x="139666" y="1220773"/>
          <a:ext cx="1499616" cy="10549"/>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283.xml><?xml version="1.0" encoding="utf-8"?>
<c:userShapes xmlns:c="http://schemas.openxmlformats.org/drawingml/2006/chart">
  <cdr:relSizeAnchor xmlns:cdr="http://schemas.openxmlformats.org/drawingml/2006/chartDrawing">
    <cdr:from>
      <cdr:x>0.18692</cdr:x>
      <cdr:y>0.16495</cdr:y>
    </cdr:from>
    <cdr:to>
      <cdr:x>0.18915</cdr:x>
      <cdr:y>0.68344</cdr:y>
    </cdr:to>
    <cdr:sp macro="" textlink="">
      <cdr:nvSpPr>
        <cdr:cNvPr id="2" name="Straight Connector 1"/>
        <cdr:cNvSpPr/>
      </cdr:nvSpPr>
      <cdr:spPr>
        <a:xfrm xmlns:a="http://schemas.openxmlformats.org/drawingml/2006/main" rot="5400000" flipH="1" flipV="1">
          <a:off x="139665" y="1221613"/>
          <a:ext cx="1499616" cy="10549"/>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284.xml><?xml version="1.0" encoding="utf-8"?>
<c:userShapes xmlns:c="http://schemas.openxmlformats.org/drawingml/2006/chart">
  <cdr:relSizeAnchor xmlns:cdr="http://schemas.openxmlformats.org/drawingml/2006/chartDrawing">
    <cdr:from>
      <cdr:x>0.1879</cdr:x>
      <cdr:y>0.16452</cdr:y>
    </cdr:from>
    <cdr:to>
      <cdr:x>0.19013</cdr:x>
      <cdr:y>0.72064</cdr:y>
    </cdr:to>
    <cdr:sp macro="" textlink="">
      <cdr:nvSpPr>
        <cdr:cNvPr id="2" name="Straight Connector 1"/>
        <cdr:cNvSpPr/>
      </cdr:nvSpPr>
      <cdr:spPr>
        <a:xfrm xmlns:a="http://schemas.openxmlformats.org/drawingml/2006/main" rot="5400000" flipH="1" flipV="1">
          <a:off x="85569" y="1275946"/>
          <a:ext cx="1609896" cy="10504"/>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285.xml><?xml version="1.0" encoding="utf-8"?>
<c:userShapes xmlns:c="http://schemas.openxmlformats.org/drawingml/2006/chart">
  <cdr:relSizeAnchor xmlns:cdr="http://schemas.openxmlformats.org/drawingml/2006/chartDrawing">
    <cdr:from>
      <cdr:x>0.18793</cdr:x>
      <cdr:y>0.16302</cdr:y>
    </cdr:from>
    <cdr:to>
      <cdr:x>0.19016</cdr:x>
      <cdr:y>0.68151</cdr:y>
    </cdr:to>
    <cdr:sp macro="" textlink="">
      <cdr:nvSpPr>
        <cdr:cNvPr id="2" name="Straight Connector 1"/>
        <cdr:cNvSpPr/>
      </cdr:nvSpPr>
      <cdr:spPr>
        <a:xfrm xmlns:a="http://schemas.openxmlformats.org/drawingml/2006/main" rot="5400000" flipH="1" flipV="1">
          <a:off x="144867" y="1216028"/>
          <a:ext cx="1499616" cy="10554"/>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286.xml><?xml version="1.0" encoding="utf-8"?>
<c:userShapes xmlns:c="http://schemas.openxmlformats.org/drawingml/2006/chart">
  <cdr:relSizeAnchor xmlns:cdr="http://schemas.openxmlformats.org/drawingml/2006/chartDrawing">
    <cdr:from>
      <cdr:x>0.18893</cdr:x>
      <cdr:y>0.16466</cdr:y>
    </cdr:from>
    <cdr:to>
      <cdr:x>0.19116</cdr:x>
      <cdr:y>0.68315</cdr:y>
    </cdr:to>
    <cdr:sp macro="" textlink="">
      <cdr:nvSpPr>
        <cdr:cNvPr id="2" name="Straight Connector 1"/>
        <cdr:cNvSpPr/>
      </cdr:nvSpPr>
      <cdr:spPr>
        <a:xfrm xmlns:a="http://schemas.openxmlformats.org/drawingml/2006/main" rot="5400000" flipH="1" flipV="1">
          <a:off x="149174" y="1220773"/>
          <a:ext cx="1499616" cy="10549"/>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287.xml><?xml version="1.0" encoding="utf-8"?>
<c:userShapes xmlns:c="http://schemas.openxmlformats.org/drawingml/2006/chart">
  <cdr:relSizeAnchor xmlns:cdr="http://schemas.openxmlformats.org/drawingml/2006/chartDrawing">
    <cdr:from>
      <cdr:x>0.18692</cdr:x>
      <cdr:y>0.16287</cdr:y>
    </cdr:from>
    <cdr:to>
      <cdr:x>0.18915</cdr:x>
      <cdr:y>0.6809</cdr:y>
    </cdr:to>
    <cdr:sp macro="" textlink="">
      <cdr:nvSpPr>
        <cdr:cNvPr id="2" name="Straight Connector 1"/>
        <cdr:cNvSpPr/>
      </cdr:nvSpPr>
      <cdr:spPr>
        <a:xfrm xmlns:a="http://schemas.openxmlformats.org/drawingml/2006/main" rot="5400000" flipH="1" flipV="1">
          <a:off x="139666" y="1216018"/>
          <a:ext cx="1499616" cy="10549"/>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288.xml><?xml version="1.0" encoding="utf-8"?>
<c:userShapes xmlns:c="http://schemas.openxmlformats.org/drawingml/2006/chart">
  <cdr:relSizeAnchor xmlns:cdr="http://schemas.openxmlformats.org/drawingml/2006/chartDrawing">
    <cdr:from>
      <cdr:x>0.1879</cdr:x>
      <cdr:y>0.16466</cdr:y>
    </cdr:from>
    <cdr:to>
      <cdr:x>0.19013</cdr:x>
      <cdr:y>0.68315</cdr:y>
    </cdr:to>
    <cdr:sp macro="" textlink="">
      <cdr:nvSpPr>
        <cdr:cNvPr id="2" name="Straight Connector 1"/>
        <cdr:cNvSpPr/>
      </cdr:nvSpPr>
      <cdr:spPr>
        <a:xfrm xmlns:a="http://schemas.openxmlformats.org/drawingml/2006/main" rot="5400000" flipH="1" flipV="1">
          <a:off x="143571" y="1220778"/>
          <a:ext cx="1499616" cy="10540"/>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289.xml><?xml version="1.0" encoding="utf-8"?>
<c:userShapes xmlns:c="http://schemas.openxmlformats.org/drawingml/2006/chart">
  <cdr:relSizeAnchor xmlns:cdr="http://schemas.openxmlformats.org/drawingml/2006/chartDrawing">
    <cdr:from>
      <cdr:x>0.18692</cdr:x>
      <cdr:y>0.16466</cdr:y>
    </cdr:from>
    <cdr:to>
      <cdr:x>0.18915</cdr:x>
      <cdr:y>0.68315</cdr:y>
    </cdr:to>
    <cdr:sp macro="" textlink="">
      <cdr:nvSpPr>
        <cdr:cNvPr id="3" name="Straight Connector 2"/>
        <cdr:cNvSpPr/>
      </cdr:nvSpPr>
      <cdr:spPr>
        <a:xfrm xmlns:a="http://schemas.openxmlformats.org/drawingml/2006/main" rot="5400000" flipH="1" flipV="1">
          <a:off x="139666" y="1220773"/>
          <a:ext cx="1499616" cy="10549"/>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29.xml><?xml version="1.0" encoding="utf-8"?>
<c:userShapes xmlns:c="http://schemas.openxmlformats.org/drawingml/2006/chart">
  <cdr:relSizeAnchor xmlns:cdr="http://schemas.openxmlformats.org/drawingml/2006/chartDrawing">
    <cdr:from>
      <cdr:x>0.18674</cdr:x>
      <cdr:y>0.16452</cdr:y>
    </cdr:from>
    <cdr:to>
      <cdr:x>0.18897</cdr:x>
      <cdr:y>0.68255</cdr:y>
    </cdr:to>
    <cdr:sp macro="" textlink="">
      <cdr:nvSpPr>
        <cdr:cNvPr id="2" name="Straight Connector 1"/>
        <cdr:cNvSpPr/>
      </cdr:nvSpPr>
      <cdr:spPr>
        <a:xfrm xmlns:a="http://schemas.openxmlformats.org/drawingml/2006/main" rot="5400000" flipH="1" flipV="1">
          <a:off x="138815" y="1220795"/>
          <a:ext cx="1499616" cy="10549"/>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290.xml><?xml version="1.0" encoding="utf-8"?>
<c:userShapes xmlns:c="http://schemas.openxmlformats.org/drawingml/2006/chart">
  <cdr:relSizeAnchor xmlns:cdr="http://schemas.openxmlformats.org/drawingml/2006/chartDrawing">
    <cdr:from>
      <cdr:x>0.18692</cdr:x>
      <cdr:y>0.16287</cdr:y>
    </cdr:from>
    <cdr:to>
      <cdr:x>0.18915</cdr:x>
      <cdr:y>0.6809</cdr:y>
    </cdr:to>
    <cdr:sp macro="" textlink="">
      <cdr:nvSpPr>
        <cdr:cNvPr id="3" name="Straight Connector 2"/>
        <cdr:cNvSpPr/>
      </cdr:nvSpPr>
      <cdr:spPr>
        <a:xfrm xmlns:a="http://schemas.openxmlformats.org/drawingml/2006/main" rot="5400000" flipH="1" flipV="1">
          <a:off x="139666" y="1216018"/>
          <a:ext cx="1499616" cy="10549"/>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291.xml><?xml version="1.0" encoding="utf-8"?>
<c:userShapes xmlns:c="http://schemas.openxmlformats.org/drawingml/2006/chart">
  <cdr:relSizeAnchor xmlns:cdr="http://schemas.openxmlformats.org/drawingml/2006/chartDrawing">
    <cdr:from>
      <cdr:x>0.18727</cdr:x>
      <cdr:y>0.16487</cdr:y>
    </cdr:from>
    <cdr:to>
      <cdr:x>0.1895</cdr:x>
      <cdr:y>0.67767</cdr:y>
    </cdr:to>
    <cdr:sp macro="" textlink="">
      <cdr:nvSpPr>
        <cdr:cNvPr id="2" name="Straight Connector 1"/>
        <cdr:cNvSpPr/>
      </cdr:nvSpPr>
      <cdr:spPr>
        <a:xfrm xmlns:a="http://schemas.openxmlformats.org/drawingml/2006/main" rot="5400000" flipH="1" flipV="1">
          <a:off x="138396" y="1226692"/>
          <a:ext cx="1499616" cy="10514"/>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292.xml><?xml version="1.0" encoding="utf-8"?>
<c:userShapes xmlns:c="http://schemas.openxmlformats.org/drawingml/2006/chart">
  <cdr:relSizeAnchor xmlns:cdr="http://schemas.openxmlformats.org/drawingml/2006/chartDrawing">
    <cdr:from>
      <cdr:x>0.18727</cdr:x>
      <cdr:y>0.16442</cdr:y>
    </cdr:from>
    <cdr:to>
      <cdr:x>0.1895</cdr:x>
      <cdr:y>0.67639</cdr:y>
    </cdr:to>
    <cdr:sp macro="" textlink="">
      <cdr:nvSpPr>
        <cdr:cNvPr id="2" name="Straight Connector 1"/>
        <cdr:cNvSpPr/>
      </cdr:nvSpPr>
      <cdr:spPr>
        <a:xfrm xmlns:a="http://schemas.openxmlformats.org/drawingml/2006/main" rot="5400000" flipH="1" flipV="1">
          <a:off x="138394" y="1226155"/>
          <a:ext cx="1499616" cy="10514"/>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293.xml><?xml version="1.0" encoding="utf-8"?>
<c:userShapes xmlns:c="http://schemas.openxmlformats.org/drawingml/2006/chart">
  <cdr:relSizeAnchor xmlns:cdr="http://schemas.openxmlformats.org/drawingml/2006/chartDrawing">
    <cdr:from>
      <cdr:x>0.18749</cdr:x>
      <cdr:y>0.16443</cdr:y>
    </cdr:from>
    <cdr:to>
      <cdr:x>0.18972</cdr:x>
      <cdr:y>0.68292</cdr:y>
    </cdr:to>
    <cdr:sp macro="" textlink="">
      <cdr:nvSpPr>
        <cdr:cNvPr id="2" name="Straight Connector 1"/>
        <cdr:cNvSpPr/>
      </cdr:nvSpPr>
      <cdr:spPr>
        <a:xfrm xmlns:a="http://schemas.openxmlformats.org/drawingml/2006/main" rot="5400000" flipH="1" flipV="1">
          <a:off x="141731" y="1220112"/>
          <a:ext cx="1499616" cy="10542"/>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294.xml><?xml version="1.0" encoding="utf-8"?>
<c:userShapes xmlns:c="http://schemas.openxmlformats.org/drawingml/2006/chart">
  <cdr:relSizeAnchor xmlns:cdr="http://schemas.openxmlformats.org/drawingml/2006/chartDrawing">
    <cdr:from>
      <cdr:x>0.18708</cdr:x>
      <cdr:y>0.16621</cdr:y>
    </cdr:from>
    <cdr:to>
      <cdr:x>0.18931</cdr:x>
      <cdr:y>0.6847</cdr:y>
    </cdr:to>
    <cdr:sp macro="" textlink="">
      <cdr:nvSpPr>
        <cdr:cNvPr id="2" name="Straight Connector 1"/>
        <cdr:cNvSpPr/>
      </cdr:nvSpPr>
      <cdr:spPr>
        <a:xfrm xmlns:a="http://schemas.openxmlformats.org/drawingml/2006/main" rot="5400000" flipH="1" flipV="1">
          <a:off x="139695" y="1225262"/>
          <a:ext cx="1499616" cy="10539"/>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295.xml><?xml version="1.0" encoding="utf-8"?>
<c:userShapes xmlns:c="http://schemas.openxmlformats.org/drawingml/2006/chart">
  <cdr:relSizeAnchor xmlns:cdr="http://schemas.openxmlformats.org/drawingml/2006/chartDrawing">
    <cdr:from>
      <cdr:x>0.18708</cdr:x>
      <cdr:y>0.16462</cdr:y>
    </cdr:from>
    <cdr:to>
      <cdr:x>0.18931</cdr:x>
      <cdr:y>0.68265</cdr:y>
    </cdr:to>
    <cdr:sp macro="" textlink="">
      <cdr:nvSpPr>
        <cdr:cNvPr id="2" name="Straight Connector 1"/>
        <cdr:cNvSpPr/>
      </cdr:nvSpPr>
      <cdr:spPr>
        <a:xfrm xmlns:a="http://schemas.openxmlformats.org/drawingml/2006/main" rot="5400000" flipH="1" flipV="1">
          <a:off x="139693" y="1221090"/>
          <a:ext cx="1499616" cy="10540"/>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296.xml><?xml version="1.0" encoding="utf-8"?>
<c:userShapes xmlns:c="http://schemas.openxmlformats.org/drawingml/2006/chart">
  <cdr:relSizeAnchor xmlns:cdr="http://schemas.openxmlformats.org/drawingml/2006/chartDrawing">
    <cdr:from>
      <cdr:x>0.18718</cdr:x>
      <cdr:y>0.16658</cdr:y>
    </cdr:from>
    <cdr:to>
      <cdr:x>0.18941</cdr:x>
      <cdr:y>0.68507</cdr:y>
    </cdr:to>
    <cdr:sp macro="" textlink="">
      <cdr:nvSpPr>
        <cdr:cNvPr id="2" name="Straight Connector 1"/>
        <cdr:cNvSpPr/>
      </cdr:nvSpPr>
      <cdr:spPr>
        <a:xfrm xmlns:a="http://schemas.openxmlformats.org/drawingml/2006/main" rot="5400000" flipH="1" flipV="1">
          <a:off x="140265" y="1226330"/>
          <a:ext cx="1499616" cy="10541"/>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297.xml><?xml version="1.0" encoding="utf-8"?>
<c:userShapes xmlns:c="http://schemas.openxmlformats.org/drawingml/2006/chart">
  <cdr:relSizeAnchor xmlns:cdr="http://schemas.openxmlformats.org/drawingml/2006/chartDrawing">
    <cdr:from>
      <cdr:x>0.18708</cdr:x>
      <cdr:y>0.16621</cdr:y>
    </cdr:from>
    <cdr:to>
      <cdr:x>0.18931</cdr:x>
      <cdr:y>0.6847</cdr:y>
    </cdr:to>
    <cdr:sp macro="" textlink="">
      <cdr:nvSpPr>
        <cdr:cNvPr id="2" name="Straight Connector 1"/>
        <cdr:cNvSpPr/>
      </cdr:nvSpPr>
      <cdr:spPr>
        <a:xfrm xmlns:a="http://schemas.openxmlformats.org/drawingml/2006/main" rot="5400000" flipH="1" flipV="1">
          <a:off x="139695" y="1225261"/>
          <a:ext cx="1499616" cy="10540"/>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298.xml><?xml version="1.0" encoding="utf-8"?>
<c:userShapes xmlns:c="http://schemas.openxmlformats.org/drawingml/2006/chart">
  <cdr:relSizeAnchor xmlns:cdr="http://schemas.openxmlformats.org/drawingml/2006/chartDrawing">
    <cdr:from>
      <cdr:x>0.18688</cdr:x>
      <cdr:y>0.16499</cdr:y>
    </cdr:from>
    <cdr:to>
      <cdr:x>0.18911</cdr:x>
      <cdr:y>0.68302</cdr:y>
    </cdr:to>
    <cdr:sp macro="" textlink="">
      <cdr:nvSpPr>
        <cdr:cNvPr id="2" name="Straight Connector 1"/>
        <cdr:cNvSpPr/>
      </cdr:nvSpPr>
      <cdr:spPr>
        <a:xfrm xmlns:a="http://schemas.openxmlformats.org/drawingml/2006/main" rot="5400000" flipH="1" flipV="1">
          <a:off x="138749" y="1222160"/>
          <a:ext cx="1499616" cy="10539"/>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299.xml><?xml version="1.0" encoding="utf-8"?>
<c:userShapes xmlns:c="http://schemas.openxmlformats.org/drawingml/2006/chart">
  <cdr:relSizeAnchor xmlns:cdr="http://schemas.openxmlformats.org/drawingml/2006/chartDrawing">
    <cdr:from>
      <cdr:x>0.18718</cdr:x>
      <cdr:y>0.16501</cdr:y>
    </cdr:from>
    <cdr:to>
      <cdr:x>0.18941</cdr:x>
      <cdr:y>0.6835</cdr:y>
    </cdr:to>
    <cdr:sp macro="" textlink="">
      <cdr:nvSpPr>
        <cdr:cNvPr id="2" name="Straight Connector 1"/>
        <cdr:cNvSpPr/>
      </cdr:nvSpPr>
      <cdr:spPr>
        <a:xfrm xmlns:a="http://schemas.openxmlformats.org/drawingml/2006/main" rot="5400000" flipH="1" flipV="1">
          <a:off x="140265" y="1221790"/>
          <a:ext cx="1499616" cy="10541"/>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3.xml><?xml version="1.0" encoding="utf-8"?>
<xdr:wsDr xmlns:xdr="http://schemas.openxmlformats.org/drawingml/2006/spreadsheetDrawing" xmlns:a="http://schemas.openxmlformats.org/drawingml/2006/main">
  <xdr:twoCellAnchor>
    <xdr:from>
      <xdr:col>10</xdr:col>
      <xdr:colOff>446057</xdr:colOff>
      <xdr:row>0</xdr:row>
      <xdr:rowOff>44217</xdr:rowOff>
    </xdr:from>
    <xdr:to>
      <xdr:col>19</xdr:col>
      <xdr:colOff>997</xdr:colOff>
      <xdr:row>15</xdr:row>
      <xdr:rowOff>78979</xdr:rowOff>
    </xdr:to>
    <xdr:graphicFrame macro="">
      <xdr:nvGraphicFramePr>
        <xdr:cNvPr id="112" name="Chart 92">
          <a:extLst>
            <a:ext uri="{FF2B5EF4-FFF2-40B4-BE49-F238E27FC236}">
              <a16:creationId xmlns:a16="http://schemas.microsoft.com/office/drawing/2014/main" id="{00000000-0008-0000-0400-00007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445627</xdr:colOff>
      <xdr:row>15</xdr:row>
      <xdr:rowOff>166337</xdr:rowOff>
    </xdr:from>
    <xdr:to>
      <xdr:col>9</xdr:col>
      <xdr:colOff>567</xdr:colOff>
      <xdr:row>31</xdr:row>
      <xdr:rowOff>13190</xdr:rowOff>
    </xdr:to>
    <xdr:graphicFrame macro="">
      <xdr:nvGraphicFramePr>
        <xdr:cNvPr id="8" name="Chart 92">
          <a:extLst>
            <a:ext uri="{FF2B5EF4-FFF2-40B4-BE49-F238E27FC236}">
              <a16:creationId xmlns:a16="http://schemas.microsoft.com/office/drawing/2014/main" id="{00000000-0008-0000-04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443673</xdr:colOff>
      <xdr:row>31</xdr:row>
      <xdr:rowOff>110341</xdr:rowOff>
    </xdr:from>
    <xdr:to>
      <xdr:col>8</xdr:col>
      <xdr:colOff>607695</xdr:colOff>
      <xdr:row>46</xdr:row>
      <xdr:rowOff>145103</xdr:rowOff>
    </xdr:to>
    <xdr:graphicFrame macro="">
      <xdr:nvGraphicFramePr>
        <xdr:cNvPr id="9" name="Chart 92">
          <a:extLst>
            <a:ext uri="{FF2B5EF4-FFF2-40B4-BE49-F238E27FC236}">
              <a16:creationId xmlns:a16="http://schemas.microsoft.com/office/drawing/2014/main" id="{00000000-0008-0000-04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21</xdr:col>
      <xdr:colOff>2677</xdr:colOff>
      <xdr:row>0</xdr:row>
      <xdr:rowOff>44217</xdr:rowOff>
    </xdr:from>
    <xdr:to>
      <xdr:col>29</xdr:col>
      <xdr:colOff>4709</xdr:colOff>
      <xdr:row>15</xdr:row>
      <xdr:rowOff>78979</xdr:rowOff>
    </xdr:to>
    <xdr:graphicFrame macro="">
      <xdr:nvGraphicFramePr>
        <xdr:cNvPr id="45" name="Chart 92">
          <a:extLst>
            <a:ext uri="{FF2B5EF4-FFF2-40B4-BE49-F238E27FC236}">
              <a16:creationId xmlns:a16="http://schemas.microsoft.com/office/drawing/2014/main" id="{00000000-0008-0000-0400-00002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446057</xdr:colOff>
      <xdr:row>15</xdr:row>
      <xdr:rowOff>166337</xdr:rowOff>
    </xdr:from>
    <xdr:to>
      <xdr:col>19</xdr:col>
      <xdr:colOff>997</xdr:colOff>
      <xdr:row>31</xdr:row>
      <xdr:rowOff>13190</xdr:rowOff>
    </xdr:to>
    <xdr:graphicFrame macro="">
      <xdr:nvGraphicFramePr>
        <xdr:cNvPr id="46" name="Chart 92">
          <a:extLst>
            <a:ext uri="{FF2B5EF4-FFF2-40B4-BE49-F238E27FC236}">
              <a16:creationId xmlns:a16="http://schemas.microsoft.com/office/drawing/2014/main" id="{00000000-0008-0000-0400-00002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441044</xdr:colOff>
      <xdr:row>31</xdr:row>
      <xdr:rowOff>110341</xdr:rowOff>
    </xdr:from>
    <xdr:to>
      <xdr:col>18</xdr:col>
      <xdr:colOff>605066</xdr:colOff>
      <xdr:row>46</xdr:row>
      <xdr:rowOff>145103</xdr:rowOff>
    </xdr:to>
    <xdr:graphicFrame macro="">
      <xdr:nvGraphicFramePr>
        <xdr:cNvPr id="47" name="Chart 92">
          <a:extLst>
            <a:ext uri="{FF2B5EF4-FFF2-40B4-BE49-F238E27FC236}">
              <a16:creationId xmlns:a16="http://schemas.microsoft.com/office/drawing/2014/main" id="{00000000-0008-0000-0400-00002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10</xdr:col>
      <xdr:colOff>440613</xdr:colOff>
      <xdr:row>47</xdr:row>
      <xdr:rowOff>44217</xdr:rowOff>
    </xdr:from>
    <xdr:to>
      <xdr:col>18</xdr:col>
      <xdr:colOff>604635</xdr:colOff>
      <xdr:row>62</xdr:row>
      <xdr:rowOff>78979</xdr:rowOff>
    </xdr:to>
    <xdr:graphicFrame macro="">
      <xdr:nvGraphicFramePr>
        <xdr:cNvPr id="48" name="Chart 92">
          <a:extLst>
            <a:ext uri="{FF2B5EF4-FFF2-40B4-BE49-F238E27FC236}">
              <a16:creationId xmlns:a16="http://schemas.microsoft.com/office/drawing/2014/main" id="{00000000-0008-0000-0400-00003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444241</xdr:colOff>
      <xdr:row>62</xdr:row>
      <xdr:rowOff>166336</xdr:rowOff>
    </xdr:from>
    <xdr:to>
      <xdr:col>18</xdr:col>
      <xdr:colOff>602603</xdr:colOff>
      <xdr:row>78</xdr:row>
      <xdr:rowOff>13191</xdr:rowOff>
    </xdr:to>
    <xdr:graphicFrame macro="">
      <xdr:nvGraphicFramePr>
        <xdr:cNvPr id="49" name="Chart 92">
          <a:extLst>
            <a:ext uri="{FF2B5EF4-FFF2-40B4-BE49-F238E27FC236}">
              <a16:creationId xmlns:a16="http://schemas.microsoft.com/office/drawing/2014/main" id="{00000000-0008-0000-0400-00003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10</xdr:col>
      <xdr:colOff>440613</xdr:colOff>
      <xdr:row>78</xdr:row>
      <xdr:rowOff>110342</xdr:rowOff>
    </xdr:from>
    <xdr:to>
      <xdr:col>18</xdr:col>
      <xdr:colOff>604635</xdr:colOff>
      <xdr:row>93</xdr:row>
      <xdr:rowOff>145104</xdr:rowOff>
    </xdr:to>
    <xdr:graphicFrame macro="">
      <xdr:nvGraphicFramePr>
        <xdr:cNvPr id="50" name="Chart 92">
          <a:extLst>
            <a:ext uri="{FF2B5EF4-FFF2-40B4-BE49-F238E27FC236}">
              <a16:creationId xmlns:a16="http://schemas.microsoft.com/office/drawing/2014/main" id="{00000000-0008-0000-0400-00003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10</xdr:col>
      <xdr:colOff>440613</xdr:colOff>
      <xdr:row>94</xdr:row>
      <xdr:rowOff>44217</xdr:rowOff>
    </xdr:from>
    <xdr:to>
      <xdr:col>18</xdr:col>
      <xdr:colOff>604635</xdr:colOff>
      <xdr:row>109</xdr:row>
      <xdr:rowOff>78979</xdr:rowOff>
    </xdr:to>
    <xdr:graphicFrame macro="">
      <xdr:nvGraphicFramePr>
        <xdr:cNvPr id="51" name="Chart 92">
          <a:extLst>
            <a:ext uri="{FF2B5EF4-FFF2-40B4-BE49-F238E27FC236}">
              <a16:creationId xmlns:a16="http://schemas.microsoft.com/office/drawing/2014/main" id="{00000000-0008-0000-0400-00003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10</xdr:col>
      <xdr:colOff>440613</xdr:colOff>
      <xdr:row>109</xdr:row>
      <xdr:rowOff>166336</xdr:rowOff>
    </xdr:from>
    <xdr:to>
      <xdr:col>18</xdr:col>
      <xdr:colOff>604635</xdr:colOff>
      <xdr:row>125</xdr:row>
      <xdr:rowOff>13190</xdr:rowOff>
    </xdr:to>
    <xdr:graphicFrame macro="">
      <xdr:nvGraphicFramePr>
        <xdr:cNvPr id="52" name="Chart 92">
          <a:extLst>
            <a:ext uri="{FF2B5EF4-FFF2-40B4-BE49-F238E27FC236}">
              <a16:creationId xmlns:a16="http://schemas.microsoft.com/office/drawing/2014/main" id="{00000000-0008-0000-0400-00003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10</xdr:col>
      <xdr:colOff>440613</xdr:colOff>
      <xdr:row>125</xdr:row>
      <xdr:rowOff>110342</xdr:rowOff>
    </xdr:from>
    <xdr:to>
      <xdr:col>18</xdr:col>
      <xdr:colOff>604635</xdr:colOff>
      <xdr:row>140</xdr:row>
      <xdr:rowOff>145104</xdr:rowOff>
    </xdr:to>
    <xdr:graphicFrame macro="">
      <xdr:nvGraphicFramePr>
        <xdr:cNvPr id="53" name="Chart 92">
          <a:extLst>
            <a:ext uri="{FF2B5EF4-FFF2-40B4-BE49-F238E27FC236}">
              <a16:creationId xmlns:a16="http://schemas.microsoft.com/office/drawing/2014/main" id="{00000000-0008-0000-0400-00003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10</xdr:col>
      <xdr:colOff>440613</xdr:colOff>
      <xdr:row>141</xdr:row>
      <xdr:rowOff>45253</xdr:rowOff>
    </xdr:from>
    <xdr:to>
      <xdr:col>18</xdr:col>
      <xdr:colOff>604635</xdr:colOff>
      <xdr:row>156</xdr:row>
      <xdr:rowOff>80015</xdr:rowOff>
    </xdr:to>
    <xdr:graphicFrame macro="">
      <xdr:nvGraphicFramePr>
        <xdr:cNvPr id="54" name="Chart 92">
          <a:extLst>
            <a:ext uri="{FF2B5EF4-FFF2-40B4-BE49-F238E27FC236}">
              <a16:creationId xmlns:a16="http://schemas.microsoft.com/office/drawing/2014/main" id="{00000000-0008-0000-0400-00003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10</xdr:col>
      <xdr:colOff>444241</xdr:colOff>
      <xdr:row>156</xdr:row>
      <xdr:rowOff>166338</xdr:rowOff>
    </xdr:from>
    <xdr:to>
      <xdr:col>18</xdr:col>
      <xdr:colOff>602603</xdr:colOff>
      <xdr:row>172</xdr:row>
      <xdr:rowOff>13191</xdr:rowOff>
    </xdr:to>
    <xdr:graphicFrame macro="">
      <xdr:nvGraphicFramePr>
        <xdr:cNvPr id="55" name="Chart 92">
          <a:extLst>
            <a:ext uri="{FF2B5EF4-FFF2-40B4-BE49-F238E27FC236}">
              <a16:creationId xmlns:a16="http://schemas.microsoft.com/office/drawing/2014/main" id="{00000000-0008-0000-0400-00003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10</xdr:col>
      <xdr:colOff>440613</xdr:colOff>
      <xdr:row>172</xdr:row>
      <xdr:rowOff>110342</xdr:rowOff>
    </xdr:from>
    <xdr:to>
      <xdr:col>18</xdr:col>
      <xdr:colOff>604635</xdr:colOff>
      <xdr:row>187</xdr:row>
      <xdr:rowOff>145104</xdr:rowOff>
    </xdr:to>
    <xdr:graphicFrame macro="">
      <xdr:nvGraphicFramePr>
        <xdr:cNvPr id="56" name="Chart 92">
          <a:extLst>
            <a:ext uri="{FF2B5EF4-FFF2-40B4-BE49-F238E27FC236}">
              <a16:creationId xmlns:a16="http://schemas.microsoft.com/office/drawing/2014/main" id="{00000000-0008-0000-0400-00003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10</xdr:col>
      <xdr:colOff>446057</xdr:colOff>
      <xdr:row>188</xdr:row>
      <xdr:rowOff>46143</xdr:rowOff>
    </xdr:from>
    <xdr:to>
      <xdr:col>19</xdr:col>
      <xdr:colOff>997</xdr:colOff>
      <xdr:row>203</xdr:row>
      <xdr:rowOff>80905</xdr:rowOff>
    </xdr:to>
    <xdr:graphicFrame macro="">
      <xdr:nvGraphicFramePr>
        <xdr:cNvPr id="57" name="Chart 92">
          <a:extLst>
            <a:ext uri="{FF2B5EF4-FFF2-40B4-BE49-F238E27FC236}">
              <a16:creationId xmlns:a16="http://schemas.microsoft.com/office/drawing/2014/main" id="{00000000-0008-0000-0400-00003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10</xdr:col>
      <xdr:colOff>446057</xdr:colOff>
      <xdr:row>203</xdr:row>
      <xdr:rowOff>166336</xdr:rowOff>
    </xdr:from>
    <xdr:to>
      <xdr:col>19</xdr:col>
      <xdr:colOff>997</xdr:colOff>
      <xdr:row>219</xdr:row>
      <xdr:rowOff>13191</xdr:rowOff>
    </xdr:to>
    <xdr:graphicFrame macro="">
      <xdr:nvGraphicFramePr>
        <xdr:cNvPr id="58" name="Chart 92">
          <a:extLst>
            <a:ext uri="{FF2B5EF4-FFF2-40B4-BE49-F238E27FC236}">
              <a16:creationId xmlns:a16="http://schemas.microsoft.com/office/drawing/2014/main" id="{00000000-0008-0000-0400-00003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10</xdr:col>
      <xdr:colOff>440613</xdr:colOff>
      <xdr:row>219</xdr:row>
      <xdr:rowOff>110342</xdr:rowOff>
    </xdr:from>
    <xdr:to>
      <xdr:col>18</xdr:col>
      <xdr:colOff>604635</xdr:colOff>
      <xdr:row>234</xdr:row>
      <xdr:rowOff>145104</xdr:rowOff>
    </xdr:to>
    <xdr:graphicFrame macro="">
      <xdr:nvGraphicFramePr>
        <xdr:cNvPr id="59" name="Chart 92">
          <a:extLst>
            <a:ext uri="{FF2B5EF4-FFF2-40B4-BE49-F238E27FC236}">
              <a16:creationId xmlns:a16="http://schemas.microsoft.com/office/drawing/2014/main" id="{00000000-0008-0000-0400-00003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10</xdr:col>
      <xdr:colOff>440613</xdr:colOff>
      <xdr:row>235</xdr:row>
      <xdr:rowOff>44217</xdr:rowOff>
    </xdr:from>
    <xdr:to>
      <xdr:col>18</xdr:col>
      <xdr:colOff>604635</xdr:colOff>
      <xdr:row>250</xdr:row>
      <xdr:rowOff>78979</xdr:rowOff>
    </xdr:to>
    <xdr:graphicFrame macro="">
      <xdr:nvGraphicFramePr>
        <xdr:cNvPr id="60" name="Chart 92">
          <a:extLst>
            <a:ext uri="{FF2B5EF4-FFF2-40B4-BE49-F238E27FC236}">
              <a16:creationId xmlns:a16="http://schemas.microsoft.com/office/drawing/2014/main" id="{00000000-0008-0000-0400-00003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10</xdr:col>
      <xdr:colOff>440613</xdr:colOff>
      <xdr:row>250</xdr:row>
      <xdr:rowOff>166336</xdr:rowOff>
    </xdr:from>
    <xdr:to>
      <xdr:col>18</xdr:col>
      <xdr:colOff>604635</xdr:colOff>
      <xdr:row>266</xdr:row>
      <xdr:rowOff>13190</xdr:rowOff>
    </xdr:to>
    <xdr:graphicFrame macro="">
      <xdr:nvGraphicFramePr>
        <xdr:cNvPr id="61" name="Chart 92">
          <a:extLst>
            <a:ext uri="{FF2B5EF4-FFF2-40B4-BE49-F238E27FC236}">
              <a16:creationId xmlns:a16="http://schemas.microsoft.com/office/drawing/2014/main" id="{00000000-0008-0000-0400-00003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10</xdr:col>
      <xdr:colOff>440613</xdr:colOff>
      <xdr:row>266</xdr:row>
      <xdr:rowOff>110341</xdr:rowOff>
    </xdr:from>
    <xdr:to>
      <xdr:col>18</xdr:col>
      <xdr:colOff>604635</xdr:colOff>
      <xdr:row>281</xdr:row>
      <xdr:rowOff>145103</xdr:rowOff>
    </xdr:to>
    <xdr:graphicFrame macro="">
      <xdr:nvGraphicFramePr>
        <xdr:cNvPr id="62" name="Chart 92">
          <a:extLst>
            <a:ext uri="{FF2B5EF4-FFF2-40B4-BE49-F238E27FC236}">
              <a16:creationId xmlns:a16="http://schemas.microsoft.com/office/drawing/2014/main" id="{00000000-0008-0000-0400-00003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10</xdr:col>
      <xdr:colOff>444241</xdr:colOff>
      <xdr:row>282</xdr:row>
      <xdr:rowOff>44217</xdr:rowOff>
    </xdr:from>
    <xdr:to>
      <xdr:col>18</xdr:col>
      <xdr:colOff>602603</xdr:colOff>
      <xdr:row>297</xdr:row>
      <xdr:rowOff>78979</xdr:rowOff>
    </xdr:to>
    <xdr:graphicFrame macro="">
      <xdr:nvGraphicFramePr>
        <xdr:cNvPr id="63" name="Chart 92">
          <a:extLst>
            <a:ext uri="{FF2B5EF4-FFF2-40B4-BE49-F238E27FC236}">
              <a16:creationId xmlns:a16="http://schemas.microsoft.com/office/drawing/2014/main" id="{00000000-0008-0000-0400-00003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10</xdr:col>
      <xdr:colOff>444241</xdr:colOff>
      <xdr:row>297</xdr:row>
      <xdr:rowOff>166337</xdr:rowOff>
    </xdr:from>
    <xdr:to>
      <xdr:col>18</xdr:col>
      <xdr:colOff>602603</xdr:colOff>
      <xdr:row>313</xdr:row>
      <xdr:rowOff>13190</xdr:rowOff>
    </xdr:to>
    <xdr:graphicFrame macro="">
      <xdr:nvGraphicFramePr>
        <xdr:cNvPr id="64" name="Chart 92">
          <a:extLst>
            <a:ext uri="{FF2B5EF4-FFF2-40B4-BE49-F238E27FC236}">
              <a16:creationId xmlns:a16="http://schemas.microsoft.com/office/drawing/2014/main" id="{00000000-0008-0000-0400-00004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10</xdr:col>
      <xdr:colOff>444241</xdr:colOff>
      <xdr:row>313</xdr:row>
      <xdr:rowOff>110342</xdr:rowOff>
    </xdr:from>
    <xdr:to>
      <xdr:col>18</xdr:col>
      <xdr:colOff>602603</xdr:colOff>
      <xdr:row>328</xdr:row>
      <xdr:rowOff>145104</xdr:rowOff>
    </xdr:to>
    <xdr:graphicFrame macro="">
      <xdr:nvGraphicFramePr>
        <xdr:cNvPr id="65" name="Chart 92">
          <a:extLst>
            <a:ext uri="{FF2B5EF4-FFF2-40B4-BE49-F238E27FC236}">
              <a16:creationId xmlns:a16="http://schemas.microsoft.com/office/drawing/2014/main" id="{00000000-0008-0000-0400-00004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10</xdr:col>
      <xdr:colOff>444241</xdr:colOff>
      <xdr:row>329</xdr:row>
      <xdr:rowOff>45254</xdr:rowOff>
    </xdr:from>
    <xdr:to>
      <xdr:col>18</xdr:col>
      <xdr:colOff>602603</xdr:colOff>
      <xdr:row>344</xdr:row>
      <xdr:rowOff>80016</xdr:rowOff>
    </xdr:to>
    <xdr:graphicFrame macro="">
      <xdr:nvGraphicFramePr>
        <xdr:cNvPr id="66" name="Chart 92">
          <a:extLst>
            <a:ext uri="{FF2B5EF4-FFF2-40B4-BE49-F238E27FC236}">
              <a16:creationId xmlns:a16="http://schemas.microsoft.com/office/drawing/2014/main" id="{00000000-0008-0000-0400-00004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10</xdr:col>
      <xdr:colOff>444241</xdr:colOff>
      <xdr:row>344</xdr:row>
      <xdr:rowOff>166337</xdr:rowOff>
    </xdr:from>
    <xdr:to>
      <xdr:col>18</xdr:col>
      <xdr:colOff>602603</xdr:colOff>
      <xdr:row>360</xdr:row>
      <xdr:rowOff>13192</xdr:rowOff>
    </xdr:to>
    <xdr:graphicFrame macro="">
      <xdr:nvGraphicFramePr>
        <xdr:cNvPr id="67" name="Chart 92">
          <a:extLst>
            <a:ext uri="{FF2B5EF4-FFF2-40B4-BE49-F238E27FC236}">
              <a16:creationId xmlns:a16="http://schemas.microsoft.com/office/drawing/2014/main" id="{00000000-0008-0000-0400-00004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10</xdr:col>
      <xdr:colOff>444241</xdr:colOff>
      <xdr:row>360</xdr:row>
      <xdr:rowOff>110343</xdr:rowOff>
    </xdr:from>
    <xdr:to>
      <xdr:col>18</xdr:col>
      <xdr:colOff>602603</xdr:colOff>
      <xdr:row>375</xdr:row>
      <xdr:rowOff>145105</xdr:rowOff>
    </xdr:to>
    <xdr:graphicFrame macro="">
      <xdr:nvGraphicFramePr>
        <xdr:cNvPr id="68" name="Chart 92">
          <a:extLst>
            <a:ext uri="{FF2B5EF4-FFF2-40B4-BE49-F238E27FC236}">
              <a16:creationId xmlns:a16="http://schemas.microsoft.com/office/drawing/2014/main" id="{00000000-0008-0000-0400-00004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10</xdr:col>
      <xdr:colOff>444241</xdr:colOff>
      <xdr:row>376</xdr:row>
      <xdr:rowOff>46142</xdr:rowOff>
    </xdr:from>
    <xdr:to>
      <xdr:col>18</xdr:col>
      <xdr:colOff>602603</xdr:colOff>
      <xdr:row>391</xdr:row>
      <xdr:rowOff>80904</xdr:rowOff>
    </xdr:to>
    <xdr:graphicFrame macro="">
      <xdr:nvGraphicFramePr>
        <xdr:cNvPr id="69" name="Chart 92">
          <a:extLst>
            <a:ext uri="{FF2B5EF4-FFF2-40B4-BE49-F238E27FC236}">
              <a16:creationId xmlns:a16="http://schemas.microsoft.com/office/drawing/2014/main" id="{00000000-0008-0000-0400-00004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10</xdr:col>
      <xdr:colOff>444241</xdr:colOff>
      <xdr:row>391</xdr:row>
      <xdr:rowOff>166336</xdr:rowOff>
    </xdr:from>
    <xdr:to>
      <xdr:col>19</xdr:col>
      <xdr:colOff>4769</xdr:colOff>
      <xdr:row>407</xdr:row>
      <xdr:rowOff>13190</xdr:rowOff>
    </xdr:to>
    <xdr:graphicFrame macro="">
      <xdr:nvGraphicFramePr>
        <xdr:cNvPr id="70" name="Chart 92">
          <a:extLst>
            <a:ext uri="{FF2B5EF4-FFF2-40B4-BE49-F238E27FC236}">
              <a16:creationId xmlns:a16="http://schemas.microsoft.com/office/drawing/2014/main" id="{00000000-0008-0000-0400-00004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10</xdr:col>
      <xdr:colOff>444241</xdr:colOff>
      <xdr:row>407</xdr:row>
      <xdr:rowOff>110341</xdr:rowOff>
    </xdr:from>
    <xdr:to>
      <xdr:col>18</xdr:col>
      <xdr:colOff>602603</xdr:colOff>
      <xdr:row>422</xdr:row>
      <xdr:rowOff>145103</xdr:rowOff>
    </xdr:to>
    <xdr:graphicFrame macro="">
      <xdr:nvGraphicFramePr>
        <xdr:cNvPr id="71" name="Chart 92">
          <a:extLst>
            <a:ext uri="{FF2B5EF4-FFF2-40B4-BE49-F238E27FC236}">
              <a16:creationId xmlns:a16="http://schemas.microsoft.com/office/drawing/2014/main" id="{00000000-0008-0000-0400-00004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10</xdr:col>
      <xdr:colOff>444241</xdr:colOff>
      <xdr:row>423</xdr:row>
      <xdr:rowOff>46142</xdr:rowOff>
    </xdr:from>
    <xdr:to>
      <xdr:col>18</xdr:col>
      <xdr:colOff>602603</xdr:colOff>
      <xdr:row>438</xdr:row>
      <xdr:rowOff>80904</xdr:rowOff>
    </xdr:to>
    <xdr:graphicFrame macro="">
      <xdr:nvGraphicFramePr>
        <xdr:cNvPr id="72" name="Chart 92">
          <a:extLst>
            <a:ext uri="{FF2B5EF4-FFF2-40B4-BE49-F238E27FC236}">
              <a16:creationId xmlns:a16="http://schemas.microsoft.com/office/drawing/2014/main" id="{00000000-0008-0000-0400-00004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10</xdr:col>
      <xdr:colOff>444241</xdr:colOff>
      <xdr:row>438</xdr:row>
      <xdr:rowOff>166336</xdr:rowOff>
    </xdr:from>
    <xdr:to>
      <xdr:col>18</xdr:col>
      <xdr:colOff>602603</xdr:colOff>
      <xdr:row>454</xdr:row>
      <xdr:rowOff>13190</xdr:rowOff>
    </xdr:to>
    <xdr:graphicFrame macro="">
      <xdr:nvGraphicFramePr>
        <xdr:cNvPr id="73" name="Chart 92">
          <a:extLst>
            <a:ext uri="{FF2B5EF4-FFF2-40B4-BE49-F238E27FC236}">
              <a16:creationId xmlns:a16="http://schemas.microsoft.com/office/drawing/2014/main" id="{00000000-0008-0000-0400-00004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10</xdr:col>
      <xdr:colOff>444241</xdr:colOff>
      <xdr:row>454</xdr:row>
      <xdr:rowOff>110341</xdr:rowOff>
    </xdr:from>
    <xdr:to>
      <xdr:col>18</xdr:col>
      <xdr:colOff>602603</xdr:colOff>
      <xdr:row>469</xdr:row>
      <xdr:rowOff>145103</xdr:rowOff>
    </xdr:to>
    <xdr:graphicFrame macro="">
      <xdr:nvGraphicFramePr>
        <xdr:cNvPr id="74" name="Chart 92">
          <a:extLst>
            <a:ext uri="{FF2B5EF4-FFF2-40B4-BE49-F238E27FC236}">
              <a16:creationId xmlns:a16="http://schemas.microsoft.com/office/drawing/2014/main" id="{00000000-0008-0000-0400-00004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10</xdr:col>
      <xdr:colOff>444241</xdr:colOff>
      <xdr:row>470</xdr:row>
      <xdr:rowOff>44217</xdr:rowOff>
    </xdr:from>
    <xdr:to>
      <xdr:col>18</xdr:col>
      <xdr:colOff>602603</xdr:colOff>
      <xdr:row>485</xdr:row>
      <xdr:rowOff>78979</xdr:rowOff>
    </xdr:to>
    <xdr:graphicFrame macro="">
      <xdr:nvGraphicFramePr>
        <xdr:cNvPr id="75" name="Chart 92">
          <a:extLst>
            <a:ext uri="{FF2B5EF4-FFF2-40B4-BE49-F238E27FC236}">
              <a16:creationId xmlns:a16="http://schemas.microsoft.com/office/drawing/2014/main" id="{00000000-0008-0000-0400-00004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10</xdr:col>
      <xdr:colOff>444241</xdr:colOff>
      <xdr:row>485</xdr:row>
      <xdr:rowOff>166336</xdr:rowOff>
    </xdr:from>
    <xdr:to>
      <xdr:col>18</xdr:col>
      <xdr:colOff>602603</xdr:colOff>
      <xdr:row>501</xdr:row>
      <xdr:rowOff>13190</xdr:rowOff>
    </xdr:to>
    <xdr:graphicFrame macro="">
      <xdr:nvGraphicFramePr>
        <xdr:cNvPr id="76" name="Chart 92">
          <a:extLst>
            <a:ext uri="{FF2B5EF4-FFF2-40B4-BE49-F238E27FC236}">
              <a16:creationId xmlns:a16="http://schemas.microsoft.com/office/drawing/2014/main" id="{00000000-0008-0000-0400-00004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10</xdr:col>
      <xdr:colOff>444241</xdr:colOff>
      <xdr:row>501</xdr:row>
      <xdr:rowOff>110342</xdr:rowOff>
    </xdr:from>
    <xdr:to>
      <xdr:col>18</xdr:col>
      <xdr:colOff>602603</xdr:colOff>
      <xdr:row>516</xdr:row>
      <xdr:rowOff>145104</xdr:rowOff>
    </xdr:to>
    <xdr:graphicFrame macro="">
      <xdr:nvGraphicFramePr>
        <xdr:cNvPr id="77" name="Chart 92">
          <a:extLst>
            <a:ext uri="{FF2B5EF4-FFF2-40B4-BE49-F238E27FC236}">
              <a16:creationId xmlns:a16="http://schemas.microsoft.com/office/drawing/2014/main" id="{00000000-0008-0000-0400-00004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10</xdr:col>
      <xdr:colOff>444241</xdr:colOff>
      <xdr:row>517</xdr:row>
      <xdr:rowOff>44217</xdr:rowOff>
    </xdr:from>
    <xdr:to>
      <xdr:col>18</xdr:col>
      <xdr:colOff>602603</xdr:colOff>
      <xdr:row>532</xdr:row>
      <xdr:rowOff>78980</xdr:rowOff>
    </xdr:to>
    <xdr:graphicFrame macro="">
      <xdr:nvGraphicFramePr>
        <xdr:cNvPr id="78" name="Chart 92">
          <a:extLst>
            <a:ext uri="{FF2B5EF4-FFF2-40B4-BE49-F238E27FC236}">
              <a16:creationId xmlns:a16="http://schemas.microsoft.com/office/drawing/2014/main" id="{00000000-0008-0000-0400-00004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10</xdr:col>
      <xdr:colOff>440613</xdr:colOff>
      <xdr:row>532</xdr:row>
      <xdr:rowOff>166336</xdr:rowOff>
    </xdr:from>
    <xdr:to>
      <xdr:col>18</xdr:col>
      <xdr:colOff>604635</xdr:colOff>
      <xdr:row>548</xdr:row>
      <xdr:rowOff>13190</xdr:rowOff>
    </xdr:to>
    <xdr:graphicFrame macro="">
      <xdr:nvGraphicFramePr>
        <xdr:cNvPr id="79" name="Chart 92">
          <a:extLst>
            <a:ext uri="{FF2B5EF4-FFF2-40B4-BE49-F238E27FC236}">
              <a16:creationId xmlns:a16="http://schemas.microsoft.com/office/drawing/2014/main" id="{00000000-0008-0000-0400-00004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20</xdr:col>
      <xdr:colOff>438711</xdr:colOff>
      <xdr:row>15</xdr:row>
      <xdr:rowOff>166337</xdr:rowOff>
    </xdr:from>
    <xdr:to>
      <xdr:col>28</xdr:col>
      <xdr:colOff>604634</xdr:colOff>
      <xdr:row>31</xdr:row>
      <xdr:rowOff>13190</xdr:rowOff>
    </xdr:to>
    <xdr:graphicFrame macro="">
      <xdr:nvGraphicFramePr>
        <xdr:cNvPr id="80" name="Chart 92">
          <a:extLst>
            <a:ext uri="{FF2B5EF4-FFF2-40B4-BE49-F238E27FC236}">
              <a16:creationId xmlns:a16="http://schemas.microsoft.com/office/drawing/2014/main" id="{00000000-0008-0000-0400-00005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20</xdr:col>
      <xdr:colOff>438711</xdr:colOff>
      <xdr:row>31</xdr:row>
      <xdr:rowOff>110341</xdr:rowOff>
    </xdr:from>
    <xdr:to>
      <xdr:col>28</xdr:col>
      <xdr:colOff>604634</xdr:colOff>
      <xdr:row>46</xdr:row>
      <xdr:rowOff>145103</xdr:rowOff>
    </xdr:to>
    <xdr:graphicFrame macro="">
      <xdr:nvGraphicFramePr>
        <xdr:cNvPr id="81" name="Chart 92">
          <a:extLst>
            <a:ext uri="{FF2B5EF4-FFF2-40B4-BE49-F238E27FC236}">
              <a16:creationId xmlns:a16="http://schemas.microsoft.com/office/drawing/2014/main" id="{00000000-0008-0000-0400-00005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20</xdr:col>
      <xdr:colOff>438711</xdr:colOff>
      <xdr:row>47</xdr:row>
      <xdr:rowOff>44217</xdr:rowOff>
    </xdr:from>
    <xdr:to>
      <xdr:col>28</xdr:col>
      <xdr:colOff>604634</xdr:colOff>
      <xdr:row>62</xdr:row>
      <xdr:rowOff>78979</xdr:rowOff>
    </xdr:to>
    <xdr:graphicFrame macro="">
      <xdr:nvGraphicFramePr>
        <xdr:cNvPr id="82" name="Chart 92">
          <a:extLst>
            <a:ext uri="{FF2B5EF4-FFF2-40B4-BE49-F238E27FC236}">
              <a16:creationId xmlns:a16="http://schemas.microsoft.com/office/drawing/2014/main" id="{00000000-0008-0000-0400-00005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20</xdr:col>
      <xdr:colOff>438711</xdr:colOff>
      <xdr:row>62</xdr:row>
      <xdr:rowOff>166336</xdr:rowOff>
    </xdr:from>
    <xdr:to>
      <xdr:col>28</xdr:col>
      <xdr:colOff>604634</xdr:colOff>
      <xdr:row>78</xdr:row>
      <xdr:rowOff>13191</xdr:rowOff>
    </xdr:to>
    <xdr:graphicFrame macro="">
      <xdr:nvGraphicFramePr>
        <xdr:cNvPr id="83" name="Chart 92">
          <a:extLst>
            <a:ext uri="{FF2B5EF4-FFF2-40B4-BE49-F238E27FC236}">
              <a16:creationId xmlns:a16="http://schemas.microsoft.com/office/drawing/2014/main" id="{00000000-0008-0000-0400-00005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xdr:from>
      <xdr:col>20</xdr:col>
      <xdr:colOff>438711</xdr:colOff>
      <xdr:row>78</xdr:row>
      <xdr:rowOff>110342</xdr:rowOff>
    </xdr:from>
    <xdr:to>
      <xdr:col>28</xdr:col>
      <xdr:colOff>604634</xdr:colOff>
      <xdr:row>93</xdr:row>
      <xdr:rowOff>145104</xdr:rowOff>
    </xdr:to>
    <xdr:graphicFrame macro="">
      <xdr:nvGraphicFramePr>
        <xdr:cNvPr id="84" name="Chart 92">
          <a:extLst>
            <a:ext uri="{FF2B5EF4-FFF2-40B4-BE49-F238E27FC236}">
              <a16:creationId xmlns:a16="http://schemas.microsoft.com/office/drawing/2014/main" id="{00000000-0008-0000-0400-00005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xdr:from>
      <xdr:col>20</xdr:col>
      <xdr:colOff>438711</xdr:colOff>
      <xdr:row>94</xdr:row>
      <xdr:rowOff>44217</xdr:rowOff>
    </xdr:from>
    <xdr:to>
      <xdr:col>28</xdr:col>
      <xdr:colOff>604634</xdr:colOff>
      <xdr:row>109</xdr:row>
      <xdr:rowOff>78979</xdr:rowOff>
    </xdr:to>
    <xdr:graphicFrame macro="">
      <xdr:nvGraphicFramePr>
        <xdr:cNvPr id="85" name="Chart 92">
          <a:extLst>
            <a:ext uri="{FF2B5EF4-FFF2-40B4-BE49-F238E27FC236}">
              <a16:creationId xmlns:a16="http://schemas.microsoft.com/office/drawing/2014/main" id="{00000000-0008-0000-0400-00005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xdr:from>
      <xdr:col>20</xdr:col>
      <xdr:colOff>438711</xdr:colOff>
      <xdr:row>109</xdr:row>
      <xdr:rowOff>166336</xdr:rowOff>
    </xdr:from>
    <xdr:to>
      <xdr:col>28</xdr:col>
      <xdr:colOff>604634</xdr:colOff>
      <xdr:row>125</xdr:row>
      <xdr:rowOff>13190</xdr:rowOff>
    </xdr:to>
    <xdr:graphicFrame macro="">
      <xdr:nvGraphicFramePr>
        <xdr:cNvPr id="86" name="Chart 92">
          <a:extLst>
            <a:ext uri="{FF2B5EF4-FFF2-40B4-BE49-F238E27FC236}">
              <a16:creationId xmlns:a16="http://schemas.microsoft.com/office/drawing/2014/main" id="{00000000-0008-0000-0400-00005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xdr:from>
      <xdr:col>20</xdr:col>
      <xdr:colOff>438711</xdr:colOff>
      <xdr:row>125</xdr:row>
      <xdr:rowOff>110342</xdr:rowOff>
    </xdr:from>
    <xdr:to>
      <xdr:col>28</xdr:col>
      <xdr:colOff>604634</xdr:colOff>
      <xdr:row>140</xdr:row>
      <xdr:rowOff>145104</xdr:rowOff>
    </xdr:to>
    <xdr:graphicFrame macro="">
      <xdr:nvGraphicFramePr>
        <xdr:cNvPr id="87" name="Chart 92">
          <a:extLst>
            <a:ext uri="{FF2B5EF4-FFF2-40B4-BE49-F238E27FC236}">
              <a16:creationId xmlns:a16="http://schemas.microsoft.com/office/drawing/2014/main" id="{00000000-0008-0000-0400-00005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xdr:from>
      <xdr:col>20</xdr:col>
      <xdr:colOff>438711</xdr:colOff>
      <xdr:row>141</xdr:row>
      <xdr:rowOff>45253</xdr:rowOff>
    </xdr:from>
    <xdr:to>
      <xdr:col>28</xdr:col>
      <xdr:colOff>604634</xdr:colOff>
      <xdr:row>156</xdr:row>
      <xdr:rowOff>80015</xdr:rowOff>
    </xdr:to>
    <xdr:graphicFrame macro="">
      <xdr:nvGraphicFramePr>
        <xdr:cNvPr id="88" name="Chart 92">
          <a:extLst>
            <a:ext uri="{FF2B5EF4-FFF2-40B4-BE49-F238E27FC236}">
              <a16:creationId xmlns:a16="http://schemas.microsoft.com/office/drawing/2014/main" id="{00000000-0008-0000-0400-00005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xdr:from>
      <xdr:col>20</xdr:col>
      <xdr:colOff>436895</xdr:colOff>
      <xdr:row>156</xdr:row>
      <xdr:rowOff>166338</xdr:rowOff>
    </xdr:from>
    <xdr:to>
      <xdr:col>28</xdr:col>
      <xdr:colOff>597677</xdr:colOff>
      <xdr:row>172</xdr:row>
      <xdr:rowOff>13191</xdr:rowOff>
    </xdr:to>
    <xdr:graphicFrame macro="">
      <xdr:nvGraphicFramePr>
        <xdr:cNvPr id="89" name="Chart 92">
          <a:extLst>
            <a:ext uri="{FF2B5EF4-FFF2-40B4-BE49-F238E27FC236}">
              <a16:creationId xmlns:a16="http://schemas.microsoft.com/office/drawing/2014/main" id="{00000000-0008-0000-0400-00005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xdr:from>
      <xdr:col>20</xdr:col>
      <xdr:colOff>440829</xdr:colOff>
      <xdr:row>172</xdr:row>
      <xdr:rowOff>110342</xdr:rowOff>
    </xdr:from>
    <xdr:to>
      <xdr:col>29</xdr:col>
      <xdr:colOff>1875</xdr:colOff>
      <xdr:row>187</xdr:row>
      <xdr:rowOff>145104</xdr:rowOff>
    </xdr:to>
    <xdr:graphicFrame macro="">
      <xdr:nvGraphicFramePr>
        <xdr:cNvPr id="90" name="Chart 92">
          <a:extLst>
            <a:ext uri="{FF2B5EF4-FFF2-40B4-BE49-F238E27FC236}">
              <a16:creationId xmlns:a16="http://schemas.microsoft.com/office/drawing/2014/main" id="{00000000-0008-0000-0400-00005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xdr:from>
      <xdr:col>20</xdr:col>
      <xdr:colOff>438711</xdr:colOff>
      <xdr:row>188</xdr:row>
      <xdr:rowOff>46143</xdr:rowOff>
    </xdr:from>
    <xdr:to>
      <xdr:col>28</xdr:col>
      <xdr:colOff>604634</xdr:colOff>
      <xdr:row>203</xdr:row>
      <xdr:rowOff>80905</xdr:rowOff>
    </xdr:to>
    <xdr:graphicFrame macro="">
      <xdr:nvGraphicFramePr>
        <xdr:cNvPr id="91" name="Chart 92">
          <a:extLst>
            <a:ext uri="{FF2B5EF4-FFF2-40B4-BE49-F238E27FC236}">
              <a16:creationId xmlns:a16="http://schemas.microsoft.com/office/drawing/2014/main" id="{00000000-0008-0000-0400-00005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twoCellAnchor>
    <xdr:from>
      <xdr:col>20</xdr:col>
      <xdr:colOff>438711</xdr:colOff>
      <xdr:row>203</xdr:row>
      <xdr:rowOff>166336</xdr:rowOff>
    </xdr:from>
    <xdr:to>
      <xdr:col>28</xdr:col>
      <xdr:colOff>604634</xdr:colOff>
      <xdr:row>219</xdr:row>
      <xdr:rowOff>13191</xdr:rowOff>
    </xdr:to>
    <xdr:graphicFrame macro="">
      <xdr:nvGraphicFramePr>
        <xdr:cNvPr id="92" name="Chart 92">
          <a:extLst>
            <a:ext uri="{FF2B5EF4-FFF2-40B4-BE49-F238E27FC236}">
              <a16:creationId xmlns:a16="http://schemas.microsoft.com/office/drawing/2014/main" id="{00000000-0008-0000-0400-00005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1"/>
        </a:graphicData>
      </a:graphic>
    </xdr:graphicFrame>
    <xdr:clientData/>
  </xdr:twoCellAnchor>
  <xdr:twoCellAnchor>
    <xdr:from>
      <xdr:col>20</xdr:col>
      <xdr:colOff>438711</xdr:colOff>
      <xdr:row>219</xdr:row>
      <xdr:rowOff>110342</xdr:rowOff>
    </xdr:from>
    <xdr:to>
      <xdr:col>28</xdr:col>
      <xdr:colOff>604634</xdr:colOff>
      <xdr:row>234</xdr:row>
      <xdr:rowOff>145104</xdr:rowOff>
    </xdr:to>
    <xdr:graphicFrame macro="">
      <xdr:nvGraphicFramePr>
        <xdr:cNvPr id="93" name="Chart 92">
          <a:extLst>
            <a:ext uri="{FF2B5EF4-FFF2-40B4-BE49-F238E27FC236}">
              <a16:creationId xmlns:a16="http://schemas.microsoft.com/office/drawing/2014/main" id="{00000000-0008-0000-0400-00005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2"/>
        </a:graphicData>
      </a:graphic>
    </xdr:graphicFrame>
    <xdr:clientData/>
  </xdr:twoCellAnchor>
  <xdr:twoCellAnchor>
    <xdr:from>
      <xdr:col>20</xdr:col>
      <xdr:colOff>438711</xdr:colOff>
      <xdr:row>235</xdr:row>
      <xdr:rowOff>44217</xdr:rowOff>
    </xdr:from>
    <xdr:to>
      <xdr:col>28</xdr:col>
      <xdr:colOff>604634</xdr:colOff>
      <xdr:row>250</xdr:row>
      <xdr:rowOff>78979</xdr:rowOff>
    </xdr:to>
    <xdr:graphicFrame macro="">
      <xdr:nvGraphicFramePr>
        <xdr:cNvPr id="94" name="Chart 92">
          <a:extLst>
            <a:ext uri="{FF2B5EF4-FFF2-40B4-BE49-F238E27FC236}">
              <a16:creationId xmlns:a16="http://schemas.microsoft.com/office/drawing/2014/main" id="{00000000-0008-0000-0400-00005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3"/>
        </a:graphicData>
      </a:graphic>
    </xdr:graphicFrame>
    <xdr:clientData/>
  </xdr:twoCellAnchor>
  <xdr:twoCellAnchor>
    <xdr:from>
      <xdr:col>20</xdr:col>
      <xdr:colOff>438711</xdr:colOff>
      <xdr:row>250</xdr:row>
      <xdr:rowOff>166336</xdr:rowOff>
    </xdr:from>
    <xdr:to>
      <xdr:col>28</xdr:col>
      <xdr:colOff>604634</xdr:colOff>
      <xdr:row>266</xdr:row>
      <xdr:rowOff>13190</xdr:rowOff>
    </xdr:to>
    <xdr:graphicFrame macro="">
      <xdr:nvGraphicFramePr>
        <xdr:cNvPr id="95" name="Chart 92">
          <a:extLst>
            <a:ext uri="{FF2B5EF4-FFF2-40B4-BE49-F238E27FC236}">
              <a16:creationId xmlns:a16="http://schemas.microsoft.com/office/drawing/2014/main" id="{00000000-0008-0000-0400-00005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4"/>
        </a:graphicData>
      </a:graphic>
    </xdr:graphicFrame>
    <xdr:clientData/>
  </xdr:twoCellAnchor>
  <xdr:twoCellAnchor>
    <xdr:from>
      <xdr:col>20</xdr:col>
      <xdr:colOff>441404</xdr:colOff>
      <xdr:row>266</xdr:row>
      <xdr:rowOff>110341</xdr:rowOff>
    </xdr:from>
    <xdr:to>
      <xdr:col>28</xdr:col>
      <xdr:colOff>605425</xdr:colOff>
      <xdr:row>281</xdr:row>
      <xdr:rowOff>145103</xdr:rowOff>
    </xdr:to>
    <xdr:graphicFrame macro="">
      <xdr:nvGraphicFramePr>
        <xdr:cNvPr id="96" name="Chart 92">
          <a:extLst>
            <a:ext uri="{FF2B5EF4-FFF2-40B4-BE49-F238E27FC236}">
              <a16:creationId xmlns:a16="http://schemas.microsoft.com/office/drawing/2014/main" id="{00000000-0008-0000-0400-00006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5"/>
        </a:graphicData>
      </a:graphic>
    </xdr:graphicFrame>
    <xdr:clientData/>
  </xdr:twoCellAnchor>
  <xdr:twoCellAnchor>
    <xdr:from>
      <xdr:col>20</xdr:col>
      <xdr:colOff>445032</xdr:colOff>
      <xdr:row>282</xdr:row>
      <xdr:rowOff>44217</xdr:rowOff>
    </xdr:from>
    <xdr:to>
      <xdr:col>28</xdr:col>
      <xdr:colOff>603393</xdr:colOff>
      <xdr:row>297</xdr:row>
      <xdr:rowOff>78979</xdr:rowOff>
    </xdr:to>
    <xdr:graphicFrame macro="">
      <xdr:nvGraphicFramePr>
        <xdr:cNvPr id="97" name="Chart 92">
          <a:extLst>
            <a:ext uri="{FF2B5EF4-FFF2-40B4-BE49-F238E27FC236}">
              <a16:creationId xmlns:a16="http://schemas.microsoft.com/office/drawing/2014/main" id="{00000000-0008-0000-0400-00006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6"/>
        </a:graphicData>
      </a:graphic>
    </xdr:graphicFrame>
    <xdr:clientData/>
  </xdr:twoCellAnchor>
  <xdr:twoCellAnchor>
    <xdr:from>
      <xdr:col>20</xdr:col>
      <xdr:colOff>445032</xdr:colOff>
      <xdr:row>297</xdr:row>
      <xdr:rowOff>166337</xdr:rowOff>
    </xdr:from>
    <xdr:to>
      <xdr:col>28</xdr:col>
      <xdr:colOff>603393</xdr:colOff>
      <xdr:row>313</xdr:row>
      <xdr:rowOff>13190</xdr:rowOff>
    </xdr:to>
    <xdr:graphicFrame macro="">
      <xdr:nvGraphicFramePr>
        <xdr:cNvPr id="98" name="Chart 92">
          <a:extLst>
            <a:ext uri="{FF2B5EF4-FFF2-40B4-BE49-F238E27FC236}">
              <a16:creationId xmlns:a16="http://schemas.microsoft.com/office/drawing/2014/main" id="{00000000-0008-0000-0400-00006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7"/>
        </a:graphicData>
      </a:graphic>
    </xdr:graphicFrame>
    <xdr:clientData/>
  </xdr:twoCellAnchor>
  <xdr:twoCellAnchor>
    <xdr:from>
      <xdr:col>20</xdr:col>
      <xdr:colOff>442294</xdr:colOff>
      <xdr:row>313</xdr:row>
      <xdr:rowOff>110342</xdr:rowOff>
    </xdr:from>
    <xdr:to>
      <xdr:col>28</xdr:col>
      <xdr:colOff>606315</xdr:colOff>
      <xdr:row>328</xdr:row>
      <xdr:rowOff>145104</xdr:rowOff>
    </xdr:to>
    <xdr:graphicFrame macro="">
      <xdr:nvGraphicFramePr>
        <xdr:cNvPr id="99" name="Chart 92">
          <a:extLst>
            <a:ext uri="{FF2B5EF4-FFF2-40B4-BE49-F238E27FC236}">
              <a16:creationId xmlns:a16="http://schemas.microsoft.com/office/drawing/2014/main" id="{00000000-0008-0000-0400-00006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8"/>
        </a:graphicData>
      </a:graphic>
    </xdr:graphicFrame>
    <xdr:clientData/>
  </xdr:twoCellAnchor>
  <xdr:twoCellAnchor>
    <xdr:from>
      <xdr:col>20</xdr:col>
      <xdr:colOff>445032</xdr:colOff>
      <xdr:row>329</xdr:row>
      <xdr:rowOff>45254</xdr:rowOff>
    </xdr:from>
    <xdr:to>
      <xdr:col>28</xdr:col>
      <xdr:colOff>603393</xdr:colOff>
      <xdr:row>344</xdr:row>
      <xdr:rowOff>80016</xdr:rowOff>
    </xdr:to>
    <xdr:graphicFrame macro="">
      <xdr:nvGraphicFramePr>
        <xdr:cNvPr id="100" name="Chart 92">
          <a:extLst>
            <a:ext uri="{FF2B5EF4-FFF2-40B4-BE49-F238E27FC236}">
              <a16:creationId xmlns:a16="http://schemas.microsoft.com/office/drawing/2014/main" id="{00000000-0008-0000-0400-00006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9"/>
        </a:graphicData>
      </a:graphic>
    </xdr:graphicFrame>
    <xdr:clientData/>
  </xdr:twoCellAnchor>
  <xdr:twoCellAnchor>
    <xdr:from>
      <xdr:col>20</xdr:col>
      <xdr:colOff>445032</xdr:colOff>
      <xdr:row>344</xdr:row>
      <xdr:rowOff>166337</xdr:rowOff>
    </xdr:from>
    <xdr:to>
      <xdr:col>28</xdr:col>
      <xdr:colOff>603393</xdr:colOff>
      <xdr:row>360</xdr:row>
      <xdr:rowOff>13192</xdr:rowOff>
    </xdr:to>
    <xdr:graphicFrame macro="">
      <xdr:nvGraphicFramePr>
        <xdr:cNvPr id="101" name="Chart 92">
          <a:extLst>
            <a:ext uri="{FF2B5EF4-FFF2-40B4-BE49-F238E27FC236}">
              <a16:creationId xmlns:a16="http://schemas.microsoft.com/office/drawing/2014/main" id="{00000000-0008-0000-0400-00006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0"/>
        </a:graphicData>
      </a:graphic>
    </xdr:graphicFrame>
    <xdr:clientData/>
  </xdr:twoCellAnchor>
  <xdr:twoCellAnchor>
    <xdr:from>
      <xdr:col>20</xdr:col>
      <xdr:colOff>445032</xdr:colOff>
      <xdr:row>360</xdr:row>
      <xdr:rowOff>110343</xdr:rowOff>
    </xdr:from>
    <xdr:to>
      <xdr:col>28</xdr:col>
      <xdr:colOff>603393</xdr:colOff>
      <xdr:row>375</xdr:row>
      <xdr:rowOff>145105</xdr:rowOff>
    </xdr:to>
    <xdr:graphicFrame macro="">
      <xdr:nvGraphicFramePr>
        <xdr:cNvPr id="102" name="Chart 92">
          <a:extLst>
            <a:ext uri="{FF2B5EF4-FFF2-40B4-BE49-F238E27FC236}">
              <a16:creationId xmlns:a16="http://schemas.microsoft.com/office/drawing/2014/main" id="{00000000-0008-0000-0400-00006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1"/>
        </a:graphicData>
      </a:graphic>
    </xdr:graphicFrame>
    <xdr:clientData/>
  </xdr:twoCellAnchor>
  <xdr:twoCellAnchor>
    <xdr:from>
      <xdr:col>20</xdr:col>
      <xdr:colOff>442294</xdr:colOff>
      <xdr:row>376</xdr:row>
      <xdr:rowOff>46142</xdr:rowOff>
    </xdr:from>
    <xdr:to>
      <xdr:col>28</xdr:col>
      <xdr:colOff>587265</xdr:colOff>
      <xdr:row>391</xdr:row>
      <xdr:rowOff>80904</xdr:rowOff>
    </xdr:to>
    <xdr:graphicFrame macro="">
      <xdr:nvGraphicFramePr>
        <xdr:cNvPr id="103" name="Chart 92">
          <a:extLst>
            <a:ext uri="{FF2B5EF4-FFF2-40B4-BE49-F238E27FC236}">
              <a16:creationId xmlns:a16="http://schemas.microsoft.com/office/drawing/2014/main" id="{00000000-0008-0000-0400-00006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2"/>
        </a:graphicData>
      </a:graphic>
    </xdr:graphicFrame>
    <xdr:clientData/>
  </xdr:twoCellAnchor>
  <xdr:twoCellAnchor>
    <xdr:from>
      <xdr:col>20</xdr:col>
      <xdr:colOff>445032</xdr:colOff>
      <xdr:row>391</xdr:row>
      <xdr:rowOff>166336</xdr:rowOff>
    </xdr:from>
    <xdr:to>
      <xdr:col>28</xdr:col>
      <xdr:colOff>603393</xdr:colOff>
      <xdr:row>407</xdr:row>
      <xdr:rowOff>13190</xdr:rowOff>
    </xdr:to>
    <xdr:graphicFrame macro="">
      <xdr:nvGraphicFramePr>
        <xdr:cNvPr id="104" name="Chart 92">
          <a:extLst>
            <a:ext uri="{FF2B5EF4-FFF2-40B4-BE49-F238E27FC236}">
              <a16:creationId xmlns:a16="http://schemas.microsoft.com/office/drawing/2014/main" id="{00000000-0008-0000-0400-00006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3"/>
        </a:graphicData>
      </a:graphic>
    </xdr:graphicFrame>
    <xdr:clientData/>
  </xdr:twoCellAnchor>
  <xdr:twoCellAnchor>
    <xdr:from>
      <xdr:col>20</xdr:col>
      <xdr:colOff>445032</xdr:colOff>
      <xdr:row>407</xdr:row>
      <xdr:rowOff>110341</xdr:rowOff>
    </xdr:from>
    <xdr:to>
      <xdr:col>28</xdr:col>
      <xdr:colOff>603393</xdr:colOff>
      <xdr:row>422</xdr:row>
      <xdr:rowOff>145103</xdr:rowOff>
    </xdr:to>
    <xdr:graphicFrame macro="">
      <xdr:nvGraphicFramePr>
        <xdr:cNvPr id="105" name="Chart 92">
          <a:extLst>
            <a:ext uri="{FF2B5EF4-FFF2-40B4-BE49-F238E27FC236}">
              <a16:creationId xmlns:a16="http://schemas.microsoft.com/office/drawing/2014/main" id="{00000000-0008-0000-0400-00006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4"/>
        </a:graphicData>
      </a:graphic>
    </xdr:graphicFrame>
    <xdr:clientData/>
  </xdr:twoCellAnchor>
  <xdr:twoCellAnchor>
    <xdr:from>
      <xdr:col>20</xdr:col>
      <xdr:colOff>445032</xdr:colOff>
      <xdr:row>423</xdr:row>
      <xdr:rowOff>46142</xdr:rowOff>
    </xdr:from>
    <xdr:to>
      <xdr:col>28</xdr:col>
      <xdr:colOff>603393</xdr:colOff>
      <xdr:row>438</xdr:row>
      <xdr:rowOff>80904</xdr:rowOff>
    </xdr:to>
    <xdr:graphicFrame macro="">
      <xdr:nvGraphicFramePr>
        <xdr:cNvPr id="106" name="Chart 92">
          <a:extLst>
            <a:ext uri="{FF2B5EF4-FFF2-40B4-BE49-F238E27FC236}">
              <a16:creationId xmlns:a16="http://schemas.microsoft.com/office/drawing/2014/main" id="{00000000-0008-0000-0400-00006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5"/>
        </a:graphicData>
      </a:graphic>
    </xdr:graphicFrame>
    <xdr:clientData/>
  </xdr:twoCellAnchor>
  <xdr:twoCellAnchor>
    <xdr:from>
      <xdr:col>20</xdr:col>
      <xdr:colOff>442294</xdr:colOff>
      <xdr:row>438</xdr:row>
      <xdr:rowOff>166336</xdr:rowOff>
    </xdr:from>
    <xdr:to>
      <xdr:col>28</xdr:col>
      <xdr:colOff>606315</xdr:colOff>
      <xdr:row>454</xdr:row>
      <xdr:rowOff>13190</xdr:rowOff>
    </xdr:to>
    <xdr:graphicFrame macro="">
      <xdr:nvGraphicFramePr>
        <xdr:cNvPr id="108" name="Chart 92">
          <a:extLst>
            <a:ext uri="{FF2B5EF4-FFF2-40B4-BE49-F238E27FC236}">
              <a16:creationId xmlns:a16="http://schemas.microsoft.com/office/drawing/2014/main" id="{00000000-0008-0000-0400-00006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6"/>
        </a:graphicData>
      </a:graphic>
    </xdr:graphicFrame>
    <xdr:clientData/>
  </xdr:twoCellAnchor>
  <xdr:twoCellAnchor>
    <xdr:from>
      <xdr:col>20</xdr:col>
      <xdr:colOff>445032</xdr:colOff>
      <xdr:row>454</xdr:row>
      <xdr:rowOff>110341</xdr:rowOff>
    </xdr:from>
    <xdr:to>
      <xdr:col>29</xdr:col>
      <xdr:colOff>5559</xdr:colOff>
      <xdr:row>469</xdr:row>
      <xdr:rowOff>145103</xdr:rowOff>
    </xdr:to>
    <xdr:graphicFrame macro="">
      <xdr:nvGraphicFramePr>
        <xdr:cNvPr id="111" name="Chart 92">
          <a:extLst>
            <a:ext uri="{FF2B5EF4-FFF2-40B4-BE49-F238E27FC236}">
              <a16:creationId xmlns:a16="http://schemas.microsoft.com/office/drawing/2014/main" id="{00000000-0008-0000-0400-00006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7"/>
        </a:graphicData>
      </a:graphic>
    </xdr:graphicFrame>
    <xdr:clientData/>
  </xdr:twoCellAnchor>
  <xdr:twoCellAnchor>
    <xdr:from>
      <xdr:col>20</xdr:col>
      <xdr:colOff>445032</xdr:colOff>
      <xdr:row>470</xdr:row>
      <xdr:rowOff>44217</xdr:rowOff>
    </xdr:from>
    <xdr:to>
      <xdr:col>28</xdr:col>
      <xdr:colOff>603393</xdr:colOff>
      <xdr:row>485</xdr:row>
      <xdr:rowOff>78979</xdr:rowOff>
    </xdr:to>
    <xdr:graphicFrame macro="">
      <xdr:nvGraphicFramePr>
        <xdr:cNvPr id="113" name="Chart 92">
          <a:extLst>
            <a:ext uri="{FF2B5EF4-FFF2-40B4-BE49-F238E27FC236}">
              <a16:creationId xmlns:a16="http://schemas.microsoft.com/office/drawing/2014/main" id="{00000000-0008-0000-0400-00007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8"/>
        </a:graphicData>
      </a:graphic>
    </xdr:graphicFrame>
    <xdr:clientData/>
  </xdr:twoCellAnchor>
  <xdr:twoCellAnchor>
    <xdr:from>
      <xdr:col>20</xdr:col>
      <xdr:colOff>445032</xdr:colOff>
      <xdr:row>485</xdr:row>
      <xdr:rowOff>166336</xdr:rowOff>
    </xdr:from>
    <xdr:to>
      <xdr:col>28</xdr:col>
      <xdr:colOff>603393</xdr:colOff>
      <xdr:row>501</xdr:row>
      <xdr:rowOff>13190</xdr:rowOff>
    </xdr:to>
    <xdr:graphicFrame macro="">
      <xdr:nvGraphicFramePr>
        <xdr:cNvPr id="114" name="Chart 92">
          <a:extLst>
            <a:ext uri="{FF2B5EF4-FFF2-40B4-BE49-F238E27FC236}">
              <a16:creationId xmlns:a16="http://schemas.microsoft.com/office/drawing/2014/main" id="{00000000-0008-0000-0400-00007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9"/>
        </a:graphicData>
      </a:graphic>
    </xdr:graphicFrame>
    <xdr:clientData/>
  </xdr:twoCellAnchor>
  <xdr:twoCellAnchor>
    <xdr:from>
      <xdr:col>20</xdr:col>
      <xdr:colOff>442294</xdr:colOff>
      <xdr:row>501</xdr:row>
      <xdr:rowOff>110342</xdr:rowOff>
    </xdr:from>
    <xdr:to>
      <xdr:col>28</xdr:col>
      <xdr:colOff>606315</xdr:colOff>
      <xdr:row>516</xdr:row>
      <xdr:rowOff>145104</xdr:rowOff>
    </xdr:to>
    <xdr:graphicFrame macro="">
      <xdr:nvGraphicFramePr>
        <xdr:cNvPr id="115" name="Chart 92">
          <a:extLst>
            <a:ext uri="{FF2B5EF4-FFF2-40B4-BE49-F238E27FC236}">
              <a16:creationId xmlns:a16="http://schemas.microsoft.com/office/drawing/2014/main" id="{00000000-0008-0000-0400-00007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0"/>
        </a:graphicData>
      </a:graphic>
    </xdr:graphicFrame>
    <xdr:clientData/>
  </xdr:twoCellAnchor>
  <xdr:twoCellAnchor>
    <xdr:from>
      <xdr:col>20</xdr:col>
      <xdr:colOff>445032</xdr:colOff>
      <xdr:row>517</xdr:row>
      <xdr:rowOff>44217</xdr:rowOff>
    </xdr:from>
    <xdr:to>
      <xdr:col>28</xdr:col>
      <xdr:colOff>603393</xdr:colOff>
      <xdr:row>532</xdr:row>
      <xdr:rowOff>78980</xdr:rowOff>
    </xdr:to>
    <xdr:graphicFrame macro="">
      <xdr:nvGraphicFramePr>
        <xdr:cNvPr id="116" name="Chart 92">
          <a:extLst>
            <a:ext uri="{FF2B5EF4-FFF2-40B4-BE49-F238E27FC236}">
              <a16:creationId xmlns:a16="http://schemas.microsoft.com/office/drawing/2014/main" id="{00000000-0008-0000-0400-00007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1"/>
        </a:graphicData>
      </a:graphic>
    </xdr:graphicFrame>
    <xdr:clientData/>
  </xdr:twoCellAnchor>
  <xdr:twoCellAnchor>
    <xdr:from>
      <xdr:col>20</xdr:col>
      <xdr:colOff>445032</xdr:colOff>
      <xdr:row>532</xdr:row>
      <xdr:rowOff>166336</xdr:rowOff>
    </xdr:from>
    <xdr:to>
      <xdr:col>28</xdr:col>
      <xdr:colOff>603393</xdr:colOff>
      <xdr:row>548</xdr:row>
      <xdr:rowOff>13190</xdr:rowOff>
    </xdr:to>
    <xdr:graphicFrame macro="">
      <xdr:nvGraphicFramePr>
        <xdr:cNvPr id="117" name="Chart 92">
          <a:extLst>
            <a:ext uri="{FF2B5EF4-FFF2-40B4-BE49-F238E27FC236}">
              <a16:creationId xmlns:a16="http://schemas.microsoft.com/office/drawing/2014/main" id="{00000000-0008-0000-0400-00007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2"/>
        </a:graphicData>
      </a:graphic>
    </xdr:graphicFrame>
    <xdr:clientData/>
  </xdr:twoCellAnchor>
  <xdr:twoCellAnchor>
    <xdr:from>
      <xdr:col>0</xdr:col>
      <xdr:colOff>442568</xdr:colOff>
      <xdr:row>47</xdr:row>
      <xdr:rowOff>44217</xdr:rowOff>
    </xdr:from>
    <xdr:to>
      <xdr:col>8</xdr:col>
      <xdr:colOff>606590</xdr:colOff>
      <xdr:row>62</xdr:row>
      <xdr:rowOff>78979</xdr:rowOff>
    </xdr:to>
    <xdr:graphicFrame macro="">
      <xdr:nvGraphicFramePr>
        <xdr:cNvPr id="119" name="Chart 92">
          <a:extLst>
            <a:ext uri="{FF2B5EF4-FFF2-40B4-BE49-F238E27FC236}">
              <a16:creationId xmlns:a16="http://schemas.microsoft.com/office/drawing/2014/main" id="{00000000-0008-0000-0400-00007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3"/>
        </a:graphicData>
      </a:graphic>
    </xdr:graphicFrame>
    <xdr:clientData/>
  </xdr:twoCellAnchor>
  <xdr:twoCellAnchor>
    <xdr:from>
      <xdr:col>0</xdr:col>
      <xdr:colOff>442567</xdr:colOff>
      <xdr:row>62</xdr:row>
      <xdr:rowOff>166336</xdr:rowOff>
    </xdr:from>
    <xdr:to>
      <xdr:col>8</xdr:col>
      <xdr:colOff>606589</xdr:colOff>
      <xdr:row>78</xdr:row>
      <xdr:rowOff>13191</xdr:rowOff>
    </xdr:to>
    <xdr:graphicFrame macro="">
      <xdr:nvGraphicFramePr>
        <xdr:cNvPr id="120" name="Chart 92">
          <a:extLst>
            <a:ext uri="{FF2B5EF4-FFF2-40B4-BE49-F238E27FC236}">
              <a16:creationId xmlns:a16="http://schemas.microsoft.com/office/drawing/2014/main" id="{00000000-0008-0000-0400-00007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4"/>
        </a:graphicData>
      </a:graphic>
    </xdr:graphicFrame>
    <xdr:clientData/>
  </xdr:twoCellAnchor>
  <xdr:twoCellAnchor>
    <xdr:from>
      <xdr:col>0</xdr:col>
      <xdr:colOff>445656</xdr:colOff>
      <xdr:row>78</xdr:row>
      <xdr:rowOff>110342</xdr:rowOff>
    </xdr:from>
    <xdr:to>
      <xdr:col>9</xdr:col>
      <xdr:colOff>596</xdr:colOff>
      <xdr:row>93</xdr:row>
      <xdr:rowOff>145104</xdr:rowOff>
    </xdr:to>
    <xdr:graphicFrame macro="">
      <xdr:nvGraphicFramePr>
        <xdr:cNvPr id="121" name="Chart 92">
          <a:extLst>
            <a:ext uri="{FF2B5EF4-FFF2-40B4-BE49-F238E27FC236}">
              <a16:creationId xmlns:a16="http://schemas.microsoft.com/office/drawing/2014/main" id="{00000000-0008-0000-0400-00007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5"/>
        </a:graphicData>
      </a:graphic>
    </xdr:graphicFrame>
    <xdr:clientData/>
  </xdr:twoCellAnchor>
  <xdr:twoCellAnchor>
    <xdr:from>
      <xdr:col>0</xdr:col>
      <xdr:colOff>442568</xdr:colOff>
      <xdr:row>94</xdr:row>
      <xdr:rowOff>44217</xdr:rowOff>
    </xdr:from>
    <xdr:to>
      <xdr:col>8</xdr:col>
      <xdr:colOff>606590</xdr:colOff>
      <xdr:row>109</xdr:row>
      <xdr:rowOff>78979</xdr:rowOff>
    </xdr:to>
    <xdr:graphicFrame macro="">
      <xdr:nvGraphicFramePr>
        <xdr:cNvPr id="122" name="Chart 92">
          <a:extLst>
            <a:ext uri="{FF2B5EF4-FFF2-40B4-BE49-F238E27FC236}">
              <a16:creationId xmlns:a16="http://schemas.microsoft.com/office/drawing/2014/main" id="{00000000-0008-0000-0400-00007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6"/>
        </a:graphicData>
      </a:graphic>
    </xdr:graphicFrame>
    <xdr:clientData/>
  </xdr:twoCellAnchor>
  <xdr:twoCellAnchor>
    <xdr:from>
      <xdr:col>0</xdr:col>
      <xdr:colOff>442567</xdr:colOff>
      <xdr:row>109</xdr:row>
      <xdr:rowOff>166336</xdr:rowOff>
    </xdr:from>
    <xdr:to>
      <xdr:col>8</xdr:col>
      <xdr:colOff>606589</xdr:colOff>
      <xdr:row>125</xdr:row>
      <xdr:rowOff>13190</xdr:rowOff>
    </xdr:to>
    <xdr:graphicFrame macro="">
      <xdr:nvGraphicFramePr>
        <xdr:cNvPr id="123" name="Chart 92">
          <a:extLst>
            <a:ext uri="{FF2B5EF4-FFF2-40B4-BE49-F238E27FC236}">
              <a16:creationId xmlns:a16="http://schemas.microsoft.com/office/drawing/2014/main" id="{00000000-0008-0000-0400-00007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7"/>
        </a:graphicData>
      </a:graphic>
    </xdr:graphicFrame>
    <xdr:clientData/>
  </xdr:twoCellAnchor>
  <xdr:twoCellAnchor>
    <xdr:from>
      <xdr:col>0</xdr:col>
      <xdr:colOff>445656</xdr:colOff>
      <xdr:row>125</xdr:row>
      <xdr:rowOff>110342</xdr:rowOff>
    </xdr:from>
    <xdr:to>
      <xdr:col>9</xdr:col>
      <xdr:colOff>596</xdr:colOff>
      <xdr:row>140</xdr:row>
      <xdr:rowOff>145104</xdr:rowOff>
    </xdr:to>
    <xdr:graphicFrame macro="">
      <xdr:nvGraphicFramePr>
        <xdr:cNvPr id="124" name="Chart 92">
          <a:extLst>
            <a:ext uri="{FF2B5EF4-FFF2-40B4-BE49-F238E27FC236}">
              <a16:creationId xmlns:a16="http://schemas.microsoft.com/office/drawing/2014/main" id="{00000000-0008-0000-0400-00007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8"/>
        </a:graphicData>
      </a:graphic>
    </xdr:graphicFrame>
    <xdr:clientData/>
  </xdr:twoCellAnchor>
  <xdr:twoCellAnchor>
    <xdr:from>
      <xdr:col>0</xdr:col>
      <xdr:colOff>442568</xdr:colOff>
      <xdr:row>141</xdr:row>
      <xdr:rowOff>45253</xdr:rowOff>
    </xdr:from>
    <xdr:to>
      <xdr:col>8</xdr:col>
      <xdr:colOff>606590</xdr:colOff>
      <xdr:row>156</xdr:row>
      <xdr:rowOff>80015</xdr:rowOff>
    </xdr:to>
    <xdr:graphicFrame macro="">
      <xdr:nvGraphicFramePr>
        <xdr:cNvPr id="125" name="Chart 92">
          <a:extLst>
            <a:ext uri="{FF2B5EF4-FFF2-40B4-BE49-F238E27FC236}">
              <a16:creationId xmlns:a16="http://schemas.microsoft.com/office/drawing/2014/main" id="{00000000-0008-0000-0400-00007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9"/>
        </a:graphicData>
      </a:graphic>
    </xdr:graphicFrame>
    <xdr:clientData/>
  </xdr:twoCellAnchor>
  <xdr:twoCellAnchor>
    <xdr:from>
      <xdr:col>0</xdr:col>
      <xdr:colOff>442567</xdr:colOff>
      <xdr:row>156</xdr:row>
      <xdr:rowOff>166338</xdr:rowOff>
    </xdr:from>
    <xdr:to>
      <xdr:col>8</xdr:col>
      <xdr:colOff>606589</xdr:colOff>
      <xdr:row>172</xdr:row>
      <xdr:rowOff>13191</xdr:rowOff>
    </xdr:to>
    <xdr:graphicFrame macro="">
      <xdr:nvGraphicFramePr>
        <xdr:cNvPr id="126" name="Chart 92">
          <a:extLst>
            <a:ext uri="{FF2B5EF4-FFF2-40B4-BE49-F238E27FC236}">
              <a16:creationId xmlns:a16="http://schemas.microsoft.com/office/drawing/2014/main" id="{00000000-0008-0000-0400-00007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0"/>
        </a:graphicData>
      </a:graphic>
    </xdr:graphicFrame>
    <xdr:clientData/>
  </xdr:twoCellAnchor>
  <xdr:twoCellAnchor>
    <xdr:from>
      <xdr:col>0</xdr:col>
      <xdr:colOff>445656</xdr:colOff>
      <xdr:row>172</xdr:row>
      <xdr:rowOff>110342</xdr:rowOff>
    </xdr:from>
    <xdr:to>
      <xdr:col>9</xdr:col>
      <xdr:colOff>596</xdr:colOff>
      <xdr:row>187</xdr:row>
      <xdr:rowOff>145104</xdr:rowOff>
    </xdr:to>
    <xdr:graphicFrame macro="">
      <xdr:nvGraphicFramePr>
        <xdr:cNvPr id="127" name="Chart 92">
          <a:extLst>
            <a:ext uri="{FF2B5EF4-FFF2-40B4-BE49-F238E27FC236}">
              <a16:creationId xmlns:a16="http://schemas.microsoft.com/office/drawing/2014/main" id="{00000000-0008-0000-0400-00007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1"/>
        </a:graphicData>
      </a:graphic>
    </xdr:graphicFrame>
    <xdr:clientData/>
  </xdr:twoCellAnchor>
  <xdr:twoCellAnchor>
    <xdr:from>
      <xdr:col>0</xdr:col>
      <xdr:colOff>442568</xdr:colOff>
      <xdr:row>188</xdr:row>
      <xdr:rowOff>46143</xdr:rowOff>
    </xdr:from>
    <xdr:to>
      <xdr:col>8</xdr:col>
      <xdr:colOff>606590</xdr:colOff>
      <xdr:row>203</xdr:row>
      <xdr:rowOff>80905</xdr:rowOff>
    </xdr:to>
    <xdr:graphicFrame macro="">
      <xdr:nvGraphicFramePr>
        <xdr:cNvPr id="128" name="Chart 92">
          <a:extLst>
            <a:ext uri="{FF2B5EF4-FFF2-40B4-BE49-F238E27FC236}">
              <a16:creationId xmlns:a16="http://schemas.microsoft.com/office/drawing/2014/main" id="{00000000-0008-0000-0400-00008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2"/>
        </a:graphicData>
      </a:graphic>
    </xdr:graphicFrame>
    <xdr:clientData/>
  </xdr:twoCellAnchor>
  <xdr:twoCellAnchor>
    <xdr:from>
      <xdr:col>0</xdr:col>
      <xdr:colOff>442567</xdr:colOff>
      <xdr:row>203</xdr:row>
      <xdr:rowOff>166336</xdr:rowOff>
    </xdr:from>
    <xdr:to>
      <xdr:col>8</xdr:col>
      <xdr:colOff>606589</xdr:colOff>
      <xdr:row>219</xdr:row>
      <xdr:rowOff>13191</xdr:rowOff>
    </xdr:to>
    <xdr:graphicFrame macro="">
      <xdr:nvGraphicFramePr>
        <xdr:cNvPr id="129" name="Chart 92">
          <a:extLst>
            <a:ext uri="{FF2B5EF4-FFF2-40B4-BE49-F238E27FC236}">
              <a16:creationId xmlns:a16="http://schemas.microsoft.com/office/drawing/2014/main" id="{00000000-0008-0000-0400-00008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3"/>
        </a:graphicData>
      </a:graphic>
    </xdr:graphicFrame>
    <xdr:clientData/>
  </xdr:twoCellAnchor>
  <xdr:twoCellAnchor>
    <xdr:from>
      <xdr:col>0</xdr:col>
      <xdr:colOff>445656</xdr:colOff>
      <xdr:row>219</xdr:row>
      <xdr:rowOff>110342</xdr:rowOff>
    </xdr:from>
    <xdr:to>
      <xdr:col>9</xdr:col>
      <xdr:colOff>596</xdr:colOff>
      <xdr:row>234</xdr:row>
      <xdr:rowOff>145104</xdr:rowOff>
    </xdr:to>
    <xdr:graphicFrame macro="">
      <xdr:nvGraphicFramePr>
        <xdr:cNvPr id="130" name="Chart 92">
          <a:extLst>
            <a:ext uri="{FF2B5EF4-FFF2-40B4-BE49-F238E27FC236}">
              <a16:creationId xmlns:a16="http://schemas.microsoft.com/office/drawing/2014/main" id="{00000000-0008-0000-0400-00008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4"/>
        </a:graphicData>
      </a:graphic>
    </xdr:graphicFrame>
    <xdr:clientData/>
  </xdr:twoCellAnchor>
  <xdr:twoCellAnchor>
    <xdr:from>
      <xdr:col>0</xdr:col>
      <xdr:colOff>442568</xdr:colOff>
      <xdr:row>235</xdr:row>
      <xdr:rowOff>44217</xdr:rowOff>
    </xdr:from>
    <xdr:to>
      <xdr:col>8</xdr:col>
      <xdr:colOff>606590</xdr:colOff>
      <xdr:row>250</xdr:row>
      <xdr:rowOff>78979</xdr:rowOff>
    </xdr:to>
    <xdr:graphicFrame macro="">
      <xdr:nvGraphicFramePr>
        <xdr:cNvPr id="131" name="Chart 92">
          <a:extLst>
            <a:ext uri="{FF2B5EF4-FFF2-40B4-BE49-F238E27FC236}">
              <a16:creationId xmlns:a16="http://schemas.microsoft.com/office/drawing/2014/main" id="{00000000-0008-0000-0400-00008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5"/>
        </a:graphicData>
      </a:graphic>
    </xdr:graphicFrame>
    <xdr:clientData/>
  </xdr:twoCellAnchor>
  <xdr:twoCellAnchor>
    <xdr:from>
      <xdr:col>0</xdr:col>
      <xdr:colOff>442567</xdr:colOff>
      <xdr:row>250</xdr:row>
      <xdr:rowOff>166336</xdr:rowOff>
    </xdr:from>
    <xdr:to>
      <xdr:col>8</xdr:col>
      <xdr:colOff>606589</xdr:colOff>
      <xdr:row>266</xdr:row>
      <xdr:rowOff>13190</xdr:rowOff>
    </xdr:to>
    <xdr:graphicFrame macro="">
      <xdr:nvGraphicFramePr>
        <xdr:cNvPr id="132" name="Chart 92">
          <a:extLst>
            <a:ext uri="{FF2B5EF4-FFF2-40B4-BE49-F238E27FC236}">
              <a16:creationId xmlns:a16="http://schemas.microsoft.com/office/drawing/2014/main" id="{00000000-0008-0000-0400-00008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6"/>
        </a:graphicData>
      </a:graphic>
    </xdr:graphicFrame>
    <xdr:clientData/>
  </xdr:twoCellAnchor>
  <xdr:twoCellAnchor>
    <xdr:from>
      <xdr:col>0</xdr:col>
      <xdr:colOff>445656</xdr:colOff>
      <xdr:row>266</xdr:row>
      <xdr:rowOff>110341</xdr:rowOff>
    </xdr:from>
    <xdr:to>
      <xdr:col>9</xdr:col>
      <xdr:colOff>596</xdr:colOff>
      <xdr:row>281</xdr:row>
      <xdr:rowOff>145103</xdr:rowOff>
    </xdr:to>
    <xdr:graphicFrame macro="">
      <xdr:nvGraphicFramePr>
        <xdr:cNvPr id="133" name="Chart 92">
          <a:extLst>
            <a:ext uri="{FF2B5EF4-FFF2-40B4-BE49-F238E27FC236}">
              <a16:creationId xmlns:a16="http://schemas.microsoft.com/office/drawing/2014/main" id="{00000000-0008-0000-0400-00008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7"/>
        </a:graphicData>
      </a:graphic>
    </xdr:graphicFrame>
    <xdr:clientData/>
  </xdr:twoCellAnchor>
  <xdr:twoCellAnchor>
    <xdr:from>
      <xdr:col>0</xdr:col>
      <xdr:colOff>442568</xdr:colOff>
      <xdr:row>282</xdr:row>
      <xdr:rowOff>44217</xdr:rowOff>
    </xdr:from>
    <xdr:to>
      <xdr:col>8</xdr:col>
      <xdr:colOff>606590</xdr:colOff>
      <xdr:row>297</xdr:row>
      <xdr:rowOff>78979</xdr:rowOff>
    </xdr:to>
    <xdr:graphicFrame macro="">
      <xdr:nvGraphicFramePr>
        <xdr:cNvPr id="134" name="Chart 92">
          <a:extLst>
            <a:ext uri="{FF2B5EF4-FFF2-40B4-BE49-F238E27FC236}">
              <a16:creationId xmlns:a16="http://schemas.microsoft.com/office/drawing/2014/main" id="{00000000-0008-0000-0400-00008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8"/>
        </a:graphicData>
      </a:graphic>
    </xdr:graphicFrame>
    <xdr:clientData/>
  </xdr:twoCellAnchor>
  <xdr:twoCellAnchor>
    <xdr:from>
      <xdr:col>0</xdr:col>
      <xdr:colOff>442567</xdr:colOff>
      <xdr:row>297</xdr:row>
      <xdr:rowOff>166337</xdr:rowOff>
    </xdr:from>
    <xdr:to>
      <xdr:col>8</xdr:col>
      <xdr:colOff>606589</xdr:colOff>
      <xdr:row>313</xdr:row>
      <xdr:rowOff>13190</xdr:rowOff>
    </xdr:to>
    <xdr:graphicFrame macro="">
      <xdr:nvGraphicFramePr>
        <xdr:cNvPr id="135" name="Chart 92">
          <a:extLst>
            <a:ext uri="{FF2B5EF4-FFF2-40B4-BE49-F238E27FC236}">
              <a16:creationId xmlns:a16="http://schemas.microsoft.com/office/drawing/2014/main" id="{00000000-0008-0000-0400-00008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9"/>
        </a:graphicData>
      </a:graphic>
    </xdr:graphicFrame>
    <xdr:clientData/>
  </xdr:twoCellAnchor>
  <xdr:twoCellAnchor>
    <xdr:from>
      <xdr:col>0</xdr:col>
      <xdr:colOff>445656</xdr:colOff>
      <xdr:row>313</xdr:row>
      <xdr:rowOff>110342</xdr:rowOff>
    </xdr:from>
    <xdr:to>
      <xdr:col>9</xdr:col>
      <xdr:colOff>596</xdr:colOff>
      <xdr:row>328</xdr:row>
      <xdr:rowOff>145104</xdr:rowOff>
    </xdr:to>
    <xdr:graphicFrame macro="">
      <xdr:nvGraphicFramePr>
        <xdr:cNvPr id="136" name="Chart 92">
          <a:extLst>
            <a:ext uri="{FF2B5EF4-FFF2-40B4-BE49-F238E27FC236}">
              <a16:creationId xmlns:a16="http://schemas.microsoft.com/office/drawing/2014/main" id="{00000000-0008-0000-0400-00008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0"/>
        </a:graphicData>
      </a:graphic>
    </xdr:graphicFrame>
    <xdr:clientData/>
  </xdr:twoCellAnchor>
  <xdr:twoCellAnchor>
    <xdr:from>
      <xdr:col>0</xdr:col>
      <xdr:colOff>442568</xdr:colOff>
      <xdr:row>329</xdr:row>
      <xdr:rowOff>45254</xdr:rowOff>
    </xdr:from>
    <xdr:to>
      <xdr:col>8</xdr:col>
      <xdr:colOff>587540</xdr:colOff>
      <xdr:row>344</xdr:row>
      <xdr:rowOff>80016</xdr:rowOff>
    </xdr:to>
    <xdr:graphicFrame macro="">
      <xdr:nvGraphicFramePr>
        <xdr:cNvPr id="137" name="Chart 92">
          <a:extLst>
            <a:ext uri="{FF2B5EF4-FFF2-40B4-BE49-F238E27FC236}">
              <a16:creationId xmlns:a16="http://schemas.microsoft.com/office/drawing/2014/main" id="{00000000-0008-0000-0400-00008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1"/>
        </a:graphicData>
      </a:graphic>
    </xdr:graphicFrame>
    <xdr:clientData/>
  </xdr:twoCellAnchor>
  <xdr:twoCellAnchor>
    <xdr:from>
      <xdr:col>0</xdr:col>
      <xdr:colOff>442567</xdr:colOff>
      <xdr:row>344</xdr:row>
      <xdr:rowOff>166337</xdr:rowOff>
    </xdr:from>
    <xdr:to>
      <xdr:col>8</xdr:col>
      <xdr:colOff>606589</xdr:colOff>
      <xdr:row>360</xdr:row>
      <xdr:rowOff>13192</xdr:rowOff>
    </xdr:to>
    <xdr:graphicFrame macro="">
      <xdr:nvGraphicFramePr>
        <xdr:cNvPr id="138" name="Chart 92">
          <a:extLst>
            <a:ext uri="{FF2B5EF4-FFF2-40B4-BE49-F238E27FC236}">
              <a16:creationId xmlns:a16="http://schemas.microsoft.com/office/drawing/2014/main" id="{00000000-0008-0000-0400-00008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2"/>
        </a:graphicData>
      </a:graphic>
    </xdr:graphicFrame>
    <xdr:clientData/>
  </xdr:twoCellAnchor>
  <xdr:twoCellAnchor>
    <xdr:from>
      <xdr:col>0</xdr:col>
      <xdr:colOff>445656</xdr:colOff>
      <xdr:row>360</xdr:row>
      <xdr:rowOff>110343</xdr:rowOff>
    </xdr:from>
    <xdr:to>
      <xdr:col>9</xdr:col>
      <xdr:colOff>596</xdr:colOff>
      <xdr:row>375</xdr:row>
      <xdr:rowOff>145105</xdr:rowOff>
    </xdr:to>
    <xdr:graphicFrame macro="">
      <xdr:nvGraphicFramePr>
        <xdr:cNvPr id="139" name="Chart 92">
          <a:extLst>
            <a:ext uri="{FF2B5EF4-FFF2-40B4-BE49-F238E27FC236}">
              <a16:creationId xmlns:a16="http://schemas.microsoft.com/office/drawing/2014/main" id="{00000000-0008-0000-0400-00008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3"/>
        </a:graphicData>
      </a:graphic>
    </xdr:graphicFrame>
    <xdr:clientData/>
  </xdr:twoCellAnchor>
  <xdr:twoCellAnchor>
    <xdr:from>
      <xdr:col>0</xdr:col>
      <xdr:colOff>442568</xdr:colOff>
      <xdr:row>376</xdr:row>
      <xdr:rowOff>46142</xdr:rowOff>
    </xdr:from>
    <xdr:to>
      <xdr:col>8</xdr:col>
      <xdr:colOff>606590</xdr:colOff>
      <xdr:row>391</xdr:row>
      <xdr:rowOff>80904</xdr:rowOff>
    </xdr:to>
    <xdr:graphicFrame macro="">
      <xdr:nvGraphicFramePr>
        <xdr:cNvPr id="140" name="Chart 92">
          <a:extLst>
            <a:ext uri="{FF2B5EF4-FFF2-40B4-BE49-F238E27FC236}">
              <a16:creationId xmlns:a16="http://schemas.microsoft.com/office/drawing/2014/main" id="{00000000-0008-0000-0400-00008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4"/>
        </a:graphicData>
      </a:graphic>
    </xdr:graphicFrame>
    <xdr:clientData/>
  </xdr:twoCellAnchor>
  <xdr:twoCellAnchor>
    <xdr:from>
      <xdr:col>0</xdr:col>
      <xdr:colOff>442567</xdr:colOff>
      <xdr:row>391</xdr:row>
      <xdr:rowOff>166336</xdr:rowOff>
    </xdr:from>
    <xdr:to>
      <xdr:col>8</xdr:col>
      <xdr:colOff>606589</xdr:colOff>
      <xdr:row>407</xdr:row>
      <xdr:rowOff>13190</xdr:rowOff>
    </xdr:to>
    <xdr:graphicFrame macro="">
      <xdr:nvGraphicFramePr>
        <xdr:cNvPr id="141" name="Chart 92">
          <a:extLst>
            <a:ext uri="{FF2B5EF4-FFF2-40B4-BE49-F238E27FC236}">
              <a16:creationId xmlns:a16="http://schemas.microsoft.com/office/drawing/2014/main" id="{00000000-0008-0000-0400-00008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5"/>
        </a:graphicData>
      </a:graphic>
    </xdr:graphicFrame>
    <xdr:clientData/>
  </xdr:twoCellAnchor>
  <xdr:twoCellAnchor>
    <xdr:from>
      <xdr:col>0</xdr:col>
      <xdr:colOff>445656</xdr:colOff>
      <xdr:row>407</xdr:row>
      <xdr:rowOff>110341</xdr:rowOff>
    </xdr:from>
    <xdr:to>
      <xdr:col>9</xdr:col>
      <xdr:colOff>596</xdr:colOff>
      <xdr:row>422</xdr:row>
      <xdr:rowOff>145103</xdr:rowOff>
    </xdr:to>
    <xdr:graphicFrame macro="">
      <xdr:nvGraphicFramePr>
        <xdr:cNvPr id="142" name="Chart 92">
          <a:extLst>
            <a:ext uri="{FF2B5EF4-FFF2-40B4-BE49-F238E27FC236}">
              <a16:creationId xmlns:a16="http://schemas.microsoft.com/office/drawing/2014/main" id="{00000000-0008-0000-0400-00008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6"/>
        </a:graphicData>
      </a:graphic>
    </xdr:graphicFrame>
    <xdr:clientData/>
  </xdr:twoCellAnchor>
  <xdr:twoCellAnchor>
    <xdr:from>
      <xdr:col>0</xdr:col>
      <xdr:colOff>442568</xdr:colOff>
      <xdr:row>423</xdr:row>
      <xdr:rowOff>46142</xdr:rowOff>
    </xdr:from>
    <xdr:to>
      <xdr:col>8</xdr:col>
      <xdr:colOff>606590</xdr:colOff>
      <xdr:row>438</xdr:row>
      <xdr:rowOff>80904</xdr:rowOff>
    </xdr:to>
    <xdr:graphicFrame macro="">
      <xdr:nvGraphicFramePr>
        <xdr:cNvPr id="143" name="Chart 92">
          <a:extLst>
            <a:ext uri="{FF2B5EF4-FFF2-40B4-BE49-F238E27FC236}">
              <a16:creationId xmlns:a16="http://schemas.microsoft.com/office/drawing/2014/main" id="{00000000-0008-0000-0400-00008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7"/>
        </a:graphicData>
      </a:graphic>
    </xdr:graphicFrame>
    <xdr:clientData/>
  </xdr:twoCellAnchor>
  <xdr:twoCellAnchor>
    <xdr:from>
      <xdr:col>0</xdr:col>
      <xdr:colOff>442567</xdr:colOff>
      <xdr:row>438</xdr:row>
      <xdr:rowOff>166336</xdr:rowOff>
    </xdr:from>
    <xdr:to>
      <xdr:col>8</xdr:col>
      <xdr:colOff>606589</xdr:colOff>
      <xdr:row>454</xdr:row>
      <xdr:rowOff>13190</xdr:rowOff>
    </xdr:to>
    <xdr:graphicFrame macro="">
      <xdr:nvGraphicFramePr>
        <xdr:cNvPr id="144" name="Chart 92">
          <a:extLst>
            <a:ext uri="{FF2B5EF4-FFF2-40B4-BE49-F238E27FC236}">
              <a16:creationId xmlns:a16="http://schemas.microsoft.com/office/drawing/2014/main" id="{00000000-0008-0000-0400-00009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8"/>
        </a:graphicData>
      </a:graphic>
    </xdr:graphicFrame>
    <xdr:clientData/>
  </xdr:twoCellAnchor>
  <xdr:twoCellAnchor>
    <xdr:from>
      <xdr:col>0</xdr:col>
      <xdr:colOff>445656</xdr:colOff>
      <xdr:row>454</xdr:row>
      <xdr:rowOff>110341</xdr:rowOff>
    </xdr:from>
    <xdr:to>
      <xdr:col>9</xdr:col>
      <xdr:colOff>596</xdr:colOff>
      <xdr:row>469</xdr:row>
      <xdr:rowOff>145103</xdr:rowOff>
    </xdr:to>
    <xdr:graphicFrame macro="">
      <xdr:nvGraphicFramePr>
        <xdr:cNvPr id="145" name="Chart 92">
          <a:extLst>
            <a:ext uri="{FF2B5EF4-FFF2-40B4-BE49-F238E27FC236}">
              <a16:creationId xmlns:a16="http://schemas.microsoft.com/office/drawing/2014/main" id="{00000000-0008-0000-0400-00009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9"/>
        </a:graphicData>
      </a:graphic>
    </xdr:graphicFrame>
    <xdr:clientData/>
  </xdr:twoCellAnchor>
  <xdr:twoCellAnchor>
    <xdr:from>
      <xdr:col>0</xdr:col>
      <xdr:colOff>442568</xdr:colOff>
      <xdr:row>470</xdr:row>
      <xdr:rowOff>44217</xdr:rowOff>
    </xdr:from>
    <xdr:to>
      <xdr:col>8</xdr:col>
      <xdr:colOff>606590</xdr:colOff>
      <xdr:row>485</xdr:row>
      <xdr:rowOff>78979</xdr:rowOff>
    </xdr:to>
    <xdr:graphicFrame macro="">
      <xdr:nvGraphicFramePr>
        <xdr:cNvPr id="146" name="Chart 92">
          <a:extLst>
            <a:ext uri="{FF2B5EF4-FFF2-40B4-BE49-F238E27FC236}">
              <a16:creationId xmlns:a16="http://schemas.microsoft.com/office/drawing/2014/main" id="{00000000-0008-0000-0400-00009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0"/>
        </a:graphicData>
      </a:graphic>
    </xdr:graphicFrame>
    <xdr:clientData/>
  </xdr:twoCellAnchor>
  <xdr:twoCellAnchor>
    <xdr:from>
      <xdr:col>0</xdr:col>
      <xdr:colOff>442567</xdr:colOff>
      <xdr:row>485</xdr:row>
      <xdr:rowOff>166336</xdr:rowOff>
    </xdr:from>
    <xdr:to>
      <xdr:col>8</xdr:col>
      <xdr:colOff>606589</xdr:colOff>
      <xdr:row>501</xdr:row>
      <xdr:rowOff>13190</xdr:rowOff>
    </xdr:to>
    <xdr:graphicFrame macro="">
      <xdr:nvGraphicFramePr>
        <xdr:cNvPr id="147" name="Chart 92">
          <a:extLst>
            <a:ext uri="{FF2B5EF4-FFF2-40B4-BE49-F238E27FC236}">
              <a16:creationId xmlns:a16="http://schemas.microsoft.com/office/drawing/2014/main" id="{00000000-0008-0000-0400-00009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1"/>
        </a:graphicData>
      </a:graphic>
    </xdr:graphicFrame>
    <xdr:clientData/>
  </xdr:twoCellAnchor>
  <xdr:twoCellAnchor>
    <xdr:from>
      <xdr:col>0</xdr:col>
      <xdr:colOff>445656</xdr:colOff>
      <xdr:row>501</xdr:row>
      <xdr:rowOff>110342</xdr:rowOff>
    </xdr:from>
    <xdr:to>
      <xdr:col>9</xdr:col>
      <xdr:colOff>596</xdr:colOff>
      <xdr:row>516</xdr:row>
      <xdr:rowOff>145104</xdr:rowOff>
    </xdr:to>
    <xdr:graphicFrame macro="">
      <xdr:nvGraphicFramePr>
        <xdr:cNvPr id="148" name="Chart 92">
          <a:extLst>
            <a:ext uri="{FF2B5EF4-FFF2-40B4-BE49-F238E27FC236}">
              <a16:creationId xmlns:a16="http://schemas.microsoft.com/office/drawing/2014/main" id="{00000000-0008-0000-0400-00009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2"/>
        </a:graphicData>
      </a:graphic>
    </xdr:graphicFrame>
    <xdr:clientData/>
  </xdr:twoCellAnchor>
  <xdr:twoCellAnchor>
    <xdr:from>
      <xdr:col>0</xdr:col>
      <xdr:colOff>442568</xdr:colOff>
      <xdr:row>517</xdr:row>
      <xdr:rowOff>44217</xdr:rowOff>
    </xdr:from>
    <xdr:to>
      <xdr:col>8</xdr:col>
      <xdr:colOff>606590</xdr:colOff>
      <xdr:row>532</xdr:row>
      <xdr:rowOff>78980</xdr:rowOff>
    </xdr:to>
    <xdr:graphicFrame macro="">
      <xdr:nvGraphicFramePr>
        <xdr:cNvPr id="149" name="Chart 92">
          <a:extLst>
            <a:ext uri="{FF2B5EF4-FFF2-40B4-BE49-F238E27FC236}">
              <a16:creationId xmlns:a16="http://schemas.microsoft.com/office/drawing/2014/main" id="{00000000-0008-0000-0400-00009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3"/>
        </a:graphicData>
      </a:graphic>
    </xdr:graphicFrame>
    <xdr:clientData/>
  </xdr:twoCellAnchor>
  <xdr:twoCellAnchor>
    <xdr:from>
      <xdr:col>0</xdr:col>
      <xdr:colOff>442567</xdr:colOff>
      <xdr:row>532</xdr:row>
      <xdr:rowOff>166336</xdr:rowOff>
    </xdr:from>
    <xdr:to>
      <xdr:col>8</xdr:col>
      <xdr:colOff>606589</xdr:colOff>
      <xdr:row>548</xdr:row>
      <xdr:rowOff>13190</xdr:rowOff>
    </xdr:to>
    <xdr:graphicFrame macro="">
      <xdr:nvGraphicFramePr>
        <xdr:cNvPr id="150" name="Chart 92">
          <a:extLst>
            <a:ext uri="{FF2B5EF4-FFF2-40B4-BE49-F238E27FC236}">
              <a16:creationId xmlns:a16="http://schemas.microsoft.com/office/drawing/2014/main" id="{00000000-0008-0000-0400-00009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4"/>
        </a:graphicData>
      </a:graphic>
    </xdr:graphicFrame>
    <xdr:clientData/>
  </xdr:twoCellAnchor>
  <xdr:twoCellAnchor>
    <xdr:from>
      <xdr:col>1</xdr:col>
      <xdr:colOff>0</xdr:colOff>
      <xdr:row>0</xdr:row>
      <xdr:rowOff>47625</xdr:rowOff>
    </xdr:from>
    <xdr:to>
      <xdr:col>9</xdr:col>
      <xdr:colOff>2615</xdr:colOff>
      <xdr:row>15</xdr:row>
      <xdr:rowOff>84978</xdr:rowOff>
    </xdr:to>
    <xdr:graphicFrame macro="">
      <xdr:nvGraphicFramePr>
        <xdr:cNvPr id="109" name="Chart 92">
          <a:extLst>
            <a:ext uri="{FF2B5EF4-FFF2-40B4-BE49-F238E27FC236}">
              <a16:creationId xmlns:a16="http://schemas.microsoft.com/office/drawing/2014/main" id="{00000000-0008-0000-0400-00006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5"/>
        </a:graphicData>
      </a:graphic>
    </xdr:graphicFrame>
    <xdr:clientData/>
  </xdr:twoCellAnchor>
</xdr:wsDr>
</file>

<file path=xl/drawings/drawing30.xml><?xml version="1.0" encoding="utf-8"?>
<c:userShapes xmlns:c="http://schemas.openxmlformats.org/drawingml/2006/chart">
  <cdr:relSizeAnchor xmlns:cdr="http://schemas.openxmlformats.org/drawingml/2006/chartDrawing">
    <cdr:from>
      <cdr:x>0.18674</cdr:x>
      <cdr:y>0.16466</cdr:y>
    </cdr:from>
    <cdr:to>
      <cdr:x>0.18897</cdr:x>
      <cdr:y>0.68315</cdr:y>
    </cdr:to>
    <cdr:sp macro="" textlink="">
      <cdr:nvSpPr>
        <cdr:cNvPr id="2" name="Straight Connector 1"/>
        <cdr:cNvSpPr/>
      </cdr:nvSpPr>
      <cdr:spPr>
        <a:xfrm xmlns:a="http://schemas.openxmlformats.org/drawingml/2006/main" rot="5400000" flipH="1" flipV="1">
          <a:off x="138815" y="1220773"/>
          <a:ext cx="1499616" cy="10549"/>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300.xml><?xml version="1.0" encoding="utf-8"?>
<c:userShapes xmlns:c="http://schemas.openxmlformats.org/drawingml/2006/chart">
  <cdr:relSizeAnchor xmlns:cdr="http://schemas.openxmlformats.org/drawingml/2006/chartDrawing">
    <cdr:from>
      <cdr:x>0.18708</cdr:x>
      <cdr:y>0.16501</cdr:y>
    </cdr:from>
    <cdr:to>
      <cdr:x>0.18931</cdr:x>
      <cdr:y>0.6835</cdr:y>
    </cdr:to>
    <cdr:sp macro="" textlink="">
      <cdr:nvSpPr>
        <cdr:cNvPr id="2" name="Straight Connector 1"/>
        <cdr:cNvSpPr/>
      </cdr:nvSpPr>
      <cdr:spPr>
        <a:xfrm xmlns:a="http://schemas.openxmlformats.org/drawingml/2006/main" rot="5400000" flipH="1" flipV="1">
          <a:off x="139694" y="1221791"/>
          <a:ext cx="1499616" cy="10540"/>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301.xml><?xml version="1.0" encoding="utf-8"?>
<c:userShapes xmlns:c="http://schemas.openxmlformats.org/drawingml/2006/chart">
  <cdr:relSizeAnchor xmlns:cdr="http://schemas.openxmlformats.org/drawingml/2006/chartDrawing">
    <cdr:from>
      <cdr:x>0.18708</cdr:x>
      <cdr:y>0.16462</cdr:y>
    </cdr:from>
    <cdr:to>
      <cdr:x>0.18931</cdr:x>
      <cdr:y>0.68265</cdr:y>
    </cdr:to>
    <cdr:sp macro="" textlink="">
      <cdr:nvSpPr>
        <cdr:cNvPr id="2" name="Straight Connector 1"/>
        <cdr:cNvSpPr/>
      </cdr:nvSpPr>
      <cdr:spPr>
        <a:xfrm xmlns:a="http://schemas.openxmlformats.org/drawingml/2006/main" rot="5400000" flipH="1" flipV="1">
          <a:off x="139694" y="1221089"/>
          <a:ext cx="1499616" cy="10540"/>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302.xml><?xml version="1.0" encoding="utf-8"?>
<c:userShapes xmlns:c="http://schemas.openxmlformats.org/drawingml/2006/chart">
  <cdr:relSizeAnchor xmlns:cdr="http://schemas.openxmlformats.org/drawingml/2006/chartDrawing">
    <cdr:from>
      <cdr:x>0.18718</cdr:x>
      <cdr:y>0.16464</cdr:y>
    </cdr:from>
    <cdr:to>
      <cdr:x>0.1894</cdr:x>
      <cdr:y>0.68313</cdr:y>
    </cdr:to>
    <cdr:sp macro="" textlink="">
      <cdr:nvSpPr>
        <cdr:cNvPr id="2" name="Straight Connector 1"/>
        <cdr:cNvSpPr/>
      </cdr:nvSpPr>
      <cdr:spPr>
        <a:xfrm xmlns:a="http://schemas.openxmlformats.org/drawingml/2006/main" rot="5400000" flipH="1" flipV="1">
          <a:off x="140241" y="1220743"/>
          <a:ext cx="1499616" cy="10494"/>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303.xml><?xml version="1.0" encoding="utf-8"?>
<c:userShapes xmlns:c="http://schemas.openxmlformats.org/drawingml/2006/chart">
  <cdr:relSizeAnchor xmlns:cdr="http://schemas.openxmlformats.org/drawingml/2006/chartDrawing">
    <cdr:from>
      <cdr:x>0.18708</cdr:x>
      <cdr:y>0.16621</cdr:y>
    </cdr:from>
    <cdr:to>
      <cdr:x>0.18931</cdr:x>
      <cdr:y>0.6847</cdr:y>
    </cdr:to>
    <cdr:sp macro="" textlink="">
      <cdr:nvSpPr>
        <cdr:cNvPr id="2" name="Straight Connector 1"/>
        <cdr:cNvSpPr/>
      </cdr:nvSpPr>
      <cdr:spPr>
        <a:xfrm xmlns:a="http://schemas.openxmlformats.org/drawingml/2006/main" rot="5400000" flipH="1" flipV="1">
          <a:off x="139695" y="1225261"/>
          <a:ext cx="1499616" cy="10540"/>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304.xml><?xml version="1.0" encoding="utf-8"?>
<c:userShapes xmlns:c="http://schemas.openxmlformats.org/drawingml/2006/chart">
  <cdr:relSizeAnchor xmlns:cdr="http://schemas.openxmlformats.org/drawingml/2006/chartDrawing">
    <cdr:from>
      <cdr:x>0.18708</cdr:x>
      <cdr:y>0.16462</cdr:y>
    </cdr:from>
    <cdr:to>
      <cdr:x>0.18931</cdr:x>
      <cdr:y>0.68265</cdr:y>
    </cdr:to>
    <cdr:sp macro="" textlink="">
      <cdr:nvSpPr>
        <cdr:cNvPr id="2" name="Straight Connector 1"/>
        <cdr:cNvSpPr/>
      </cdr:nvSpPr>
      <cdr:spPr>
        <a:xfrm xmlns:a="http://schemas.openxmlformats.org/drawingml/2006/main" rot="5400000" flipH="1" flipV="1">
          <a:off x="139693" y="1221090"/>
          <a:ext cx="1499616" cy="10540"/>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305.xml><?xml version="1.0" encoding="utf-8"?>
<c:userShapes xmlns:c="http://schemas.openxmlformats.org/drawingml/2006/chart">
  <cdr:relSizeAnchor xmlns:cdr="http://schemas.openxmlformats.org/drawingml/2006/chartDrawing">
    <cdr:from>
      <cdr:x>0.18718</cdr:x>
      <cdr:y>0.16307</cdr:y>
    </cdr:from>
    <cdr:to>
      <cdr:x>0.1894</cdr:x>
      <cdr:y>0.68156</cdr:y>
    </cdr:to>
    <cdr:sp macro="" textlink="">
      <cdr:nvSpPr>
        <cdr:cNvPr id="2" name="Straight Connector 1"/>
        <cdr:cNvSpPr/>
      </cdr:nvSpPr>
      <cdr:spPr>
        <a:xfrm xmlns:a="http://schemas.openxmlformats.org/drawingml/2006/main" rot="5400000" flipH="1" flipV="1">
          <a:off x="140242" y="1216202"/>
          <a:ext cx="1499616" cy="10494"/>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306.xml><?xml version="1.0" encoding="utf-8"?>
<c:userShapes xmlns:c="http://schemas.openxmlformats.org/drawingml/2006/chart">
  <cdr:relSizeAnchor xmlns:cdr="http://schemas.openxmlformats.org/drawingml/2006/chartDrawing">
    <cdr:from>
      <cdr:x>0.18708</cdr:x>
      <cdr:y>0.16464</cdr:y>
    </cdr:from>
    <cdr:to>
      <cdr:x>0.18931</cdr:x>
      <cdr:y>0.68313</cdr:y>
    </cdr:to>
    <cdr:sp macro="" textlink="">
      <cdr:nvSpPr>
        <cdr:cNvPr id="2" name="Straight Connector 1"/>
        <cdr:cNvSpPr/>
      </cdr:nvSpPr>
      <cdr:spPr>
        <a:xfrm xmlns:a="http://schemas.openxmlformats.org/drawingml/2006/main" rot="5400000" flipH="1" flipV="1">
          <a:off x="139695" y="1220720"/>
          <a:ext cx="1499616" cy="10540"/>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307.xml><?xml version="1.0" encoding="utf-8"?>
<c:userShapes xmlns:c="http://schemas.openxmlformats.org/drawingml/2006/chart">
  <cdr:relSizeAnchor xmlns:cdr="http://schemas.openxmlformats.org/drawingml/2006/chartDrawing">
    <cdr:from>
      <cdr:x>0.18708</cdr:x>
      <cdr:y>0.16342</cdr:y>
    </cdr:from>
    <cdr:to>
      <cdr:x>0.18931</cdr:x>
      <cdr:y>0.68145</cdr:y>
    </cdr:to>
    <cdr:sp macro="" textlink="">
      <cdr:nvSpPr>
        <cdr:cNvPr id="2" name="Straight Connector 1"/>
        <cdr:cNvSpPr/>
      </cdr:nvSpPr>
      <cdr:spPr>
        <a:xfrm xmlns:a="http://schemas.openxmlformats.org/drawingml/2006/main" rot="5400000" flipH="1" flipV="1">
          <a:off x="139695" y="1217615"/>
          <a:ext cx="1499616" cy="10540"/>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308.xml><?xml version="1.0" encoding="utf-8"?>
<c:userShapes xmlns:c="http://schemas.openxmlformats.org/drawingml/2006/chart">
  <cdr:relSizeAnchor xmlns:cdr="http://schemas.openxmlformats.org/drawingml/2006/chartDrawing">
    <cdr:from>
      <cdr:x>0.18718</cdr:x>
      <cdr:y>0.16307</cdr:y>
    </cdr:from>
    <cdr:to>
      <cdr:x>0.1894</cdr:x>
      <cdr:y>0.68156</cdr:y>
    </cdr:to>
    <cdr:sp macro="" textlink="">
      <cdr:nvSpPr>
        <cdr:cNvPr id="2" name="Straight Connector 1"/>
        <cdr:cNvSpPr/>
      </cdr:nvSpPr>
      <cdr:spPr>
        <a:xfrm xmlns:a="http://schemas.openxmlformats.org/drawingml/2006/main" rot="5400000" flipH="1" flipV="1">
          <a:off x="140242" y="1216202"/>
          <a:ext cx="1499616" cy="10494"/>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309.xml><?xml version="1.0" encoding="utf-8"?>
<c:userShapes xmlns:c="http://schemas.openxmlformats.org/drawingml/2006/chart">
  <cdr:relSizeAnchor xmlns:cdr="http://schemas.openxmlformats.org/drawingml/2006/chartDrawing">
    <cdr:from>
      <cdr:x>0.18708</cdr:x>
      <cdr:y>0.16344</cdr:y>
    </cdr:from>
    <cdr:to>
      <cdr:x>0.18931</cdr:x>
      <cdr:y>0.68193</cdr:y>
    </cdr:to>
    <cdr:sp macro="" textlink="">
      <cdr:nvSpPr>
        <cdr:cNvPr id="2" name="Straight Connector 1"/>
        <cdr:cNvSpPr/>
      </cdr:nvSpPr>
      <cdr:spPr>
        <a:xfrm xmlns:a="http://schemas.openxmlformats.org/drawingml/2006/main" rot="5400000" flipH="1" flipV="1">
          <a:off x="139695" y="1217249"/>
          <a:ext cx="1499616" cy="10540"/>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31.xml><?xml version="1.0" encoding="utf-8"?>
<c:userShapes xmlns:c="http://schemas.openxmlformats.org/drawingml/2006/chart">
  <cdr:relSizeAnchor xmlns:cdr="http://schemas.openxmlformats.org/drawingml/2006/chartDrawing">
    <cdr:from>
      <cdr:x>0.18675</cdr:x>
      <cdr:y>0.16302</cdr:y>
    </cdr:from>
    <cdr:to>
      <cdr:x>0.18898</cdr:x>
      <cdr:y>0.68151</cdr:y>
    </cdr:to>
    <cdr:sp macro="" textlink="">
      <cdr:nvSpPr>
        <cdr:cNvPr id="2" name="Straight Connector 1"/>
        <cdr:cNvSpPr/>
      </cdr:nvSpPr>
      <cdr:spPr>
        <a:xfrm xmlns:a="http://schemas.openxmlformats.org/drawingml/2006/main" rot="5400000" flipH="1" flipV="1">
          <a:off x="138862" y="1216030"/>
          <a:ext cx="1499616" cy="10549"/>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310.xml><?xml version="1.0" encoding="utf-8"?>
<c:userShapes xmlns:c="http://schemas.openxmlformats.org/drawingml/2006/chart">
  <cdr:relSizeAnchor xmlns:cdr="http://schemas.openxmlformats.org/drawingml/2006/chartDrawing">
    <cdr:from>
      <cdr:x>0.18708</cdr:x>
      <cdr:y>0.16499</cdr:y>
    </cdr:from>
    <cdr:to>
      <cdr:x>0.18931</cdr:x>
      <cdr:y>0.68302</cdr:y>
    </cdr:to>
    <cdr:sp macro="" textlink="">
      <cdr:nvSpPr>
        <cdr:cNvPr id="2" name="Straight Connector 1"/>
        <cdr:cNvSpPr/>
      </cdr:nvSpPr>
      <cdr:spPr>
        <a:xfrm xmlns:a="http://schemas.openxmlformats.org/drawingml/2006/main" rot="5400000" flipH="1" flipV="1">
          <a:off x="139694" y="1222161"/>
          <a:ext cx="1499616" cy="10540"/>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311.xml><?xml version="1.0" encoding="utf-8"?>
<c:userShapes xmlns:c="http://schemas.openxmlformats.org/drawingml/2006/chart">
  <cdr:relSizeAnchor xmlns:cdr="http://schemas.openxmlformats.org/drawingml/2006/chartDrawing">
    <cdr:from>
      <cdr:x>0.18718</cdr:x>
      <cdr:y>0.16344</cdr:y>
    </cdr:from>
    <cdr:to>
      <cdr:x>0.1894</cdr:x>
      <cdr:y>0.68193</cdr:y>
    </cdr:to>
    <cdr:sp macro="" textlink="">
      <cdr:nvSpPr>
        <cdr:cNvPr id="2" name="Straight Connector 1"/>
        <cdr:cNvSpPr/>
      </cdr:nvSpPr>
      <cdr:spPr>
        <a:xfrm xmlns:a="http://schemas.openxmlformats.org/drawingml/2006/main" rot="5400000" flipH="1" flipV="1">
          <a:off x="140242" y="1217272"/>
          <a:ext cx="1499616" cy="10494"/>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312.xml><?xml version="1.0" encoding="utf-8"?>
<c:userShapes xmlns:c="http://schemas.openxmlformats.org/drawingml/2006/chart">
  <cdr:relSizeAnchor xmlns:cdr="http://schemas.openxmlformats.org/drawingml/2006/chartDrawing">
    <cdr:from>
      <cdr:x>0.18705</cdr:x>
      <cdr:y>0.16493</cdr:y>
    </cdr:from>
    <cdr:to>
      <cdr:x>0.18928</cdr:x>
      <cdr:y>0.68342</cdr:y>
    </cdr:to>
    <cdr:sp macro="" textlink="">
      <cdr:nvSpPr>
        <cdr:cNvPr id="2" name="Straight Connector 1"/>
        <cdr:cNvSpPr/>
      </cdr:nvSpPr>
      <cdr:spPr>
        <a:xfrm xmlns:a="http://schemas.openxmlformats.org/drawingml/2006/main" rot="5400000" flipH="1" flipV="1">
          <a:off x="139553" y="1221559"/>
          <a:ext cx="1499616" cy="10540"/>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313.xml><?xml version="1.0" encoding="utf-8"?>
<c:userShapes xmlns:c="http://schemas.openxmlformats.org/drawingml/2006/chart">
  <cdr:relSizeAnchor xmlns:cdr="http://schemas.openxmlformats.org/drawingml/2006/chartDrawing">
    <cdr:from>
      <cdr:x>0.18708</cdr:x>
      <cdr:y>0.16499</cdr:y>
    </cdr:from>
    <cdr:to>
      <cdr:x>0.18931</cdr:x>
      <cdr:y>0.68302</cdr:y>
    </cdr:to>
    <cdr:sp macro="" textlink="">
      <cdr:nvSpPr>
        <cdr:cNvPr id="2" name="Straight Connector 1"/>
        <cdr:cNvSpPr/>
      </cdr:nvSpPr>
      <cdr:spPr>
        <a:xfrm xmlns:a="http://schemas.openxmlformats.org/drawingml/2006/main" rot="5400000" flipH="1" flipV="1">
          <a:off x="139695" y="1222160"/>
          <a:ext cx="1499616" cy="10540"/>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314.xml><?xml version="1.0" encoding="utf-8"?>
<c:userShapes xmlns:c="http://schemas.openxmlformats.org/drawingml/2006/chart">
  <cdr:relSizeAnchor xmlns:cdr="http://schemas.openxmlformats.org/drawingml/2006/chartDrawing">
    <cdr:from>
      <cdr:x>0.18718</cdr:x>
      <cdr:y>0.16501</cdr:y>
    </cdr:from>
    <cdr:to>
      <cdr:x>0.1894</cdr:x>
      <cdr:y>0.6835</cdr:y>
    </cdr:to>
    <cdr:sp macro="" textlink="">
      <cdr:nvSpPr>
        <cdr:cNvPr id="2" name="Straight Connector 1"/>
        <cdr:cNvSpPr/>
      </cdr:nvSpPr>
      <cdr:spPr>
        <a:xfrm xmlns:a="http://schemas.openxmlformats.org/drawingml/2006/main" rot="5400000" flipH="1" flipV="1">
          <a:off x="140242" y="1221813"/>
          <a:ext cx="1499616" cy="10494"/>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315.xml><?xml version="1.0" encoding="utf-8"?>
<c:userShapes xmlns:c="http://schemas.openxmlformats.org/drawingml/2006/chart">
  <cdr:relSizeAnchor xmlns:cdr="http://schemas.openxmlformats.org/drawingml/2006/chartDrawing">
    <cdr:from>
      <cdr:x>0.18708</cdr:x>
      <cdr:y>0.16658</cdr:y>
    </cdr:from>
    <cdr:to>
      <cdr:x>0.18931</cdr:x>
      <cdr:y>0.68507</cdr:y>
    </cdr:to>
    <cdr:sp macro="" textlink="">
      <cdr:nvSpPr>
        <cdr:cNvPr id="2" name="Straight Connector 1"/>
        <cdr:cNvSpPr/>
      </cdr:nvSpPr>
      <cdr:spPr>
        <a:xfrm xmlns:a="http://schemas.openxmlformats.org/drawingml/2006/main" rot="5400000" flipH="1" flipV="1">
          <a:off x="139694" y="1226332"/>
          <a:ext cx="1499616" cy="10540"/>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316.xml><?xml version="1.0" encoding="utf-8"?>
<c:userShapes xmlns:c="http://schemas.openxmlformats.org/drawingml/2006/chart">
  <cdr:relSizeAnchor xmlns:cdr="http://schemas.openxmlformats.org/drawingml/2006/chartDrawing">
    <cdr:from>
      <cdr:x>0.18708</cdr:x>
      <cdr:y>0.16462</cdr:y>
    </cdr:from>
    <cdr:to>
      <cdr:x>0.18931</cdr:x>
      <cdr:y>0.68265</cdr:y>
    </cdr:to>
    <cdr:sp macro="" textlink="">
      <cdr:nvSpPr>
        <cdr:cNvPr id="2" name="Straight Connector 1"/>
        <cdr:cNvSpPr/>
      </cdr:nvSpPr>
      <cdr:spPr>
        <a:xfrm xmlns:a="http://schemas.openxmlformats.org/drawingml/2006/main" rot="5400000" flipH="1" flipV="1">
          <a:off x="139695" y="1221089"/>
          <a:ext cx="1499616" cy="10540"/>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317.xml><?xml version="1.0" encoding="utf-8"?>
<c:userShapes xmlns:c="http://schemas.openxmlformats.org/drawingml/2006/chart">
  <cdr:relSizeAnchor xmlns:cdr="http://schemas.openxmlformats.org/drawingml/2006/chartDrawing">
    <cdr:from>
      <cdr:x>0.18718</cdr:x>
      <cdr:y>0.16464</cdr:y>
    </cdr:from>
    <cdr:to>
      <cdr:x>0.18941</cdr:x>
      <cdr:y>0.68313</cdr:y>
    </cdr:to>
    <cdr:sp macro="" textlink="">
      <cdr:nvSpPr>
        <cdr:cNvPr id="2" name="Straight Connector 1"/>
        <cdr:cNvSpPr/>
      </cdr:nvSpPr>
      <cdr:spPr>
        <a:xfrm xmlns:a="http://schemas.openxmlformats.org/drawingml/2006/main" rot="5400000" flipH="1" flipV="1">
          <a:off x="140266" y="1220719"/>
          <a:ext cx="1499616" cy="10541"/>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318.xml><?xml version="1.0" encoding="utf-8"?>
<c:userShapes xmlns:c="http://schemas.openxmlformats.org/drawingml/2006/chart">
  <cdr:relSizeAnchor xmlns:cdr="http://schemas.openxmlformats.org/drawingml/2006/chartDrawing">
    <cdr:from>
      <cdr:x>0.18708</cdr:x>
      <cdr:y>0.16464</cdr:y>
    </cdr:from>
    <cdr:to>
      <cdr:x>0.18931</cdr:x>
      <cdr:y>0.68313</cdr:y>
    </cdr:to>
    <cdr:sp macro="" textlink="">
      <cdr:nvSpPr>
        <cdr:cNvPr id="2" name="Straight Connector 1"/>
        <cdr:cNvSpPr/>
      </cdr:nvSpPr>
      <cdr:spPr>
        <a:xfrm xmlns:a="http://schemas.openxmlformats.org/drawingml/2006/main" rot="5400000" flipH="1" flipV="1">
          <a:off x="139695" y="1220720"/>
          <a:ext cx="1499616" cy="10540"/>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319.xml><?xml version="1.0" encoding="utf-8"?>
<c:userShapes xmlns:c="http://schemas.openxmlformats.org/drawingml/2006/chart">
  <cdr:relSizeAnchor xmlns:cdr="http://schemas.openxmlformats.org/drawingml/2006/chartDrawing">
    <cdr:from>
      <cdr:x>0.18708</cdr:x>
      <cdr:y>0.16342</cdr:y>
    </cdr:from>
    <cdr:to>
      <cdr:x>0.18931</cdr:x>
      <cdr:y>0.68145</cdr:y>
    </cdr:to>
    <cdr:sp macro="" textlink="">
      <cdr:nvSpPr>
        <cdr:cNvPr id="2" name="Straight Connector 1"/>
        <cdr:cNvSpPr/>
      </cdr:nvSpPr>
      <cdr:spPr>
        <a:xfrm xmlns:a="http://schemas.openxmlformats.org/drawingml/2006/main" rot="5400000" flipH="1" flipV="1">
          <a:off x="139694" y="1217616"/>
          <a:ext cx="1499616" cy="10540"/>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32.xml><?xml version="1.0" encoding="utf-8"?>
<c:userShapes xmlns:c="http://schemas.openxmlformats.org/drawingml/2006/chart">
  <cdr:relSizeAnchor xmlns:cdr="http://schemas.openxmlformats.org/drawingml/2006/chartDrawing">
    <cdr:from>
      <cdr:x>0.18674</cdr:x>
      <cdr:y>0.16452</cdr:y>
    </cdr:from>
    <cdr:to>
      <cdr:x>0.18897</cdr:x>
      <cdr:y>0.68255</cdr:y>
    </cdr:to>
    <cdr:sp macro="" textlink="">
      <cdr:nvSpPr>
        <cdr:cNvPr id="2" name="Straight Connector 1"/>
        <cdr:cNvSpPr/>
      </cdr:nvSpPr>
      <cdr:spPr>
        <a:xfrm xmlns:a="http://schemas.openxmlformats.org/drawingml/2006/main" rot="5400000" flipH="1" flipV="1">
          <a:off x="139234" y="1220793"/>
          <a:ext cx="1499616" cy="10554"/>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320.xml><?xml version="1.0" encoding="utf-8"?>
<c:userShapes xmlns:c="http://schemas.openxmlformats.org/drawingml/2006/chart">
  <cdr:relSizeAnchor xmlns:cdr="http://schemas.openxmlformats.org/drawingml/2006/chartDrawing">
    <cdr:from>
      <cdr:x>0.18718</cdr:x>
      <cdr:y>0.16307</cdr:y>
    </cdr:from>
    <cdr:to>
      <cdr:x>0.1894</cdr:x>
      <cdr:y>0.68156</cdr:y>
    </cdr:to>
    <cdr:sp macro="" textlink="">
      <cdr:nvSpPr>
        <cdr:cNvPr id="2" name="Straight Connector 1"/>
        <cdr:cNvSpPr/>
      </cdr:nvSpPr>
      <cdr:spPr>
        <a:xfrm xmlns:a="http://schemas.openxmlformats.org/drawingml/2006/main" rot="5400000" flipH="1" flipV="1">
          <a:off x="140242" y="1216202"/>
          <a:ext cx="1499616" cy="10494"/>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321.xml><?xml version="1.0" encoding="utf-8"?>
<c:userShapes xmlns:c="http://schemas.openxmlformats.org/drawingml/2006/chart">
  <cdr:relSizeAnchor xmlns:cdr="http://schemas.openxmlformats.org/drawingml/2006/chartDrawing">
    <cdr:from>
      <cdr:x>0.18708</cdr:x>
      <cdr:y>0.16658</cdr:y>
    </cdr:from>
    <cdr:to>
      <cdr:x>0.18931</cdr:x>
      <cdr:y>0.68507</cdr:y>
    </cdr:to>
    <cdr:sp macro="" textlink="">
      <cdr:nvSpPr>
        <cdr:cNvPr id="2" name="Straight Connector 1"/>
        <cdr:cNvSpPr/>
      </cdr:nvSpPr>
      <cdr:spPr>
        <a:xfrm xmlns:a="http://schemas.openxmlformats.org/drawingml/2006/main" rot="5400000" flipH="1" flipV="1">
          <a:off x="139695" y="1226331"/>
          <a:ext cx="1499616" cy="10540"/>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322.xml><?xml version="1.0" encoding="utf-8"?>
<c:userShapes xmlns:c="http://schemas.openxmlformats.org/drawingml/2006/chart">
  <cdr:relSizeAnchor xmlns:cdr="http://schemas.openxmlformats.org/drawingml/2006/chartDrawing">
    <cdr:from>
      <cdr:x>0.18708</cdr:x>
      <cdr:y>0.16462</cdr:y>
    </cdr:from>
    <cdr:to>
      <cdr:x>0.18931</cdr:x>
      <cdr:y>0.68265</cdr:y>
    </cdr:to>
    <cdr:sp macro="" textlink="">
      <cdr:nvSpPr>
        <cdr:cNvPr id="2" name="Straight Connector 1"/>
        <cdr:cNvSpPr/>
      </cdr:nvSpPr>
      <cdr:spPr>
        <a:xfrm xmlns:a="http://schemas.openxmlformats.org/drawingml/2006/main" rot="5400000" flipH="1" flipV="1">
          <a:off x="139695" y="1221089"/>
          <a:ext cx="1499616" cy="10540"/>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323.xml><?xml version="1.0" encoding="utf-8"?>
<c:userShapes xmlns:c="http://schemas.openxmlformats.org/drawingml/2006/chart">
  <cdr:relSizeAnchor xmlns:cdr="http://schemas.openxmlformats.org/drawingml/2006/chartDrawing">
    <cdr:from>
      <cdr:x>0.18696</cdr:x>
      <cdr:y>0.16609</cdr:y>
    </cdr:from>
    <cdr:to>
      <cdr:x>0.1889</cdr:x>
      <cdr:y>0.67889</cdr:y>
    </cdr:to>
    <cdr:sp macro="" textlink="">
      <cdr:nvSpPr>
        <cdr:cNvPr id="4" name="Straight Connector 3"/>
        <cdr:cNvSpPr/>
      </cdr:nvSpPr>
      <cdr:spPr>
        <a:xfrm xmlns:a="http://schemas.openxmlformats.org/drawingml/2006/main" rot="5400000" flipH="1" flipV="1">
          <a:off x="141469" y="1223410"/>
          <a:ext cx="1490472" cy="9153"/>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324.xml><?xml version="1.0" encoding="utf-8"?>
<xdr:wsDr xmlns:xdr="http://schemas.openxmlformats.org/drawingml/2006/spreadsheetDrawing" xmlns:a="http://schemas.openxmlformats.org/drawingml/2006/main">
  <xdr:twoCellAnchor>
    <xdr:from>
      <xdr:col>0</xdr:col>
      <xdr:colOff>0</xdr:colOff>
      <xdr:row>3</xdr:row>
      <xdr:rowOff>0</xdr:rowOff>
    </xdr:from>
    <xdr:to>
      <xdr:col>12</xdr:col>
      <xdr:colOff>600075</xdr:colOff>
      <xdr:row>31</xdr:row>
      <xdr:rowOff>0</xdr:rowOff>
    </xdr:to>
    <xdr:graphicFrame macro="">
      <xdr:nvGraphicFramePr>
        <xdr:cNvPr id="2" name="Chart 3">
          <a:extLst>
            <a:ext uri="{FF2B5EF4-FFF2-40B4-BE49-F238E27FC236}">
              <a16:creationId xmlns:a16="http://schemas.microsoft.com/office/drawing/2014/main" id="{00000000-0008-0000-0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37</xdr:row>
      <xdr:rowOff>0</xdr:rowOff>
    </xdr:from>
    <xdr:to>
      <xdr:col>12</xdr:col>
      <xdr:colOff>600075</xdr:colOff>
      <xdr:row>65</xdr:row>
      <xdr:rowOff>0</xdr:rowOff>
    </xdr:to>
    <xdr:graphicFrame macro="">
      <xdr:nvGraphicFramePr>
        <xdr:cNvPr id="3" name="Chart 3">
          <a:extLst>
            <a:ext uri="{FF2B5EF4-FFF2-40B4-BE49-F238E27FC236}">
              <a16:creationId xmlns:a16="http://schemas.microsoft.com/office/drawing/2014/main" id="{00000000-0008-0000-0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71</xdr:row>
      <xdr:rowOff>0</xdr:rowOff>
    </xdr:from>
    <xdr:to>
      <xdr:col>12</xdr:col>
      <xdr:colOff>600075</xdr:colOff>
      <xdr:row>99</xdr:row>
      <xdr:rowOff>0</xdr:rowOff>
    </xdr:to>
    <xdr:graphicFrame macro="">
      <xdr:nvGraphicFramePr>
        <xdr:cNvPr id="4" name="Chart 3">
          <a:extLst>
            <a:ext uri="{FF2B5EF4-FFF2-40B4-BE49-F238E27FC236}">
              <a16:creationId xmlns:a16="http://schemas.microsoft.com/office/drawing/2014/main" id="{00000000-0008-0000-0F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13</xdr:col>
      <xdr:colOff>0</xdr:colOff>
      <xdr:row>71</xdr:row>
      <xdr:rowOff>0</xdr:rowOff>
    </xdr:from>
    <xdr:to>
      <xdr:col>25</xdr:col>
      <xdr:colOff>600075</xdr:colOff>
      <xdr:row>99</xdr:row>
      <xdr:rowOff>0</xdr:rowOff>
    </xdr:to>
    <xdr:graphicFrame macro="">
      <xdr:nvGraphicFramePr>
        <xdr:cNvPr id="5" name="Chart 3">
          <a:extLst>
            <a:ext uri="{FF2B5EF4-FFF2-40B4-BE49-F238E27FC236}">
              <a16:creationId xmlns:a16="http://schemas.microsoft.com/office/drawing/2014/main" id="{00000000-0008-0000-0F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13</xdr:col>
      <xdr:colOff>0</xdr:colOff>
      <xdr:row>37</xdr:row>
      <xdr:rowOff>0</xdr:rowOff>
    </xdr:from>
    <xdr:to>
      <xdr:col>25</xdr:col>
      <xdr:colOff>600075</xdr:colOff>
      <xdr:row>65</xdr:row>
      <xdr:rowOff>0</xdr:rowOff>
    </xdr:to>
    <xdr:graphicFrame macro="">
      <xdr:nvGraphicFramePr>
        <xdr:cNvPr id="6" name="Chart 3">
          <a:extLst>
            <a:ext uri="{FF2B5EF4-FFF2-40B4-BE49-F238E27FC236}">
              <a16:creationId xmlns:a16="http://schemas.microsoft.com/office/drawing/2014/main" id="{00000000-0008-0000-0F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37</xdr:row>
      <xdr:rowOff>9525</xdr:rowOff>
    </xdr:from>
    <xdr:to>
      <xdr:col>12</xdr:col>
      <xdr:colOff>600075</xdr:colOff>
      <xdr:row>65</xdr:row>
      <xdr:rowOff>9525</xdr:rowOff>
    </xdr:to>
    <xdr:graphicFrame macro="">
      <xdr:nvGraphicFramePr>
        <xdr:cNvPr id="7" name="Chart 3">
          <a:extLst>
            <a:ext uri="{FF2B5EF4-FFF2-40B4-BE49-F238E27FC236}">
              <a16:creationId xmlns:a16="http://schemas.microsoft.com/office/drawing/2014/main" id="{00000000-0008-0000-0F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71</xdr:row>
      <xdr:rowOff>0</xdr:rowOff>
    </xdr:from>
    <xdr:to>
      <xdr:col>12</xdr:col>
      <xdr:colOff>600075</xdr:colOff>
      <xdr:row>99</xdr:row>
      <xdr:rowOff>0</xdr:rowOff>
    </xdr:to>
    <xdr:graphicFrame macro="">
      <xdr:nvGraphicFramePr>
        <xdr:cNvPr id="8" name="Chart 3">
          <a:extLst>
            <a:ext uri="{FF2B5EF4-FFF2-40B4-BE49-F238E27FC236}">
              <a16:creationId xmlns:a16="http://schemas.microsoft.com/office/drawing/2014/main" id="{00000000-0008-0000-0F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13</xdr:col>
      <xdr:colOff>0</xdr:colOff>
      <xdr:row>37</xdr:row>
      <xdr:rowOff>9525</xdr:rowOff>
    </xdr:from>
    <xdr:to>
      <xdr:col>25</xdr:col>
      <xdr:colOff>600075</xdr:colOff>
      <xdr:row>65</xdr:row>
      <xdr:rowOff>9525</xdr:rowOff>
    </xdr:to>
    <xdr:graphicFrame macro="">
      <xdr:nvGraphicFramePr>
        <xdr:cNvPr id="9" name="Chart 3">
          <a:extLst>
            <a:ext uri="{FF2B5EF4-FFF2-40B4-BE49-F238E27FC236}">
              <a16:creationId xmlns:a16="http://schemas.microsoft.com/office/drawing/2014/main" id="{00000000-0008-0000-0F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13</xdr:col>
      <xdr:colOff>0</xdr:colOff>
      <xdr:row>71</xdr:row>
      <xdr:rowOff>0</xdr:rowOff>
    </xdr:from>
    <xdr:to>
      <xdr:col>25</xdr:col>
      <xdr:colOff>600075</xdr:colOff>
      <xdr:row>99</xdr:row>
      <xdr:rowOff>0</xdr:rowOff>
    </xdr:to>
    <xdr:graphicFrame macro="">
      <xdr:nvGraphicFramePr>
        <xdr:cNvPr id="10" name="Chart 3">
          <a:extLst>
            <a:ext uri="{FF2B5EF4-FFF2-40B4-BE49-F238E27FC236}">
              <a16:creationId xmlns:a16="http://schemas.microsoft.com/office/drawing/2014/main" id="{00000000-0008-0000-0F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2</xdr:row>
      <xdr:rowOff>180975</xdr:rowOff>
    </xdr:from>
    <xdr:to>
      <xdr:col>12</xdr:col>
      <xdr:colOff>600075</xdr:colOff>
      <xdr:row>30</xdr:row>
      <xdr:rowOff>180975</xdr:rowOff>
    </xdr:to>
    <xdr:graphicFrame macro="">
      <xdr:nvGraphicFramePr>
        <xdr:cNvPr id="11" name="Chart 3">
          <a:extLst>
            <a:ext uri="{FF2B5EF4-FFF2-40B4-BE49-F238E27FC236}">
              <a16:creationId xmlns:a16="http://schemas.microsoft.com/office/drawing/2014/main" id="{00000000-0008-0000-0F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325.xml><?xml version="1.0" encoding="utf-8"?>
<xdr:wsDr xmlns:xdr="http://schemas.openxmlformats.org/drawingml/2006/spreadsheetDrawing" xmlns:a="http://schemas.openxmlformats.org/drawingml/2006/main">
  <xdr:twoCellAnchor>
    <xdr:from>
      <xdr:col>10</xdr:col>
      <xdr:colOff>446057</xdr:colOff>
      <xdr:row>0</xdr:row>
      <xdr:rowOff>44217</xdr:rowOff>
    </xdr:from>
    <xdr:to>
      <xdr:col>19</xdr:col>
      <xdr:colOff>997</xdr:colOff>
      <xdr:row>15</xdr:row>
      <xdr:rowOff>78979</xdr:rowOff>
    </xdr:to>
    <xdr:graphicFrame macro="">
      <xdr:nvGraphicFramePr>
        <xdr:cNvPr id="2" name="Chart 92">
          <a:extLst>
            <a:ext uri="{FF2B5EF4-FFF2-40B4-BE49-F238E27FC236}">
              <a16:creationId xmlns:a16="http://schemas.microsoft.com/office/drawing/2014/main" id="{00000000-0008-0000-1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445627</xdr:colOff>
      <xdr:row>15</xdr:row>
      <xdr:rowOff>166337</xdr:rowOff>
    </xdr:from>
    <xdr:to>
      <xdr:col>9</xdr:col>
      <xdr:colOff>567</xdr:colOff>
      <xdr:row>31</xdr:row>
      <xdr:rowOff>13190</xdr:rowOff>
    </xdr:to>
    <xdr:graphicFrame macro="">
      <xdr:nvGraphicFramePr>
        <xdr:cNvPr id="3" name="Chart 92">
          <a:extLst>
            <a:ext uri="{FF2B5EF4-FFF2-40B4-BE49-F238E27FC236}">
              <a16:creationId xmlns:a16="http://schemas.microsoft.com/office/drawing/2014/main" id="{00000000-0008-0000-1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443673</xdr:colOff>
      <xdr:row>31</xdr:row>
      <xdr:rowOff>110341</xdr:rowOff>
    </xdr:from>
    <xdr:to>
      <xdr:col>8</xdr:col>
      <xdr:colOff>607695</xdr:colOff>
      <xdr:row>46</xdr:row>
      <xdr:rowOff>145103</xdr:rowOff>
    </xdr:to>
    <xdr:graphicFrame macro="">
      <xdr:nvGraphicFramePr>
        <xdr:cNvPr id="4" name="Chart 92">
          <a:extLst>
            <a:ext uri="{FF2B5EF4-FFF2-40B4-BE49-F238E27FC236}">
              <a16:creationId xmlns:a16="http://schemas.microsoft.com/office/drawing/2014/main" id="{00000000-0008-0000-10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21</xdr:col>
      <xdr:colOff>2677</xdr:colOff>
      <xdr:row>0</xdr:row>
      <xdr:rowOff>44217</xdr:rowOff>
    </xdr:from>
    <xdr:to>
      <xdr:col>29</xdr:col>
      <xdr:colOff>4709</xdr:colOff>
      <xdr:row>15</xdr:row>
      <xdr:rowOff>78979</xdr:rowOff>
    </xdr:to>
    <xdr:graphicFrame macro="">
      <xdr:nvGraphicFramePr>
        <xdr:cNvPr id="5" name="Chart 92">
          <a:extLst>
            <a:ext uri="{FF2B5EF4-FFF2-40B4-BE49-F238E27FC236}">
              <a16:creationId xmlns:a16="http://schemas.microsoft.com/office/drawing/2014/main" id="{00000000-0008-0000-10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446057</xdr:colOff>
      <xdr:row>15</xdr:row>
      <xdr:rowOff>166337</xdr:rowOff>
    </xdr:from>
    <xdr:to>
      <xdr:col>19</xdr:col>
      <xdr:colOff>997</xdr:colOff>
      <xdr:row>31</xdr:row>
      <xdr:rowOff>13190</xdr:rowOff>
    </xdr:to>
    <xdr:graphicFrame macro="">
      <xdr:nvGraphicFramePr>
        <xdr:cNvPr id="6" name="Chart 92">
          <a:extLst>
            <a:ext uri="{FF2B5EF4-FFF2-40B4-BE49-F238E27FC236}">
              <a16:creationId xmlns:a16="http://schemas.microsoft.com/office/drawing/2014/main" id="{00000000-0008-0000-10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441044</xdr:colOff>
      <xdr:row>31</xdr:row>
      <xdr:rowOff>110341</xdr:rowOff>
    </xdr:from>
    <xdr:to>
      <xdr:col>18</xdr:col>
      <xdr:colOff>605066</xdr:colOff>
      <xdr:row>46</xdr:row>
      <xdr:rowOff>145103</xdr:rowOff>
    </xdr:to>
    <xdr:graphicFrame macro="">
      <xdr:nvGraphicFramePr>
        <xdr:cNvPr id="7" name="Chart 92">
          <a:extLst>
            <a:ext uri="{FF2B5EF4-FFF2-40B4-BE49-F238E27FC236}">
              <a16:creationId xmlns:a16="http://schemas.microsoft.com/office/drawing/2014/main" id="{00000000-0008-0000-10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10</xdr:col>
      <xdr:colOff>440613</xdr:colOff>
      <xdr:row>47</xdr:row>
      <xdr:rowOff>44217</xdr:rowOff>
    </xdr:from>
    <xdr:to>
      <xdr:col>18</xdr:col>
      <xdr:colOff>604635</xdr:colOff>
      <xdr:row>62</xdr:row>
      <xdr:rowOff>78979</xdr:rowOff>
    </xdr:to>
    <xdr:graphicFrame macro="">
      <xdr:nvGraphicFramePr>
        <xdr:cNvPr id="8" name="Chart 92">
          <a:extLst>
            <a:ext uri="{FF2B5EF4-FFF2-40B4-BE49-F238E27FC236}">
              <a16:creationId xmlns:a16="http://schemas.microsoft.com/office/drawing/2014/main" id="{00000000-0008-0000-10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444241</xdr:colOff>
      <xdr:row>62</xdr:row>
      <xdr:rowOff>166336</xdr:rowOff>
    </xdr:from>
    <xdr:to>
      <xdr:col>18</xdr:col>
      <xdr:colOff>602603</xdr:colOff>
      <xdr:row>78</xdr:row>
      <xdr:rowOff>13191</xdr:rowOff>
    </xdr:to>
    <xdr:graphicFrame macro="">
      <xdr:nvGraphicFramePr>
        <xdr:cNvPr id="9" name="Chart 92">
          <a:extLst>
            <a:ext uri="{FF2B5EF4-FFF2-40B4-BE49-F238E27FC236}">
              <a16:creationId xmlns:a16="http://schemas.microsoft.com/office/drawing/2014/main" id="{00000000-0008-0000-10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10</xdr:col>
      <xdr:colOff>440613</xdr:colOff>
      <xdr:row>78</xdr:row>
      <xdr:rowOff>110342</xdr:rowOff>
    </xdr:from>
    <xdr:to>
      <xdr:col>18</xdr:col>
      <xdr:colOff>604635</xdr:colOff>
      <xdr:row>93</xdr:row>
      <xdr:rowOff>145104</xdr:rowOff>
    </xdr:to>
    <xdr:graphicFrame macro="">
      <xdr:nvGraphicFramePr>
        <xdr:cNvPr id="10" name="Chart 92">
          <a:extLst>
            <a:ext uri="{FF2B5EF4-FFF2-40B4-BE49-F238E27FC236}">
              <a16:creationId xmlns:a16="http://schemas.microsoft.com/office/drawing/2014/main" id="{00000000-0008-0000-10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10</xdr:col>
      <xdr:colOff>440613</xdr:colOff>
      <xdr:row>94</xdr:row>
      <xdr:rowOff>44217</xdr:rowOff>
    </xdr:from>
    <xdr:to>
      <xdr:col>18</xdr:col>
      <xdr:colOff>604635</xdr:colOff>
      <xdr:row>109</xdr:row>
      <xdr:rowOff>78979</xdr:rowOff>
    </xdr:to>
    <xdr:graphicFrame macro="">
      <xdr:nvGraphicFramePr>
        <xdr:cNvPr id="11" name="Chart 92">
          <a:extLst>
            <a:ext uri="{FF2B5EF4-FFF2-40B4-BE49-F238E27FC236}">
              <a16:creationId xmlns:a16="http://schemas.microsoft.com/office/drawing/2014/main" id="{00000000-0008-0000-10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10</xdr:col>
      <xdr:colOff>440613</xdr:colOff>
      <xdr:row>109</xdr:row>
      <xdr:rowOff>166336</xdr:rowOff>
    </xdr:from>
    <xdr:to>
      <xdr:col>18</xdr:col>
      <xdr:colOff>604635</xdr:colOff>
      <xdr:row>125</xdr:row>
      <xdr:rowOff>13190</xdr:rowOff>
    </xdr:to>
    <xdr:graphicFrame macro="">
      <xdr:nvGraphicFramePr>
        <xdr:cNvPr id="12" name="Chart 92">
          <a:extLst>
            <a:ext uri="{FF2B5EF4-FFF2-40B4-BE49-F238E27FC236}">
              <a16:creationId xmlns:a16="http://schemas.microsoft.com/office/drawing/2014/main" id="{00000000-0008-0000-10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10</xdr:col>
      <xdr:colOff>440613</xdr:colOff>
      <xdr:row>125</xdr:row>
      <xdr:rowOff>110342</xdr:rowOff>
    </xdr:from>
    <xdr:to>
      <xdr:col>18</xdr:col>
      <xdr:colOff>604635</xdr:colOff>
      <xdr:row>140</xdr:row>
      <xdr:rowOff>145104</xdr:rowOff>
    </xdr:to>
    <xdr:graphicFrame macro="">
      <xdr:nvGraphicFramePr>
        <xdr:cNvPr id="13" name="Chart 92">
          <a:extLst>
            <a:ext uri="{FF2B5EF4-FFF2-40B4-BE49-F238E27FC236}">
              <a16:creationId xmlns:a16="http://schemas.microsoft.com/office/drawing/2014/main" id="{00000000-0008-0000-10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10</xdr:col>
      <xdr:colOff>440613</xdr:colOff>
      <xdr:row>141</xdr:row>
      <xdr:rowOff>45253</xdr:rowOff>
    </xdr:from>
    <xdr:to>
      <xdr:col>18</xdr:col>
      <xdr:colOff>604635</xdr:colOff>
      <xdr:row>156</xdr:row>
      <xdr:rowOff>80015</xdr:rowOff>
    </xdr:to>
    <xdr:graphicFrame macro="">
      <xdr:nvGraphicFramePr>
        <xdr:cNvPr id="14" name="Chart 92">
          <a:extLst>
            <a:ext uri="{FF2B5EF4-FFF2-40B4-BE49-F238E27FC236}">
              <a16:creationId xmlns:a16="http://schemas.microsoft.com/office/drawing/2014/main" id="{00000000-0008-0000-10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10</xdr:col>
      <xdr:colOff>444241</xdr:colOff>
      <xdr:row>156</xdr:row>
      <xdr:rowOff>166338</xdr:rowOff>
    </xdr:from>
    <xdr:to>
      <xdr:col>18</xdr:col>
      <xdr:colOff>602603</xdr:colOff>
      <xdr:row>172</xdr:row>
      <xdr:rowOff>13191</xdr:rowOff>
    </xdr:to>
    <xdr:graphicFrame macro="">
      <xdr:nvGraphicFramePr>
        <xdr:cNvPr id="15" name="Chart 92">
          <a:extLst>
            <a:ext uri="{FF2B5EF4-FFF2-40B4-BE49-F238E27FC236}">
              <a16:creationId xmlns:a16="http://schemas.microsoft.com/office/drawing/2014/main" id="{00000000-0008-0000-10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10</xdr:col>
      <xdr:colOff>440613</xdr:colOff>
      <xdr:row>172</xdr:row>
      <xdr:rowOff>110342</xdr:rowOff>
    </xdr:from>
    <xdr:to>
      <xdr:col>18</xdr:col>
      <xdr:colOff>604635</xdr:colOff>
      <xdr:row>187</xdr:row>
      <xdr:rowOff>145104</xdr:rowOff>
    </xdr:to>
    <xdr:graphicFrame macro="">
      <xdr:nvGraphicFramePr>
        <xdr:cNvPr id="16" name="Chart 92">
          <a:extLst>
            <a:ext uri="{FF2B5EF4-FFF2-40B4-BE49-F238E27FC236}">
              <a16:creationId xmlns:a16="http://schemas.microsoft.com/office/drawing/2014/main" id="{00000000-0008-0000-10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10</xdr:col>
      <xdr:colOff>446057</xdr:colOff>
      <xdr:row>188</xdr:row>
      <xdr:rowOff>46143</xdr:rowOff>
    </xdr:from>
    <xdr:to>
      <xdr:col>19</xdr:col>
      <xdr:colOff>997</xdr:colOff>
      <xdr:row>203</xdr:row>
      <xdr:rowOff>80905</xdr:rowOff>
    </xdr:to>
    <xdr:graphicFrame macro="">
      <xdr:nvGraphicFramePr>
        <xdr:cNvPr id="17" name="Chart 92">
          <a:extLst>
            <a:ext uri="{FF2B5EF4-FFF2-40B4-BE49-F238E27FC236}">
              <a16:creationId xmlns:a16="http://schemas.microsoft.com/office/drawing/2014/main" id="{00000000-0008-0000-10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10</xdr:col>
      <xdr:colOff>446057</xdr:colOff>
      <xdr:row>203</xdr:row>
      <xdr:rowOff>166336</xdr:rowOff>
    </xdr:from>
    <xdr:to>
      <xdr:col>19</xdr:col>
      <xdr:colOff>997</xdr:colOff>
      <xdr:row>219</xdr:row>
      <xdr:rowOff>13191</xdr:rowOff>
    </xdr:to>
    <xdr:graphicFrame macro="">
      <xdr:nvGraphicFramePr>
        <xdr:cNvPr id="18" name="Chart 92">
          <a:extLst>
            <a:ext uri="{FF2B5EF4-FFF2-40B4-BE49-F238E27FC236}">
              <a16:creationId xmlns:a16="http://schemas.microsoft.com/office/drawing/2014/main" id="{00000000-0008-0000-10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10</xdr:col>
      <xdr:colOff>440613</xdr:colOff>
      <xdr:row>219</xdr:row>
      <xdr:rowOff>110342</xdr:rowOff>
    </xdr:from>
    <xdr:to>
      <xdr:col>18</xdr:col>
      <xdr:colOff>604635</xdr:colOff>
      <xdr:row>234</xdr:row>
      <xdr:rowOff>145104</xdr:rowOff>
    </xdr:to>
    <xdr:graphicFrame macro="">
      <xdr:nvGraphicFramePr>
        <xdr:cNvPr id="19" name="Chart 92">
          <a:extLst>
            <a:ext uri="{FF2B5EF4-FFF2-40B4-BE49-F238E27FC236}">
              <a16:creationId xmlns:a16="http://schemas.microsoft.com/office/drawing/2014/main" id="{00000000-0008-0000-10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10</xdr:col>
      <xdr:colOff>440613</xdr:colOff>
      <xdr:row>235</xdr:row>
      <xdr:rowOff>44217</xdr:rowOff>
    </xdr:from>
    <xdr:to>
      <xdr:col>18</xdr:col>
      <xdr:colOff>604635</xdr:colOff>
      <xdr:row>250</xdr:row>
      <xdr:rowOff>78979</xdr:rowOff>
    </xdr:to>
    <xdr:graphicFrame macro="">
      <xdr:nvGraphicFramePr>
        <xdr:cNvPr id="20" name="Chart 92">
          <a:extLst>
            <a:ext uri="{FF2B5EF4-FFF2-40B4-BE49-F238E27FC236}">
              <a16:creationId xmlns:a16="http://schemas.microsoft.com/office/drawing/2014/main" id="{00000000-0008-0000-10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10</xdr:col>
      <xdr:colOff>440613</xdr:colOff>
      <xdr:row>250</xdr:row>
      <xdr:rowOff>166336</xdr:rowOff>
    </xdr:from>
    <xdr:to>
      <xdr:col>18</xdr:col>
      <xdr:colOff>604635</xdr:colOff>
      <xdr:row>266</xdr:row>
      <xdr:rowOff>13190</xdr:rowOff>
    </xdr:to>
    <xdr:graphicFrame macro="">
      <xdr:nvGraphicFramePr>
        <xdr:cNvPr id="21" name="Chart 92">
          <a:extLst>
            <a:ext uri="{FF2B5EF4-FFF2-40B4-BE49-F238E27FC236}">
              <a16:creationId xmlns:a16="http://schemas.microsoft.com/office/drawing/2014/main" id="{00000000-0008-0000-10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10</xdr:col>
      <xdr:colOff>440613</xdr:colOff>
      <xdr:row>266</xdr:row>
      <xdr:rowOff>110341</xdr:rowOff>
    </xdr:from>
    <xdr:to>
      <xdr:col>18</xdr:col>
      <xdr:colOff>604635</xdr:colOff>
      <xdr:row>281</xdr:row>
      <xdr:rowOff>145103</xdr:rowOff>
    </xdr:to>
    <xdr:graphicFrame macro="">
      <xdr:nvGraphicFramePr>
        <xdr:cNvPr id="22" name="Chart 92">
          <a:extLst>
            <a:ext uri="{FF2B5EF4-FFF2-40B4-BE49-F238E27FC236}">
              <a16:creationId xmlns:a16="http://schemas.microsoft.com/office/drawing/2014/main" id="{00000000-0008-0000-10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10</xdr:col>
      <xdr:colOff>444241</xdr:colOff>
      <xdr:row>282</xdr:row>
      <xdr:rowOff>44217</xdr:rowOff>
    </xdr:from>
    <xdr:to>
      <xdr:col>18</xdr:col>
      <xdr:colOff>602603</xdr:colOff>
      <xdr:row>297</xdr:row>
      <xdr:rowOff>78979</xdr:rowOff>
    </xdr:to>
    <xdr:graphicFrame macro="">
      <xdr:nvGraphicFramePr>
        <xdr:cNvPr id="23" name="Chart 92">
          <a:extLst>
            <a:ext uri="{FF2B5EF4-FFF2-40B4-BE49-F238E27FC236}">
              <a16:creationId xmlns:a16="http://schemas.microsoft.com/office/drawing/2014/main" id="{00000000-0008-0000-10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10</xdr:col>
      <xdr:colOff>444241</xdr:colOff>
      <xdr:row>297</xdr:row>
      <xdr:rowOff>166337</xdr:rowOff>
    </xdr:from>
    <xdr:to>
      <xdr:col>18</xdr:col>
      <xdr:colOff>602603</xdr:colOff>
      <xdr:row>313</xdr:row>
      <xdr:rowOff>13190</xdr:rowOff>
    </xdr:to>
    <xdr:graphicFrame macro="">
      <xdr:nvGraphicFramePr>
        <xdr:cNvPr id="24" name="Chart 92">
          <a:extLst>
            <a:ext uri="{FF2B5EF4-FFF2-40B4-BE49-F238E27FC236}">
              <a16:creationId xmlns:a16="http://schemas.microsoft.com/office/drawing/2014/main" id="{00000000-0008-0000-10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10</xdr:col>
      <xdr:colOff>444241</xdr:colOff>
      <xdr:row>313</xdr:row>
      <xdr:rowOff>110342</xdr:rowOff>
    </xdr:from>
    <xdr:to>
      <xdr:col>18</xdr:col>
      <xdr:colOff>602603</xdr:colOff>
      <xdr:row>328</xdr:row>
      <xdr:rowOff>145104</xdr:rowOff>
    </xdr:to>
    <xdr:graphicFrame macro="">
      <xdr:nvGraphicFramePr>
        <xdr:cNvPr id="25" name="Chart 92">
          <a:extLst>
            <a:ext uri="{FF2B5EF4-FFF2-40B4-BE49-F238E27FC236}">
              <a16:creationId xmlns:a16="http://schemas.microsoft.com/office/drawing/2014/main" id="{00000000-0008-0000-10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10</xdr:col>
      <xdr:colOff>444241</xdr:colOff>
      <xdr:row>329</xdr:row>
      <xdr:rowOff>45254</xdr:rowOff>
    </xdr:from>
    <xdr:to>
      <xdr:col>18</xdr:col>
      <xdr:colOff>602603</xdr:colOff>
      <xdr:row>344</xdr:row>
      <xdr:rowOff>80016</xdr:rowOff>
    </xdr:to>
    <xdr:graphicFrame macro="">
      <xdr:nvGraphicFramePr>
        <xdr:cNvPr id="26" name="Chart 92">
          <a:extLst>
            <a:ext uri="{FF2B5EF4-FFF2-40B4-BE49-F238E27FC236}">
              <a16:creationId xmlns:a16="http://schemas.microsoft.com/office/drawing/2014/main" id="{00000000-0008-0000-10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10</xdr:col>
      <xdr:colOff>444241</xdr:colOff>
      <xdr:row>344</xdr:row>
      <xdr:rowOff>166337</xdr:rowOff>
    </xdr:from>
    <xdr:to>
      <xdr:col>18</xdr:col>
      <xdr:colOff>602603</xdr:colOff>
      <xdr:row>360</xdr:row>
      <xdr:rowOff>13192</xdr:rowOff>
    </xdr:to>
    <xdr:graphicFrame macro="">
      <xdr:nvGraphicFramePr>
        <xdr:cNvPr id="27" name="Chart 92">
          <a:extLst>
            <a:ext uri="{FF2B5EF4-FFF2-40B4-BE49-F238E27FC236}">
              <a16:creationId xmlns:a16="http://schemas.microsoft.com/office/drawing/2014/main" id="{00000000-0008-0000-1000-00001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10</xdr:col>
      <xdr:colOff>444241</xdr:colOff>
      <xdr:row>360</xdr:row>
      <xdr:rowOff>110343</xdr:rowOff>
    </xdr:from>
    <xdr:to>
      <xdr:col>18</xdr:col>
      <xdr:colOff>602603</xdr:colOff>
      <xdr:row>375</xdr:row>
      <xdr:rowOff>145105</xdr:rowOff>
    </xdr:to>
    <xdr:graphicFrame macro="">
      <xdr:nvGraphicFramePr>
        <xdr:cNvPr id="28" name="Chart 92">
          <a:extLst>
            <a:ext uri="{FF2B5EF4-FFF2-40B4-BE49-F238E27FC236}">
              <a16:creationId xmlns:a16="http://schemas.microsoft.com/office/drawing/2014/main" id="{00000000-0008-0000-1000-00001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10</xdr:col>
      <xdr:colOff>444241</xdr:colOff>
      <xdr:row>376</xdr:row>
      <xdr:rowOff>46142</xdr:rowOff>
    </xdr:from>
    <xdr:to>
      <xdr:col>18</xdr:col>
      <xdr:colOff>602603</xdr:colOff>
      <xdr:row>391</xdr:row>
      <xdr:rowOff>80904</xdr:rowOff>
    </xdr:to>
    <xdr:graphicFrame macro="">
      <xdr:nvGraphicFramePr>
        <xdr:cNvPr id="29" name="Chart 92">
          <a:extLst>
            <a:ext uri="{FF2B5EF4-FFF2-40B4-BE49-F238E27FC236}">
              <a16:creationId xmlns:a16="http://schemas.microsoft.com/office/drawing/2014/main" id="{00000000-0008-0000-1000-00001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10</xdr:col>
      <xdr:colOff>444241</xdr:colOff>
      <xdr:row>391</xdr:row>
      <xdr:rowOff>166336</xdr:rowOff>
    </xdr:from>
    <xdr:to>
      <xdr:col>19</xdr:col>
      <xdr:colOff>4769</xdr:colOff>
      <xdr:row>407</xdr:row>
      <xdr:rowOff>13190</xdr:rowOff>
    </xdr:to>
    <xdr:graphicFrame macro="">
      <xdr:nvGraphicFramePr>
        <xdr:cNvPr id="30" name="Chart 92">
          <a:extLst>
            <a:ext uri="{FF2B5EF4-FFF2-40B4-BE49-F238E27FC236}">
              <a16:creationId xmlns:a16="http://schemas.microsoft.com/office/drawing/2014/main" id="{00000000-0008-0000-1000-00001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10</xdr:col>
      <xdr:colOff>444241</xdr:colOff>
      <xdr:row>407</xdr:row>
      <xdr:rowOff>110341</xdr:rowOff>
    </xdr:from>
    <xdr:to>
      <xdr:col>18</xdr:col>
      <xdr:colOff>602603</xdr:colOff>
      <xdr:row>422</xdr:row>
      <xdr:rowOff>145103</xdr:rowOff>
    </xdr:to>
    <xdr:graphicFrame macro="">
      <xdr:nvGraphicFramePr>
        <xdr:cNvPr id="31" name="Chart 92">
          <a:extLst>
            <a:ext uri="{FF2B5EF4-FFF2-40B4-BE49-F238E27FC236}">
              <a16:creationId xmlns:a16="http://schemas.microsoft.com/office/drawing/2014/main" id="{00000000-0008-0000-1000-00001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10</xdr:col>
      <xdr:colOff>444241</xdr:colOff>
      <xdr:row>423</xdr:row>
      <xdr:rowOff>46142</xdr:rowOff>
    </xdr:from>
    <xdr:to>
      <xdr:col>18</xdr:col>
      <xdr:colOff>602603</xdr:colOff>
      <xdr:row>438</xdr:row>
      <xdr:rowOff>80904</xdr:rowOff>
    </xdr:to>
    <xdr:graphicFrame macro="">
      <xdr:nvGraphicFramePr>
        <xdr:cNvPr id="32" name="Chart 92">
          <a:extLst>
            <a:ext uri="{FF2B5EF4-FFF2-40B4-BE49-F238E27FC236}">
              <a16:creationId xmlns:a16="http://schemas.microsoft.com/office/drawing/2014/main" id="{00000000-0008-0000-1000-00002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10</xdr:col>
      <xdr:colOff>444241</xdr:colOff>
      <xdr:row>438</xdr:row>
      <xdr:rowOff>166336</xdr:rowOff>
    </xdr:from>
    <xdr:to>
      <xdr:col>18</xdr:col>
      <xdr:colOff>602603</xdr:colOff>
      <xdr:row>454</xdr:row>
      <xdr:rowOff>13190</xdr:rowOff>
    </xdr:to>
    <xdr:graphicFrame macro="">
      <xdr:nvGraphicFramePr>
        <xdr:cNvPr id="33" name="Chart 92">
          <a:extLst>
            <a:ext uri="{FF2B5EF4-FFF2-40B4-BE49-F238E27FC236}">
              <a16:creationId xmlns:a16="http://schemas.microsoft.com/office/drawing/2014/main" id="{00000000-0008-0000-1000-00002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10</xdr:col>
      <xdr:colOff>444241</xdr:colOff>
      <xdr:row>454</xdr:row>
      <xdr:rowOff>110341</xdr:rowOff>
    </xdr:from>
    <xdr:to>
      <xdr:col>18</xdr:col>
      <xdr:colOff>602603</xdr:colOff>
      <xdr:row>469</xdr:row>
      <xdr:rowOff>145103</xdr:rowOff>
    </xdr:to>
    <xdr:graphicFrame macro="">
      <xdr:nvGraphicFramePr>
        <xdr:cNvPr id="34" name="Chart 92">
          <a:extLst>
            <a:ext uri="{FF2B5EF4-FFF2-40B4-BE49-F238E27FC236}">
              <a16:creationId xmlns:a16="http://schemas.microsoft.com/office/drawing/2014/main" id="{00000000-0008-0000-1000-00002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10</xdr:col>
      <xdr:colOff>444241</xdr:colOff>
      <xdr:row>470</xdr:row>
      <xdr:rowOff>44217</xdr:rowOff>
    </xdr:from>
    <xdr:to>
      <xdr:col>18</xdr:col>
      <xdr:colOff>602603</xdr:colOff>
      <xdr:row>485</xdr:row>
      <xdr:rowOff>78979</xdr:rowOff>
    </xdr:to>
    <xdr:graphicFrame macro="">
      <xdr:nvGraphicFramePr>
        <xdr:cNvPr id="35" name="Chart 92">
          <a:extLst>
            <a:ext uri="{FF2B5EF4-FFF2-40B4-BE49-F238E27FC236}">
              <a16:creationId xmlns:a16="http://schemas.microsoft.com/office/drawing/2014/main" id="{00000000-0008-0000-1000-00002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10</xdr:col>
      <xdr:colOff>444241</xdr:colOff>
      <xdr:row>485</xdr:row>
      <xdr:rowOff>166336</xdr:rowOff>
    </xdr:from>
    <xdr:to>
      <xdr:col>18</xdr:col>
      <xdr:colOff>602603</xdr:colOff>
      <xdr:row>501</xdr:row>
      <xdr:rowOff>13190</xdr:rowOff>
    </xdr:to>
    <xdr:graphicFrame macro="">
      <xdr:nvGraphicFramePr>
        <xdr:cNvPr id="36" name="Chart 92">
          <a:extLst>
            <a:ext uri="{FF2B5EF4-FFF2-40B4-BE49-F238E27FC236}">
              <a16:creationId xmlns:a16="http://schemas.microsoft.com/office/drawing/2014/main" id="{00000000-0008-0000-1000-00002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10</xdr:col>
      <xdr:colOff>444241</xdr:colOff>
      <xdr:row>501</xdr:row>
      <xdr:rowOff>110342</xdr:rowOff>
    </xdr:from>
    <xdr:to>
      <xdr:col>18</xdr:col>
      <xdr:colOff>602603</xdr:colOff>
      <xdr:row>516</xdr:row>
      <xdr:rowOff>145104</xdr:rowOff>
    </xdr:to>
    <xdr:graphicFrame macro="">
      <xdr:nvGraphicFramePr>
        <xdr:cNvPr id="37" name="Chart 92">
          <a:extLst>
            <a:ext uri="{FF2B5EF4-FFF2-40B4-BE49-F238E27FC236}">
              <a16:creationId xmlns:a16="http://schemas.microsoft.com/office/drawing/2014/main" id="{00000000-0008-0000-1000-00002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10</xdr:col>
      <xdr:colOff>444241</xdr:colOff>
      <xdr:row>517</xdr:row>
      <xdr:rowOff>44217</xdr:rowOff>
    </xdr:from>
    <xdr:to>
      <xdr:col>18</xdr:col>
      <xdr:colOff>602603</xdr:colOff>
      <xdr:row>532</xdr:row>
      <xdr:rowOff>78980</xdr:rowOff>
    </xdr:to>
    <xdr:graphicFrame macro="">
      <xdr:nvGraphicFramePr>
        <xdr:cNvPr id="38" name="Chart 92">
          <a:extLst>
            <a:ext uri="{FF2B5EF4-FFF2-40B4-BE49-F238E27FC236}">
              <a16:creationId xmlns:a16="http://schemas.microsoft.com/office/drawing/2014/main" id="{00000000-0008-0000-1000-00002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10</xdr:col>
      <xdr:colOff>440613</xdr:colOff>
      <xdr:row>532</xdr:row>
      <xdr:rowOff>166336</xdr:rowOff>
    </xdr:from>
    <xdr:to>
      <xdr:col>18</xdr:col>
      <xdr:colOff>604635</xdr:colOff>
      <xdr:row>548</xdr:row>
      <xdr:rowOff>13190</xdr:rowOff>
    </xdr:to>
    <xdr:graphicFrame macro="">
      <xdr:nvGraphicFramePr>
        <xdr:cNvPr id="39" name="Chart 92">
          <a:extLst>
            <a:ext uri="{FF2B5EF4-FFF2-40B4-BE49-F238E27FC236}">
              <a16:creationId xmlns:a16="http://schemas.microsoft.com/office/drawing/2014/main" id="{00000000-0008-0000-1000-00002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20</xdr:col>
      <xdr:colOff>438711</xdr:colOff>
      <xdr:row>15</xdr:row>
      <xdr:rowOff>166337</xdr:rowOff>
    </xdr:from>
    <xdr:to>
      <xdr:col>28</xdr:col>
      <xdr:colOff>604634</xdr:colOff>
      <xdr:row>31</xdr:row>
      <xdr:rowOff>13190</xdr:rowOff>
    </xdr:to>
    <xdr:graphicFrame macro="">
      <xdr:nvGraphicFramePr>
        <xdr:cNvPr id="40" name="Chart 92">
          <a:extLst>
            <a:ext uri="{FF2B5EF4-FFF2-40B4-BE49-F238E27FC236}">
              <a16:creationId xmlns:a16="http://schemas.microsoft.com/office/drawing/2014/main" id="{00000000-0008-0000-1000-00002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20</xdr:col>
      <xdr:colOff>438711</xdr:colOff>
      <xdr:row>31</xdr:row>
      <xdr:rowOff>110341</xdr:rowOff>
    </xdr:from>
    <xdr:to>
      <xdr:col>28</xdr:col>
      <xdr:colOff>604634</xdr:colOff>
      <xdr:row>46</xdr:row>
      <xdr:rowOff>145103</xdr:rowOff>
    </xdr:to>
    <xdr:graphicFrame macro="">
      <xdr:nvGraphicFramePr>
        <xdr:cNvPr id="41" name="Chart 92">
          <a:extLst>
            <a:ext uri="{FF2B5EF4-FFF2-40B4-BE49-F238E27FC236}">
              <a16:creationId xmlns:a16="http://schemas.microsoft.com/office/drawing/2014/main" id="{00000000-0008-0000-1000-00002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20</xdr:col>
      <xdr:colOff>438711</xdr:colOff>
      <xdr:row>47</xdr:row>
      <xdr:rowOff>44217</xdr:rowOff>
    </xdr:from>
    <xdr:to>
      <xdr:col>28</xdr:col>
      <xdr:colOff>604634</xdr:colOff>
      <xdr:row>62</xdr:row>
      <xdr:rowOff>78979</xdr:rowOff>
    </xdr:to>
    <xdr:graphicFrame macro="">
      <xdr:nvGraphicFramePr>
        <xdr:cNvPr id="42" name="Chart 92">
          <a:extLst>
            <a:ext uri="{FF2B5EF4-FFF2-40B4-BE49-F238E27FC236}">
              <a16:creationId xmlns:a16="http://schemas.microsoft.com/office/drawing/2014/main" id="{00000000-0008-0000-1000-00002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20</xdr:col>
      <xdr:colOff>438711</xdr:colOff>
      <xdr:row>62</xdr:row>
      <xdr:rowOff>166336</xdr:rowOff>
    </xdr:from>
    <xdr:to>
      <xdr:col>28</xdr:col>
      <xdr:colOff>604634</xdr:colOff>
      <xdr:row>78</xdr:row>
      <xdr:rowOff>13191</xdr:rowOff>
    </xdr:to>
    <xdr:graphicFrame macro="">
      <xdr:nvGraphicFramePr>
        <xdr:cNvPr id="43" name="Chart 92">
          <a:extLst>
            <a:ext uri="{FF2B5EF4-FFF2-40B4-BE49-F238E27FC236}">
              <a16:creationId xmlns:a16="http://schemas.microsoft.com/office/drawing/2014/main" id="{00000000-0008-0000-1000-00002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xdr:from>
      <xdr:col>20</xdr:col>
      <xdr:colOff>438711</xdr:colOff>
      <xdr:row>78</xdr:row>
      <xdr:rowOff>110342</xdr:rowOff>
    </xdr:from>
    <xdr:to>
      <xdr:col>28</xdr:col>
      <xdr:colOff>604634</xdr:colOff>
      <xdr:row>93</xdr:row>
      <xdr:rowOff>145104</xdr:rowOff>
    </xdr:to>
    <xdr:graphicFrame macro="">
      <xdr:nvGraphicFramePr>
        <xdr:cNvPr id="44" name="Chart 92">
          <a:extLst>
            <a:ext uri="{FF2B5EF4-FFF2-40B4-BE49-F238E27FC236}">
              <a16:creationId xmlns:a16="http://schemas.microsoft.com/office/drawing/2014/main" id="{00000000-0008-0000-1000-00002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xdr:from>
      <xdr:col>20</xdr:col>
      <xdr:colOff>438711</xdr:colOff>
      <xdr:row>94</xdr:row>
      <xdr:rowOff>44217</xdr:rowOff>
    </xdr:from>
    <xdr:to>
      <xdr:col>28</xdr:col>
      <xdr:colOff>604634</xdr:colOff>
      <xdr:row>109</xdr:row>
      <xdr:rowOff>78979</xdr:rowOff>
    </xdr:to>
    <xdr:graphicFrame macro="">
      <xdr:nvGraphicFramePr>
        <xdr:cNvPr id="45" name="Chart 92">
          <a:extLst>
            <a:ext uri="{FF2B5EF4-FFF2-40B4-BE49-F238E27FC236}">
              <a16:creationId xmlns:a16="http://schemas.microsoft.com/office/drawing/2014/main" id="{00000000-0008-0000-1000-00002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xdr:from>
      <xdr:col>20</xdr:col>
      <xdr:colOff>438711</xdr:colOff>
      <xdr:row>109</xdr:row>
      <xdr:rowOff>166336</xdr:rowOff>
    </xdr:from>
    <xdr:to>
      <xdr:col>28</xdr:col>
      <xdr:colOff>604634</xdr:colOff>
      <xdr:row>125</xdr:row>
      <xdr:rowOff>13190</xdr:rowOff>
    </xdr:to>
    <xdr:graphicFrame macro="">
      <xdr:nvGraphicFramePr>
        <xdr:cNvPr id="46" name="Chart 92">
          <a:extLst>
            <a:ext uri="{FF2B5EF4-FFF2-40B4-BE49-F238E27FC236}">
              <a16:creationId xmlns:a16="http://schemas.microsoft.com/office/drawing/2014/main" id="{00000000-0008-0000-1000-00002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xdr:from>
      <xdr:col>20</xdr:col>
      <xdr:colOff>438711</xdr:colOff>
      <xdr:row>125</xdr:row>
      <xdr:rowOff>110342</xdr:rowOff>
    </xdr:from>
    <xdr:to>
      <xdr:col>28</xdr:col>
      <xdr:colOff>604634</xdr:colOff>
      <xdr:row>140</xdr:row>
      <xdr:rowOff>145104</xdr:rowOff>
    </xdr:to>
    <xdr:graphicFrame macro="">
      <xdr:nvGraphicFramePr>
        <xdr:cNvPr id="47" name="Chart 92">
          <a:extLst>
            <a:ext uri="{FF2B5EF4-FFF2-40B4-BE49-F238E27FC236}">
              <a16:creationId xmlns:a16="http://schemas.microsoft.com/office/drawing/2014/main" id="{00000000-0008-0000-1000-00002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xdr:from>
      <xdr:col>20</xdr:col>
      <xdr:colOff>438711</xdr:colOff>
      <xdr:row>141</xdr:row>
      <xdr:rowOff>45253</xdr:rowOff>
    </xdr:from>
    <xdr:to>
      <xdr:col>28</xdr:col>
      <xdr:colOff>604634</xdr:colOff>
      <xdr:row>156</xdr:row>
      <xdr:rowOff>80015</xdr:rowOff>
    </xdr:to>
    <xdr:graphicFrame macro="">
      <xdr:nvGraphicFramePr>
        <xdr:cNvPr id="48" name="Chart 92">
          <a:extLst>
            <a:ext uri="{FF2B5EF4-FFF2-40B4-BE49-F238E27FC236}">
              <a16:creationId xmlns:a16="http://schemas.microsoft.com/office/drawing/2014/main" id="{00000000-0008-0000-1000-00003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xdr:from>
      <xdr:col>20</xdr:col>
      <xdr:colOff>436895</xdr:colOff>
      <xdr:row>156</xdr:row>
      <xdr:rowOff>166338</xdr:rowOff>
    </xdr:from>
    <xdr:to>
      <xdr:col>28</xdr:col>
      <xdr:colOff>597677</xdr:colOff>
      <xdr:row>172</xdr:row>
      <xdr:rowOff>13191</xdr:rowOff>
    </xdr:to>
    <xdr:graphicFrame macro="">
      <xdr:nvGraphicFramePr>
        <xdr:cNvPr id="49" name="Chart 92">
          <a:extLst>
            <a:ext uri="{FF2B5EF4-FFF2-40B4-BE49-F238E27FC236}">
              <a16:creationId xmlns:a16="http://schemas.microsoft.com/office/drawing/2014/main" id="{00000000-0008-0000-1000-00003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xdr:from>
      <xdr:col>20</xdr:col>
      <xdr:colOff>440829</xdr:colOff>
      <xdr:row>172</xdr:row>
      <xdr:rowOff>110342</xdr:rowOff>
    </xdr:from>
    <xdr:to>
      <xdr:col>29</xdr:col>
      <xdr:colOff>1875</xdr:colOff>
      <xdr:row>187</xdr:row>
      <xdr:rowOff>145104</xdr:rowOff>
    </xdr:to>
    <xdr:graphicFrame macro="">
      <xdr:nvGraphicFramePr>
        <xdr:cNvPr id="50" name="Chart 92">
          <a:extLst>
            <a:ext uri="{FF2B5EF4-FFF2-40B4-BE49-F238E27FC236}">
              <a16:creationId xmlns:a16="http://schemas.microsoft.com/office/drawing/2014/main" id="{00000000-0008-0000-1000-00003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xdr:from>
      <xdr:col>20</xdr:col>
      <xdr:colOff>438711</xdr:colOff>
      <xdr:row>188</xdr:row>
      <xdr:rowOff>46143</xdr:rowOff>
    </xdr:from>
    <xdr:to>
      <xdr:col>28</xdr:col>
      <xdr:colOff>604634</xdr:colOff>
      <xdr:row>203</xdr:row>
      <xdr:rowOff>80905</xdr:rowOff>
    </xdr:to>
    <xdr:graphicFrame macro="">
      <xdr:nvGraphicFramePr>
        <xdr:cNvPr id="51" name="Chart 92">
          <a:extLst>
            <a:ext uri="{FF2B5EF4-FFF2-40B4-BE49-F238E27FC236}">
              <a16:creationId xmlns:a16="http://schemas.microsoft.com/office/drawing/2014/main" id="{00000000-0008-0000-1000-00003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twoCellAnchor>
    <xdr:from>
      <xdr:col>20</xdr:col>
      <xdr:colOff>438711</xdr:colOff>
      <xdr:row>203</xdr:row>
      <xdr:rowOff>166336</xdr:rowOff>
    </xdr:from>
    <xdr:to>
      <xdr:col>28</xdr:col>
      <xdr:colOff>604634</xdr:colOff>
      <xdr:row>219</xdr:row>
      <xdr:rowOff>13191</xdr:rowOff>
    </xdr:to>
    <xdr:graphicFrame macro="">
      <xdr:nvGraphicFramePr>
        <xdr:cNvPr id="52" name="Chart 92">
          <a:extLst>
            <a:ext uri="{FF2B5EF4-FFF2-40B4-BE49-F238E27FC236}">
              <a16:creationId xmlns:a16="http://schemas.microsoft.com/office/drawing/2014/main" id="{00000000-0008-0000-1000-00003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1"/>
        </a:graphicData>
      </a:graphic>
    </xdr:graphicFrame>
    <xdr:clientData/>
  </xdr:twoCellAnchor>
  <xdr:twoCellAnchor>
    <xdr:from>
      <xdr:col>20</xdr:col>
      <xdr:colOff>438711</xdr:colOff>
      <xdr:row>219</xdr:row>
      <xdr:rowOff>110342</xdr:rowOff>
    </xdr:from>
    <xdr:to>
      <xdr:col>28</xdr:col>
      <xdr:colOff>604634</xdr:colOff>
      <xdr:row>234</xdr:row>
      <xdr:rowOff>145104</xdr:rowOff>
    </xdr:to>
    <xdr:graphicFrame macro="">
      <xdr:nvGraphicFramePr>
        <xdr:cNvPr id="53" name="Chart 52">
          <a:extLst>
            <a:ext uri="{FF2B5EF4-FFF2-40B4-BE49-F238E27FC236}">
              <a16:creationId xmlns:a16="http://schemas.microsoft.com/office/drawing/2014/main" id="{00000000-0008-0000-1000-00003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2"/>
        </a:graphicData>
      </a:graphic>
    </xdr:graphicFrame>
    <xdr:clientData/>
  </xdr:twoCellAnchor>
  <xdr:twoCellAnchor>
    <xdr:from>
      <xdr:col>20</xdr:col>
      <xdr:colOff>438711</xdr:colOff>
      <xdr:row>235</xdr:row>
      <xdr:rowOff>44217</xdr:rowOff>
    </xdr:from>
    <xdr:to>
      <xdr:col>28</xdr:col>
      <xdr:colOff>604634</xdr:colOff>
      <xdr:row>250</xdr:row>
      <xdr:rowOff>78979</xdr:rowOff>
    </xdr:to>
    <xdr:graphicFrame macro="">
      <xdr:nvGraphicFramePr>
        <xdr:cNvPr id="54" name="Chart 92">
          <a:extLst>
            <a:ext uri="{FF2B5EF4-FFF2-40B4-BE49-F238E27FC236}">
              <a16:creationId xmlns:a16="http://schemas.microsoft.com/office/drawing/2014/main" id="{00000000-0008-0000-1000-00003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3"/>
        </a:graphicData>
      </a:graphic>
    </xdr:graphicFrame>
    <xdr:clientData/>
  </xdr:twoCellAnchor>
  <xdr:twoCellAnchor>
    <xdr:from>
      <xdr:col>20</xdr:col>
      <xdr:colOff>438711</xdr:colOff>
      <xdr:row>250</xdr:row>
      <xdr:rowOff>166336</xdr:rowOff>
    </xdr:from>
    <xdr:to>
      <xdr:col>28</xdr:col>
      <xdr:colOff>604634</xdr:colOff>
      <xdr:row>266</xdr:row>
      <xdr:rowOff>13190</xdr:rowOff>
    </xdr:to>
    <xdr:graphicFrame macro="">
      <xdr:nvGraphicFramePr>
        <xdr:cNvPr id="55" name="Chart 92">
          <a:extLst>
            <a:ext uri="{FF2B5EF4-FFF2-40B4-BE49-F238E27FC236}">
              <a16:creationId xmlns:a16="http://schemas.microsoft.com/office/drawing/2014/main" id="{00000000-0008-0000-1000-00003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4"/>
        </a:graphicData>
      </a:graphic>
    </xdr:graphicFrame>
    <xdr:clientData/>
  </xdr:twoCellAnchor>
  <xdr:twoCellAnchor>
    <xdr:from>
      <xdr:col>20</xdr:col>
      <xdr:colOff>441404</xdr:colOff>
      <xdr:row>266</xdr:row>
      <xdr:rowOff>110341</xdr:rowOff>
    </xdr:from>
    <xdr:to>
      <xdr:col>28</xdr:col>
      <xdr:colOff>605425</xdr:colOff>
      <xdr:row>281</xdr:row>
      <xdr:rowOff>145103</xdr:rowOff>
    </xdr:to>
    <xdr:graphicFrame macro="">
      <xdr:nvGraphicFramePr>
        <xdr:cNvPr id="56" name="Chart 92">
          <a:extLst>
            <a:ext uri="{FF2B5EF4-FFF2-40B4-BE49-F238E27FC236}">
              <a16:creationId xmlns:a16="http://schemas.microsoft.com/office/drawing/2014/main" id="{00000000-0008-0000-1000-00003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5"/>
        </a:graphicData>
      </a:graphic>
    </xdr:graphicFrame>
    <xdr:clientData/>
  </xdr:twoCellAnchor>
  <xdr:twoCellAnchor>
    <xdr:from>
      <xdr:col>20</xdr:col>
      <xdr:colOff>445032</xdr:colOff>
      <xdr:row>282</xdr:row>
      <xdr:rowOff>44217</xdr:rowOff>
    </xdr:from>
    <xdr:to>
      <xdr:col>28</xdr:col>
      <xdr:colOff>603393</xdr:colOff>
      <xdr:row>297</xdr:row>
      <xdr:rowOff>78979</xdr:rowOff>
    </xdr:to>
    <xdr:graphicFrame macro="">
      <xdr:nvGraphicFramePr>
        <xdr:cNvPr id="57" name="Chart 92">
          <a:extLst>
            <a:ext uri="{FF2B5EF4-FFF2-40B4-BE49-F238E27FC236}">
              <a16:creationId xmlns:a16="http://schemas.microsoft.com/office/drawing/2014/main" id="{00000000-0008-0000-1000-00003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6"/>
        </a:graphicData>
      </a:graphic>
    </xdr:graphicFrame>
    <xdr:clientData/>
  </xdr:twoCellAnchor>
  <xdr:twoCellAnchor>
    <xdr:from>
      <xdr:col>20</xdr:col>
      <xdr:colOff>445032</xdr:colOff>
      <xdr:row>297</xdr:row>
      <xdr:rowOff>166337</xdr:rowOff>
    </xdr:from>
    <xdr:to>
      <xdr:col>28</xdr:col>
      <xdr:colOff>603393</xdr:colOff>
      <xdr:row>313</xdr:row>
      <xdr:rowOff>13190</xdr:rowOff>
    </xdr:to>
    <xdr:graphicFrame macro="">
      <xdr:nvGraphicFramePr>
        <xdr:cNvPr id="58" name="Chart 92">
          <a:extLst>
            <a:ext uri="{FF2B5EF4-FFF2-40B4-BE49-F238E27FC236}">
              <a16:creationId xmlns:a16="http://schemas.microsoft.com/office/drawing/2014/main" id="{00000000-0008-0000-1000-00003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7"/>
        </a:graphicData>
      </a:graphic>
    </xdr:graphicFrame>
    <xdr:clientData/>
  </xdr:twoCellAnchor>
  <xdr:twoCellAnchor>
    <xdr:from>
      <xdr:col>20</xdr:col>
      <xdr:colOff>442294</xdr:colOff>
      <xdr:row>313</xdr:row>
      <xdr:rowOff>110342</xdr:rowOff>
    </xdr:from>
    <xdr:to>
      <xdr:col>28</xdr:col>
      <xdr:colOff>606315</xdr:colOff>
      <xdr:row>328</xdr:row>
      <xdr:rowOff>145104</xdr:rowOff>
    </xdr:to>
    <xdr:graphicFrame macro="">
      <xdr:nvGraphicFramePr>
        <xdr:cNvPr id="59" name="Chart 92">
          <a:extLst>
            <a:ext uri="{FF2B5EF4-FFF2-40B4-BE49-F238E27FC236}">
              <a16:creationId xmlns:a16="http://schemas.microsoft.com/office/drawing/2014/main" id="{00000000-0008-0000-1000-00003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8"/>
        </a:graphicData>
      </a:graphic>
    </xdr:graphicFrame>
    <xdr:clientData/>
  </xdr:twoCellAnchor>
  <xdr:twoCellAnchor>
    <xdr:from>
      <xdr:col>20</xdr:col>
      <xdr:colOff>445032</xdr:colOff>
      <xdr:row>329</xdr:row>
      <xdr:rowOff>45254</xdr:rowOff>
    </xdr:from>
    <xdr:to>
      <xdr:col>28</xdr:col>
      <xdr:colOff>603393</xdr:colOff>
      <xdr:row>344</xdr:row>
      <xdr:rowOff>80016</xdr:rowOff>
    </xdr:to>
    <xdr:graphicFrame macro="">
      <xdr:nvGraphicFramePr>
        <xdr:cNvPr id="60" name="Chart 92">
          <a:extLst>
            <a:ext uri="{FF2B5EF4-FFF2-40B4-BE49-F238E27FC236}">
              <a16:creationId xmlns:a16="http://schemas.microsoft.com/office/drawing/2014/main" id="{00000000-0008-0000-1000-00003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9"/>
        </a:graphicData>
      </a:graphic>
    </xdr:graphicFrame>
    <xdr:clientData/>
  </xdr:twoCellAnchor>
  <xdr:twoCellAnchor>
    <xdr:from>
      <xdr:col>20</xdr:col>
      <xdr:colOff>445032</xdr:colOff>
      <xdr:row>344</xdr:row>
      <xdr:rowOff>166337</xdr:rowOff>
    </xdr:from>
    <xdr:to>
      <xdr:col>28</xdr:col>
      <xdr:colOff>603393</xdr:colOff>
      <xdr:row>360</xdr:row>
      <xdr:rowOff>13192</xdr:rowOff>
    </xdr:to>
    <xdr:graphicFrame macro="">
      <xdr:nvGraphicFramePr>
        <xdr:cNvPr id="61" name="Chart 92">
          <a:extLst>
            <a:ext uri="{FF2B5EF4-FFF2-40B4-BE49-F238E27FC236}">
              <a16:creationId xmlns:a16="http://schemas.microsoft.com/office/drawing/2014/main" id="{00000000-0008-0000-1000-00003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0"/>
        </a:graphicData>
      </a:graphic>
    </xdr:graphicFrame>
    <xdr:clientData/>
  </xdr:twoCellAnchor>
  <xdr:twoCellAnchor>
    <xdr:from>
      <xdr:col>20</xdr:col>
      <xdr:colOff>445032</xdr:colOff>
      <xdr:row>360</xdr:row>
      <xdr:rowOff>110343</xdr:rowOff>
    </xdr:from>
    <xdr:to>
      <xdr:col>28</xdr:col>
      <xdr:colOff>603393</xdr:colOff>
      <xdr:row>375</xdr:row>
      <xdr:rowOff>145105</xdr:rowOff>
    </xdr:to>
    <xdr:graphicFrame macro="">
      <xdr:nvGraphicFramePr>
        <xdr:cNvPr id="62" name="Chart 92">
          <a:extLst>
            <a:ext uri="{FF2B5EF4-FFF2-40B4-BE49-F238E27FC236}">
              <a16:creationId xmlns:a16="http://schemas.microsoft.com/office/drawing/2014/main" id="{00000000-0008-0000-1000-00003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1"/>
        </a:graphicData>
      </a:graphic>
    </xdr:graphicFrame>
    <xdr:clientData/>
  </xdr:twoCellAnchor>
  <xdr:twoCellAnchor>
    <xdr:from>
      <xdr:col>20</xdr:col>
      <xdr:colOff>442294</xdr:colOff>
      <xdr:row>376</xdr:row>
      <xdr:rowOff>46142</xdr:rowOff>
    </xdr:from>
    <xdr:to>
      <xdr:col>28</xdr:col>
      <xdr:colOff>587265</xdr:colOff>
      <xdr:row>391</xdr:row>
      <xdr:rowOff>80904</xdr:rowOff>
    </xdr:to>
    <xdr:graphicFrame macro="">
      <xdr:nvGraphicFramePr>
        <xdr:cNvPr id="63" name="Chart 92">
          <a:extLst>
            <a:ext uri="{FF2B5EF4-FFF2-40B4-BE49-F238E27FC236}">
              <a16:creationId xmlns:a16="http://schemas.microsoft.com/office/drawing/2014/main" id="{00000000-0008-0000-1000-00003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2"/>
        </a:graphicData>
      </a:graphic>
    </xdr:graphicFrame>
    <xdr:clientData/>
  </xdr:twoCellAnchor>
  <xdr:twoCellAnchor>
    <xdr:from>
      <xdr:col>20</xdr:col>
      <xdr:colOff>445032</xdr:colOff>
      <xdr:row>391</xdr:row>
      <xdr:rowOff>166336</xdr:rowOff>
    </xdr:from>
    <xdr:to>
      <xdr:col>28</xdr:col>
      <xdr:colOff>603393</xdr:colOff>
      <xdr:row>407</xdr:row>
      <xdr:rowOff>13190</xdr:rowOff>
    </xdr:to>
    <xdr:graphicFrame macro="">
      <xdr:nvGraphicFramePr>
        <xdr:cNvPr id="64" name="Chart 92">
          <a:extLst>
            <a:ext uri="{FF2B5EF4-FFF2-40B4-BE49-F238E27FC236}">
              <a16:creationId xmlns:a16="http://schemas.microsoft.com/office/drawing/2014/main" id="{00000000-0008-0000-1000-00004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3"/>
        </a:graphicData>
      </a:graphic>
    </xdr:graphicFrame>
    <xdr:clientData/>
  </xdr:twoCellAnchor>
  <xdr:twoCellAnchor>
    <xdr:from>
      <xdr:col>20</xdr:col>
      <xdr:colOff>445032</xdr:colOff>
      <xdr:row>407</xdr:row>
      <xdr:rowOff>110341</xdr:rowOff>
    </xdr:from>
    <xdr:to>
      <xdr:col>28</xdr:col>
      <xdr:colOff>603393</xdr:colOff>
      <xdr:row>422</xdr:row>
      <xdr:rowOff>145103</xdr:rowOff>
    </xdr:to>
    <xdr:graphicFrame macro="">
      <xdr:nvGraphicFramePr>
        <xdr:cNvPr id="65" name="Chart 92">
          <a:extLst>
            <a:ext uri="{FF2B5EF4-FFF2-40B4-BE49-F238E27FC236}">
              <a16:creationId xmlns:a16="http://schemas.microsoft.com/office/drawing/2014/main" id="{00000000-0008-0000-1000-00004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4"/>
        </a:graphicData>
      </a:graphic>
    </xdr:graphicFrame>
    <xdr:clientData/>
  </xdr:twoCellAnchor>
  <xdr:twoCellAnchor>
    <xdr:from>
      <xdr:col>20</xdr:col>
      <xdr:colOff>445032</xdr:colOff>
      <xdr:row>423</xdr:row>
      <xdr:rowOff>46142</xdr:rowOff>
    </xdr:from>
    <xdr:to>
      <xdr:col>28</xdr:col>
      <xdr:colOff>603393</xdr:colOff>
      <xdr:row>438</xdr:row>
      <xdr:rowOff>80904</xdr:rowOff>
    </xdr:to>
    <xdr:graphicFrame macro="">
      <xdr:nvGraphicFramePr>
        <xdr:cNvPr id="66" name="Chart 92">
          <a:extLst>
            <a:ext uri="{FF2B5EF4-FFF2-40B4-BE49-F238E27FC236}">
              <a16:creationId xmlns:a16="http://schemas.microsoft.com/office/drawing/2014/main" id="{00000000-0008-0000-1000-00004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5"/>
        </a:graphicData>
      </a:graphic>
    </xdr:graphicFrame>
    <xdr:clientData/>
  </xdr:twoCellAnchor>
  <xdr:twoCellAnchor>
    <xdr:from>
      <xdr:col>20</xdr:col>
      <xdr:colOff>442294</xdr:colOff>
      <xdr:row>438</xdr:row>
      <xdr:rowOff>166336</xdr:rowOff>
    </xdr:from>
    <xdr:to>
      <xdr:col>28</xdr:col>
      <xdr:colOff>606315</xdr:colOff>
      <xdr:row>454</xdr:row>
      <xdr:rowOff>13190</xdr:rowOff>
    </xdr:to>
    <xdr:graphicFrame macro="">
      <xdr:nvGraphicFramePr>
        <xdr:cNvPr id="67" name="Chart 92">
          <a:extLst>
            <a:ext uri="{FF2B5EF4-FFF2-40B4-BE49-F238E27FC236}">
              <a16:creationId xmlns:a16="http://schemas.microsoft.com/office/drawing/2014/main" id="{00000000-0008-0000-1000-00004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6"/>
        </a:graphicData>
      </a:graphic>
    </xdr:graphicFrame>
    <xdr:clientData/>
  </xdr:twoCellAnchor>
  <xdr:twoCellAnchor>
    <xdr:from>
      <xdr:col>20</xdr:col>
      <xdr:colOff>445032</xdr:colOff>
      <xdr:row>454</xdr:row>
      <xdr:rowOff>110341</xdr:rowOff>
    </xdr:from>
    <xdr:to>
      <xdr:col>29</xdr:col>
      <xdr:colOff>5559</xdr:colOff>
      <xdr:row>469</xdr:row>
      <xdr:rowOff>145103</xdr:rowOff>
    </xdr:to>
    <xdr:graphicFrame macro="">
      <xdr:nvGraphicFramePr>
        <xdr:cNvPr id="68" name="Chart 92">
          <a:extLst>
            <a:ext uri="{FF2B5EF4-FFF2-40B4-BE49-F238E27FC236}">
              <a16:creationId xmlns:a16="http://schemas.microsoft.com/office/drawing/2014/main" id="{00000000-0008-0000-1000-00004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7"/>
        </a:graphicData>
      </a:graphic>
    </xdr:graphicFrame>
    <xdr:clientData/>
  </xdr:twoCellAnchor>
  <xdr:twoCellAnchor>
    <xdr:from>
      <xdr:col>20</xdr:col>
      <xdr:colOff>445032</xdr:colOff>
      <xdr:row>470</xdr:row>
      <xdr:rowOff>44217</xdr:rowOff>
    </xdr:from>
    <xdr:to>
      <xdr:col>28</xdr:col>
      <xdr:colOff>603393</xdr:colOff>
      <xdr:row>485</xdr:row>
      <xdr:rowOff>78979</xdr:rowOff>
    </xdr:to>
    <xdr:graphicFrame macro="">
      <xdr:nvGraphicFramePr>
        <xdr:cNvPr id="69" name="Chart 92">
          <a:extLst>
            <a:ext uri="{FF2B5EF4-FFF2-40B4-BE49-F238E27FC236}">
              <a16:creationId xmlns:a16="http://schemas.microsoft.com/office/drawing/2014/main" id="{00000000-0008-0000-1000-00004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8"/>
        </a:graphicData>
      </a:graphic>
    </xdr:graphicFrame>
    <xdr:clientData/>
  </xdr:twoCellAnchor>
  <xdr:twoCellAnchor>
    <xdr:from>
      <xdr:col>20</xdr:col>
      <xdr:colOff>445032</xdr:colOff>
      <xdr:row>485</xdr:row>
      <xdr:rowOff>166336</xdr:rowOff>
    </xdr:from>
    <xdr:to>
      <xdr:col>28</xdr:col>
      <xdr:colOff>603393</xdr:colOff>
      <xdr:row>501</xdr:row>
      <xdr:rowOff>13190</xdr:rowOff>
    </xdr:to>
    <xdr:graphicFrame macro="">
      <xdr:nvGraphicFramePr>
        <xdr:cNvPr id="70" name="Chart 92">
          <a:extLst>
            <a:ext uri="{FF2B5EF4-FFF2-40B4-BE49-F238E27FC236}">
              <a16:creationId xmlns:a16="http://schemas.microsoft.com/office/drawing/2014/main" id="{00000000-0008-0000-1000-00004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9"/>
        </a:graphicData>
      </a:graphic>
    </xdr:graphicFrame>
    <xdr:clientData/>
  </xdr:twoCellAnchor>
  <xdr:twoCellAnchor>
    <xdr:from>
      <xdr:col>20</xdr:col>
      <xdr:colOff>442294</xdr:colOff>
      <xdr:row>501</xdr:row>
      <xdr:rowOff>110342</xdr:rowOff>
    </xdr:from>
    <xdr:to>
      <xdr:col>28</xdr:col>
      <xdr:colOff>606315</xdr:colOff>
      <xdr:row>516</xdr:row>
      <xdr:rowOff>145104</xdr:rowOff>
    </xdr:to>
    <xdr:graphicFrame macro="">
      <xdr:nvGraphicFramePr>
        <xdr:cNvPr id="71" name="Chart 92">
          <a:extLst>
            <a:ext uri="{FF2B5EF4-FFF2-40B4-BE49-F238E27FC236}">
              <a16:creationId xmlns:a16="http://schemas.microsoft.com/office/drawing/2014/main" id="{00000000-0008-0000-1000-00004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0"/>
        </a:graphicData>
      </a:graphic>
    </xdr:graphicFrame>
    <xdr:clientData/>
  </xdr:twoCellAnchor>
  <xdr:twoCellAnchor>
    <xdr:from>
      <xdr:col>20</xdr:col>
      <xdr:colOff>445032</xdr:colOff>
      <xdr:row>517</xdr:row>
      <xdr:rowOff>44217</xdr:rowOff>
    </xdr:from>
    <xdr:to>
      <xdr:col>28</xdr:col>
      <xdr:colOff>603393</xdr:colOff>
      <xdr:row>532</xdr:row>
      <xdr:rowOff>78980</xdr:rowOff>
    </xdr:to>
    <xdr:graphicFrame macro="">
      <xdr:nvGraphicFramePr>
        <xdr:cNvPr id="72" name="Chart 92">
          <a:extLst>
            <a:ext uri="{FF2B5EF4-FFF2-40B4-BE49-F238E27FC236}">
              <a16:creationId xmlns:a16="http://schemas.microsoft.com/office/drawing/2014/main" id="{00000000-0008-0000-1000-00004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1"/>
        </a:graphicData>
      </a:graphic>
    </xdr:graphicFrame>
    <xdr:clientData/>
  </xdr:twoCellAnchor>
  <xdr:twoCellAnchor>
    <xdr:from>
      <xdr:col>20</xdr:col>
      <xdr:colOff>445032</xdr:colOff>
      <xdr:row>532</xdr:row>
      <xdr:rowOff>166336</xdr:rowOff>
    </xdr:from>
    <xdr:to>
      <xdr:col>28</xdr:col>
      <xdr:colOff>603393</xdr:colOff>
      <xdr:row>548</xdr:row>
      <xdr:rowOff>13190</xdr:rowOff>
    </xdr:to>
    <xdr:graphicFrame macro="">
      <xdr:nvGraphicFramePr>
        <xdr:cNvPr id="73" name="Chart 92">
          <a:extLst>
            <a:ext uri="{FF2B5EF4-FFF2-40B4-BE49-F238E27FC236}">
              <a16:creationId xmlns:a16="http://schemas.microsoft.com/office/drawing/2014/main" id="{00000000-0008-0000-1000-00004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2"/>
        </a:graphicData>
      </a:graphic>
    </xdr:graphicFrame>
    <xdr:clientData/>
  </xdr:twoCellAnchor>
  <xdr:twoCellAnchor>
    <xdr:from>
      <xdr:col>0</xdr:col>
      <xdr:colOff>442568</xdr:colOff>
      <xdr:row>47</xdr:row>
      <xdr:rowOff>44217</xdr:rowOff>
    </xdr:from>
    <xdr:to>
      <xdr:col>8</xdr:col>
      <xdr:colOff>606590</xdr:colOff>
      <xdr:row>62</xdr:row>
      <xdr:rowOff>78979</xdr:rowOff>
    </xdr:to>
    <xdr:graphicFrame macro="">
      <xdr:nvGraphicFramePr>
        <xdr:cNvPr id="74" name="Chart 92">
          <a:extLst>
            <a:ext uri="{FF2B5EF4-FFF2-40B4-BE49-F238E27FC236}">
              <a16:creationId xmlns:a16="http://schemas.microsoft.com/office/drawing/2014/main" id="{00000000-0008-0000-1000-00004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3"/>
        </a:graphicData>
      </a:graphic>
    </xdr:graphicFrame>
    <xdr:clientData/>
  </xdr:twoCellAnchor>
  <xdr:twoCellAnchor>
    <xdr:from>
      <xdr:col>0</xdr:col>
      <xdr:colOff>442567</xdr:colOff>
      <xdr:row>62</xdr:row>
      <xdr:rowOff>166336</xdr:rowOff>
    </xdr:from>
    <xdr:to>
      <xdr:col>8</xdr:col>
      <xdr:colOff>606589</xdr:colOff>
      <xdr:row>78</xdr:row>
      <xdr:rowOff>13191</xdr:rowOff>
    </xdr:to>
    <xdr:graphicFrame macro="">
      <xdr:nvGraphicFramePr>
        <xdr:cNvPr id="75" name="Chart 92">
          <a:extLst>
            <a:ext uri="{FF2B5EF4-FFF2-40B4-BE49-F238E27FC236}">
              <a16:creationId xmlns:a16="http://schemas.microsoft.com/office/drawing/2014/main" id="{00000000-0008-0000-1000-00004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4"/>
        </a:graphicData>
      </a:graphic>
    </xdr:graphicFrame>
    <xdr:clientData/>
  </xdr:twoCellAnchor>
  <xdr:twoCellAnchor>
    <xdr:from>
      <xdr:col>0</xdr:col>
      <xdr:colOff>445656</xdr:colOff>
      <xdr:row>78</xdr:row>
      <xdr:rowOff>110342</xdr:rowOff>
    </xdr:from>
    <xdr:to>
      <xdr:col>9</xdr:col>
      <xdr:colOff>596</xdr:colOff>
      <xdr:row>93</xdr:row>
      <xdr:rowOff>145104</xdr:rowOff>
    </xdr:to>
    <xdr:graphicFrame macro="">
      <xdr:nvGraphicFramePr>
        <xdr:cNvPr id="76" name="Chart 92">
          <a:extLst>
            <a:ext uri="{FF2B5EF4-FFF2-40B4-BE49-F238E27FC236}">
              <a16:creationId xmlns:a16="http://schemas.microsoft.com/office/drawing/2014/main" id="{00000000-0008-0000-1000-00004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5"/>
        </a:graphicData>
      </a:graphic>
    </xdr:graphicFrame>
    <xdr:clientData/>
  </xdr:twoCellAnchor>
  <xdr:twoCellAnchor>
    <xdr:from>
      <xdr:col>0</xdr:col>
      <xdr:colOff>442568</xdr:colOff>
      <xdr:row>94</xdr:row>
      <xdr:rowOff>44217</xdr:rowOff>
    </xdr:from>
    <xdr:to>
      <xdr:col>8</xdr:col>
      <xdr:colOff>606590</xdr:colOff>
      <xdr:row>109</xdr:row>
      <xdr:rowOff>78979</xdr:rowOff>
    </xdr:to>
    <xdr:graphicFrame macro="">
      <xdr:nvGraphicFramePr>
        <xdr:cNvPr id="77" name="Chart 92">
          <a:extLst>
            <a:ext uri="{FF2B5EF4-FFF2-40B4-BE49-F238E27FC236}">
              <a16:creationId xmlns:a16="http://schemas.microsoft.com/office/drawing/2014/main" id="{00000000-0008-0000-1000-00004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6"/>
        </a:graphicData>
      </a:graphic>
    </xdr:graphicFrame>
    <xdr:clientData/>
  </xdr:twoCellAnchor>
  <xdr:twoCellAnchor>
    <xdr:from>
      <xdr:col>0</xdr:col>
      <xdr:colOff>442567</xdr:colOff>
      <xdr:row>109</xdr:row>
      <xdr:rowOff>166336</xdr:rowOff>
    </xdr:from>
    <xdr:to>
      <xdr:col>8</xdr:col>
      <xdr:colOff>606589</xdr:colOff>
      <xdr:row>125</xdr:row>
      <xdr:rowOff>13190</xdr:rowOff>
    </xdr:to>
    <xdr:graphicFrame macro="">
      <xdr:nvGraphicFramePr>
        <xdr:cNvPr id="78" name="Chart 92">
          <a:extLst>
            <a:ext uri="{FF2B5EF4-FFF2-40B4-BE49-F238E27FC236}">
              <a16:creationId xmlns:a16="http://schemas.microsoft.com/office/drawing/2014/main" id="{00000000-0008-0000-1000-00004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7"/>
        </a:graphicData>
      </a:graphic>
    </xdr:graphicFrame>
    <xdr:clientData/>
  </xdr:twoCellAnchor>
  <xdr:twoCellAnchor>
    <xdr:from>
      <xdr:col>0</xdr:col>
      <xdr:colOff>445656</xdr:colOff>
      <xdr:row>125</xdr:row>
      <xdr:rowOff>110342</xdr:rowOff>
    </xdr:from>
    <xdr:to>
      <xdr:col>9</xdr:col>
      <xdr:colOff>596</xdr:colOff>
      <xdr:row>140</xdr:row>
      <xdr:rowOff>145104</xdr:rowOff>
    </xdr:to>
    <xdr:graphicFrame macro="">
      <xdr:nvGraphicFramePr>
        <xdr:cNvPr id="79" name="Chart 92">
          <a:extLst>
            <a:ext uri="{FF2B5EF4-FFF2-40B4-BE49-F238E27FC236}">
              <a16:creationId xmlns:a16="http://schemas.microsoft.com/office/drawing/2014/main" id="{00000000-0008-0000-1000-00004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8"/>
        </a:graphicData>
      </a:graphic>
    </xdr:graphicFrame>
    <xdr:clientData/>
  </xdr:twoCellAnchor>
  <xdr:twoCellAnchor>
    <xdr:from>
      <xdr:col>0</xdr:col>
      <xdr:colOff>442568</xdr:colOff>
      <xdr:row>141</xdr:row>
      <xdr:rowOff>45253</xdr:rowOff>
    </xdr:from>
    <xdr:to>
      <xdr:col>8</xdr:col>
      <xdr:colOff>606590</xdr:colOff>
      <xdr:row>156</xdr:row>
      <xdr:rowOff>80015</xdr:rowOff>
    </xdr:to>
    <xdr:graphicFrame macro="">
      <xdr:nvGraphicFramePr>
        <xdr:cNvPr id="80" name="Chart 92">
          <a:extLst>
            <a:ext uri="{FF2B5EF4-FFF2-40B4-BE49-F238E27FC236}">
              <a16:creationId xmlns:a16="http://schemas.microsoft.com/office/drawing/2014/main" id="{00000000-0008-0000-1000-00005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9"/>
        </a:graphicData>
      </a:graphic>
    </xdr:graphicFrame>
    <xdr:clientData/>
  </xdr:twoCellAnchor>
  <xdr:twoCellAnchor>
    <xdr:from>
      <xdr:col>0</xdr:col>
      <xdr:colOff>442567</xdr:colOff>
      <xdr:row>156</xdr:row>
      <xdr:rowOff>166338</xdr:rowOff>
    </xdr:from>
    <xdr:to>
      <xdr:col>8</xdr:col>
      <xdr:colOff>606589</xdr:colOff>
      <xdr:row>172</xdr:row>
      <xdr:rowOff>13191</xdr:rowOff>
    </xdr:to>
    <xdr:graphicFrame macro="">
      <xdr:nvGraphicFramePr>
        <xdr:cNvPr id="81" name="Chart 92">
          <a:extLst>
            <a:ext uri="{FF2B5EF4-FFF2-40B4-BE49-F238E27FC236}">
              <a16:creationId xmlns:a16="http://schemas.microsoft.com/office/drawing/2014/main" id="{00000000-0008-0000-1000-00005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0"/>
        </a:graphicData>
      </a:graphic>
    </xdr:graphicFrame>
    <xdr:clientData/>
  </xdr:twoCellAnchor>
  <xdr:twoCellAnchor>
    <xdr:from>
      <xdr:col>0</xdr:col>
      <xdr:colOff>445656</xdr:colOff>
      <xdr:row>172</xdr:row>
      <xdr:rowOff>110342</xdr:rowOff>
    </xdr:from>
    <xdr:to>
      <xdr:col>9</xdr:col>
      <xdr:colOff>596</xdr:colOff>
      <xdr:row>187</xdr:row>
      <xdr:rowOff>145104</xdr:rowOff>
    </xdr:to>
    <xdr:graphicFrame macro="">
      <xdr:nvGraphicFramePr>
        <xdr:cNvPr id="82" name="Chart 92">
          <a:extLst>
            <a:ext uri="{FF2B5EF4-FFF2-40B4-BE49-F238E27FC236}">
              <a16:creationId xmlns:a16="http://schemas.microsoft.com/office/drawing/2014/main" id="{00000000-0008-0000-1000-00005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1"/>
        </a:graphicData>
      </a:graphic>
    </xdr:graphicFrame>
    <xdr:clientData/>
  </xdr:twoCellAnchor>
  <xdr:twoCellAnchor>
    <xdr:from>
      <xdr:col>0</xdr:col>
      <xdr:colOff>442568</xdr:colOff>
      <xdr:row>188</xdr:row>
      <xdr:rowOff>46143</xdr:rowOff>
    </xdr:from>
    <xdr:to>
      <xdr:col>8</xdr:col>
      <xdr:colOff>606590</xdr:colOff>
      <xdr:row>203</xdr:row>
      <xdr:rowOff>80905</xdr:rowOff>
    </xdr:to>
    <xdr:graphicFrame macro="">
      <xdr:nvGraphicFramePr>
        <xdr:cNvPr id="83" name="Chart 92">
          <a:extLst>
            <a:ext uri="{FF2B5EF4-FFF2-40B4-BE49-F238E27FC236}">
              <a16:creationId xmlns:a16="http://schemas.microsoft.com/office/drawing/2014/main" id="{00000000-0008-0000-1000-00005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2"/>
        </a:graphicData>
      </a:graphic>
    </xdr:graphicFrame>
    <xdr:clientData/>
  </xdr:twoCellAnchor>
  <xdr:twoCellAnchor>
    <xdr:from>
      <xdr:col>0</xdr:col>
      <xdr:colOff>442567</xdr:colOff>
      <xdr:row>203</xdr:row>
      <xdr:rowOff>166336</xdr:rowOff>
    </xdr:from>
    <xdr:to>
      <xdr:col>8</xdr:col>
      <xdr:colOff>606589</xdr:colOff>
      <xdr:row>219</xdr:row>
      <xdr:rowOff>13191</xdr:rowOff>
    </xdr:to>
    <xdr:graphicFrame macro="">
      <xdr:nvGraphicFramePr>
        <xdr:cNvPr id="84" name="Chart 92">
          <a:extLst>
            <a:ext uri="{FF2B5EF4-FFF2-40B4-BE49-F238E27FC236}">
              <a16:creationId xmlns:a16="http://schemas.microsoft.com/office/drawing/2014/main" id="{00000000-0008-0000-1000-00005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3"/>
        </a:graphicData>
      </a:graphic>
    </xdr:graphicFrame>
    <xdr:clientData/>
  </xdr:twoCellAnchor>
  <xdr:twoCellAnchor>
    <xdr:from>
      <xdr:col>0</xdr:col>
      <xdr:colOff>445656</xdr:colOff>
      <xdr:row>219</xdr:row>
      <xdr:rowOff>110342</xdr:rowOff>
    </xdr:from>
    <xdr:to>
      <xdr:col>9</xdr:col>
      <xdr:colOff>596</xdr:colOff>
      <xdr:row>234</xdr:row>
      <xdr:rowOff>145104</xdr:rowOff>
    </xdr:to>
    <xdr:graphicFrame macro="">
      <xdr:nvGraphicFramePr>
        <xdr:cNvPr id="85" name="Chart 92">
          <a:extLst>
            <a:ext uri="{FF2B5EF4-FFF2-40B4-BE49-F238E27FC236}">
              <a16:creationId xmlns:a16="http://schemas.microsoft.com/office/drawing/2014/main" id="{00000000-0008-0000-1000-00005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4"/>
        </a:graphicData>
      </a:graphic>
    </xdr:graphicFrame>
    <xdr:clientData/>
  </xdr:twoCellAnchor>
  <xdr:twoCellAnchor>
    <xdr:from>
      <xdr:col>0</xdr:col>
      <xdr:colOff>442568</xdr:colOff>
      <xdr:row>235</xdr:row>
      <xdr:rowOff>44217</xdr:rowOff>
    </xdr:from>
    <xdr:to>
      <xdr:col>8</xdr:col>
      <xdr:colOff>606590</xdr:colOff>
      <xdr:row>250</xdr:row>
      <xdr:rowOff>78979</xdr:rowOff>
    </xdr:to>
    <xdr:graphicFrame macro="">
      <xdr:nvGraphicFramePr>
        <xdr:cNvPr id="86" name="Chart 92">
          <a:extLst>
            <a:ext uri="{FF2B5EF4-FFF2-40B4-BE49-F238E27FC236}">
              <a16:creationId xmlns:a16="http://schemas.microsoft.com/office/drawing/2014/main" id="{00000000-0008-0000-1000-00005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5"/>
        </a:graphicData>
      </a:graphic>
    </xdr:graphicFrame>
    <xdr:clientData/>
  </xdr:twoCellAnchor>
  <xdr:twoCellAnchor>
    <xdr:from>
      <xdr:col>0</xdr:col>
      <xdr:colOff>442567</xdr:colOff>
      <xdr:row>250</xdr:row>
      <xdr:rowOff>166336</xdr:rowOff>
    </xdr:from>
    <xdr:to>
      <xdr:col>8</xdr:col>
      <xdr:colOff>606589</xdr:colOff>
      <xdr:row>266</xdr:row>
      <xdr:rowOff>13190</xdr:rowOff>
    </xdr:to>
    <xdr:graphicFrame macro="">
      <xdr:nvGraphicFramePr>
        <xdr:cNvPr id="87" name="Chart 92">
          <a:extLst>
            <a:ext uri="{FF2B5EF4-FFF2-40B4-BE49-F238E27FC236}">
              <a16:creationId xmlns:a16="http://schemas.microsoft.com/office/drawing/2014/main" id="{00000000-0008-0000-1000-00005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6"/>
        </a:graphicData>
      </a:graphic>
    </xdr:graphicFrame>
    <xdr:clientData/>
  </xdr:twoCellAnchor>
  <xdr:twoCellAnchor>
    <xdr:from>
      <xdr:col>0</xdr:col>
      <xdr:colOff>445656</xdr:colOff>
      <xdr:row>266</xdr:row>
      <xdr:rowOff>110341</xdr:rowOff>
    </xdr:from>
    <xdr:to>
      <xdr:col>9</xdr:col>
      <xdr:colOff>596</xdr:colOff>
      <xdr:row>281</xdr:row>
      <xdr:rowOff>145103</xdr:rowOff>
    </xdr:to>
    <xdr:graphicFrame macro="">
      <xdr:nvGraphicFramePr>
        <xdr:cNvPr id="88" name="Chart 92">
          <a:extLst>
            <a:ext uri="{FF2B5EF4-FFF2-40B4-BE49-F238E27FC236}">
              <a16:creationId xmlns:a16="http://schemas.microsoft.com/office/drawing/2014/main" id="{00000000-0008-0000-1000-00005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7"/>
        </a:graphicData>
      </a:graphic>
    </xdr:graphicFrame>
    <xdr:clientData/>
  </xdr:twoCellAnchor>
  <xdr:twoCellAnchor>
    <xdr:from>
      <xdr:col>0</xdr:col>
      <xdr:colOff>442568</xdr:colOff>
      <xdr:row>282</xdr:row>
      <xdr:rowOff>44217</xdr:rowOff>
    </xdr:from>
    <xdr:to>
      <xdr:col>8</xdr:col>
      <xdr:colOff>606590</xdr:colOff>
      <xdr:row>297</xdr:row>
      <xdr:rowOff>78979</xdr:rowOff>
    </xdr:to>
    <xdr:graphicFrame macro="">
      <xdr:nvGraphicFramePr>
        <xdr:cNvPr id="89" name="Chart 92">
          <a:extLst>
            <a:ext uri="{FF2B5EF4-FFF2-40B4-BE49-F238E27FC236}">
              <a16:creationId xmlns:a16="http://schemas.microsoft.com/office/drawing/2014/main" id="{00000000-0008-0000-1000-00005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8"/>
        </a:graphicData>
      </a:graphic>
    </xdr:graphicFrame>
    <xdr:clientData/>
  </xdr:twoCellAnchor>
  <xdr:twoCellAnchor>
    <xdr:from>
      <xdr:col>0</xdr:col>
      <xdr:colOff>442567</xdr:colOff>
      <xdr:row>297</xdr:row>
      <xdr:rowOff>166337</xdr:rowOff>
    </xdr:from>
    <xdr:to>
      <xdr:col>8</xdr:col>
      <xdr:colOff>606589</xdr:colOff>
      <xdr:row>313</xdr:row>
      <xdr:rowOff>13190</xdr:rowOff>
    </xdr:to>
    <xdr:graphicFrame macro="">
      <xdr:nvGraphicFramePr>
        <xdr:cNvPr id="90" name="Chart 92">
          <a:extLst>
            <a:ext uri="{FF2B5EF4-FFF2-40B4-BE49-F238E27FC236}">
              <a16:creationId xmlns:a16="http://schemas.microsoft.com/office/drawing/2014/main" id="{00000000-0008-0000-1000-00005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9"/>
        </a:graphicData>
      </a:graphic>
    </xdr:graphicFrame>
    <xdr:clientData/>
  </xdr:twoCellAnchor>
  <xdr:twoCellAnchor>
    <xdr:from>
      <xdr:col>0</xdr:col>
      <xdr:colOff>445656</xdr:colOff>
      <xdr:row>313</xdr:row>
      <xdr:rowOff>110342</xdr:rowOff>
    </xdr:from>
    <xdr:to>
      <xdr:col>9</xdr:col>
      <xdr:colOff>596</xdr:colOff>
      <xdr:row>328</xdr:row>
      <xdr:rowOff>145104</xdr:rowOff>
    </xdr:to>
    <xdr:graphicFrame macro="">
      <xdr:nvGraphicFramePr>
        <xdr:cNvPr id="91" name="Chart 92">
          <a:extLst>
            <a:ext uri="{FF2B5EF4-FFF2-40B4-BE49-F238E27FC236}">
              <a16:creationId xmlns:a16="http://schemas.microsoft.com/office/drawing/2014/main" id="{00000000-0008-0000-1000-00005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0"/>
        </a:graphicData>
      </a:graphic>
    </xdr:graphicFrame>
    <xdr:clientData/>
  </xdr:twoCellAnchor>
  <xdr:twoCellAnchor>
    <xdr:from>
      <xdr:col>0</xdr:col>
      <xdr:colOff>442568</xdr:colOff>
      <xdr:row>329</xdr:row>
      <xdr:rowOff>45254</xdr:rowOff>
    </xdr:from>
    <xdr:to>
      <xdr:col>8</xdr:col>
      <xdr:colOff>587540</xdr:colOff>
      <xdr:row>344</xdr:row>
      <xdr:rowOff>80016</xdr:rowOff>
    </xdr:to>
    <xdr:graphicFrame macro="">
      <xdr:nvGraphicFramePr>
        <xdr:cNvPr id="92" name="Chart 92">
          <a:extLst>
            <a:ext uri="{FF2B5EF4-FFF2-40B4-BE49-F238E27FC236}">
              <a16:creationId xmlns:a16="http://schemas.microsoft.com/office/drawing/2014/main" id="{00000000-0008-0000-1000-00005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1"/>
        </a:graphicData>
      </a:graphic>
    </xdr:graphicFrame>
    <xdr:clientData/>
  </xdr:twoCellAnchor>
  <xdr:twoCellAnchor>
    <xdr:from>
      <xdr:col>0</xdr:col>
      <xdr:colOff>442567</xdr:colOff>
      <xdr:row>344</xdr:row>
      <xdr:rowOff>166337</xdr:rowOff>
    </xdr:from>
    <xdr:to>
      <xdr:col>8</xdr:col>
      <xdr:colOff>606589</xdr:colOff>
      <xdr:row>360</xdr:row>
      <xdr:rowOff>13192</xdr:rowOff>
    </xdr:to>
    <xdr:graphicFrame macro="">
      <xdr:nvGraphicFramePr>
        <xdr:cNvPr id="93" name="Chart 92">
          <a:extLst>
            <a:ext uri="{FF2B5EF4-FFF2-40B4-BE49-F238E27FC236}">
              <a16:creationId xmlns:a16="http://schemas.microsoft.com/office/drawing/2014/main" id="{00000000-0008-0000-1000-00005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2"/>
        </a:graphicData>
      </a:graphic>
    </xdr:graphicFrame>
    <xdr:clientData/>
  </xdr:twoCellAnchor>
  <xdr:twoCellAnchor>
    <xdr:from>
      <xdr:col>0</xdr:col>
      <xdr:colOff>445656</xdr:colOff>
      <xdr:row>360</xdr:row>
      <xdr:rowOff>110343</xdr:rowOff>
    </xdr:from>
    <xdr:to>
      <xdr:col>9</xdr:col>
      <xdr:colOff>596</xdr:colOff>
      <xdr:row>375</xdr:row>
      <xdr:rowOff>145105</xdr:rowOff>
    </xdr:to>
    <xdr:graphicFrame macro="">
      <xdr:nvGraphicFramePr>
        <xdr:cNvPr id="94" name="Chart 92">
          <a:extLst>
            <a:ext uri="{FF2B5EF4-FFF2-40B4-BE49-F238E27FC236}">
              <a16:creationId xmlns:a16="http://schemas.microsoft.com/office/drawing/2014/main" id="{00000000-0008-0000-1000-00005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3"/>
        </a:graphicData>
      </a:graphic>
    </xdr:graphicFrame>
    <xdr:clientData/>
  </xdr:twoCellAnchor>
  <xdr:twoCellAnchor>
    <xdr:from>
      <xdr:col>0</xdr:col>
      <xdr:colOff>442568</xdr:colOff>
      <xdr:row>376</xdr:row>
      <xdr:rowOff>46142</xdr:rowOff>
    </xdr:from>
    <xdr:to>
      <xdr:col>8</xdr:col>
      <xdr:colOff>606590</xdr:colOff>
      <xdr:row>391</xdr:row>
      <xdr:rowOff>80904</xdr:rowOff>
    </xdr:to>
    <xdr:graphicFrame macro="">
      <xdr:nvGraphicFramePr>
        <xdr:cNvPr id="95" name="Chart 92">
          <a:extLst>
            <a:ext uri="{FF2B5EF4-FFF2-40B4-BE49-F238E27FC236}">
              <a16:creationId xmlns:a16="http://schemas.microsoft.com/office/drawing/2014/main" id="{00000000-0008-0000-1000-00005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4"/>
        </a:graphicData>
      </a:graphic>
    </xdr:graphicFrame>
    <xdr:clientData/>
  </xdr:twoCellAnchor>
  <xdr:twoCellAnchor>
    <xdr:from>
      <xdr:col>0</xdr:col>
      <xdr:colOff>442567</xdr:colOff>
      <xdr:row>391</xdr:row>
      <xdr:rowOff>166336</xdr:rowOff>
    </xdr:from>
    <xdr:to>
      <xdr:col>8</xdr:col>
      <xdr:colOff>606589</xdr:colOff>
      <xdr:row>407</xdr:row>
      <xdr:rowOff>13190</xdr:rowOff>
    </xdr:to>
    <xdr:graphicFrame macro="">
      <xdr:nvGraphicFramePr>
        <xdr:cNvPr id="96" name="Chart 92">
          <a:extLst>
            <a:ext uri="{FF2B5EF4-FFF2-40B4-BE49-F238E27FC236}">
              <a16:creationId xmlns:a16="http://schemas.microsoft.com/office/drawing/2014/main" id="{00000000-0008-0000-1000-00006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5"/>
        </a:graphicData>
      </a:graphic>
    </xdr:graphicFrame>
    <xdr:clientData/>
  </xdr:twoCellAnchor>
  <xdr:twoCellAnchor>
    <xdr:from>
      <xdr:col>0</xdr:col>
      <xdr:colOff>445656</xdr:colOff>
      <xdr:row>407</xdr:row>
      <xdr:rowOff>110341</xdr:rowOff>
    </xdr:from>
    <xdr:to>
      <xdr:col>9</xdr:col>
      <xdr:colOff>596</xdr:colOff>
      <xdr:row>422</xdr:row>
      <xdr:rowOff>145103</xdr:rowOff>
    </xdr:to>
    <xdr:graphicFrame macro="">
      <xdr:nvGraphicFramePr>
        <xdr:cNvPr id="97" name="Chart 92">
          <a:extLst>
            <a:ext uri="{FF2B5EF4-FFF2-40B4-BE49-F238E27FC236}">
              <a16:creationId xmlns:a16="http://schemas.microsoft.com/office/drawing/2014/main" id="{00000000-0008-0000-1000-00006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6"/>
        </a:graphicData>
      </a:graphic>
    </xdr:graphicFrame>
    <xdr:clientData/>
  </xdr:twoCellAnchor>
  <xdr:twoCellAnchor>
    <xdr:from>
      <xdr:col>0</xdr:col>
      <xdr:colOff>442568</xdr:colOff>
      <xdr:row>423</xdr:row>
      <xdr:rowOff>46142</xdr:rowOff>
    </xdr:from>
    <xdr:to>
      <xdr:col>8</xdr:col>
      <xdr:colOff>606590</xdr:colOff>
      <xdr:row>438</xdr:row>
      <xdr:rowOff>80904</xdr:rowOff>
    </xdr:to>
    <xdr:graphicFrame macro="">
      <xdr:nvGraphicFramePr>
        <xdr:cNvPr id="98" name="Chart 92">
          <a:extLst>
            <a:ext uri="{FF2B5EF4-FFF2-40B4-BE49-F238E27FC236}">
              <a16:creationId xmlns:a16="http://schemas.microsoft.com/office/drawing/2014/main" id="{00000000-0008-0000-1000-00006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7"/>
        </a:graphicData>
      </a:graphic>
    </xdr:graphicFrame>
    <xdr:clientData/>
  </xdr:twoCellAnchor>
  <xdr:twoCellAnchor>
    <xdr:from>
      <xdr:col>0</xdr:col>
      <xdr:colOff>442567</xdr:colOff>
      <xdr:row>438</xdr:row>
      <xdr:rowOff>166336</xdr:rowOff>
    </xdr:from>
    <xdr:to>
      <xdr:col>8</xdr:col>
      <xdr:colOff>606589</xdr:colOff>
      <xdr:row>454</xdr:row>
      <xdr:rowOff>13190</xdr:rowOff>
    </xdr:to>
    <xdr:graphicFrame macro="">
      <xdr:nvGraphicFramePr>
        <xdr:cNvPr id="99" name="Chart 92">
          <a:extLst>
            <a:ext uri="{FF2B5EF4-FFF2-40B4-BE49-F238E27FC236}">
              <a16:creationId xmlns:a16="http://schemas.microsoft.com/office/drawing/2014/main" id="{00000000-0008-0000-1000-00006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8"/>
        </a:graphicData>
      </a:graphic>
    </xdr:graphicFrame>
    <xdr:clientData/>
  </xdr:twoCellAnchor>
  <xdr:twoCellAnchor>
    <xdr:from>
      <xdr:col>0</xdr:col>
      <xdr:colOff>445656</xdr:colOff>
      <xdr:row>454</xdr:row>
      <xdr:rowOff>110341</xdr:rowOff>
    </xdr:from>
    <xdr:to>
      <xdr:col>9</xdr:col>
      <xdr:colOff>596</xdr:colOff>
      <xdr:row>469</xdr:row>
      <xdr:rowOff>145103</xdr:rowOff>
    </xdr:to>
    <xdr:graphicFrame macro="">
      <xdr:nvGraphicFramePr>
        <xdr:cNvPr id="100" name="Chart 92">
          <a:extLst>
            <a:ext uri="{FF2B5EF4-FFF2-40B4-BE49-F238E27FC236}">
              <a16:creationId xmlns:a16="http://schemas.microsoft.com/office/drawing/2014/main" id="{00000000-0008-0000-1000-00006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9"/>
        </a:graphicData>
      </a:graphic>
    </xdr:graphicFrame>
    <xdr:clientData/>
  </xdr:twoCellAnchor>
  <xdr:twoCellAnchor>
    <xdr:from>
      <xdr:col>0</xdr:col>
      <xdr:colOff>442568</xdr:colOff>
      <xdr:row>470</xdr:row>
      <xdr:rowOff>44217</xdr:rowOff>
    </xdr:from>
    <xdr:to>
      <xdr:col>8</xdr:col>
      <xdr:colOff>606590</xdr:colOff>
      <xdr:row>485</xdr:row>
      <xdr:rowOff>78979</xdr:rowOff>
    </xdr:to>
    <xdr:graphicFrame macro="">
      <xdr:nvGraphicFramePr>
        <xdr:cNvPr id="101" name="Chart 92">
          <a:extLst>
            <a:ext uri="{FF2B5EF4-FFF2-40B4-BE49-F238E27FC236}">
              <a16:creationId xmlns:a16="http://schemas.microsoft.com/office/drawing/2014/main" id="{00000000-0008-0000-1000-00006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0"/>
        </a:graphicData>
      </a:graphic>
    </xdr:graphicFrame>
    <xdr:clientData/>
  </xdr:twoCellAnchor>
  <xdr:twoCellAnchor>
    <xdr:from>
      <xdr:col>0</xdr:col>
      <xdr:colOff>442567</xdr:colOff>
      <xdr:row>485</xdr:row>
      <xdr:rowOff>166336</xdr:rowOff>
    </xdr:from>
    <xdr:to>
      <xdr:col>8</xdr:col>
      <xdr:colOff>606589</xdr:colOff>
      <xdr:row>501</xdr:row>
      <xdr:rowOff>13190</xdr:rowOff>
    </xdr:to>
    <xdr:graphicFrame macro="">
      <xdr:nvGraphicFramePr>
        <xdr:cNvPr id="102" name="Chart 92">
          <a:extLst>
            <a:ext uri="{FF2B5EF4-FFF2-40B4-BE49-F238E27FC236}">
              <a16:creationId xmlns:a16="http://schemas.microsoft.com/office/drawing/2014/main" id="{00000000-0008-0000-1000-00006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1"/>
        </a:graphicData>
      </a:graphic>
    </xdr:graphicFrame>
    <xdr:clientData/>
  </xdr:twoCellAnchor>
  <xdr:twoCellAnchor>
    <xdr:from>
      <xdr:col>0</xdr:col>
      <xdr:colOff>445656</xdr:colOff>
      <xdr:row>501</xdr:row>
      <xdr:rowOff>110342</xdr:rowOff>
    </xdr:from>
    <xdr:to>
      <xdr:col>9</xdr:col>
      <xdr:colOff>596</xdr:colOff>
      <xdr:row>516</xdr:row>
      <xdr:rowOff>145104</xdr:rowOff>
    </xdr:to>
    <xdr:graphicFrame macro="">
      <xdr:nvGraphicFramePr>
        <xdr:cNvPr id="103" name="Chart 92">
          <a:extLst>
            <a:ext uri="{FF2B5EF4-FFF2-40B4-BE49-F238E27FC236}">
              <a16:creationId xmlns:a16="http://schemas.microsoft.com/office/drawing/2014/main" id="{00000000-0008-0000-1000-00006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2"/>
        </a:graphicData>
      </a:graphic>
    </xdr:graphicFrame>
    <xdr:clientData/>
  </xdr:twoCellAnchor>
  <xdr:twoCellAnchor>
    <xdr:from>
      <xdr:col>0</xdr:col>
      <xdr:colOff>442568</xdr:colOff>
      <xdr:row>517</xdr:row>
      <xdr:rowOff>44217</xdr:rowOff>
    </xdr:from>
    <xdr:to>
      <xdr:col>8</xdr:col>
      <xdr:colOff>606590</xdr:colOff>
      <xdr:row>532</xdr:row>
      <xdr:rowOff>78980</xdr:rowOff>
    </xdr:to>
    <xdr:graphicFrame macro="">
      <xdr:nvGraphicFramePr>
        <xdr:cNvPr id="104" name="Chart 92">
          <a:extLst>
            <a:ext uri="{FF2B5EF4-FFF2-40B4-BE49-F238E27FC236}">
              <a16:creationId xmlns:a16="http://schemas.microsoft.com/office/drawing/2014/main" id="{00000000-0008-0000-1000-00006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3"/>
        </a:graphicData>
      </a:graphic>
    </xdr:graphicFrame>
    <xdr:clientData/>
  </xdr:twoCellAnchor>
  <xdr:twoCellAnchor>
    <xdr:from>
      <xdr:col>0</xdr:col>
      <xdr:colOff>442567</xdr:colOff>
      <xdr:row>532</xdr:row>
      <xdr:rowOff>166336</xdr:rowOff>
    </xdr:from>
    <xdr:to>
      <xdr:col>8</xdr:col>
      <xdr:colOff>606589</xdr:colOff>
      <xdr:row>548</xdr:row>
      <xdr:rowOff>13190</xdr:rowOff>
    </xdr:to>
    <xdr:graphicFrame macro="">
      <xdr:nvGraphicFramePr>
        <xdr:cNvPr id="105" name="Chart 92">
          <a:extLst>
            <a:ext uri="{FF2B5EF4-FFF2-40B4-BE49-F238E27FC236}">
              <a16:creationId xmlns:a16="http://schemas.microsoft.com/office/drawing/2014/main" id="{00000000-0008-0000-1000-00006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4"/>
        </a:graphicData>
      </a:graphic>
    </xdr:graphicFrame>
    <xdr:clientData/>
  </xdr:twoCellAnchor>
  <xdr:twoCellAnchor>
    <xdr:from>
      <xdr:col>1</xdr:col>
      <xdr:colOff>0</xdr:colOff>
      <xdr:row>0</xdr:row>
      <xdr:rowOff>47625</xdr:rowOff>
    </xdr:from>
    <xdr:to>
      <xdr:col>9</xdr:col>
      <xdr:colOff>2615</xdr:colOff>
      <xdr:row>15</xdr:row>
      <xdr:rowOff>84978</xdr:rowOff>
    </xdr:to>
    <xdr:graphicFrame macro="">
      <xdr:nvGraphicFramePr>
        <xdr:cNvPr id="106" name="Chart 92">
          <a:extLst>
            <a:ext uri="{FF2B5EF4-FFF2-40B4-BE49-F238E27FC236}">
              <a16:creationId xmlns:a16="http://schemas.microsoft.com/office/drawing/2014/main" id="{00000000-0008-0000-1000-00006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5"/>
        </a:graphicData>
      </a:graphic>
    </xdr:graphicFrame>
    <xdr:clientData/>
  </xdr:twoCellAnchor>
</xdr:wsDr>
</file>

<file path=xl/drawings/drawing326.xml><?xml version="1.0" encoding="utf-8"?>
<c:userShapes xmlns:c="http://schemas.openxmlformats.org/drawingml/2006/chart">
  <cdr:relSizeAnchor xmlns:cdr="http://schemas.openxmlformats.org/drawingml/2006/chartDrawing">
    <cdr:from>
      <cdr:x>0.18797</cdr:x>
      <cdr:y>0.16466</cdr:y>
    </cdr:from>
    <cdr:to>
      <cdr:x>0.1902</cdr:x>
      <cdr:y>0.67367</cdr:y>
    </cdr:to>
    <cdr:sp macro="" textlink="">
      <cdr:nvSpPr>
        <cdr:cNvPr id="2" name="Straight Connector 1"/>
        <cdr:cNvSpPr/>
      </cdr:nvSpPr>
      <cdr:spPr>
        <a:xfrm xmlns:a="http://schemas.openxmlformats.org/drawingml/2006/main" rot="5400000" flipH="1" flipV="1">
          <a:off x="157716" y="1207061"/>
          <a:ext cx="1472184" cy="10541"/>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327.xml><?xml version="1.0" encoding="utf-8"?>
<c:userShapes xmlns:c="http://schemas.openxmlformats.org/drawingml/2006/chart">
  <cdr:relSizeAnchor xmlns:cdr="http://schemas.openxmlformats.org/drawingml/2006/chartDrawing">
    <cdr:from>
      <cdr:x>0.18696</cdr:x>
      <cdr:y>0.16609</cdr:y>
    </cdr:from>
    <cdr:to>
      <cdr:x>0.1889</cdr:x>
      <cdr:y>0.67875</cdr:y>
    </cdr:to>
    <cdr:sp macro="" textlink="">
      <cdr:nvSpPr>
        <cdr:cNvPr id="4" name="Straight Connector 3"/>
        <cdr:cNvSpPr/>
      </cdr:nvSpPr>
      <cdr:spPr>
        <a:xfrm xmlns:a="http://schemas.openxmlformats.org/drawingml/2006/main" rot="5400000" flipH="1" flipV="1">
          <a:off x="141702" y="1223540"/>
          <a:ext cx="1490472" cy="9156"/>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328.xml><?xml version="1.0" encoding="utf-8"?>
<c:userShapes xmlns:c="http://schemas.openxmlformats.org/drawingml/2006/chart">
  <cdr:relSizeAnchor xmlns:cdr="http://schemas.openxmlformats.org/drawingml/2006/chartDrawing">
    <cdr:from>
      <cdr:x>0.18727</cdr:x>
      <cdr:y>0.1645</cdr:y>
    </cdr:from>
    <cdr:to>
      <cdr:x>0.18921</cdr:x>
      <cdr:y>0.67775</cdr:y>
    </cdr:to>
    <cdr:sp macro="" textlink="">
      <cdr:nvSpPr>
        <cdr:cNvPr id="2" name="Straight Connector 1"/>
        <cdr:cNvSpPr/>
      </cdr:nvSpPr>
      <cdr:spPr>
        <a:xfrm xmlns:a="http://schemas.openxmlformats.org/drawingml/2006/main" rot="5400000" flipH="1" flipV="1">
          <a:off x="143274" y="1218362"/>
          <a:ext cx="1490472" cy="9157"/>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329.xml><?xml version="1.0" encoding="utf-8"?>
<c:userShapes xmlns:c="http://schemas.openxmlformats.org/drawingml/2006/chart">
  <cdr:relSizeAnchor xmlns:cdr="http://schemas.openxmlformats.org/drawingml/2006/chartDrawing">
    <cdr:from>
      <cdr:x>0.18701</cdr:x>
      <cdr:y>0.16466</cdr:y>
    </cdr:from>
    <cdr:to>
      <cdr:x>0.18924</cdr:x>
      <cdr:y>0.68315</cdr:y>
    </cdr:to>
    <cdr:sp macro="" textlink="">
      <cdr:nvSpPr>
        <cdr:cNvPr id="2" name="Straight Connector 1"/>
        <cdr:cNvSpPr/>
      </cdr:nvSpPr>
      <cdr:spPr>
        <a:xfrm xmlns:a="http://schemas.openxmlformats.org/drawingml/2006/main" rot="5400000" flipH="1" flipV="1">
          <a:off x="139352" y="1220778"/>
          <a:ext cx="1499616" cy="10540"/>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33.xml><?xml version="1.0" encoding="utf-8"?>
<c:userShapes xmlns:c="http://schemas.openxmlformats.org/drawingml/2006/chart">
  <cdr:relSizeAnchor xmlns:cdr="http://schemas.openxmlformats.org/drawingml/2006/chartDrawing">
    <cdr:from>
      <cdr:x>0.18674</cdr:x>
      <cdr:y>0.16466</cdr:y>
    </cdr:from>
    <cdr:to>
      <cdr:x>0.18897</cdr:x>
      <cdr:y>0.68315</cdr:y>
    </cdr:to>
    <cdr:sp macro="" textlink="">
      <cdr:nvSpPr>
        <cdr:cNvPr id="2" name="Straight Connector 1"/>
        <cdr:cNvSpPr/>
      </cdr:nvSpPr>
      <cdr:spPr>
        <a:xfrm xmlns:a="http://schemas.openxmlformats.org/drawingml/2006/main" rot="5400000" flipH="1" flipV="1">
          <a:off x="138815" y="1220773"/>
          <a:ext cx="1499616" cy="10549"/>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330.xml><?xml version="1.0" encoding="utf-8"?>
<c:userShapes xmlns:c="http://schemas.openxmlformats.org/drawingml/2006/chart">
  <cdr:relSizeAnchor xmlns:cdr="http://schemas.openxmlformats.org/drawingml/2006/chartDrawing">
    <cdr:from>
      <cdr:x>0.18797</cdr:x>
      <cdr:y>0.16452</cdr:y>
    </cdr:from>
    <cdr:to>
      <cdr:x>0.1902</cdr:x>
      <cdr:y>0.68255</cdr:y>
    </cdr:to>
    <cdr:sp macro="" textlink="">
      <cdr:nvSpPr>
        <cdr:cNvPr id="2" name="Straight Connector 1"/>
        <cdr:cNvSpPr/>
      </cdr:nvSpPr>
      <cdr:spPr>
        <a:xfrm xmlns:a="http://schemas.openxmlformats.org/drawingml/2006/main" rot="5400000" flipH="1" flipV="1">
          <a:off x="144000" y="1220798"/>
          <a:ext cx="1499616" cy="10541"/>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331.xml><?xml version="1.0" encoding="utf-8"?>
<c:userShapes xmlns:c="http://schemas.openxmlformats.org/drawingml/2006/chart">
  <cdr:relSizeAnchor xmlns:cdr="http://schemas.openxmlformats.org/drawingml/2006/chartDrawing">
    <cdr:from>
      <cdr:x>0.1879</cdr:x>
      <cdr:y>0.16466</cdr:y>
    </cdr:from>
    <cdr:to>
      <cdr:x>0.19013</cdr:x>
      <cdr:y>0.68315</cdr:y>
    </cdr:to>
    <cdr:sp macro="" textlink="">
      <cdr:nvSpPr>
        <cdr:cNvPr id="2" name="Straight Connector 1"/>
        <cdr:cNvSpPr/>
      </cdr:nvSpPr>
      <cdr:spPr>
        <a:xfrm xmlns:a="http://schemas.openxmlformats.org/drawingml/2006/main" rot="5400000" flipH="1" flipV="1">
          <a:off x="143571" y="1220778"/>
          <a:ext cx="1499616" cy="10540"/>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332.xml><?xml version="1.0" encoding="utf-8"?>
<c:userShapes xmlns:c="http://schemas.openxmlformats.org/drawingml/2006/chart">
  <cdr:relSizeAnchor xmlns:cdr="http://schemas.openxmlformats.org/drawingml/2006/chartDrawing">
    <cdr:from>
      <cdr:x>0.18752</cdr:x>
      <cdr:y>0.16466</cdr:y>
    </cdr:from>
    <cdr:to>
      <cdr:x>0.18975</cdr:x>
      <cdr:y>0.68315</cdr:y>
    </cdr:to>
    <cdr:sp macro="" textlink="">
      <cdr:nvSpPr>
        <cdr:cNvPr id="2" name="Straight Connector 1"/>
        <cdr:cNvSpPr/>
      </cdr:nvSpPr>
      <cdr:spPr>
        <a:xfrm xmlns:a="http://schemas.openxmlformats.org/drawingml/2006/main" rot="5400000" flipH="1" flipV="1">
          <a:off x="143572" y="1220767"/>
          <a:ext cx="1499616" cy="10561"/>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333.xml><?xml version="1.0" encoding="utf-8"?>
<c:userShapes xmlns:c="http://schemas.openxmlformats.org/drawingml/2006/chart">
  <cdr:relSizeAnchor xmlns:cdr="http://schemas.openxmlformats.org/drawingml/2006/chartDrawing">
    <cdr:from>
      <cdr:x>0.18674</cdr:x>
      <cdr:y>0.16452</cdr:y>
    </cdr:from>
    <cdr:to>
      <cdr:x>0.18897</cdr:x>
      <cdr:y>0.68255</cdr:y>
    </cdr:to>
    <cdr:sp macro="" textlink="">
      <cdr:nvSpPr>
        <cdr:cNvPr id="2" name="Straight Connector 1"/>
        <cdr:cNvSpPr/>
      </cdr:nvSpPr>
      <cdr:spPr>
        <a:xfrm xmlns:a="http://schemas.openxmlformats.org/drawingml/2006/main" rot="5400000" flipH="1" flipV="1">
          <a:off x="138815" y="1220795"/>
          <a:ext cx="1499616" cy="10549"/>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334.xml><?xml version="1.0" encoding="utf-8"?>
<c:userShapes xmlns:c="http://schemas.openxmlformats.org/drawingml/2006/chart">
  <cdr:relSizeAnchor xmlns:cdr="http://schemas.openxmlformats.org/drawingml/2006/chartDrawing">
    <cdr:from>
      <cdr:x>0.18752</cdr:x>
      <cdr:y>0.16466</cdr:y>
    </cdr:from>
    <cdr:to>
      <cdr:x>0.18975</cdr:x>
      <cdr:y>0.68315</cdr:y>
    </cdr:to>
    <cdr:sp macro="" textlink="">
      <cdr:nvSpPr>
        <cdr:cNvPr id="2" name="Straight Connector 1"/>
        <cdr:cNvSpPr/>
      </cdr:nvSpPr>
      <cdr:spPr>
        <a:xfrm xmlns:a="http://schemas.openxmlformats.org/drawingml/2006/main" rot="5400000" flipH="1" flipV="1">
          <a:off x="143572" y="1220767"/>
          <a:ext cx="1499616" cy="10561"/>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335.xml><?xml version="1.0" encoding="utf-8"?>
<c:userShapes xmlns:c="http://schemas.openxmlformats.org/drawingml/2006/chart">
  <cdr:relSizeAnchor xmlns:cdr="http://schemas.openxmlformats.org/drawingml/2006/chartDrawing">
    <cdr:from>
      <cdr:x>0.18752</cdr:x>
      <cdr:y>0.16466</cdr:y>
    </cdr:from>
    <cdr:to>
      <cdr:x>0.18975</cdr:x>
      <cdr:y>0.68315</cdr:y>
    </cdr:to>
    <cdr:sp macro="" textlink="">
      <cdr:nvSpPr>
        <cdr:cNvPr id="2" name="Straight Connector 1"/>
        <cdr:cNvSpPr/>
      </cdr:nvSpPr>
      <cdr:spPr>
        <a:xfrm xmlns:a="http://schemas.openxmlformats.org/drawingml/2006/main" rot="5400000" flipH="1" flipV="1">
          <a:off x="143572" y="1220767"/>
          <a:ext cx="1499616" cy="10561"/>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336.xml><?xml version="1.0" encoding="utf-8"?>
<c:userShapes xmlns:c="http://schemas.openxmlformats.org/drawingml/2006/chart">
  <cdr:relSizeAnchor xmlns:cdr="http://schemas.openxmlformats.org/drawingml/2006/chartDrawing">
    <cdr:from>
      <cdr:x>0.18752</cdr:x>
      <cdr:y>0.16452</cdr:y>
    </cdr:from>
    <cdr:to>
      <cdr:x>0.18975</cdr:x>
      <cdr:y>0.68255</cdr:y>
    </cdr:to>
    <cdr:sp macro="" textlink="">
      <cdr:nvSpPr>
        <cdr:cNvPr id="2" name="Straight Connector 1"/>
        <cdr:cNvSpPr/>
      </cdr:nvSpPr>
      <cdr:spPr>
        <a:xfrm xmlns:a="http://schemas.openxmlformats.org/drawingml/2006/main" rot="5400000" flipH="1" flipV="1">
          <a:off x="143571" y="1220789"/>
          <a:ext cx="1499616" cy="10561"/>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337.xml><?xml version="1.0" encoding="utf-8"?>
<c:userShapes xmlns:c="http://schemas.openxmlformats.org/drawingml/2006/chart">
  <cdr:relSizeAnchor xmlns:cdr="http://schemas.openxmlformats.org/drawingml/2006/chartDrawing">
    <cdr:from>
      <cdr:x>0.18752</cdr:x>
      <cdr:y>0.16466</cdr:y>
    </cdr:from>
    <cdr:to>
      <cdr:x>0.18975</cdr:x>
      <cdr:y>0.68315</cdr:y>
    </cdr:to>
    <cdr:sp macro="" textlink="">
      <cdr:nvSpPr>
        <cdr:cNvPr id="2" name="Straight Connector 1"/>
        <cdr:cNvSpPr/>
      </cdr:nvSpPr>
      <cdr:spPr>
        <a:xfrm xmlns:a="http://schemas.openxmlformats.org/drawingml/2006/main" rot="5400000" flipH="1" flipV="1">
          <a:off x="143572" y="1220767"/>
          <a:ext cx="1499616" cy="10561"/>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338.xml><?xml version="1.0" encoding="utf-8"?>
<c:userShapes xmlns:c="http://schemas.openxmlformats.org/drawingml/2006/chart">
  <cdr:relSizeAnchor xmlns:cdr="http://schemas.openxmlformats.org/drawingml/2006/chartDrawing">
    <cdr:from>
      <cdr:x>0.18752</cdr:x>
      <cdr:y>0.16466</cdr:y>
    </cdr:from>
    <cdr:to>
      <cdr:x>0.18975</cdr:x>
      <cdr:y>0.68315</cdr:y>
    </cdr:to>
    <cdr:sp macro="" textlink="">
      <cdr:nvSpPr>
        <cdr:cNvPr id="2" name="Straight Connector 1"/>
        <cdr:cNvSpPr/>
      </cdr:nvSpPr>
      <cdr:spPr>
        <a:xfrm xmlns:a="http://schemas.openxmlformats.org/drawingml/2006/main" rot="5400000" flipH="1" flipV="1">
          <a:off x="143572" y="1220767"/>
          <a:ext cx="1499616" cy="10561"/>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339.xml><?xml version="1.0" encoding="utf-8"?>
<c:userShapes xmlns:c="http://schemas.openxmlformats.org/drawingml/2006/chart">
  <cdr:relSizeAnchor xmlns:cdr="http://schemas.openxmlformats.org/drawingml/2006/chartDrawing">
    <cdr:from>
      <cdr:x>0.18674</cdr:x>
      <cdr:y>0.16287</cdr:y>
    </cdr:from>
    <cdr:to>
      <cdr:x>0.18897</cdr:x>
      <cdr:y>0.6809</cdr:y>
    </cdr:to>
    <cdr:sp macro="" textlink="">
      <cdr:nvSpPr>
        <cdr:cNvPr id="2" name="Straight Connector 1"/>
        <cdr:cNvSpPr/>
      </cdr:nvSpPr>
      <cdr:spPr>
        <a:xfrm xmlns:a="http://schemas.openxmlformats.org/drawingml/2006/main" rot="5400000" flipH="1" flipV="1">
          <a:off x="138814" y="1216019"/>
          <a:ext cx="1499616" cy="10549"/>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34.xml><?xml version="1.0" encoding="utf-8"?>
<c:userShapes xmlns:c="http://schemas.openxmlformats.org/drawingml/2006/chart">
  <cdr:relSizeAnchor xmlns:cdr="http://schemas.openxmlformats.org/drawingml/2006/chartDrawing">
    <cdr:from>
      <cdr:x>0.18674</cdr:x>
      <cdr:y>0.16302</cdr:y>
    </cdr:from>
    <cdr:to>
      <cdr:x>0.18897</cdr:x>
      <cdr:y>0.68151</cdr:y>
    </cdr:to>
    <cdr:sp macro="" textlink="">
      <cdr:nvSpPr>
        <cdr:cNvPr id="2" name="Straight Connector 1"/>
        <cdr:cNvSpPr/>
      </cdr:nvSpPr>
      <cdr:spPr>
        <a:xfrm xmlns:a="http://schemas.openxmlformats.org/drawingml/2006/main" rot="5400000" flipH="1" flipV="1">
          <a:off x="138815" y="1216030"/>
          <a:ext cx="1499616" cy="10549"/>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340.xml><?xml version="1.0" encoding="utf-8"?>
<c:userShapes xmlns:c="http://schemas.openxmlformats.org/drawingml/2006/chart">
  <cdr:relSizeAnchor xmlns:cdr="http://schemas.openxmlformats.org/drawingml/2006/chartDrawing">
    <cdr:from>
      <cdr:x>0.18752</cdr:x>
      <cdr:y>0.16466</cdr:y>
    </cdr:from>
    <cdr:to>
      <cdr:x>0.18975</cdr:x>
      <cdr:y>0.68315</cdr:y>
    </cdr:to>
    <cdr:sp macro="" textlink="">
      <cdr:nvSpPr>
        <cdr:cNvPr id="2" name="Straight Connector 1"/>
        <cdr:cNvSpPr/>
      </cdr:nvSpPr>
      <cdr:spPr>
        <a:xfrm xmlns:a="http://schemas.openxmlformats.org/drawingml/2006/main" rot="5400000" flipH="1" flipV="1">
          <a:off x="143572" y="1220767"/>
          <a:ext cx="1499616" cy="10561"/>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341.xml><?xml version="1.0" encoding="utf-8"?>
<c:userShapes xmlns:c="http://schemas.openxmlformats.org/drawingml/2006/chart">
  <cdr:relSizeAnchor xmlns:cdr="http://schemas.openxmlformats.org/drawingml/2006/chartDrawing">
    <cdr:from>
      <cdr:x>0.18797</cdr:x>
      <cdr:y>0.16466</cdr:y>
    </cdr:from>
    <cdr:to>
      <cdr:x>0.1902</cdr:x>
      <cdr:y>0.68315</cdr:y>
    </cdr:to>
    <cdr:sp macro="" textlink="">
      <cdr:nvSpPr>
        <cdr:cNvPr id="2" name="Straight Connector 1"/>
        <cdr:cNvSpPr/>
      </cdr:nvSpPr>
      <cdr:spPr>
        <a:xfrm xmlns:a="http://schemas.openxmlformats.org/drawingml/2006/main" rot="5400000" flipH="1" flipV="1">
          <a:off x="144000" y="1220777"/>
          <a:ext cx="1499616" cy="10541"/>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342.xml><?xml version="1.0" encoding="utf-8"?>
<c:userShapes xmlns:c="http://schemas.openxmlformats.org/drawingml/2006/chart">
  <cdr:relSizeAnchor xmlns:cdr="http://schemas.openxmlformats.org/drawingml/2006/chartDrawing">
    <cdr:from>
      <cdr:x>0.18797</cdr:x>
      <cdr:y>0.16452</cdr:y>
    </cdr:from>
    <cdr:to>
      <cdr:x>0.1902</cdr:x>
      <cdr:y>0.68255</cdr:y>
    </cdr:to>
    <cdr:sp macro="" textlink="">
      <cdr:nvSpPr>
        <cdr:cNvPr id="2" name="Straight Connector 1"/>
        <cdr:cNvSpPr/>
      </cdr:nvSpPr>
      <cdr:spPr>
        <a:xfrm xmlns:a="http://schemas.openxmlformats.org/drawingml/2006/main" rot="5400000" flipH="1" flipV="1">
          <a:off x="144000" y="1220799"/>
          <a:ext cx="1499616" cy="10541"/>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343.xml><?xml version="1.0" encoding="utf-8"?>
<c:userShapes xmlns:c="http://schemas.openxmlformats.org/drawingml/2006/chart">
  <cdr:relSizeAnchor xmlns:cdr="http://schemas.openxmlformats.org/drawingml/2006/chartDrawing">
    <cdr:from>
      <cdr:x>0.18752</cdr:x>
      <cdr:y>0.16466</cdr:y>
    </cdr:from>
    <cdr:to>
      <cdr:x>0.18975</cdr:x>
      <cdr:y>0.68315</cdr:y>
    </cdr:to>
    <cdr:sp macro="" textlink="">
      <cdr:nvSpPr>
        <cdr:cNvPr id="2" name="Straight Connector 1"/>
        <cdr:cNvSpPr/>
      </cdr:nvSpPr>
      <cdr:spPr>
        <a:xfrm xmlns:a="http://schemas.openxmlformats.org/drawingml/2006/main" rot="5400000" flipH="1" flipV="1">
          <a:off x="143572" y="1220767"/>
          <a:ext cx="1499616" cy="10561"/>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344.xml><?xml version="1.0" encoding="utf-8"?>
<c:userShapes xmlns:c="http://schemas.openxmlformats.org/drawingml/2006/chart">
  <cdr:relSizeAnchor xmlns:cdr="http://schemas.openxmlformats.org/drawingml/2006/chartDrawing">
    <cdr:from>
      <cdr:x>0.18752</cdr:x>
      <cdr:y>0.16466</cdr:y>
    </cdr:from>
    <cdr:to>
      <cdr:x>0.18975</cdr:x>
      <cdr:y>0.68315</cdr:y>
    </cdr:to>
    <cdr:sp macro="" textlink="">
      <cdr:nvSpPr>
        <cdr:cNvPr id="2" name="Straight Connector 1"/>
        <cdr:cNvSpPr/>
      </cdr:nvSpPr>
      <cdr:spPr>
        <a:xfrm xmlns:a="http://schemas.openxmlformats.org/drawingml/2006/main" rot="5400000" flipH="1" flipV="1">
          <a:off x="143572" y="1220767"/>
          <a:ext cx="1499616" cy="10561"/>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345.xml><?xml version="1.0" encoding="utf-8"?>
<c:userShapes xmlns:c="http://schemas.openxmlformats.org/drawingml/2006/chart">
  <cdr:relSizeAnchor xmlns:cdr="http://schemas.openxmlformats.org/drawingml/2006/chartDrawing">
    <cdr:from>
      <cdr:x>0.18752</cdr:x>
      <cdr:y>0.16452</cdr:y>
    </cdr:from>
    <cdr:to>
      <cdr:x>0.18975</cdr:x>
      <cdr:y>0.68255</cdr:y>
    </cdr:to>
    <cdr:sp macro="" textlink="">
      <cdr:nvSpPr>
        <cdr:cNvPr id="2" name="Straight Connector 1"/>
        <cdr:cNvSpPr/>
      </cdr:nvSpPr>
      <cdr:spPr>
        <a:xfrm xmlns:a="http://schemas.openxmlformats.org/drawingml/2006/main" rot="5400000" flipH="1" flipV="1">
          <a:off x="143571" y="1220789"/>
          <a:ext cx="1499616" cy="10561"/>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346.xml><?xml version="1.0" encoding="utf-8"?>
<c:userShapes xmlns:c="http://schemas.openxmlformats.org/drawingml/2006/chart">
  <cdr:relSizeAnchor xmlns:cdr="http://schemas.openxmlformats.org/drawingml/2006/chartDrawing">
    <cdr:from>
      <cdr:x>0.18752</cdr:x>
      <cdr:y>0.16466</cdr:y>
    </cdr:from>
    <cdr:to>
      <cdr:x>0.18975</cdr:x>
      <cdr:y>0.68315</cdr:y>
    </cdr:to>
    <cdr:sp macro="" textlink="">
      <cdr:nvSpPr>
        <cdr:cNvPr id="2" name="Straight Connector 1"/>
        <cdr:cNvSpPr/>
      </cdr:nvSpPr>
      <cdr:spPr>
        <a:xfrm xmlns:a="http://schemas.openxmlformats.org/drawingml/2006/main" rot="5400000" flipH="1" flipV="1">
          <a:off x="143572" y="1220767"/>
          <a:ext cx="1499616" cy="10561"/>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347.xml><?xml version="1.0" encoding="utf-8"?>
<c:userShapes xmlns:c="http://schemas.openxmlformats.org/drawingml/2006/chart">
  <cdr:relSizeAnchor xmlns:cdr="http://schemas.openxmlformats.org/drawingml/2006/chartDrawing">
    <cdr:from>
      <cdr:x>0.18674</cdr:x>
      <cdr:y>0.16466</cdr:y>
    </cdr:from>
    <cdr:to>
      <cdr:x>0.18897</cdr:x>
      <cdr:y>0.68315</cdr:y>
    </cdr:to>
    <cdr:sp macro="" textlink="">
      <cdr:nvSpPr>
        <cdr:cNvPr id="2" name="Straight Connector 1"/>
        <cdr:cNvSpPr/>
      </cdr:nvSpPr>
      <cdr:spPr>
        <a:xfrm xmlns:a="http://schemas.openxmlformats.org/drawingml/2006/main" rot="5400000" flipH="1" flipV="1">
          <a:off x="138815" y="1220773"/>
          <a:ext cx="1499616" cy="10549"/>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348.xml><?xml version="1.0" encoding="utf-8"?>
<c:userShapes xmlns:c="http://schemas.openxmlformats.org/drawingml/2006/chart">
  <cdr:relSizeAnchor xmlns:cdr="http://schemas.openxmlformats.org/drawingml/2006/chartDrawing">
    <cdr:from>
      <cdr:x>0.18674</cdr:x>
      <cdr:y>0.16452</cdr:y>
    </cdr:from>
    <cdr:to>
      <cdr:x>0.18897</cdr:x>
      <cdr:y>0.68255</cdr:y>
    </cdr:to>
    <cdr:sp macro="" textlink="">
      <cdr:nvSpPr>
        <cdr:cNvPr id="2" name="Straight Connector 1"/>
        <cdr:cNvSpPr/>
      </cdr:nvSpPr>
      <cdr:spPr>
        <a:xfrm xmlns:a="http://schemas.openxmlformats.org/drawingml/2006/main" rot="5400000" flipH="1" flipV="1">
          <a:off x="138815" y="1220794"/>
          <a:ext cx="1499616" cy="10549"/>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349.xml><?xml version="1.0" encoding="utf-8"?>
<c:userShapes xmlns:c="http://schemas.openxmlformats.org/drawingml/2006/chart">
  <cdr:relSizeAnchor xmlns:cdr="http://schemas.openxmlformats.org/drawingml/2006/chartDrawing">
    <cdr:from>
      <cdr:x>0.18674</cdr:x>
      <cdr:y>0.16466</cdr:y>
    </cdr:from>
    <cdr:to>
      <cdr:x>0.18897</cdr:x>
      <cdr:y>0.68315</cdr:y>
    </cdr:to>
    <cdr:sp macro="" textlink="">
      <cdr:nvSpPr>
        <cdr:cNvPr id="2" name="Straight Connector 1"/>
        <cdr:cNvSpPr/>
      </cdr:nvSpPr>
      <cdr:spPr>
        <a:xfrm xmlns:a="http://schemas.openxmlformats.org/drawingml/2006/main" rot="5400000" flipH="1" flipV="1">
          <a:off x="138815" y="1220773"/>
          <a:ext cx="1499616" cy="10549"/>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35.xml><?xml version="1.0" encoding="utf-8"?>
<c:userShapes xmlns:c="http://schemas.openxmlformats.org/drawingml/2006/chart">
  <cdr:relSizeAnchor xmlns:cdr="http://schemas.openxmlformats.org/drawingml/2006/chartDrawing">
    <cdr:from>
      <cdr:x>0.18674</cdr:x>
      <cdr:y>0.16452</cdr:y>
    </cdr:from>
    <cdr:to>
      <cdr:x>0.18897</cdr:x>
      <cdr:y>0.68255</cdr:y>
    </cdr:to>
    <cdr:sp macro="" textlink="">
      <cdr:nvSpPr>
        <cdr:cNvPr id="2" name="Straight Connector 1"/>
        <cdr:cNvSpPr/>
      </cdr:nvSpPr>
      <cdr:spPr>
        <a:xfrm xmlns:a="http://schemas.openxmlformats.org/drawingml/2006/main" rot="5400000" flipH="1" flipV="1">
          <a:off x="138814" y="1220795"/>
          <a:ext cx="1499616" cy="10549"/>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350.xml><?xml version="1.0" encoding="utf-8"?>
<c:userShapes xmlns:c="http://schemas.openxmlformats.org/drawingml/2006/chart">
  <cdr:relSizeAnchor xmlns:cdr="http://schemas.openxmlformats.org/drawingml/2006/chartDrawing">
    <cdr:from>
      <cdr:x>0.18674</cdr:x>
      <cdr:y>0.16466</cdr:y>
    </cdr:from>
    <cdr:to>
      <cdr:x>0.18897</cdr:x>
      <cdr:y>0.68315</cdr:y>
    </cdr:to>
    <cdr:sp macro="" textlink="">
      <cdr:nvSpPr>
        <cdr:cNvPr id="2" name="Straight Connector 1"/>
        <cdr:cNvSpPr/>
      </cdr:nvSpPr>
      <cdr:spPr>
        <a:xfrm xmlns:a="http://schemas.openxmlformats.org/drawingml/2006/main" rot="5400000" flipH="1" flipV="1">
          <a:off x="138815" y="1220773"/>
          <a:ext cx="1499616" cy="10549"/>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351.xml><?xml version="1.0" encoding="utf-8"?>
<c:userShapes xmlns:c="http://schemas.openxmlformats.org/drawingml/2006/chart">
  <cdr:relSizeAnchor xmlns:cdr="http://schemas.openxmlformats.org/drawingml/2006/chartDrawing">
    <cdr:from>
      <cdr:x>0.18674</cdr:x>
      <cdr:y>0.16452</cdr:y>
    </cdr:from>
    <cdr:to>
      <cdr:x>0.18897</cdr:x>
      <cdr:y>0.68255</cdr:y>
    </cdr:to>
    <cdr:sp macro="" textlink="">
      <cdr:nvSpPr>
        <cdr:cNvPr id="2" name="Straight Connector 1"/>
        <cdr:cNvSpPr/>
      </cdr:nvSpPr>
      <cdr:spPr>
        <a:xfrm xmlns:a="http://schemas.openxmlformats.org/drawingml/2006/main" rot="5400000" flipH="1" flipV="1">
          <a:off x="138815" y="1220795"/>
          <a:ext cx="1499616" cy="10549"/>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352.xml><?xml version="1.0" encoding="utf-8"?>
<c:userShapes xmlns:c="http://schemas.openxmlformats.org/drawingml/2006/chart">
  <cdr:relSizeAnchor xmlns:cdr="http://schemas.openxmlformats.org/drawingml/2006/chartDrawing">
    <cdr:from>
      <cdr:x>0.18674</cdr:x>
      <cdr:y>0.16466</cdr:y>
    </cdr:from>
    <cdr:to>
      <cdr:x>0.18897</cdr:x>
      <cdr:y>0.68315</cdr:y>
    </cdr:to>
    <cdr:sp macro="" textlink="">
      <cdr:nvSpPr>
        <cdr:cNvPr id="2" name="Straight Connector 1"/>
        <cdr:cNvSpPr/>
      </cdr:nvSpPr>
      <cdr:spPr>
        <a:xfrm xmlns:a="http://schemas.openxmlformats.org/drawingml/2006/main" rot="5400000" flipH="1" flipV="1">
          <a:off x="138815" y="1220773"/>
          <a:ext cx="1499616" cy="10549"/>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353.xml><?xml version="1.0" encoding="utf-8"?>
<c:userShapes xmlns:c="http://schemas.openxmlformats.org/drawingml/2006/chart">
  <cdr:relSizeAnchor xmlns:cdr="http://schemas.openxmlformats.org/drawingml/2006/chartDrawing">
    <cdr:from>
      <cdr:x>0.18675</cdr:x>
      <cdr:y>0.16302</cdr:y>
    </cdr:from>
    <cdr:to>
      <cdr:x>0.18898</cdr:x>
      <cdr:y>0.68151</cdr:y>
    </cdr:to>
    <cdr:sp macro="" textlink="">
      <cdr:nvSpPr>
        <cdr:cNvPr id="2" name="Straight Connector 1"/>
        <cdr:cNvSpPr/>
      </cdr:nvSpPr>
      <cdr:spPr>
        <a:xfrm xmlns:a="http://schemas.openxmlformats.org/drawingml/2006/main" rot="5400000" flipH="1" flipV="1">
          <a:off x="138862" y="1216030"/>
          <a:ext cx="1499616" cy="10549"/>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354.xml><?xml version="1.0" encoding="utf-8"?>
<c:userShapes xmlns:c="http://schemas.openxmlformats.org/drawingml/2006/chart">
  <cdr:relSizeAnchor xmlns:cdr="http://schemas.openxmlformats.org/drawingml/2006/chartDrawing">
    <cdr:from>
      <cdr:x>0.18674</cdr:x>
      <cdr:y>0.16452</cdr:y>
    </cdr:from>
    <cdr:to>
      <cdr:x>0.18897</cdr:x>
      <cdr:y>0.68255</cdr:y>
    </cdr:to>
    <cdr:sp macro="" textlink="">
      <cdr:nvSpPr>
        <cdr:cNvPr id="2" name="Straight Connector 1"/>
        <cdr:cNvSpPr/>
      </cdr:nvSpPr>
      <cdr:spPr>
        <a:xfrm xmlns:a="http://schemas.openxmlformats.org/drawingml/2006/main" rot="5400000" flipH="1" flipV="1">
          <a:off x="139234" y="1220793"/>
          <a:ext cx="1499616" cy="10554"/>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355.xml><?xml version="1.0" encoding="utf-8"?>
<c:userShapes xmlns:c="http://schemas.openxmlformats.org/drawingml/2006/chart">
  <cdr:relSizeAnchor xmlns:cdr="http://schemas.openxmlformats.org/drawingml/2006/chartDrawing">
    <cdr:from>
      <cdr:x>0.18674</cdr:x>
      <cdr:y>0.16466</cdr:y>
    </cdr:from>
    <cdr:to>
      <cdr:x>0.18897</cdr:x>
      <cdr:y>0.68315</cdr:y>
    </cdr:to>
    <cdr:sp macro="" textlink="">
      <cdr:nvSpPr>
        <cdr:cNvPr id="2" name="Straight Connector 1"/>
        <cdr:cNvSpPr/>
      </cdr:nvSpPr>
      <cdr:spPr>
        <a:xfrm xmlns:a="http://schemas.openxmlformats.org/drawingml/2006/main" rot="5400000" flipH="1" flipV="1">
          <a:off x="138815" y="1220773"/>
          <a:ext cx="1499616" cy="10549"/>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356.xml><?xml version="1.0" encoding="utf-8"?>
<c:userShapes xmlns:c="http://schemas.openxmlformats.org/drawingml/2006/chart">
  <cdr:relSizeAnchor xmlns:cdr="http://schemas.openxmlformats.org/drawingml/2006/chartDrawing">
    <cdr:from>
      <cdr:x>0.18674</cdr:x>
      <cdr:y>0.16302</cdr:y>
    </cdr:from>
    <cdr:to>
      <cdr:x>0.18897</cdr:x>
      <cdr:y>0.68151</cdr:y>
    </cdr:to>
    <cdr:sp macro="" textlink="">
      <cdr:nvSpPr>
        <cdr:cNvPr id="2" name="Straight Connector 1"/>
        <cdr:cNvSpPr/>
      </cdr:nvSpPr>
      <cdr:spPr>
        <a:xfrm xmlns:a="http://schemas.openxmlformats.org/drawingml/2006/main" rot="5400000" flipH="1" flipV="1">
          <a:off x="138815" y="1216030"/>
          <a:ext cx="1499616" cy="10549"/>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357.xml><?xml version="1.0" encoding="utf-8"?>
<c:userShapes xmlns:c="http://schemas.openxmlformats.org/drawingml/2006/chart">
  <cdr:relSizeAnchor xmlns:cdr="http://schemas.openxmlformats.org/drawingml/2006/chartDrawing">
    <cdr:from>
      <cdr:x>0.18674</cdr:x>
      <cdr:y>0.16452</cdr:y>
    </cdr:from>
    <cdr:to>
      <cdr:x>0.18897</cdr:x>
      <cdr:y>0.68255</cdr:y>
    </cdr:to>
    <cdr:sp macro="" textlink="">
      <cdr:nvSpPr>
        <cdr:cNvPr id="2" name="Straight Connector 1"/>
        <cdr:cNvSpPr/>
      </cdr:nvSpPr>
      <cdr:spPr>
        <a:xfrm xmlns:a="http://schemas.openxmlformats.org/drawingml/2006/main" rot="5400000" flipH="1" flipV="1">
          <a:off x="138814" y="1220795"/>
          <a:ext cx="1499616" cy="10549"/>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358.xml><?xml version="1.0" encoding="utf-8"?>
<c:userShapes xmlns:c="http://schemas.openxmlformats.org/drawingml/2006/chart">
  <cdr:relSizeAnchor xmlns:cdr="http://schemas.openxmlformats.org/drawingml/2006/chartDrawing">
    <cdr:from>
      <cdr:x>0.18674</cdr:x>
      <cdr:y>0.16466</cdr:y>
    </cdr:from>
    <cdr:to>
      <cdr:x>0.18897</cdr:x>
      <cdr:y>0.68315</cdr:y>
    </cdr:to>
    <cdr:sp macro="" textlink="">
      <cdr:nvSpPr>
        <cdr:cNvPr id="2" name="Straight Connector 1"/>
        <cdr:cNvSpPr/>
      </cdr:nvSpPr>
      <cdr:spPr>
        <a:xfrm xmlns:a="http://schemas.openxmlformats.org/drawingml/2006/main" rot="5400000" flipH="1" flipV="1">
          <a:off x="138815" y="1220773"/>
          <a:ext cx="1499616" cy="10549"/>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359.xml><?xml version="1.0" encoding="utf-8"?>
<c:userShapes xmlns:c="http://schemas.openxmlformats.org/drawingml/2006/chart">
  <cdr:relSizeAnchor xmlns:cdr="http://schemas.openxmlformats.org/drawingml/2006/chartDrawing">
    <cdr:from>
      <cdr:x>0.18674</cdr:x>
      <cdr:y>0.16466</cdr:y>
    </cdr:from>
    <cdr:to>
      <cdr:x>0.18897</cdr:x>
      <cdr:y>0.68315</cdr:y>
    </cdr:to>
    <cdr:sp macro="" textlink="">
      <cdr:nvSpPr>
        <cdr:cNvPr id="2" name="Straight Connector 1"/>
        <cdr:cNvSpPr/>
      </cdr:nvSpPr>
      <cdr:spPr>
        <a:xfrm xmlns:a="http://schemas.openxmlformats.org/drawingml/2006/main" rot="5400000" flipH="1" flipV="1">
          <a:off x="138815" y="1220773"/>
          <a:ext cx="1499616" cy="10549"/>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36.xml><?xml version="1.0" encoding="utf-8"?>
<c:userShapes xmlns:c="http://schemas.openxmlformats.org/drawingml/2006/chart">
  <cdr:relSizeAnchor xmlns:cdr="http://schemas.openxmlformats.org/drawingml/2006/chartDrawing">
    <cdr:from>
      <cdr:x>0.18674</cdr:x>
      <cdr:y>0.16466</cdr:y>
    </cdr:from>
    <cdr:to>
      <cdr:x>0.18897</cdr:x>
      <cdr:y>0.68315</cdr:y>
    </cdr:to>
    <cdr:sp macro="" textlink="">
      <cdr:nvSpPr>
        <cdr:cNvPr id="2" name="Straight Connector 1"/>
        <cdr:cNvSpPr/>
      </cdr:nvSpPr>
      <cdr:spPr>
        <a:xfrm xmlns:a="http://schemas.openxmlformats.org/drawingml/2006/main" rot="5400000" flipH="1" flipV="1">
          <a:off x="138815" y="1220773"/>
          <a:ext cx="1499616" cy="10549"/>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360.xml><?xml version="1.0" encoding="utf-8"?>
<c:userShapes xmlns:c="http://schemas.openxmlformats.org/drawingml/2006/chart">
  <cdr:relSizeAnchor xmlns:cdr="http://schemas.openxmlformats.org/drawingml/2006/chartDrawing">
    <cdr:from>
      <cdr:x>0.18674</cdr:x>
      <cdr:y>0.16287</cdr:y>
    </cdr:from>
    <cdr:to>
      <cdr:x>0.18897</cdr:x>
      <cdr:y>0.6809</cdr:y>
    </cdr:to>
    <cdr:sp macro="" textlink="">
      <cdr:nvSpPr>
        <cdr:cNvPr id="2" name="Straight Connector 1"/>
        <cdr:cNvSpPr/>
      </cdr:nvSpPr>
      <cdr:spPr>
        <a:xfrm xmlns:a="http://schemas.openxmlformats.org/drawingml/2006/main" rot="5400000" flipH="1" flipV="1">
          <a:off x="138815" y="1216018"/>
          <a:ext cx="1499616" cy="10549"/>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361.xml><?xml version="1.0" encoding="utf-8"?>
<c:userShapes xmlns:c="http://schemas.openxmlformats.org/drawingml/2006/chart">
  <cdr:relSizeAnchor xmlns:cdr="http://schemas.openxmlformats.org/drawingml/2006/chartDrawing">
    <cdr:from>
      <cdr:x>0.18674</cdr:x>
      <cdr:y>0.16466</cdr:y>
    </cdr:from>
    <cdr:to>
      <cdr:x>0.18897</cdr:x>
      <cdr:y>0.68315</cdr:y>
    </cdr:to>
    <cdr:sp macro="" textlink="">
      <cdr:nvSpPr>
        <cdr:cNvPr id="2" name="Straight Connector 1"/>
        <cdr:cNvSpPr/>
      </cdr:nvSpPr>
      <cdr:spPr>
        <a:xfrm xmlns:a="http://schemas.openxmlformats.org/drawingml/2006/main" rot="5400000" flipH="1" flipV="1">
          <a:off x="138814" y="1220774"/>
          <a:ext cx="1499616" cy="10549"/>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362.xml><?xml version="1.0" encoding="utf-8"?>
<c:userShapes xmlns:c="http://schemas.openxmlformats.org/drawingml/2006/chart">
  <cdr:relSizeAnchor xmlns:cdr="http://schemas.openxmlformats.org/drawingml/2006/chartDrawing">
    <cdr:from>
      <cdr:x>0.18674</cdr:x>
      <cdr:y>0.16466</cdr:y>
    </cdr:from>
    <cdr:to>
      <cdr:x>0.18897</cdr:x>
      <cdr:y>0.68315</cdr:y>
    </cdr:to>
    <cdr:sp macro="" textlink="">
      <cdr:nvSpPr>
        <cdr:cNvPr id="2" name="Straight Connector 1"/>
        <cdr:cNvSpPr/>
      </cdr:nvSpPr>
      <cdr:spPr>
        <a:xfrm xmlns:a="http://schemas.openxmlformats.org/drawingml/2006/main" rot="5400000" flipH="1" flipV="1">
          <a:off x="138815" y="1220773"/>
          <a:ext cx="1499616" cy="10549"/>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363.xml><?xml version="1.0" encoding="utf-8"?>
<c:userShapes xmlns:c="http://schemas.openxmlformats.org/drawingml/2006/chart">
  <cdr:relSizeAnchor xmlns:cdr="http://schemas.openxmlformats.org/drawingml/2006/chartDrawing">
    <cdr:from>
      <cdr:x>0.18767</cdr:x>
      <cdr:y>0.16462</cdr:y>
    </cdr:from>
    <cdr:to>
      <cdr:x>0.18989</cdr:x>
      <cdr:y>0.68011</cdr:y>
    </cdr:to>
    <cdr:sp macro="" textlink="">
      <cdr:nvSpPr>
        <cdr:cNvPr id="2" name="Straight Connector 1"/>
        <cdr:cNvSpPr/>
      </cdr:nvSpPr>
      <cdr:spPr>
        <a:xfrm xmlns:a="http://schemas.openxmlformats.org/drawingml/2006/main" rot="5400000" flipH="1" flipV="1">
          <a:off x="146493" y="1223434"/>
          <a:ext cx="1499616" cy="10540"/>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364.xml><?xml version="1.0" encoding="utf-8"?>
<c:userShapes xmlns:c="http://schemas.openxmlformats.org/drawingml/2006/chart">
  <cdr:relSizeAnchor xmlns:cdr="http://schemas.openxmlformats.org/drawingml/2006/chartDrawing">
    <cdr:from>
      <cdr:x>0.18863</cdr:x>
      <cdr:y>0.16452</cdr:y>
    </cdr:from>
    <cdr:to>
      <cdr:x>0.19086</cdr:x>
      <cdr:y>0.68255</cdr:y>
    </cdr:to>
    <cdr:sp macro="" textlink="">
      <cdr:nvSpPr>
        <cdr:cNvPr id="2" name="Straight Connector 1"/>
        <cdr:cNvSpPr/>
      </cdr:nvSpPr>
      <cdr:spPr>
        <a:xfrm xmlns:a="http://schemas.openxmlformats.org/drawingml/2006/main" rot="5400000" flipH="1" flipV="1">
          <a:off x="149189" y="1220786"/>
          <a:ext cx="1499616" cy="10566"/>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365.xml><?xml version="1.0" encoding="utf-8"?>
<c:userShapes xmlns:c="http://schemas.openxmlformats.org/drawingml/2006/chart">
  <cdr:relSizeAnchor xmlns:cdr="http://schemas.openxmlformats.org/drawingml/2006/chartDrawing">
    <cdr:from>
      <cdr:x>0.18662</cdr:x>
      <cdr:y>0.16302</cdr:y>
    </cdr:from>
    <cdr:to>
      <cdr:x>0.18884</cdr:x>
      <cdr:y>0.68151</cdr:y>
    </cdr:to>
    <cdr:sp macro="" textlink="">
      <cdr:nvSpPr>
        <cdr:cNvPr id="2" name="Straight Connector 1"/>
        <cdr:cNvSpPr/>
      </cdr:nvSpPr>
      <cdr:spPr>
        <a:xfrm xmlns:a="http://schemas.openxmlformats.org/drawingml/2006/main" rot="5400000" flipH="1" flipV="1">
          <a:off x="139642" y="1216046"/>
          <a:ext cx="1499616" cy="10518"/>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366.xml><?xml version="1.0" encoding="utf-8"?>
<c:userShapes xmlns:c="http://schemas.openxmlformats.org/drawingml/2006/chart">
  <cdr:relSizeAnchor xmlns:cdr="http://schemas.openxmlformats.org/drawingml/2006/chartDrawing">
    <cdr:from>
      <cdr:x>0.18644</cdr:x>
      <cdr:y>0.16466</cdr:y>
    </cdr:from>
    <cdr:to>
      <cdr:x>0.18866</cdr:x>
      <cdr:y>0.68315</cdr:y>
    </cdr:to>
    <cdr:sp macro="" textlink="">
      <cdr:nvSpPr>
        <cdr:cNvPr id="2" name="Straight Connector 1"/>
        <cdr:cNvSpPr/>
      </cdr:nvSpPr>
      <cdr:spPr>
        <a:xfrm xmlns:a="http://schemas.openxmlformats.org/drawingml/2006/main" rot="5400000" flipH="1" flipV="1">
          <a:off x="138790" y="1220788"/>
          <a:ext cx="1499616" cy="10519"/>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367.xml><?xml version="1.0" encoding="utf-8"?>
<c:userShapes xmlns:c="http://schemas.openxmlformats.org/drawingml/2006/chart">
  <cdr:relSizeAnchor xmlns:cdr="http://schemas.openxmlformats.org/drawingml/2006/chartDrawing">
    <cdr:from>
      <cdr:x>0.18662</cdr:x>
      <cdr:y>0.16452</cdr:y>
    </cdr:from>
    <cdr:to>
      <cdr:x>0.18885</cdr:x>
      <cdr:y>0.68255</cdr:y>
    </cdr:to>
    <cdr:sp macro="" textlink="">
      <cdr:nvSpPr>
        <cdr:cNvPr id="2" name="Straight Connector 1"/>
        <cdr:cNvSpPr/>
      </cdr:nvSpPr>
      <cdr:spPr>
        <a:xfrm xmlns:a="http://schemas.openxmlformats.org/drawingml/2006/main" rot="5400000" flipH="1" flipV="1">
          <a:off x="139666" y="1220787"/>
          <a:ext cx="1499616" cy="10566"/>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368.xml><?xml version="1.0" encoding="utf-8"?>
<c:userShapes xmlns:c="http://schemas.openxmlformats.org/drawingml/2006/chart">
  <cdr:relSizeAnchor xmlns:cdr="http://schemas.openxmlformats.org/drawingml/2006/chartDrawing">
    <cdr:from>
      <cdr:x>0.18662</cdr:x>
      <cdr:y>0.16302</cdr:y>
    </cdr:from>
    <cdr:to>
      <cdr:x>0.18885</cdr:x>
      <cdr:y>0.68151</cdr:y>
    </cdr:to>
    <cdr:sp macro="" textlink="">
      <cdr:nvSpPr>
        <cdr:cNvPr id="2" name="Straight Connector 1"/>
        <cdr:cNvSpPr/>
      </cdr:nvSpPr>
      <cdr:spPr>
        <a:xfrm xmlns:a="http://schemas.openxmlformats.org/drawingml/2006/main" rot="5400000" flipH="1" flipV="1">
          <a:off x="139666" y="1216022"/>
          <a:ext cx="1499616" cy="10566"/>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369.xml><?xml version="1.0" encoding="utf-8"?>
<c:userShapes xmlns:c="http://schemas.openxmlformats.org/drawingml/2006/chart">
  <cdr:relSizeAnchor xmlns:cdr="http://schemas.openxmlformats.org/drawingml/2006/chartDrawing">
    <cdr:from>
      <cdr:x>0.18662</cdr:x>
      <cdr:y>0.16302</cdr:y>
    </cdr:from>
    <cdr:to>
      <cdr:x>0.18885</cdr:x>
      <cdr:y>0.68151</cdr:y>
    </cdr:to>
    <cdr:sp macro="" textlink="">
      <cdr:nvSpPr>
        <cdr:cNvPr id="2" name="Straight Connector 1"/>
        <cdr:cNvSpPr/>
      </cdr:nvSpPr>
      <cdr:spPr>
        <a:xfrm xmlns:a="http://schemas.openxmlformats.org/drawingml/2006/main" rot="5400000" flipH="1" flipV="1">
          <a:off x="139666" y="1216022"/>
          <a:ext cx="1499616" cy="10566"/>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37.xml><?xml version="1.0" encoding="utf-8"?>
<c:userShapes xmlns:c="http://schemas.openxmlformats.org/drawingml/2006/chart">
  <cdr:relSizeAnchor xmlns:cdr="http://schemas.openxmlformats.org/drawingml/2006/chartDrawing">
    <cdr:from>
      <cdr:x>0.18674</cdr:x>
      <cdr:y>0.16466</cdr:y>
    </cdr:from>
    <cdr:to>
      <cdr:x>0.18897</cdr:x>
      <cdr:y>0.68315</cdr:y>
    </cdr:to>
    <cdr:sp macro="" textlink="">
      <cdr:nvSpPr>
        <cdr:cNvPr id="2" name="Straight Connector 1"/>
        <cdr:cNvSpPr/>
      </cdr:nvSpPr>
      <cdr:spPr>
        <a:xfrm xmlns:a="http://schemas.openxmlformats.org/drawingml/2006/main" rot="5400000" flipH="1" flipV="1">
          <a:off x="138815" y="1220773"/>
          <a:ext cx="1499616" cy="10549"/>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370.xml><?xml version="1.0" encoding="utf-8"?>
<c:userShapes xmlns:c="http://schemas.openxmlformats.org/drawingml/2006/chart">
  <cdr:relSizeAnchor xmlns:cdr="http://schemas.openxmlformats.org/drawingml/2006/chartDrawing">
    <cdr:from>
      <cdr:x>0.18662</cdr:x>
      <cdr:y>0.16452</cdr:y>
    </cdr:from>
    <cdr:to>
      <cdr:x>0.18885</cdr:x>
      <cdr:y>0.68255</cdr:y>
    </cdr:to>
    <cdr:sp macro="" textlink="">
      <cdr:nvSpPr>
        <cdr:cNvPr id="2" name="Straight Connector 1"/>
        <cdr:cNvSpPr/>
      </cdr:nvSpPr>
      <cdr:spPr>
        <a:xfrm xmlns:a="http://schemas.openxmlformats.org/drawingml/2006/main" rot="5400000" flipH="1" flipV="1">
          <a:off x="139665" y="1220787"/>
          <a:ext cx="1499616" cy="10566"/>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371.xml><?xml version="1.0" encoding="utf-8"?>
<c:userShapes xmlns:c="http://schemas.openxmlformats.org/drawingml/2006/chart">
  <cdr:relSizeAnchor xmlns:cdr="http://schemas.openxmlformats.org/drawingml/2006/chartDrawing">
    <cdr:from>
      <cdr:x>0.18662</cdr:x>
      <cdr:y>0.16466</cdr:y>
    </cdr:from>
    <cdr:to>
      <cdr:x>0.18885</cdr:x>
      <cdr:y>0.68315</cdr:y>
    </cdr:to>
    <cdr:sp macro="" textlink="">
      <cdr:nvSpPr>
        <cdr:cNvPr id="2" name="Straight Connector 1"/>
        <cdr:cNvSpPr/>
      </cdr:nvSpPr>
      <cdr:spPr>
        <a:xfrm xmlns:a="http://schemas.openxmlformats.org/drawingml/2006/main" rot="5400000" flipH="1" flipV="1">
          <a:off x="139666" y="1220765"/>
          <a:ext cx="1499616" cy="10566"/>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372.xml><?xml version="1.0" encoding="utf-8"?>
<c:userShapes xmlns:c="http://schemas.openxmlformats.org/drawingml/2006/chart">
  <cdr:relSizeAnchor xmlns:cdr="http://schemas.openxmlformats.org/drawingml/2006/chartDrawing">
    <cdr:from>
      <cdr:x>0.18662</cdr:x>
      <cdr:y>0.1666</cdr:y>
    </cdr:from>
    <cdr:to>
      <cdr:x>0.18885</cdr:x>
      <cdr:y>0.68509</cdr:y>
    </cdr:to>
    <cdr:sp macro="" textlink="">
      <cdr:nvSpPr>
        <cdr:cNvPr id="2" name="Straight Connector 1"/>
        <cdr:cNvSpPr/>
      </cdr:nvSpPr>
      <cdr:spPr>
        <a:xfrm xmlns:a="http://schemas.openxmlformats.org/drawingml/2006/main" rot="5400000" flipH="1" flipV="1">
          <a:off x="139665" y="1226377"/>
          <a:ext cx="1499616" cy="10566"/>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373.xml><?xml version="1.0" encoding="utf-8"?>
<c:userShapes xmlns:c="http://schemas.openxmlformats.org/drawingml/2006/chart">
  <cdr:relSizeAnchor xmlns:cdr="http://schemas.openxmlformats.org/drawingml/2006/chartDrawing">
    <cdr:from>
      <cdr:x>0.18765</cdr:x>
      <cdr:y>0.16452</cdr:y>
    </cdr:from>
    <cdr:to>
      <cdr:x>0.18988</cdr:x>
      <cdr:y>0.68255</cdr:y>
    </cdr:to>
    <cdr:sp macro="" textlink="">
      <cdr:nvSpPr>
        <cdr:cNvPr id="2" name="Straight Connector 1"/>
        <cdr:cNvSpPr/>
      </cdr:nvSpPr>
      <cdr:spPr>
        <a:xfrm xmlns:a="http://schemas.openxmlformats.org/drawingml/2006/main" rot="5400000" flipH="1" flipV="1">
          <a:off x="143576" y="1220792"/>
          <a:ext cx="1499616" cy="10554"/>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374.xml><?xml version="1.0" encoding="utf-8"?>
<c:userShapes xmlns:c="http://schemas.openxmlformats.org/drawingml/2006/chart">
  <cdr:relSizeAnchor xmlns:cdr="http://schemas.openxmlformats.org/drawingml/2006/chartDrawing">
    <cdr:from>
      <cdr:x>0.18773</cdr:x>
      <cdr:y>0.16466</cdr:y>
    </cdr:from>
    <cdr:to>
      <cdr:x>0.18995</cdr:x>
      <cdr:y>0.68315</cdr:y>
    </cdr:to>
    <cdr:sp macro="" textlink="">
      <cdr:nvSpPr>
        <cdr:cNvPr id="2" name="Straight Connector 1"/>
        <cdr:cNvSpPr/>
      </cdr:nvSpPr>
      <cdr:spPr>
        <a:xfrm xmlns:a="http://schemas.openxmlformats.org/drawingml/2006/main" rot="5400000" flipH="1" flipV="1">
          <a:off x="143995" y="1220794"/>
          <a:ext cx="1499616" cy="10507"/>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375.xml><?xml version="1.0" encoding="utf-8"?>
<c:userShapes xmlns:c="http://schemas.openxmlformats.org/drawingml/2006/chart">
  <cdr:relSizeAnchor xmlns:cdr="http://schemas.openxmlformats.org/drawingml/2006/chartDrawing">
    <cdr:from>
      <cdr:x>0.18662</cdr:x>
      <cdr:y>0.16466</cdr:y>
    </cdr:from>
    <cdr:to>
      <cdr:x>0.18885</cdr:x>
      <cdr:y>0.68315</cdr:y>
    </cdr:to>
    <cdr:sp macro="" textlink="">
      <cdr:nvSpPr>
        <cdr:cNvPr id="2" name="Straight Connector 1"/>
        <cdr:cNvSpPr/>
      </cdr:nvSpPr>
      <cdr:spPr>
        <a:xfrm xmlns:a="http://schemas.openxmlformats.org/drawingml/2006/main" rot="5400000" flipH="1" flipV="1">
          <a:off x="139666" y="1220765"/>
          <a:ext cx="1499616" cy="10566"/>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376.xml><?xml version="1.0" encoding="utf-8"?>
<c:userShapes xmlns:c="http://schemas.openxmlformats.org/drawingml/2006/chart">
  <cdr:relSizeAnchor xmlns:cdr="http://schemas.openxmlformats.org/drawingml/2006/chartDrawing">
    <cdr:from>
      <cdr:x>0.18662</cdr:x>
      <cdr:y>0.16452</cdr:y>
    </cdr:from>
    <cdr:to>
      <cdr:x>0.18885</cdr:x>
      <cdr:y>0.68255</cdr:y>
    </cdr:to>
    <cdr:sp macro="" textlink="">
      <cdr:nvSpPr>
        <cdr:cNvPr id="2" name="Straight Connector 1"/>
        <cdr:cNvSpPr/>
      </cdr:nvSpPr>
      <cdr:spPr>
        <a:xfrm xmlns:a="http://schemas.openxmlformats.org/drawingml/2006/main" rot="5400000" flipH="1" flipV="1">
          <a:off x="139666" y="1220787"/>
          <a:ext cx="1499616" cy="10566"/>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377.xml><?xml version="1.0" encoding="utf-8"?>
<c:userShapes xmlns:c="http://schemas.openxmlformats.org/drawingml/2006/chart">
  <cdr:relSizeAnchor xmlns:cdr="http://schemas.openxmlformats.org/drawingml/2006/chartDrawing">
    <cdr:from>
      <cdr:x>0.18662</cdr:x>
      <cdr:y>0.16466</cdr:y>
    </cdr:from>
    <cdr:to>
      <cdr:x>0.18885</cdr:x>
      <cdr:y>0.68315</cdr:y>
    </cdr:to>
    <cdr:sp macro="" textlink="">
      <cdr:nvSpPr>
        <cdr:cNvPr id="2" name="Straight Connector 1"/>
        <cdr:cNvSpPr/>
      </cdr:nvSpPr>
      <cdr:spPr>
        <a:xfrm xmlns:a="http://schemas.openxmlformats.org/drawingml/2006/main" rot="5400000" flipH="1" flipV="1">
          <a:off x="139666" y="1220765"/>
          <a:ext cx="1499616" cy="10566"/>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378.xml><?xml version="1.0" encoding="utf-8"?>
<c:userShapes xmlns:c="http://schemas.openxmlformats.org/drawingml/2006/chart">
  <cdr:relSizeAnchor xmlns:cdr="http://schemas.openxmlformats.org/drawingml/2006/chartDrawing">
    <cdr:from>
      <cdr:x>0.18662</cdr:x>
      <cdr:y>0.16466</cdr:y>
    </cdr:from>
    <cdr:to>
      <cdr:x>0.18885</cdr:x>
      <cdr:y>0.68315</cdr:y>
    </cdr:to>
    <cdr:sp macro="" textlink="">
      <cdr:nvSpPr>
        <cdr:cNvPr id="2" name="Straight Connector 1"/>
        <cdr:cNvSpPr/>
      </cdr:nvSpPr>
      <cdr:spPr>
        <a:xfrm xmlns:a="http://schemas.openxmlformats.org/drawingml/2006/main" rot="5400000" flipH="1" flipV="1">
          <a:off x="139666" y="1220765"/>
          <a:ext cx="1499616" cy="10566"/>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379.xml><?xml version="1.0" encoding="utf-8"?>
<c:userShapes xmlns:c="http://schemas.openxmlformats.org/drawingml/2006/chart">
  <cdr:relSizeAnchor xmlns:cdr="http://schemas.openxmlformats.org/drawingml/2006/chartDrawing">
    <cdr:from>
      <cdr:x>0.18662</cdr:x>
      <cdr:y>0.16452</cdr:y>
    </cdr:from>
    <cdr:to>
      <cdr:x>0.18885</cdr:x>
      <cdr:y>0.68255</cdr:y>
    </cdr:to>
    <cdr:sp macro="" textlink="">
      <cdr:nvSpPr>
        <cdr:cNvPr id="2" name="Straight Connector 1"/>
        <cdr:cNvSpPr/>
      </cdr:nvSpPr>
      <cdr:spPr>
        <a:xfrm xmlns:a="http://schemas.openxmlformats.org/drawingml/2006/main" rot="5400000" flipH="1" flipV="1">
          <a:off x="139665" y="1220787"/>
          <a:ext cx="1499616" cy="10566"/>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38.xml><?xml version="1.0" encoding="utf-8"?>
<c:userShapes xmlns:c="http://schemas.openxmlformats.org/drawingml/2006/chart">
  <cdr:relSizeAnchor xmlns:cdr="http://schemas.openxmlformats.org/drawingml/2006/chartDrawing">
    <cdr:from>
      <cdr:x>0.18674</cdr:x>
      <cdr:y>0.16287</cdr:y>
    </cdr:from>
    <cdr:to>
      <cdr:x>0.18897</cdr:x>
      <cdr:y>0.6809</cdr:y>
    </cdr:to>
    <cdr:sp macro="" textlink="">
      <cdr:nvSpPr>
        <cdr:cNvPr id="2" name="Straight Connector 1"/>
        <cdr:cNvSpPr/>
      </cdr:nvSpPr>
      <cdr:spPr>
        <a:xfrm xmlns:a="http://schemas.openxmlformats.org/drawingml/2006/main" rot="5400000" flipH="1" flipV="1">
          <a:off x="138815" y="1216018"/>
          <a:ext cx="1499616" cy="10549"/>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380.xml><?xml version="1.0" encoding="utf-8"?>
<c:userShapes xmlns:c="http://schemas.openxmlformats.org/drawingml/2006/chart">
  <cdr:relSizeAnchor xmlns:cdr="http://schemas.openxmlformats.org/drawingml/2006/chartDrawing">
    <cdr:from>
      <cdr:x>0.1879</cdr:x>
      <cdr:y>0.16466</cdr:y>
    </cdr:from>
    <cdr:to>
      <cdr:x>0.19013</cdr:x>
      <cdr:y>0.68315</cdr:y>
    </cdr:to>
    <cdr:sp macro="" textlink="">
      <cdr:nvSpPr>
        <cdr:cNvPr id="2" name="Straight Connector 1"/>
        <cdr:cNvSpPr/>
      </cdr:nvSpPr>
      <cdr:spPr>
        <a:xfrm xmlns:a="http://schemas.openxmlformats.org/drawingml/2006/main" rot="5400000" flipH="1" flipV="1">
          <a:off x="143571" y="1220778"/>
          <a:ext cx="1499616" cy="10540"/>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381.xml><?xml version="1.0" encoding="utf-8"?>
<c:userShapes xmlns:c="http://schemas.openxmlformats.org/drawingml/2006/chart">
  <cdr:relSizeAnchor xmlns:cdr="http://schemas.openxmlformats.org/drawingml/2006/chartDrawing">
    <cdr:from>
      <cdr:x>0.18692</cdr:x>
      <cdr:y>0.16466</cdr:y>
    </cdr:from>
    <cdr:to>
      <cdr:x>0.18915</cdr:x>
      <cdr:y>0.68315</cdr:y>
    </cdr:to>
    <cdr:sp macro="" textlink="">
      <cdr:nvSpPr>
        <cdr:cNvPr id="2" name="Straight Connector 1"/>
        <cdr:cNvSpPr/>
      </cdr:nvSpPr>
      <cdr:spPr>
        <a:xfrm xmlns:a="http://schemas.openxmlformats.org/drawingml/2006/main" rot="5400000" flipH="1" flipV="1">
          <a:off x="139666" y="1220773"/>
          <a:ext cx="1499616" cy="10549"/>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382.xml><?xml version="1.0" encoding="utf-8"?>
<c:userShapes xmlns:c="http://schemas.openxmlformats.org/drawingml/2006/chart">
  <cdr:relSizeAnchor xmlns:cdr="http://schemas.openxmlformats.org/drawingml/2006/chartDrawing">
    <cdr:from>
      <cdr:x>0.18692</cdr:x>
      <cdr:y>0.16452</cdr:y>
    </cdr:from>
    <cdr:to>
      <cdr:x>0.18915</cdr:x>
      <cdr:y>0.68255</cdr:y>
    </cdr:to>
    <cdr:sp macro="" textlink="">
      <cdr:nvSpPr>
        <cdr:cNvPr id="2" name="Straight Connector 1"/>
        <cdr:cNvSpPr/>
      </cdr:nvSpPr>
      <cdr:spPr>
        <a:xfrm xmlns:a="http://schemas.openxmlformats.org/drawingml/2006/main" rot="5400000" flipH="1" flipV="1">
          <a:off x="139666" y="1220794"/>
          <a:ext cx="1499616" cy="10549"/>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383.xml><?xml version="1.0" encoding="utf-8"?>
<c:userShapes xmlns:c="http://schemas.openxmlformats.org/drawingml/2006/chart">
  <cdr:relSizeAnchor xmlns:cdr="http://schemas.openxmlformats.org/drawingml/2006/chartDrawing">
    <cdr:from>
      <cdr:x>0.1879</cdr:x>
      <cdr:y>0.16466</cdr:y>
    </cdr:from>
    <cdr:to>
      <cdr:x>0.19013</cdr:x>
      <cdr:y>0.68315</cdr:y>
    </cdr:to>
    <cdr:sp macro="" textlink="">
      <cdr:nvSpPr>
        <cdr:cNvPr id="2" name="Straight Connector 1"/>
        <cdr:cNvSpPr/>
      </cdr:nvSpPr>
      <cdr:spPr>
        <a:xfrm xmlns:a="http://schemas.openxmlformats.org/drawingml/2006/main" rot="5400000" flipH="1" flipV="1">
          <a:off x="143571" y="1220778"/>
          <a:ext cx="1499616" cy="10540"/>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384.xml><?xml version="1.0" encoding="utf-8"?>
<c:userShapes xmlns:c="http://schemas.openxmlformats.org/drawingml/2006/chart">
  <cdr:relSizeAnchor xmlns:cdr="http://schemas.openxmlformats.org/drawingml/2006/chartDrawing">
    <cdr:from>
      <cdr:x>0.18692</cdr:x>
      <cdr:y>0.16495</cdr:y>
    </cdr:from>
    <cdr:to>
      <cdr:x>0.18915</cdr:x>
      <cdr:y>0.68344</cdr:y>
    </cdr:to>
    <cdr:sp macro="" textlink="">
      <cdr:nvSpPr>
        <cdr:cNvPr id="2" name="Straight Connector 1"/>
        <cdr:cNvSpPr/>
      </cdr:nvSpPr>
      <cdr:spPr>
        <a:xfrm xmlns:a="http://schemas.openxmlformats.org/drawingml/2006/main" rot="5400000" flipH="1" flipV="1">
          <a:off x="139665" y="1221613"/>
          <a:ext cx="1499616" cy="10549"/>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385.xml><?xml version="1.0" encoding="utf-8"?>
<c:userShapes xmlns:c="http://schemas.openxmlformats.org/drawingml/2006/chart">
  <cdr:relSizeAnchor xmlns:cdr="http://schemas.openxmlformats.org/drawingml/2006/chartDrawing">
    <cdr:from>
      <cdr:x>0.18692</cdr:x>
      <cdr:y>0.16452</cdr:y>
    </cdr:from>
    <cdr:to>
      <cdr:x>0.18915</cdr:x>
      <cdr:y>0.68255</cdr:y>
    </cdr:to>
    <cdr:sp macro="" textlink="">
      <cdr:nvSpPr>
        <cdr:cNvPr id="2" name="Straight Connector 1"/>
        <cdr:cNvSpPr/>
      </cdr:nvSpPr>
      <cdr:spPr>
        <a:xfrm xmlns:a="http://schemas.openxmlformats.org/drawingml/2006/main" rot="5400000" flipH="1" flipV="1">
          <a:off x="139666" y="1220795"/>
          <a:ext cx="1499616" cy="10549"/>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386.xml><?xml version="1.0" encoding="utf-8"?>
<c:userShapes xmlns:c="http://schemas.openxmlformats.org/drawingml/2006/chart">
  <cdr:relSizeAnchor xmlns:cdr="http://schemas.openxmlformats.org/drawingml/2006/chartDrawing">
    <cdr:from>
      <cdr:x>0.18692</cdr:x>
      <cdr:y>0.16466</cdr:y>
    </cdr:from>
    <cdr:to>
      <cdr:x>0.18915</cdr:x>
      <cdr:y>0.68315</cdr:y>
    </cdr:to>
    <cdr:sp macro="" textlink="">
      <cdr:nvSpPr>
        <cdr:cNvPr id="2" name="Straight Connector 1"/>
        <cdr:cNvSpPr/>
      </cdr:nvSpPr>
      <cdr:spPr>
        <a:xfrm xmlns:a="http://schemas.openxmlformats.org/drawingml/2006/main" rot="5400000" flipH="1" flipV="1">
          <a:off x="139666" y="1220773"/>
          <a:ext cx="1499616" cy="10549"/>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387.xml><?xml version="1.0" encoding="utf-8"?>
<c:userShapes xmlns:c="http://schemas.openxmlformats.org/drawingml/2006/chart">
  <cdr:relSizeAnchor xmlns:cdr="http://schemas.openxmlformats.org/drawingml/2006/chartDrawing">
    <cdr:from>
      <cdr:x>0.1879</cdr:x>
      <cdr:y>0.16466</cdr:y>
    </cdr:from>
    <cdr:to>
      <cdr:x>0.19013</cdr:x>
      <cdr:y>0.68315</cdr:y>
    </cdr:to>
    <cdr:sp macro="" textlink="">
      <cdr:nvSpPr>
        <cdr:cNvPr id="2" name="Straight Connector 1"/>
        <cdr:cNvSpPr/>
      </cdr:nvSpPr>
      <cdr:spPr>
        <a:xfrm xmlns:a="http://schemas.openxmlformats.org/drawingml/2006/main" rot="5400000" flipH="1" flipV="1">
          <a:off x="143571" y="1220778"/>
          <a:ext cx="1499616" cy="10540"/>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388.xml><?xml version="1.0" encoding="utf-8"?>
<c:userShapes xmlns:c="http://schemas.openxmlformats.org/drawingml/2006/chart">
  <cdr:relSizeAnchor xmlns:cdr="http://schemas.openxmlformats.org/drawingml/2006/chartDrawing">
    <cdr:from>
      <cdr:x>0.18692</cdr:x>
      <cdr:y>0.16287</cdr:y>
    </cdr:from>
    <cdr:to>
      <cdr:x>0.18915</cdr:x>
      <cdr:y>0.6809</cdr:y>
    </cdr:to>
    <cdr:sp macro="" textlink="">
      <cdr:nvSpPr>
        <cdr:cNvPr id="2" name="Straight Connector 1"/>
        <cdr:cNvSpPr/>
      </cdr:nvSpPr>
      <cdr:spPr>
        <a:xfrm xmlns:a="http://schemas.openxmlformats.org/drawingml/2006/main" rot="5400000" flipH="1" flipV="1">
          <a:off x="139666" y="1216018"/>
          <a:ext cx="1499616" cy="10549"/>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389.xml><?xml version="1.0" encoding="utf-8"?>
<c:userShapes xmlns:c="http://schemas.openxmlformats.org/drawingml/2006/chart">
  <cdr:relSizeAnchor xmlns:cdr="http://schemas.openxmlformats.org/drawingml/2006/chartDrawing">
    <cdr:from>
      <cdr:x>0.18692</cdr:x>
      <cdr:y>0.16466</cdr:y>
    </cdr:from>
    <cdr:to>
      <cdr:x>0.18915</cdr:x>
      <cdr:y>0.68315</cdr:y>
    </cdr:to>
    <cdr:sp macro="" textlink="">
      <cdr:nvSpPr>
        <cdr:cNvPr id="2" name="Straight Connector 1"/>
        <cdr:cNvSpPr/>
      </cdr:nvSpPr>
      <cdr:spPr>
        <a:xfrm xmlns:a="http://schemas.openxmlformats.org/drawingml/2006/main" rot="5400000" flipH="1" flipV="1">
          <a:off x="139666" y="1220773"/>
          <a:ext cx="1499616" cy="10549"/>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39.xml><?xml version="1.0" encoding="utf-8"?>
<c:userShapes xmlns:c="http://schemas.openxmlformats.org/drawingml/2006/chart">
  <cdr:relSizeAnchor xmlns:cdr="http://schemas.openxmlformats.org/drawingml/2006/chartDrawing">
    <cdr:from>
      <cdr:x>0.18674</cdr:x>
      <cdr:y>0.16466</cdr:y>
    </cdr:from>
    <cdr:to>
      <cdr:x>0.18897</cdr:x>
      <cdr:y>0.68315</cdr:y>
    </cdr:to>
    <cdr:sp macro="" textlink="">
      <cdr:nvSpPr>
        <cdr:cNvPr id="2" name="Straight Connector 1"/>
        <cdr:cNvSpPr/>
      </cdr:nvSpPr>
      <cdr:spPr>
        <a:xfrm xmlns:a="http://schemas.openxmlformats.org/drawingml/2006/main" rot="5400000" flipH="1" flipV="1">
          <a:off x="138814" y="1220774"/>
          <a:ext cx="1499616" cy="10549"/>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390.xml><?xml version="1.0" encoding="utf-8"?>
<c:userShapes xmlns:c="http://schemas.openxmlformats.org/drawingml/2006/chart">
  <cdr:relSizeAnchor xmlns:cdr="http://schemas.openxmlformats.org/drawingml/2006/chartDrawing">
    <cdr:from>
      <cdr:x>0.18692</cdr:x>
      <cdr:y>0.16495</cdr:y>
    </cdr:from>
    <cdr:to>
      <cdr:x>0.18915</cdr:x>
      <cdr:y>0.68344</cdr:y>
    </cdr:to>
    <cdr:sp macro="" textlink="">
      <cdr:nvSpPr>
        <cdr:cNvPr id="2" name="Straight Connector 1"/>
        <cdr:cNvSpPr/>
      </cdr:nvSpPr>
      <cdr:spPr>
        <a:xfrm xmlns:a="http://schemas.openxmlformats.org/drawingml/2006/main" rot="5400000" flipH="1" flipV="1">
          <a:off x="139665" y="1221613"/>
          <a:ext cx="1499616" cy="10549"/>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391.xml><?xml version="1.0" encoding="utf-8"?>
<c:userShapes xmlns:c="http://schemas.openxmlformats.org/drawingml/2006/chart">
  <cdr:relSizeAnchor xmlns:cdr="http://schemas.openxmlformats.org/drawingml/2006/chartDrawing">
    <cdr:from>
      <cdr:x>0.1879</cdr:x>
      <cdr:y>0.16452</cdr:y>
    </cdr:from>
    <cdr:to>
      <cdr:x>0.19013</cdr:x>
      <cdr:y>0.72064</cdr:y>
    </cdr:to>
    <cdr:sp macro="" textlink="">
      <cdr:nvSpPr>
        <cdr:cNvPr id="2" name="Straight Connector 1"/>
        <cdr:cNvSpPr/>
      </cdr:nvSpPr>
      <cdr:spPr>
        <a:xfrm xmlns:a="http://schemas.openxmlformats.org/drawingml/2006/main" rot="5400000" flipH="1" flipV="1">
          <a:off x="85569" y="1275946"/>
          <a:ext cx="1609896" cy="10504"/>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392.xml><?xml version="1.0" encoding="utf-8"?>
<c:userShapes xmlns:c="http://schemas.openxmlformats.org/drawingml/2006/chart">
  <cdr:relSizeAnchor xmlns:cdr="http://schemas.openxmlformats.org/drawingml/2006/chartDrawing">
    <cdr:from>
      <cdr:x>0.18793</cdr:x>
      <cdr:y>0.16302</cdr:y>
    </cdr:from>
    <cdr:to>
      <cdr:x>0.19016</cdr:x>
      <cdr:y>0.68151</cdr:y>
    </cdr:to>
    <cdr:sp macro="" textlink="">
      <cdr:nvSpPr>
        <cdr:cNvPr id="2" name="Straight Connector 1"/>
        <cdr:cNvSpPr/>
      </cdr:nvSpPr>
      <cdr:spPr>
        <a:xfrm xmlns:a="http://schemas.openxmlformats.org/drawingml/2006/main" rot="5400000" flipH="1" flipV="1">
          <a:off x="144867" y="1216028"/>
          <a:ext cx="1499616" cy="10554"/>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393.xml><?xml version="1.0" encoding="utf-8"?>
<c:userShapes xmlns:c="http://schemas.openxmlformats.org/drawingml/2006/chart">
  <cdr:relSizeAnchor xmlns:cdr="http://schemas.openxmlformats.org/drawingml/2006/chartDrawing">
    <cdr:from>
      <cdr:x>0.18893</cdr:x>
      <cdr:y>0.16466</cdr:y>
    </cdr:from>
    <cdr:to>
      <cdr:x>0.19116</cdr:x>
      <cdr:y>0.68315</cdr:y>
    </cdr:to>
    <cdr:sp macro="" textlink="">
      <cdr:nvSpPr>
        <cdr:cNvPr id="2" name="Straight Connector 1"/>
        <cdr:cNvSpPr/>
      </cdr:nvSpPr>
      <cdr:spPr>
        <a:xfrm xmlns:a="http://schemas.openxmlformats.org/drawingml/2006/main" rot="5400000" flipH="1" flipV="1">
          <a:off x="149174" y="1220773"/>
          <a:ext cx="1499616" cy="10549"/>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394.xml><?xml version="1.0" encoding="utf-8"?>
<c:userShapes xmlns:c="http://schemas.openxmlformats.org/drawingml/2006/chart">
  <cdr:relSizeAnchor xmlns:cdr="http://schemas.openxmlformats.org/drawingml/2006/chartDrawing">
    <cdr:from>
      <cdr:x>0.18692</cdr:x>
      <cdr:y>0.16287</cdr:y>
    </cdr:from>
    <cdr:to>
      <cdr:x>0.18915</cdr:x>
      <cdr:y>0.6809</cdr:y>
    </cdr:to>
    <cdr:sp macro="" textlink="">
      <cdr:nvSpPr>
        <cdr:cNvPr id="2" name="Straight Connector 1"/>
        <cdr:cNvSpPr/>
      </cdr:nvSpPr>
      <cdr:spPr>
        <a:xfrm xmlns:a="http://schemas.openxmlformats.org/drawingml/2006/main" rot="5400000" flipH="1" flipV="1">
          <a:off x="139666" y="1216018"/>
          <a:ext cx="1499616" cy="10549"/>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395.xml><?xml version="1.0" encoding="utf-8"?>
<c:userShapes xmlns:c="http://schemas.openxmlformats.org/drawingml/2006/chart">
  <cdr:relSizeAnchor xmlns:cdr="http://schemas.openxmlformats.org/drawingml/2006/chartDrawing">
    <cdr:from>
      <cdr:x>0.1879</cdr:x>
      <cdr:y>0.16466</cdr:y>
    </cdr:from>
    <cdr:to>
      <cdr:x>0.19013</cdr:x>
      <cdr:y>0.68315</cdr:y>
    </cdr:to>
    <cdr:sp macro="" textlink="">
      <cdr:nvSpPr>
        <cdr:cNvPr id="2" name="Straight Connector 1"/>
        <cdr:cNvSpPr/>
      </cdr:nvSpPr>
      <cdr:spPr>
        <a:xfrm xmlns:a="http://schemas.openxmlformats.org/drawingml/2006/main" rot="5400000" flipH="1" flipV="1">
          <a:off x="143571" y="1220778"/>
          <a:ext cx="1499616" cy="10540"/>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396.xml><?xml version="1.0" encoding="utf-8"?>
<c:userShapes xmlns:c="http://schemas.openxmlformats.org/drawingml/2006/chart">
  <cdr:relSizeAnchor xmlns:cdr="http://schemas.openxmlformats.org/drawingml/2006/chartDrawing">
    <cdr:from>
      <cdr:x>0.18692</cdr:x>
      <cdr:y>0.16466</cdr:y>
    </cdr:from>
    <cdr:to>
      <cdr:x>0.18915</cdr:x>
      <cdr:y>0.68315</cdr:y>
    </cdr:to>
    <cdr:sp macro="" textlink="">
      <cdr:nvSpPr>
        <cdr:cNvPr id="3" name="Straight Connector 2"/>
        <cdr:cNvSpPr/>
      </cdr:nvSpPr>
      <cdr:spPr>
        <a:xfrm xmlns:a="http://schemas.openxmlformats.org/drawingml/2006/main" rot="5400000" flipH="1" flipV="1">
          <a:off x="139666" y="1220773"/>
          <a:ext cx="1499616" cy="10549"/>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397.xml><?xml version="1.0" encoding="utf-8"?>
<c:userShapes xmlns:c="http://schemas.openxmlformats.org/drawingml/2006/chart">
  <cdr:relSizeAnchor xmlns:cdr="http://schemas.openxmlformats.org/drawingml/2006/chartDrawing">
    <cdr:from>
      <cdr:x>0.18692</cdr:x>
      <cdr:y>0.16287</cdr:y>
    </cdr:from>
    <cdr:to>
      <cdr:x>0.18915</cdr:x>
      <cdr:y>0.6809</cdr:y>
    </cdr:to>
    <cdr:sp macro="" textlink="">
      <cdr:nvSpPr>
        <cdr:cNvPr id="3" name="Straight Connector 2"/>
        <cdr:cNvSpPr/>
      </cdr:nvSpPr>
      <cdr:spPr>
        <a:xfrm xmlns:a="http://schemas.openxmlformats.org/drawingml/2006/main" rot="5400000" flipH="1" flipV="1">
          <a:off x="139666" y="1216018"/>
          <a:ext cx="1499616" cy="10549"/>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398.xml><?xml version="1.0" encoding="utf-8"?>
<c:userShapes xmlns:c="http://schemas.openxmlformats.org/drawingml/2006/chart">
  <cdr:relSizeAnchor xmlns:cdr="http://schemas.openxmlformats.org/drawingml/2006/chartDrawing">
    <cdr:from>
      <cdr:x>0.18727</cdr:x>
      <cdr:y>0.16487</cdr:y>
    </cdr:from>
    <cdr:to>
      <cdr:x>0.1895</cdr:x>
      <cdr:y>0.67767</cdr:y>
    </cdr:to>
    <cdr:sp macro="" textlink="">
      <cdr:nvSpPr>
        <cdr:cNvPr id="2" name="Straight Connector 1"/>
        <cdr:cNvSpPr/>
      </cdr:nvSpPr>
      <cdr:spPr>
        <a:xfrm xmlns:a="http://schemas.openxmlformats.org/drawingml/2006/main" rot="5400000" flipH="1" flipV="1">
          <a:off x="138396" y="1226692"/>
          <a:ext cx="1499616" cy="10514"/>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399.xml><?xml version="1.0" encoding="utf-8"?>
<c:userShapes xmlns:c="http://schemas.openxmlformats.org/drawingml/2006/chart">
  <cdr:relSizeAnchor xmlns:cdr="http://schemas.openxmlformats.org/drawingml/2006/chartDrawing">
    <cdr:from>
      <cdr:x>0.18727</cdr:x>
      <cdr:y>0.16442</cdr:y>
    </cdr:from>
    <cdr:to>
      <cdr:x>0.1895</cdr:x>
      <cdr:y>0.67639</cdr:y>
    </cdr:to>
    <cdr:sp macro="" textlink="">
      <cdr:nvSpPr>
        <cdr:cNvPr id="2" name="Straight Connector 1"/>
        <cdr:cNvSpPr/>
      </cdr:nvSpPr>
      <cdr:spPr>
        <a:xfrm xmlns:a="http://schemas.openxmlformats.org/drawingml/2006/main" rot="5400000" flipH="1" flipV="1">
          <a:off x="138394" y="1226155"/>
          <a:ext cx="1499616" cy="10514"/>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4.xml><?xml version="1.0" encoding="utf-8"?>
<c:userShapes xmlns:c="http://schemas.openxmlformats.org/drawingml/2006/chart">
  <cdr:relSizeAnchor xmlns:cdr="http://schemas.openxmlformats.org/drawingml/2006/chartDrawing">
    <cdr:from>
      <cdr:x>0.18797</cdr:x>
      <cdr:y>0.16466</cdr:y>
    </cdr:from>
    <cdr:to>
      <cdr:x>0.1902</cdr:x>
      <cdr:y>0.67367</cdr:y>
    </cdr:to>
    <cdr:sp macro="" textlink="">
      <cdr:nvSpPr>
        <cdr:cNvPr id="2" name="Straight Connector 1"/>
        <cdr:cNvSpPr/>
      </cdr:nvSpPr>
      <cdr:spPr>
        <a:xfrm xmlns:a="http://schemas.openxmlformats.org/drawingml/2006/main" rot="5400000" flipH="1" flipV="1">
          <a:off x="157716" y="1207061"/>
          <a:ext cx="1472184" cy="10541"/>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40.xml><?xml version="1.0" encoding="utf-8"?>
<c:userShapes xmlns:c="http://schemas.openxmlformats.org/drawingml/2006/chart">
  <cdr:relSizeAnchor xmlns:cdr="http://schemas.openxmlformats.org/drawingml/2006/chartDrawing">
    <cdr:from>
      <cdr:x>0.18674</cdr:x>
      <cdr:y>0.16466</cdr:y>
    </cdr:from>
    <cdr:to>
      <cdr:x>0.18897</cdr:x>
      <cdr:y>0.68315</cdr:y>
    </cdr:to>
    <cdr:sp macro="" textlink="">
      <cdr:nvSpPr>
        <cdr:cNvPr id="2" name="Straight Connector 1"/>
        <cdr:cNvSpPr/>
      </cdr:nvSpPr>
      <cdr:spPr>
        <a:xfrm xmlns:a="http://schemas.openxmlformats.org/drawingml/2006/main" rot="5400000" flipH="1" flipV="1">
          <a:off x="138815" y="1220773"/>
          <a:ext cx="1499616" cy="10549"/>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400.xml><?xml version="1.0" encoding="utf-8"?>
<c:userShapes xmlns:c="http://schemas.openxmlformats.org/drawingml/2006/chart">
  <cdr:relSizeAnchor xmlns:cdr="http://schemas.openxmlformats.org/drawingml/2006/chartDrawing">
    <cdr:from>
      <cdr:x>0.18749</cdr:x>
      <cdr:y>0.16443</cdr:y>
    </cdr:from>
    <cdr:to>
      <cdr:x>0.18972</cdr:x>
      <cdr:y>0.68292</cdr:y>
    </cdr:to>
    <cdr:sp macro="" textlink="">
      <cdr:nvSpPr>
        <cdr:cNvPr id="2" name="Straight Connector 1"/>
        <cdr:cNvSpPr/>
      </cdr:nvSpPr>
      <cdr:spPr>
        <a:xfrm xmlns:a="http://schemas.openxmlformats.org/drawingml/2006/main" rot="5400000" flipH="1" flipV="1">
          <a:off x="141731" y="1220112"/>
          <a:ext cx="1499616" cy="10542"/>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401.xml><?xml version="1.0" encoding="utf-8"?>
<c:userShapes xmlns:c="http://schemas.openxmlformats.org/drawingml/2006/chart">
  <cdr:relSizeAnchor xmlns:cdr="http://schemas.openxmlformats.org/drawingml/2006/chartDrawing">
    <cdr:from>
      <cdr:x>0.18708</cdr:x>
      <cdr:y>0.16621</cdr:y>
    </cdr:from>
    <cdr:to>
      <cdr:x>0.18931</cdr:x>
      <cdr:y>0.6847</cdr:y>
    </cdr:to>
    <cdr:sp macro="" textlink="">
      <cdr:nvSpPr>
        <cdr:cNvPr id="2" name="Straight Connector 1"/>
        <cdr:cNvSpPr/>
      </cdr:nvSpPr>
      <cdr:spPr>
        <a:xfrm xmlns:a="http://schemas.openxmlformats.org/drawingml/2006/main" rot="5400000" flipH="1" flipV="1">
          <a:off x="139695" y="1225262"/>
          <a:ext cx="1499616" cy="10539"/>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402.xml><?xml version="1.0" encoding="utf-8"?>
<c:userShapes xmlns:c="http://schemas.openxmlformats.org/drawingml/2006/chart">
  <cdr:relSizeAnchor xmlns:cdr="http://schemas.openxmlformats.org/drawingml/2006/chartDrawing">
    <cdr:from>
      <cdr:x>0.18708</cdr:x>
      <cdr:y>0.16462</cdr:y>
    </cdr:from>
    <cdr:to>
      <cdr:x>0.18931</cdr:x>
      <cdr:y>0.68265</cdr:y>
    </cdr:to>
    <cdr:sp macro="" textlink="">
      <cdr:nvSpPr>
        <cdr:cNvPr id="2" name="Straight Connector 1"/>
        <cdr:cNvSpPr/>
      </cdr:nvSpPr>
      <cdr:spPr>
        <a:xfrm xmlns:a="http://schemas.openxmlformats.org/drawingml/2006/main" rot="5400000" flipH="1" flipV="1">
          <a:off x="139693" y="1221090"/>
          <a:ext cx="1499616" cy="10540"/>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403.xml><?xml version="1.0" encoding="utf-8"?>
<c:userShapes xmlns:c="http://schemas.openxmlformats.org/drawingml/2006/chart">
  <cdr:relSizeAnchor xmlns:cdr="http://schemas.openxmlformats.org/drawingml/2006/chartDrawing">
    <cdr:from>
      <cdr:x>0.18718</cdr:x>
      <cdr:y>0.16658</cdr:y>
    </cdr:from>
    <cdr:to>
      <cdr:x>0.18941</cdr:x>
      <cdr:y>0.68507</cdr:y>
    </cdr:to>
    <cdr:sp macro="" textlink="">
      <cdr:nvSpPr>
        <cdr:cNvPr id="2" name="Straight Connector 1"/>
        <cdr:cNvSpPr/>
      </cdr:nvSpPr>
      <cdr:spPr>
        <a:xfrm xmlns:a="http://schemas.openxmlformats.org/drawingml/2006/main" rot="5400000" flipH="1" flipV="1">
          <a:off x="140265" y="1226330"/>
          <a:ext cx="1499616" cy="10541"/>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404.xml><?xml version="1.0" encoding="utf-8"?>
<c:userShapes xmlns:c="http://schemas.openxmlformats.org/drawingml/2006/chart">
  <cdr:relSizeAnchor xmlns:cdr="http://schemas.openxmlformats.org/drawingml/2006/chartDrawing">
    <cdr:from>
      <cdr:x>0.18708</cdr:x>
      <cdr:y>0.16621</cdr:y>
    </cdr:from>
    <cdr:to>
      <cdr:x>0.18931</cdr:x>
      <cdr:y>0.6847</cdr:y>
    </cdr:to>
    <cdr:sp macro="" textlink="">
      <cdr:nvSpPr>
        <cdr:cNvPr id="2" name="Straight Connector 1"/>
        <cdr:cNvSpPr/>
      </cdr:nvSpPr>
      <cdr:spPr>
        <a:xfrm xmlns:a="http://schemas.openxmlformats.org/drawingml/2006/main" rot="5400000" flipH="1" flipV="1">
          <a:off x="139695" y="1225261"/>
          <a:ext cx="1499616" cy="10540"/>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405.xml><?xml version="1.0" encoding="utf-8"?>
<c:userShapes xmlns:c="http://schemas.openxmlformats.org/drawingml/2006/chart">
  <cdr:relSizeAnchor xmlns:cdr="http://schemas.openxmlformats.org/drawingml/2006/chartDrawing">
    <cdr:from>
      <cdr:x>0.18688</cdr:x>
      <cdr:y>0.16499</cdr:y>
    </cdr:from>
    <cdr:to>
      <cdr:x>0.18911</cdr:x>
      <cdr:y>0.68302</cdr:y>
    </cdr:to>
    <cdr:sp macro="" textlink="">
      <cdr:nvSpPr>
        <cdr:cNvPr id="2" name="Straight Connector 1"/>
        <cdr:cNvSpPr/>
      </cdr:nvSpPr>
      <cdr:spPr>
        <a:xfrm xmlns:a="http://schemas.openxmlformats.org/drawingml/2006/main" rot="5400000" flipH="1" flipV="1">
          <a:off x="138749" y="1222160"/>
          <a:ext cx="1499616" cy="10539"/>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406.xml><?xml version="1.0" encoding="utf-8"?>
<c:userShapes xmlns:c="http://schemas.openxmlformats.org/drawingml/2006/chart">
  <cdr:relSizeAnchor xmlns:cdr="http://schemas.openxmlformats.org/drawingml/2006/chartDrawing">
    <cdr:from>
      <cdr:x>0.18718</cdr:x>
      <cdr:y>0.16501</cdr:y>
    </cdr:from>
    <cdr:to>
      <cdr:x>0.18941</cdr:x>
      <cdr:y>0.6835</cdr:y>
    </cdr:to>
    <cdr:sp macro="" textlink="">
      <cdr:nvSpPr>
        <cdr:cNvPr id="2" name="Straight Connector 1"/>
        <cdr:cNvSpPr/>
      </cdr:nvSpPr>
      <cdr:spPr>
        <a:xfrm xmlns:a="http://schemas.openxmlformats.org/drawingml/2006/main" rot="5400000" flipH="1" flipV="1">
          <a:off x="140265" y="1221790"/>
          <a:ext cx="1499616" cy="10541"/>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407.xml><?xml version="1.0" encoding="utf-8"?>
<c:userShapes xmlns:c="http://schemas.openxmlformats.org/drawingml/2006/chart">
  <cdr:relSizeAnchor xmlns:cdr="http://schemas.openxmlformats.org/drawingml/2006/chartDrawing">
    <cdr:from>
      <cdr:x>0.18708</cdr:x>
      <cdr:y>0.16501</cdr:y>
    </cdr:from>
    <cdr:to>
      <cdr:x>0.18931</cdr:x>
      <cdr:y>0.6835</cdr:y>
    </cdr:to>
    <cdr:sp macro="" textlink="">
      <cdr:nvSpPr>
        <cdr:cNvPr id="2" name="Straight Connector 1"/>
        <cdr:cNvSpPr/>
      </cdr:nvSpPr>
      <cdr:spPr>
        <a:xfrm xmlns:a="http://schemas.openxmlformats.org/drawingml/2006/main" rot="5400000" flipH="1" flipV="1">
          <a:off x="139694" y="1221791"/>
          <a:ext cx="1499616" cy="10540"/>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408.xml><?xml version="1.0" encoding="utf-8"?>
<c:userShapes xmlns:c="http://schemas.openxmlformats.org/drawingml/2006/chart">
  <cdr:relSizeAnchor xmlns:cdr="http://schemas.openxmlformats.org/drawingml/2006/chartDrawing">
    <cdr:from>
      <cdr:x>0.18708</cdr:x>
      <cdr:y>0.16462</cdr:y>
    </cdr:from>
    <cdr:to>
      <cdr:x>0.18931</cdr:x>
      <cdr:y>0.68265</cdr:y>
    </cdr:to>
    <cdr:sp macro="" textlink="">
      <cdr:nvSpPr>
        <cdr:cNvPr id="2" name="Straight Connector 1"/>
        <cdr:cNvSpPr/>
      </cdr:nvSpPr>
      <cdr:spPr>
        <a:xfrm xmlns:a="http://schemas.openxmlformats.org/drawingml/2006/main" rot="5400000" flipH="1" flipV="1">
          <a:off x="139694" y="1221089"/>
          <a:ext cx="1499616" cy="10540"/>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409.xml><?xml version="1.0" encoding="utf-8"?>
<c:userShapes xmlns:c="http://schemas.openxmlformats.org/drawingml/2006/chart">
  <cdr:relSizeAnchor xmlns:cdr="http://schemas.openxmlformats.org/drawingml/2006/chartDrawing">
    <cdr:from>
      <cdr:x>0.18718</cdr:x>
      <cdr:y>0.16464</cdr:y>
    </cdr:from>
    <cdr:to>
      <cdr:x>0.1894</cdr:x>
      <cdr:y>0.68313</cdr:y>
    </cdr:to>
    <cdr:sp macro="" textlink="">
      <cdr:nvSpPr>
        <cdr:cNvPr id="2" name="Straight Connector 1"/>
        <cdr:cNvSpPr/>
      </cdr:nvSpPr>
      <cdr:spPr>
        <a:xfrm xmlns:a="http://schemas.openxmlformats.org/drawingml/2006/main" rot="5400000" flipH="1" flipV="1">
          <a:off x="140241" y="1220743"/>
          <a:ext cx="1499616" cy="10494"/>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41.xml><?xml version="1.0" encoding="utf-8"?>
<c:userShapes xmlns:c="http://schemas.openxmlformats.org/drawingml/2006/chart">
  <cdr:relSizeAnchor xmlns:cdr="http://schemas.openxmlformats.org/drawingml/2006/chartDrawing">
    <cdr:from>
      <cdr:x>0.18767</cdr:x>
      <cdr:y>0.16462</cdr:y>
    </cdr:from>
    <cdr:to>
      <cdr:x>0.18989</cdr:x>
      <cdr:y>0.68011</cdr:y>
    </cdr:to>
    <cdr:sp macro="" textlink="">
      <cdr:nvSpPr>
        <cdr:cNvPr id="2" name="Straight Connector 1"/>
        <cdr:cNvSpPr/>
      </cdr:nvSpPr>
      <cdr:spPr>
        <a:xfrm xmlns:a="http://schemas.openxmlformats.org/drawingml/2006/main" rot="5400000" flipH="1" flipV="1">
          <a:off x="146493" y="1223434"/>
          <a:ext cx="1499616" cy="10540"/>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410.xml><?xml version="1.0" encoding="utf-8"?>
<c:userShapes xmlns:c="http://schemas.openxmlformats.org/drawingml/2006/chart">
  <cdr:relSizeAnchor xmlns:cdr="http://schemas.openxmlformats.org/drawingml/2006/chartDrawing">
    <cdr:from>
      <cdr:x>0.18708</cdr:x>
      <cdr:y>0.16621</cdr:y>
    </cdr:from>
    <cdr:to>
      <cdr:x>0.18931</cdr:x>
      <cdr:y>0.6847</cdr:y>
    </cdr:to>
    <cdr:sp macro="" textlink="">
      <cdr:nvSpPr>
        <cdr:cNvPr id="2" name="Straight Connector 1"/>
        <cdr:cNvSpPr/>
      </cdr:nvSpPr>
      <cdr:spPr>
        <a:xfrm xmlns:a="http://schemas.openxmlformats.org/drawingml/2006/main" rot="5400000" flipH="1" flipV="1">
          <a:off x="139695" y="1225261"/>
          <a:ext cx="1499616" cy="10540"/>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411.xml><?xml version="1.0" encoding="utf-8"?>
<c:userShapes xmlns:c="http://schemas.openxmlformats.org/drawingml/2006/chart">
  <cdr:relSizeAnchor xmlns:cdr="http://schemas.openxmlformats.org/drawingml/2006/chartDrawing">
    <cdr:from>
      <cdr:x>0.18708</cdr:x>
      <cdr:y>0.16462</cdr:y>
    </cdr:from>
    <cdr:to>
      <cdr:x>0.18931</cdr:x>
      <cdr:y>0.68265</cdr:y>
    </cdr:to>
    <cdr:sp macro="" textlink="">
      <cdr:nvSpPr>
        <cdr:cNvPr id="2" name="Straight Connector 1"/>
        <cdr:cNvSpPr/>
      </cdr:nvSpPr>
      <cdr:spPr>
        <a:xfrm xmlns:a="http://schemas.openxmlformats.org/drawingml/2006/main" rot="5400000" flipH="1" flipV="1">
          <a:off x="139693" y="1221090"/>
          <a:ext cx="1499616" cy="10540"/>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412.xml><?xml version="1.0" encoding="utf-8"?>
<c:userShapes xmlns:c="http://schemas.openxmlformats.org/drawingml/2006/chart">
  <cdr:relSizeAnchor xmlns:cdr="http://schemas.openxmlformats.org/drawingml/2006/chartDrawing">
    <cdr:from>
      <cdr:x>0.18718</cdr:x>
      <cdr:y>0.16307</cdr:y>
    </cdr:from>
    <cdr:to>
      <cdr:x>0.1894</cdr:x>
      <cdr:y>0.68156</cdr:y>
    </cdr:to>
    <cdr:sp macro="" textlink="">
      <cdr:nvSpPr>
        <cdr:cNvPr id="2" name="Straight Connector 1"/>
        <cdr:cNvSpPr/>
      </cdr:nvSpPr>
      <cdr:spPr>
        <a:xfrm xmlns:a="http://schemas.openxmlformats.org/drawingml/2006/main" rot="5400000" flipH="1" flipV="1">
          <a:off x="140242" y="1216202"/>
          <a:ext cx="1499616" cy="10494"/>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413.xml><?xml version="1.0" encoding="utf-8"?>
<c:userShapes xmlns:c="http://schemas.openxmlformats.org/drawingml/2006/chart">
  <cdr:relSizeAnchor xmlns:cdr="http://schemas.openxmlformats.org/drawingml/2006/chartDrawing">
    <cdr:from>
      <cdr:x>0.18708</cdr:x>
      <cdr:y>0.16464</cdr:y>
    </cdr:from>
    <cdr:to>
      <cdr:x>0.18931</cdr:x>
      <cdr:y>0.68313</cdr:y>
    </cdr:to>
    <cdr:sp macro="" textlink="">
      <cdr:nvSpPr>
        <cdr:cNvPr id="2" name="Straight Connector 1"/>
        <cdr:cNvSpPr/>
      </cdr:nvSpPr>
      <cdr:spPr>
        <a:xfrm xmlns:a="http://schemas.openxmlformats.org/drawingml/2006/main" rot="5400000" flipH="1" flipV="1">
          <a:off x="139695" y="1220720"/>
          <a:ext cx="1499616" cy="10540"/>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414.xml><?xml version="1.0" encoding="utf-8"?>
<c:userShapes xmlns:c="http://schemas.openxmlformats.org/drawingml/2006/chart">
  <cdr:relSizeAnchor xmlns:cdr="http://schemas.openxmlformats.org/drawingml/2006/chartDrawing">
    <cdr:from>
      <cdr:x>0.18708</cdr:x>
      <cdr:y>0.16342</cdr:y>
    </cdr:from>
    <cdr:to>
      <cdr:x>0.18931</cdr:x>
      <cdr:y>0.68145</cdr:y>
    </cdr:to>
    <cdr:sp macro="" textlink="">
      <cdr:nvSpPr>
        <cdr:cNvPr id="2" name="Straight Connector 1"/>
        <cdr:cNvSpPr/>
      </cdr:nvSpPr>
      <cdr:spPr>
        <a:xfrm xmlns:a="http://schemas.openxmlformats.org/drawingml/2006/main" rot="5400000" flipH="1" flipV="1">
          <a:off x="139695" y="1217615"/>
          <a:ext cx="1499616" cy="10540"/>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415.xml><?xml version="1.0" encoding="utf-8"?>
<c:userShapes xmlns:c="http://schemas.openxmlformats.org/drawingml/2006/chart">
  <cdr:relSizeAnchor xmlns:cdr="http://schemas.openxmlformats.org/drawingml/2006/chartDrawing">
    <cdr:from>
      <cdr:x>0.18718</cdr:x>
      <cdr:y>0.16307</cdr:y>
    </cdr:from>
    <cdr:to>
      <cdr:x>0.1894</cdr:x>
      <cdr:y>0.68156</cdr:y>
    </cdr:to>
    <cdr:sp macro="" textlink="">
      <cdr:nvSpPr>
        <cdr:cNvPr id="2" name="Straight Connector 1"/>
        <cdr:cNvSpPr/>
      </cdr:nvSpPr>
      <cdr:spPr>
        <a:xfrm xmlns:a="http://schemas.openxmlformats.org/drawingml/2006/main" rot="5400000" flipH="1" flipV="1">
          <a:off x="140242" y="1216202"/>
          <a:ext cx="1499616" cy="10494"/>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416.xml><?xml version="1.0" encoding="utf-8"?>
<c:userShapes xmlns:c="http://schemas.openxmlformats.org/drawingml/2006/chart">
  <cdr:relSizeAnchor xmlns:cdr="http://schemas.openxmlformats.org/drawingml/2006/chartDrawing">
    <cdr:from>
      <cdr:x>0.18708</cdr:x>
      <cdr:y>0.16344</cdr:y>
    </cdr:from>
    <cdr:to>
      <cdr:x>0.18931</cdr:x>
      <cdr:y>0.68193</cdr:y>
    </cdr:to>
    <cdr:sp macro="" textlink="">
      <cdr:nvSpPr>
        <cdr:cNvPr id="2" name="Straight Connector 1"/>
        <cdr:cNvSpPr/>
      </cdr:nvSpPr>
      <cdr:spPr>
        <a:xfrm xmlns:a="http://schemas.openxmlformats.org/drawingml/2006/main" rot="5400000" flipH="1" flipV="1">
          <a:off x="139695" y="1217249"/>
          <a:ext cx="1499616" cy="10540"/>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417.xml><?xml version="1.0" encoding="utf-8"?>
<c:userShapes xmlns:c="http://schemas.openxmlformats.org/drawingml/2006/chart">
  <cdr:relSizeAnchor xmlns:cdr="http://schemas.openxmlformats.org/drawingml/2006/chartDrawing">
    <cdr:from>
      <cdr:x>0.18708</cdr:x>
      <cdr:y>0.16499</cdr:y>
    </cdr:from>
    <cdr:to>
      <cdr:x>0.18931</cdr:x>
      <cdr:y>0.68302</cdr:y>
    </cdr:to>
    <cdr:sp macro="" textlink="">
      <cdr:nvSpPr>
        <cdr:cNvPr id="2" name="Straight Connector 1"/>
        <cdr:cNvSpPr/>
      </cdr:nvSpPr>
      <cdr:spPr>
        <a:xfrm xmlns:a="http://schemas.openxmlformats.org/drawingml/2006/main" rot="5400000" flipH="1" flipV="1">
          <a:off x="139694" y="1222161"/>
          <a:ext cx="1499616" cy="10540"/>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418.xml><?xml version="1.0" encoding="utf-8"?>
<c:userShapes xmlns:c="http://schemas.openxmlformats.org/drawingml/2006/chart">
  <cdr:relSizeAnchor xmlns:cdr="http://schemas.openxmlformats.org/drawingml/2006/chartDrawing">
    <cdr:from>
      <cdr:x>0.18718</cdr:x>
      <cdr:y>0.16344</cdr:y>
    </cdr:from>
    <cdr:to>
      <cdr:x>0.1894</cdr:x>
      <cdr:y>0.68193</cdr:y>
    </cdr:to>
    <cdr:sp macro="" textlink="">
      <cdr:nvSpPr>
        <cdr:cNvPr id="2" name="Straight Connector 1"/>
        <cdr:cNvSpPr/>
      </cdr:nvSpPr>
      <cdr:spPr>
        <a:xfrm xmlns:a="http://schemas.openxmlformats.org/drawingml/2006/main" rot="5400000" flipH="1" flipV="1">
          <a:off x="140242" y="1217272"/>
          <a:ext cx="1499616" cy="10494"/>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419.xml><?xml version="1.0" encoding="utf-8"?>
<c:userShapes xmlns:c="http://schemas.openxmlformats.org/drawingml/2006/chart">
  <cdr:relSizeAnchor xmlns:cdr="http://schemas.openxmlformats.org/drawingml/2006/chartDrawing">
    <cdr:from>
      <cdr:x>0.18705</cdr:x>
      <cdr:y>0.16493</cdr:y>
    </cdr:from>
    <cdr:to>
      <cdr:x>0.18928</cdr:x>
      <cdr:y>0.68342</cdr:y>
    </cdr:to>
    <cdr:sp macro="" textlink="">
      <cdr:nvSpPr>
        <cdr:cNvPr id="2" name="Straight Connector 1"/>
        <cdr:cNvSpPr/>
      </cdr:nvSpPr>
      <cdr:spPr>
        <a:xfrm xmlns:a="http://schemas.openxmlformats.org/drawingml/2006/main" rot="5400000" flipH="1" flipV="1">
          <a:off x="139553" y="1221559"/>
          <a:ext cx="1499616" cy="10540"/>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42.xml><?xml version="1.0" encoding="utf-8"?>
<c:userShapes xmlns:c="http://schemas.openxmlformats.org/drawingml/2006/chart">
  <cdr:relSizeAnchor xmlns:cdr="http://schemas.openxmlformats.org/drawingml/2006/chartDrawing">
    <cdr:from>
      <cdr:x>0.18863</cdr:x>
      <cdr:y>0.16452</cdr:y>
    </cdr:from>
    <cdr:to>
      <cdr:x>0.19086</cdr:x>
      <cdr:y>0.68255</cdr:y>
    </cdr:to>
    <cdr:sp macro="" textlink="">
      <cdr:nvSpPr>
        <cdr:cNvPr id="2" name="Straight Connector 1"/>
        <cdr:cNvSpPr/>
      </cdr:nvSpPr>
      <cdr:spPr>
        <a:xfrm xmlns:a="http://schemas.openxmlformats.org/drawingml/2006/main" rot="5400000" flipH="1" flipV="1">
          <a:off x="149189" y="1220786"/>
          <a:ext cx="1499616" cy="10566"/>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420.xml><?xml version="1.0" encoding="utf-8"?>
<c:userShapes xmlns:c="http://schemas.openxmlformats.org/drawingml/2006/chart">
  <cdr:relSizeAnchor xmlns:cdr="http://schemas.openxmlformats.org/drawingml/2006/chartDrawing">
    <cdr:from>
      <cdr:x>0.18708</cdr:x>
      <cdr:y>0.16499</cdr:y>
    </cdr:from>
    <cdr:to>
      <cdr:x>0.18931</cdr:x>
      <cdr:y>0.68302</cdr:y>
    </cdr:to>
    <cdr:sp macro="" textlink="">
      <cdr:nvSpPr>
        <cdr:cNvPr id="2" name="Straight Connector 1"/>
        <cdr:cNvSpPr/>
      </cdr:nvSpPr>
      <cdr:spPr>
        <a:xfrm xmlns:a="http://schemas.openxmlformats.org/drawingml/2006/main" rot="5400000" flipH="1" flipV="1">
          <a:off x="139695" y="1222160"/>
          <a:ext cx="1499616" cy="10540"/>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421.xml><?xml version="1.0" encoding="utf-8"?>
<c:userShapes xmlns:c="http://schemas.openxmlformats.org/drawingml/2006/chart">
  <cdr:relSizeAnchor xmlns:cdr="http://schemas.openxmlformats.org/drawingml/2006/chartDrawing">
    <cdr:from>
      <cdr:x>0.18718</cdr:x>
      <cdr:y>0.16501</cdr:y>
    </cdr:from>
    <cdr:to>
      <cdr:x>0.1894</cdr:x>
      <cdr:y>0.6835</cdr:y>
    </cdr:to>
    <cdr:sp macro="" textlink="">
      <cdr:nvSpPr>
        <cdr:cNvPr id="2" name="Straight Connector 1"/>
        <cdr:cNvSpPr/>
      </cdr:nvSpPr>
      <cdr:spPr>
        <a:xfrm xmlns:a="http://schemas.openxmlformats.org/drawingml/2006/main" rot="5400000" flipH="1" flipV="1">
          <a:off x="140242" y="1221813"/>
          <a:ext cx="1499616" cy="10494"/>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422.xml><?xml version="1.0" encoding="utf-8"?>
<c:userShapes xmlns:c="http://schemas.openxmlformats.org/drawingml/2006/chart">
  <cdr:relSizeAnchor xmlns:cdr="http://schemas.openxmlformats.org/drawingml/2006/chartDrawing">
    <cdr:from>
      <cdr:x>0.18708</cdr:x>
      <cdr:y>0.16658</cdr:y>
    </cdr:from>
    <cdr:to>
      <cdr:x>0.18931</cdr:x>
      <cdr:y>0.68507</cdr:y>
    </cdr:to>
    <cdr:sp macro="" textlink="">
      <cdr:nvSpPr>
        <cdr:cNvPr id="2" name="Straight Connector 1"/>
        <cdr:cNvSpPr/>
      </cdr:nvSpPr>
      <cdr:spPr>
        <a:xfrm xmlns:a="http://schemas.openxmlformats.org/drawingml/2006/main" rot="5400000" flipH="1" flipV="1">
          <a:off x="139694" y="1226332"/>
          <a:ext cx="1499616" cy="10540"/>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423.xml><?xml version="1.0" encoding="utf-8"?>
<c:userShapes xmlns:c="http://schemas.openxmlformats.org/drawingml/2006/chart">
  <cdr:relSizeAnchor xmlns:cdr="http://schemas.openxmlformats.org/drawingml/2006/chartDrawing">
    <cdr:from>
      <cdr:x>0.18708</cdr:x>
      <cdr:y>0.16462</cdr:y>
    </cdr:from>
    <cdr:to>
      <cdr:x>0.18931</cdr:x>
      <cdr:y>0.68265</cdr:y>
    </cdr:to>
    <cdr:sp macro="" textlink="">
      <cdr:nvSpPr>
        <cdr:cNvPr id="2" name="Straight Connector 1"/>
        <cdr:cNvSpPr/>
      </cdr:nvSpPr>
      <cdr:spPr>
        <a:xfrm xmlns:a="http://schemas.openxmlformats.org/drawingml/2006/main" rot="5400000" flipH="1" flipV="1">
          <a:off x="139695" y="1221089"/>
          <a:ext cx="1499616" cy="10540"/>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424.xml><?xml version="1.0" encoding="utf-8"?>
<c:userShapes xmlns:c="http://schemas.openxmlformats.org/drawingml/2006/chart">
  <cdr:relSizeAnchor xmlns:cdr="http://schemas.openxmlformats.org/drawingml/2006/chartDrawing">
    <cdr:from>
      <cdr:x>0.18718</cdr:x>
      <cdr:y>0.16464</cdr:y>
    </cdr:from>
    <cdr:to>
      <cdr:x>0.18941</cdr:x>
      <cdr:y>0.68313</cdr:y>
    </cdr:to>
    <cdr:sp macro="" textlink="">
      <cdr:nvSpPr>
        <cdr:cNvPr id="2" name="Straight Connector 1"/>
        <cdr:cNvSpPr/>
      </cdr:nvSpPr>
      <cdr:spPr>
        <a:xfrm xmlns:a="http://schemas.openxmlformats.org/drawingml/2006/main" rot="5400000" flipH="1" flipV="1">
          <a:off x="140266" y="1220719"/>
          <a:ext cx="1499616" cy="10541"/>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425.xml><?xml version="1.0" encoding="utf-8"?>
<c:userShapes xmlns:c="http://schemas.openxmlformats.org/drawingml/2006/chart">
  <cdr:relSizeAnchor xmlns:cdr="http://schemas.openxmlformats.org/drawingml/2006/chartDrawing">
    <cdr:from>
      <cdr:x>0.18708</cdr:x>
      <cdr:y>0.16464</cdr:y>
    </cdr:from>
    <cdr:to>
      <cdr:x>0.18931</cdr:x>
      <cdr:y>0.68313</cdr:y>
    </cdr:to>
    <cdr:sp macro="" textlink="">
      <cdr:nvSpPr>
        <cdr:cNvPr id="2" name="Straight Connector 1"/>
        <cdr:cNvSpPr/>
      </cdr:nvSpPr>
      <cdr:spPr>
        <a:xfrm xmlns:a="http://schemas.openxmlformats.org/drawingml/2006/main" rot="5400000" flipH="1" flipV="1">
          <a:off x="139695" y="1220720"/>
          <a:ext cx="1499616" cy="10540"/>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426.xml><?xml version="1.0" encoding="utf-8"?>
<c:userShapes xmlns:c="http://schemas.openxmlformats.org/drawingml/2006/chart">
  <cdr:relSizeAnchor xmlns:cdr="http://schemas.openxmlformats.org/drawingml/2006/chartDrawing">
    <cdr:from>
      <cdr:x>0.18708</cdr:x>
      <cdr:y>0.16342</cdr:y>
    </cdr:from>
    <cdr:to>
      <cdr:x>0.18931</cdr:x>
      <cdr:y>0.68145</cdr:y>
    </cdr:to>
    <cdr:sp macro="" textlink="">
      <cdr:nvSpPr>
        <cdr:cNvPr id="2" name="Straight Connector 1"/>
        <cdr:cNvSpPr/>
      </cdr:nvSpPr>
      <cdr:spPr>
        <a:xfrm xmlns:a="http://schemas.openxmlformats.org/drawingml/2006/main" rot="5400000" flipH="1" flipV="1">
          <a:off x="139694" y="1217616"/>
          <a:ext cx="1499616" cy="10540"/>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427.xml><?xml version="1.0" encoding="utf-8"?>
<c:userShapes xmlns:c="http://schemas.openxmlformats.org/drawingml/2006/chart">
  <cdr:relSizeAnchor xmlns:cdr="http://schemas.openxmlformats.org/drawingml/2006/chartDrawing">
    <cdr:from>
      <cdr:x>0.18718</cdr:x>
      <cdr:y>0.16307</cdr:y>
    </cdr:from>
    <cdr:to>
      <cdr:x>0.1894</cdr:x>
      <cdr:y>0.68156</cdr:y>
    </cdr:to>
    <cdr:sp macro="" textlink="">
      <cdr:nvSpPr>
        <cdr:cNvPr id="2" name="Straight Connector 1"/>
        <cdr:cNvSpPr/>
      </cdr:nvSpPr>
      <cdr:spPr>
        <a:xfrm xmlns:a="http://schemas.openxmlformats.org/drawingml/2006/main" rot="5400000" flipH="1" flipV="1">
          <a:off x="140242" y="1216202"/>
          <a:ext cx="1499616" cy="10494"/>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428.xml><?xml version="1.0" encoding="utf-8"?>
<c:userShapes xmlns:c="http://schemas.openxmlformats.org/drawingml/2006/chart">
  <cdr:relSizeAnchor xmlns:cdr="http://schemas.openxmlformats.org/drawingml/2006/chartDrawing">
    <cdr:from>
      <cdr:x>0.18708</cdr:x>
      <cdr:y>0.16658</cdr:y>
    </cdr:from>
    <cdr:to>
      <cdr:x>0.18931</cdr:x>
      <cdr:y>0.68507</cdr:y>
    </cdr:to>
    <cdr:sp macro="" textlink="">
      <cdr:nvSpPr>
        <cdr:cNvPr id="2" name="Straight Connector 1"/>
        <cdr:cNvSpPr/>
      </cdr:nvSpPr>
      <cdr:spPr>
        <a:xfrm xmlns:a="http://schemas.openxmlformats.org/drawingml/2006/main" rot="5400000" flipH="1" flipV="1">
          <a:off x="139695" y="1226331"/>
          <a:ext cx="1499616" cy="10540"/>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429.xml><?xml version="1.0" encoding="utf-8"?>
<c:userShapes xmlns:c="http://schemas.openxmlformats.org/drawingml/2006/chart">
  <cdr:relSizeAnchor xmlns:cdr="http://schemas.openxmlformats.org/drawingml/2006/chartDrawing">
    <cdr:from>
      <cdr:x>0.18708</cdr:x>
      <cdr:y>0.16462</cdr:y>
    </cdr:from>
    <cdr:to>
      <cdr:x>0.18931</cdr:x>
      <cdr:y>0.68265</cdr:y>
    </cdr:to>
    <cdr:sp macro="" textlink="">
      <cdr:nvSpPr>
        <cdr:cNvPr id="2" name="Straight Connector 1"/>
        <cdr:cNvSpPr/>
      </cdr:nvSpPr>
      <cdr:spPr>
        <a:xfrm xmlns:a="http://schemas.openxmlformats.org/drawingml/2006/main" rot="5400000" flipH="1" flipV="1">
          <a:off x="139695" y="1221089"/>
          <a:ext cx="1499616" cy="10540"/>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43.xml><?xml version="1.0" encoding="utf-8"?>
<c:userShapes xmlns:c="http://schemas.openxmlformats.org/drawingml/2006/chart">
  <cdr:relSizeAnchor xmlns:cdr="http://schemas.openxmlformats.org/drawingml/2006/chartDrawing">
    <cdr:from>
      <cdr:x>0.18662</cdr:x>
      <cdr:y>0.16302</cdr:y>
    </cdr:from>
    <cdr:to>
      <cdr:x>0.18884</cdr:x>
      <cdr:y>0.68151</cdr:y>
    </cdr:to>
    <cdr:sp macro="" textlink="">
      <cdr:nvSpPr>
        <cdr:cNvPr id="2" name="Straight Connector 1"/>
        <cdr:cNvSpPr/>
      </cdr:nvSpPr>
      <cdr:spPr>
        <a:xfrm xmlns:a="http://schemas.openxmlformats.org/drawingml/2006/main" rot="5400000" flipH="1" flipV="1">
          <a:off x="139642" y="1216046"/>
          <a:ext cx="1499616" cy="10518"/>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430.xml><?xml version="1.0" encoding="utf-8"?>
<c:userShapes xmlns:c="http://schemas.openxmlformats.org/drawingml/2006/chart">
  <cdr:relSizeAnchor xmlns:cdr="http://schemas.openxmlformats.org/drawingml/2006/chartDrawing">
    <cdr:from>
      <cdr:x>0.18696</cdr:x>
      <cdr:y>0.16609</cdr:y>
    </cdr:from>
    <cdr:to>
      <cdr:x>0.1889</cdr:x>
      <cdr:y>0.67889</cdr:y>
    </cdr:to>
    <cdr:sp macro="" textlink="">
      <cdr:nvSpPr>
        <cdr:cNvPr id="4" name="Straight Connector 3"/>
        <cdr:cNvSpPr/>
      </cdr:nvSpPr>
      <cdr:spPr>
        <a:xfrm xmlns:a="http://schemas.openxmlformats.org/drawingml/2006/main" rot="5400000" flipH="1" flipV="1">
          <a:off x="141469" y="1223410"/>
          <a:ext cx="1490472" cy="9153"/>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431.xml><?xml version="1.0" encoding="utf-8"?>
<xdr:wsDr xmlns:xdr="http://schemas.openxmlformats.org/drawingml/2006/spreadsheetDrawing" xmlns:a="http://schemas.openxmlformats.org/drawingml/2006/main">
  <xdr:twoCellAnchor>
    <xdr:from>
      <xdr:col>0</xdr:col>
      <xdr:colOff>0</xdr:colOff>
      <xdr:row>3</xdr:row>
      <xdr:rowOff>0</xdr:rowOff>
    </xdr:from>
    <xdr:to>
      <xdr:col>12</xdr:col>
      <xdr:colOff>600075</xdr:colOff>
      <xdr:row>31</xdr:row>
      <xdr:rowOff>0</xdr:rowOff>
    </xdr:to>
    <xdr:graphicFrame macro="">
      <xdr:nvGraphicFramePr>
        <xdr:cNvPr id="2" name="Chart 3">
          <a:extLst>
            <a:ext uri="{FF2B5EF4-FFF2-40B4-BE49-F238E27FC236}">
              <a16:creationId xmlns:a16="http://schemas.microsoft.com/office/drawing/2014/main" id="{00000000-0008-0000-1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37</xdr:row>
      <xdr:rowOff>0</xdr:rowOff>
    </xdr:from>
    <xdr:to>
      <xdr:col>12</xdr:col>
      <xdr:colOff>600075</xdr:colOff>
      <xdr:row>65</xdr:row>
      <xdr:rowOff>0</xdr:rowOff>
    </xdr:to>
    <xdr:graphicFrame macro="">
      <xdr:nvGraphicFramePr>
        <xdr:cNvPr id="3" name="Chart 3">
          <a:extLst>
            <a:ext uri="{FF2B5EF4-FFF2-40B4-BE49-F238E27FC236}">
              <a16:creationId xmlns:a16="http://schemas.microsoft.com/office/drawing/2014/main" id="{00000000-0008-0000-1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71</xdr:row>
      <xdr:rowOff>0</xdr:rowOff>
    </xdr:from>
    <xdr:to>
      <xdr:col>12</xdr:col>
      <xdr:colOff>600075</xdr:colOff>
      <xdr:row>99</xdr:row>
      <xdr:rowOff>0</xdr:rowOff>
    </xdr:to>
    <xdr:graphicFrame macro="">
      <xdr:nvGraphicFramePr>
        <xdr:cNvPr id="4" name="Chart 3">
          <a:extLst>
            <a:ext uri="{FF2B5EF4-FFF2-40B4-BE49-F238E27FC236}">
              <a16:creationId xmlns:a16="http://schemas.microsoft.com/office/drawing/2014/main" id="{00000000-0008-0000-1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13</xdr:col>
      <xdr:colOff>0</xdr:colOff>
      <xdr:row>71</xdr:row>
      <xdr:rowOff>0</xdr:rowOff>
    </xdr:from>
    <xdr:to>
      <xdr:col>25</xdr:col>
      <xdr:colOff>600075</xdr:colOff>
      <xdr:row>99</xdr:row>
      <xdr:rowOff>0</xdr:rowOff>
    </xdr:to>
    <xdr:graphicFrame macro="">
      <xdr:nvGraphicFramePr>
        <xdr:cNvPr id="5" name="Chart 3">
          <a:extLst>
            <a:ext uri="{FF2B5EF4-FFF2-40B4-BE49-F238E27FC236}">
              <a16:creationId xmlns:a16="http://schemas.microsoft.com/office/drawing/2014/main" id="{00000000-0008-0000-1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13</xdr:col>
      <xdr:colOff>0</xdr:colOff>
      <xdr:row>37</xdr:row>
      <xdr:rowOff>0</xdr:rowOff>
    </xdr:from>
    <xdr:to>
      <xdr:col>25</xdr:col>
      <xdr:colOff>600075</xdr:colOff>
      <xdr:row>65</xdr:row>
      <xdr:rowOff>0</xdr:rowOff>
    </xdr:to>
    <xdr:graphicFrame macro="">
      <xdr:nvGraphicFramePr>
        <xdr:cNvPr id="6" name="Chart 3">
          <a:extLst>
            <a:ext uri="{FF2B5EF4-FFF2-40B4-BE49-F238E27FC236}">
              <a16:creationId xmlns:a16="http://schemas.microsoft.com/office/drawing/2014/main" id="{00000000-0008-0000-13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37</xdr:row>
      <xdr:rowOff>9525</xdr:rowOff>
    </xdr:from>
    <xdr:to>
      <xdr:col>12</xdr:col>
      <xdr:colOff>600075</xdr:colOff>
      <xdr:row>65</xdr:row>
      <xdr:rowOff>9525</xdr:rowOff>
    </xdr:to>
    <xdr:graphicFrame macro="">
      <xdr:nvGraphicFramePr>
        <xdr:cNvPr id="7" name="Chart 3">
          <a:extLst>
            <a:ext uri="{FF2B5EF4-FFF2-40B4-BE49-F238E27FC236}">
              <a16:creationId xmlns:a16="http://schemas.microsoft.com/office/drawing/2014/main" id="{00000000-0008-0000-13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71</xdr:row>
      <xdr:rowOff>0</xdr:rowOff>
    </xdr:from>
    <xdr:to>
      <xdr:col>12</xdr:col>
      <xdr:colOff>600075</xdr:colOff>
      <xdr:row>99</xdr:row>
      <xdr:rowOff>0</xdr:rowOff>
    </xdr:to>
    <xdr:graphicFrame macro="">
      <xdr:nvGraphicFramePr>
        <xdr:cNvPr id="8" name="Chart 3">
          <a:extLst>
            <a:ext uri="{FF2B5EF4-FFF2-40B4-BE49-F238E27FC236}">
              <a16:creationId xmlns:a16="http://schemas.microsoft.com/office/drawing/2014/main" id="{00000000-0008-0000-13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13</xdr:col>
      <xdr:colOff>0</xdr:colOff>
      <xdr:row>37</xdr:row>
      <xdr:rowOff>9525</xdr:rowOff>
    </xdr:from>
    <xdr:to>
      <xdr:col>25</xdr:col>
      <xdr:colOff>600075</xdr:colOff>
      <xdr:row>65</xdr:row>
      <xdr:rowOff>9525</xdr:rowOff>
    </xdr:to>
    <xdr:graphicFrame macro="">
      <xdr:nvGraphicFramePr>
        <xdr:cNvPr id="9" name="Chart 3">
          <a:extLst>
            <a:ext uri="{FF2B5EF4-FFF2-40B4-BE49-F238E27FC236}">
              <a16:creationId xmlns:a16="http://schemas.microsoft.com/office/drawing/2014/main" id="{00000000-0008-0000-13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13</xdr:col>
      <xdr:colOff>0</xdr:colOff>
      <xdr:row>71</xdr:row>
      <xdr:rowOff>0</xdr:rowOff>
    </xdr:from>
    <xdr:to>
      <xdr:col>25</xdr:col>
      <xdr:colOff>600075</xdr:colOff>
      <xdr:row>99</xdr:row>
      <xdr:rowOff>0</xdr:rowOff>
    </xdr:to>
    <xdr:graphicFrame macro="">
      <xdr:nvGraphicFramePr>
        <xdr:cNvPr id="10" name="Chart 3">
          <a:extLst>
            <a:ext uri="{FF2B5EF4-FFF2-40B4-BE49-F238E27FC236}">
              <a16:creationId xmlns:a16="http://schemas.microsoft.com/office/drawing/2014/main" id="{00000000-0008-0000-13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2</xdr:row>
      <xdr:rowOff>180975</xdr:rowOff>
    </xdr:from>
    <xdr:to>
      <xdr:col>12</xdr:col>
      <xdr:colOff>600075</xdr:colOff>
      <xdr:row>30</xdr:row>
      <xdr:rowOff>180975</xdr:rowOff>
    </xdr:to>
    <xdr:graphicFrame macro="">
      <xdr:nvGraphicFramePr>
        <xdr:cNvPr id="11" name="Chart 3">
          <a:extLst>
            <a:ext uri="{FF2B5EF4-FFF2-40B4-BE49-F238E27FC236}">
              <a16:creationId xmlns:a16="http://schemas.microsoft.com/office/drawing/2014/main" id="{00000000-0008-0000-13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432.xml><?xml version="1.0" encoding="utf-8"?>
<xdr:wsDr xmlns:xdr="http://schemas.openxmlformats.org/drawingml/2006/spreadsheetDrawing" xmlns:a="http://schemas.openxmlformats.org/drawingml/2006/main">
  <xdr:twoCellAnchor>
    <xdr:from>
      <xdr:col>10</xdr:col>
      <xdr:colOff>446057</xdr:colOff>
      <xdr:row>0</xdr:row>
      <xdr:rowOff>44217</xdr:rowOff>
    </xdr:from>
    <xdr:to>
      <xdr:col>19</xdr:col>
      <xdr:colOff>997</xdr:colOff>
      <xdr:row>15</xdr:row>
      <xdr:rowOff>78979</xdr:rowOff>
    </xdr:to>
    <xdr:graphicFrame macro="">
      <xdr:nvGraphicFramePr>
        <xdr:cNvPr id="2" name="Chart 92">
          <a:extLst>
            <a:ext uri="{FF2B5EF4-FFF2-40B4-BE49-F238E27FC236}">
              <a16:creationId xmlns:a16="http://schemas.microsoft.com/office/drawing/2014/main" id="{00000000-0008-0000-1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445627</xdr:colOff>
      <xdr:row>15</xdr:row>
      <xdr:rowOff>166337</xdr:rowOff>
    </xdr:from>
    <xdr:to>
      <xdr:col>9</xdr:col>
      <xdr:colOff>567</xdr:colOff>
      <xdr:row>31</xdr:row>
      <xdr:rowOff>13190</xdr:rowOff>
    </xdr:to>
    <xdr:graphicFrame macro="">
      <xdr:nvGraphicFramePr>
        <xdr:cNvPr id="3" name="Chart 92">
          <a:extLst>
            <a:ext uri="{FF2B5EF4-FFF2-40B4-BE49-F238E27FC236}">
              <a16:creationId xmlns:a16="http://schemas.microsoft.com/office/drawing/2014/main" id="{00000000-0008-0000-1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443673</xdr:colOff>
      <xdr:row>31</xdr:row>
      <xdr:rowOff>110341</xdr:rowOff>
    </xdr:from>
    <xdr:to>
      <xdr:col>8</xdr:col>
      <xdr:colOff>607695</xdr:colOff>
      <xdr:row>46</xdr:row>
      <xdr:rowOff>145103</xdr:rowOff>
    </xdr:to>
    <xdr:graphicFrame macro="">
      <xdr:nvGraphicFramePr>
        <xdr:cNvPr id="4" name="Chart 92">
          <a:extLst>
            <a:ext uri="{FF2B5EF4-FFF2-40B4-BE49-F238E27FC236}">
              <a16:creationId xmlns:a16="http://schemas.microsoft.com/office/drawing/2014/main" id="{00000000-0008-0000-14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21</xdr:col>
      <xdr:colOff>2677</xdr:colOff>
      <xdr:row>0</xdr:row>
      <xdr:rowOff>44217</xdr:rowOff>
    </xdr:from>
    <xdr:to>
      <xdr:col>29</xdr:col>
      <xdr:colOff>4709</xdr:colOff>
      <xdr:row>15</xdr:row>
      <xdr:rowOff>78979</xdr:rowOff>
    </xdr:to>
    <xdr:graphicFrame macro="">
      <xdr:nvGraphicFramePr>
        <xdr:cNvPr id="5" name="Chart 92">
          <a:extLst>
            <a:ext uri="{FF2B5EF4-FFF2-40B4-BE49-F238E27FC236}">
              <a16:creationId xmlns:a16="http://schemas.microsoft.com/office/drawing/2014/main" id="{00000000-0008-0000-14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446057</xdr:colOff>
      <xdr:row>15</xdr:row>
      <xdr:rowOff>166337</xdr:rowOff>
    </xdr:from>
    <xdr:to>
      <xdr:col>19</xdr:col>
      <xdr:colOff>997</xdr:colOff>
      <xdr:row>31</xdr:row>
      <xdr:rowOff>13190</xdr:rowOff>
    </xdr:to>
    <xdr:graphicFrame macro="">
      <xdr:nvGraphicFramePr>
        <xdr:cNvPr id="6" name="Chart 92">
          <a:extLst>
            <a:ext uri="{FF2B5EF4-FFF2-40B4-BE49-F238E27FC236}">
              <a16:creationId xmlns:a16="http://schemas.microsoft.com/office/drawing/2014/main" id="{00000000-0008-0000-14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441044</xdr:colOff>
      <xdr:row>31</xdr:row>
      <xdr:rowOff>110341</xdr:rowOff>
    </xdr:from>
    <xdr:to>
      <xdr:col>18</xdr:col>
      <xdr:colOff>605066</xdr:colOff>
      <xdr:row>46</xdr:row>
      <xdr:rowOff>145103</xdr:rowOff>
    </xdr:to>
    <xdr:graphicFrame macro="">
      <xdr:nvGraphicFramePr>
        <xdr:cNvPr id="7" name="Chart 92">
          <a:extLst>
            <a:ext uri="{FF2B5EF4-FFF2-40B4-BE49-F238E27FC236}">
              <a16:creationId xmlns:a16="http://schemas.microsoft.com/office/drawing/2014/main" id="{00000000-0008-0000-14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10</xdr:col>
      <xdr:colOff>440613</xdr:colOff>
      <xdr:row>47</xdr:row>
      <xdr:rowOff>44217</xdr:rowOff>
    </xdr:from>
    <xdr:to>
      <xdr:col>18</xdr:col>
      <xdr:colOff>604635</xdr:colOff>
      <xdr:row>62</xdr:row>
      <xdr:rowOff>78979</xdr:rowOff>
    </xdr:to>
    <xdr:graphicFrame macro="">
      <xdr:nvGraphicFramePr>
        <xdr:cNvPr id="8" name="Chart 92">
          <a:extLst>
            <a:ext uri="{FF2B5EF4-FFF2-40B4-BE49-F238E27FC236}">
              <a16:creationId xmlns:a16="http://schemas.microsoft.com/office/drawing/2014/main" id="{00000000-0008-0000-14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444241</xdr:colOff>
      <xdr:row>62</xdr:row>
      <xdr:rowOff>166336</xdr:rowOff>
    </xdr:from>
    <xdr:to>
      <xdr:col>18</xdr:col>
      <xdr:colOff>602603</xdr:colOff>
      <xdr:row>78</xdr:row>
      <xdr:rowOff>13191</xdr:rowOff>
    </xdr:to>
    <xdr:graphicFrame macro="">
      <xdr:nvGraphicFramePr>
        <xdr:cNvPr id="9" name="Chart 92">
          <a:extLst>
            <a:ext uri="{FF2B5EF4-FFF2-40B4-BE49-F238E27FC236}">
              <a16:creationId xmlns:a16="http://schemas.microsoft.com/office/drawing/2014/main" id="{00000000-0008-0000-14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10</xdr:col>
      <xdr:colOff>440613</xdr:colOff>
      <xdr:row>78</xdr:row>
      <xdr:rowOff>110342</xdr:rowOff>
    </xdr:from>
    <xdr:to>
      <xdr:col>18</xdr:col>
      <xdr:colOff>604635</xdr:colOff>
      <xdr:row>93</xdr:row>
      <xdr:rowOff>145104</xdr:rowOff>
    </xdr:to>
    <xdr:graphicFrame macro="">
      <xdr:nvGraphicFramePr>
        <xdr:cNvPr id="10" name="Chart 92">
          <a:extLst>
            <a:ext uri="{FF2B5EF4-FFF2-40B4-BE49-F238E27FC236}">
              <a16:creationId xmlns:a16="http://schemas.microsoft.com/office/drawing/2014/main" id="{00000000-0008-0000-14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10</xdr:col>
      <xdr:colOff>440613</xdr:colOff>
      <xdr:row>94</xdr:row>
      <xdr:rowOff>44217</xdr:rowOff>
    </xdr:from>
    <xdr:to>
      <xdr:col>18</xdr:col>
      <xdr:colOff>604635</xdr:colOff>
      <xdr:row>109</xdr:row>
      <xdr:rowOff>78979</xdr:rowOff>
    </xdr:to>
    <xdr:graphicFrame macro="">
      <xdr:nvGraphicFramePr>
        <xdr:cNvPr id="11" name="Chart 92">
          <a:extLst>
            <a:ext uri="{FF2B5EF4-FFF2-40B4-BE49-F238E27FC236}">
              <a16:creationId xmlns:a16="http://schemas.microsoft.com/office/drawing/2014/main" id="{00000000-0008-0000-14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10</xdr:col>
      <xdr:colOff>440613</xdr:colOff>
      <xdr:row>109</xdr:row>
      <xdr:rowOff>166336</xdr:rowOff>
    </xdr:from>
    <xdr:to>
      <xdr:col>18</xdr:col>
      <xdr:colOff>604635</xdr:colOff>
      <xdr:row>125</xdr:row>
      <xdr:rowOff>13190</xdr:rowOff>
    </xdr:to>
    <xdr:graphicFrame macro="">
      <xdr:nvGraphicFramePr>
        <xdr:cNvPr id="12" name="Chart 92">
          <a:extLst>
            <a:ext uri="{FF2B5EF4-FFF2-40B4-BE49-F238E27FC236}">
              <a16:creationId xmlns:a16="http://schemas.microsoft.com/office/drawing/2014/main" id="{00000000-0008-0000-14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10</xdr:col>
      <xdr:colOff>440613</xdr:colOff>
      <xdr:row>125</xdr:row>
      <xdr:rowOff>110342</xdr:rowOff>
    </xdr:from>
    <xdr:to>
      <xdr:col>18</xdr:col>
      <xdr:colOff>604635</xdr:colOff>
      <xdr:row>140</xdr:row>
      <xdr:rowOff>145104</xdr:rowOff>
    </xdr:to>
    <xdr:graphicFrame macro="">
      <xdr:nvGraphicFramePr>
        <xdr:cNvPr id="13" name="Chart 92">
          <a:extLst>
            <a:ext uri="{FF2B5EF4-FFF2-40B4-BE49-F238E27FC236}">
              <a16:creationId xmlns:a16="http://schemas.microsoft.com/office/drawing/2014/main" id="{00000000-0008-0000-14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10</xdr:col>
      <xdr:colOff>440613</xdr:colOff>
      <xdr:row>141</xdr:row>
      <xdr:rowOff>45253</xdr:rowOff>
    </xdr:from>
    <xdr:to>
      <xdr:col>18</xdr:col>
      <xdr:colOff>604635</xdr:colOff>
      <xdr:row>156</xdr:row>
      <xdr:rowOff>80015</xdr:rowOff>
    </xdr:to>
    <xdr:graphicFrame macro="">
      <xdr:nvGraphicFramePr>
        <xdr:cNvPr id="14" name="Chart 92">
          <a:extLst>
            <a:ext uri="{FF2B5EF4-FFF2-40B4-BE49-F238E27FC236}">
              <a16:creationId xmlns:a16="http://schemas.microsoft.com/office/drawing/2014/main" id="{00000000-0008-0000-14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10</xdr:col>
      <xdr:colOff>444241</xdr:colOff>
      <xdr:row>156</xdr:row>
      <xdr:rowOff>166338</xdr:rowOff>
    </xdr:from>
    <xdr:to>
      <xdr:col>18</xdr:col>
      <xdr:colOff>602603</xdr:colOff>
      <xdr:row>172</xdr:row>
      <xdr:rowOff>13191</xdr:rowOff>
    </xdr:to>
    <xdr:graphicFrame macro="">
      <xdr:nvGraphicFramePr>
        <xdr:cNvPr id="15" name="Chart 92">
          <a:extLst>
            <a:ext uri="{FF2B5EF4-FFF2-40B4-BE49-F238E27FC236}">
              <a16:creationId xmlns:a16="http://schemas.microsoft.com/office/drawing/2014/main" id="{00000000-0008-0000-14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10</xdr:col>
      <xdr:colOff>440613</xdr:colOff>
      <xdr:row>172</xdr:row>
      <xdr:rowOff>110342</xdr:rowOff>
    </xdr:from>
    <xdr:to>
      <xdr:col>18</xdr:col>
      <xdr:colOff>604635</xdr:colOff>
      <xdr:row>187</xdr:row>
      <xdr:rowOff>145104</xdr:rowOff>
    </xdr:to>
    <xdr:graphicFrame macro="">
      <xdr:nvGraphicFramePr>
        <xdr:cNvPr id="16" name="Chart 92">
          <a:extLst>
            <a:ext uri="{FF2B5EF4-FFF2-40B4-BE49-F238E27FC236}">
              <a16:creationId xmlns:a16="http://schemas.microsoft.com/office/drawing/2014/main" id="{00000000-0008-0000-14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10</xdr:col>
      <xdr:colOff>446057</xdr:colOff>
      <xdr:row>188</xdr:row>
      <xdr:rowOff>46143</xdr:rowOff>
    </xdr:from>
    <xdr:to>
      <xdr:col>19</xdr:col>
      <xdr:colOff>997</xdr:colOff>
      <xdr:row>203</xdr:row>
      <xdr:rowOff>80905</xdr:rowOff>
    </xdr:to>
    <xdr:graphicFrame macro="">
      <xdr:nvGraphicFramePr>
        <xdr:cNvPr id="17" name="Chart 92">
          <a:extLst>
            <a:ext uri="{FF2B5EF4-FFF2-40B4-BE49-F238E27FC236}">
              <a16:creationId xmlns:a16="http://schemas.microsoft.com/office/drawing/2014/main" id="{00000000-0008-0000-14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10</xdr:col>
      <xdr:colOff>446057</xdr:colOff>
      <xdr:row>203</xdr:row>
      <xdr:rowOff>166336</xdr:rowOff>
    </xdr:from>
    <xdr:to>
      <xdr:col>19</xdr:col>
      <xdr:colOff>997</xdr:colOff>
      <xdr:row>219</xdr:row>
      <xdr:rowOff>13191</xdr:rowOff>
    </xdr:to>
    <xdr:graphicFrame macro="">
      <xdr:nvGraphicFramePr>
        <xdr:cNvPr id="18" name="Chart 92">
          <a:extLst>
            <a:ext uri="{FF2B5EF4-FFF2-40B4-BE49-F238E27FC236}">
              <a16:creationId xmlns:a16="http://schemas.microsoft.com/office/drawing/2014/main" id="{00000000-0008-0000-14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10</xdr:col>
      <xdr:colOff>440613</xdr:colOff>
      <xdr:row>219</xdr:row>
      <xdr:rowOff>110342</xdr:rowOff>
    </xdr:from>
    <xdr:to>
      <xdr:col>18</xdr:col>
      <xdr:colOff>604635</xdr:colOff>
      <xdr:row>234</xdr:row>
      <xdr:rowOff>145104</xdr:rowOff>
    </xdr:to>
    <xdr:graphicFrame macro="">
      <xdr:nvGraphicFramePr>
        <xdr:cNvPr id="19" name="Chart 92">
          <a:extLst>
            <a:ext uri="{FF2B5EF4-FFF2-40B4-BE49-F238E27FC236}">
              <a16:creationId xmlns:a16="http://schemas.microsoft.com/office/drawing/2014/main" id="{00000000-0008-0000-14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10</xdr:col>
      <xdr:colOff>440613</xdr:colOff>
      <xdr:row>235</xdr:row>
      <xdr:rowOff>44217</xdr:rowOff>
    </xdr:from>
    <xdr:to>
      <xdr:col>18</xdr:col>
      <xdr:colOff>604635</xdr:colOff>
      <xdr:row>250</xdr:row>
      <xdr:rowOff>78979</xdr:rowOff>
    </xdr:to>
    <xdr:graphicFrame macro="">
      <xdr:nvGraphicFramePr>
        <xdr:cNvPr id="20" name="Chart 92">
          <a:extLst>
            <a:ext uri="{FF2B5EF4-FFF2-40B4-BE49-F238E27FC236}">
              <a16:creationId xmlns:a16="http://schemas.microsoft.com/office/drawing/2014/main" id="{00000000-0008-0000-14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10</xdr:col>
      <xdr:colOff>440613</xdr:colOff>
      <xdr:row>250</xdr:row>
      <xdr:rowOff>166336</xdr:rowOff>
    </xdr:from>
    <xdr:to>
      <xdr:col>18</xdr:col>
      <xdr:colOff>604635</xdr:colOff>
      <xdr:row>266</xdr:row>
      <xdr:rowOff>13190</xdr:rowOff>
    </xdr:to>
    <xdr:graphicFrame macro="">
      <xdr:nvGraphicFramePr>
        <xdr:cNvPr id="21" name="Chart 92">
          <a:extLst>
            <a:ext uri="{FF2B5EF4-FFF2-40B4-BE49-F238E27FC236}">
              <a16:creationId xmlns:a16="http://schemas.microsoft.com/office/drawing/2014/main" id="{00000000-0008-0000-14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10</xdr:col>
      <xdr:colOff>440613</xdr:colOff>
      <xdr:row>266</xdr:row>
      <xdr:rowOff>110341</xdr:rowOff>
    </xdr:from>
    <xdr:to>
      <xdr:col>18</xdr:col>
      <xdr:colOff>604635</xdr:colOff>
      <xdr:row>281</xdr:row>
      <xdr:rowOff>145103</xdr:rowOff>
    </xdr:to>
    <xdr:graphicFrame macro="">
      <xdr:nvGraphicFramePr>
        <xdr:cNvPr id="22" name="Chart 92">
          <a:extLst>
            <a:ext uri="{FF2B5EF4-FFF2-40B4-BE49-F238E27FC236}">
              <a16:creationId xmlns:a16="http://schemas.microsoft.com/office/drawing/2014/main" id="{00000000-0008-0000-14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10</xdr:col>
      <xdr:colOff>444241</xdr:colOff>
      <xdr:row>282</xdr:row>
      <xdr:rowOff>44217</xdr:rowOff>
    </xdr:from>
    <xdr:to>
      <xdr:col>18</xdr:col>
      <xdr:colOff>602603</xdr:colOff>
      <xdr:row>297</xdr:row>
      <xdr:rowOff>78979</xdr:rowOff>
    </xdr:to>
    <xdr:graphicFrame macro="">
      <xdr:nvGraphicFramePr>
        <xdr:cNvPr id="23" name="Chart 92">
          <a:extLst>
            <a:ext uri="{FF2B5EF4-FFF2-40B4-BE49-F238E27FC236}">
              <a16:creationId xmlns:a16="http://schemas.microsoft.com/office/drawing/2014/main" id="{00000000-0008-0000-14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10</xdr:col>
      <xdr:colOff>444241</xdr:colOff>
      <xdr:row>297</xdr:row>
      <xdr:rowOff>166337</xdr:rowOff>
    </xdr:from>
    <xdr:to>
      <xdr:col>18</xdr:col>
      <xdr:colOff>602603</xdr:colOff>
      <xdr:row>313</xdr:row>
      <xdr:rowOff>13190</xdr:rowOff>
    </xdr:to>
    <xdr:graphicFrame macro="">
      <xdr:nvGraphicFramePr>
        <xdr:cNvPr id="24" name="Chart 92">
          <a:extLst>
            <a:ext uri="{FF2B5EF4-FFF2-40B4-BE49-F238E27FC236}">
              <a16:creationId xmlns:a16="http://schemas.microsoft.com/office/drawing/2014/main" id="{00000000-0008-0000-14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10</xdr:col>
      <xdr:colOff>444241</xdr:colOff>
      <xdr:row>313</xdr:row>
      <xdr:rowOff>110342</xdr:rowOff>
    </xdr:from>
    <xdr:to>
      <xdr:col>18</xdr:col>
      <xdr:colOff>602603</xdr:colOff>
      <xdr:row>328</xdr:row>
      <xdr:rowOff>145104</xdr:rowOff>
    </xdr:to>
    <xdr:graphicFrame macro="">
      <xdr:nvGraphicFramePr>
        <xdr:cNvPr id="25" name="Chart 92">
          <a:extLst>
            <a:ext uri="{FF2B5EF4-FFF2-40B4-BE49-F238E27FC236}">
              <a16:creationId xmlns:a16="http://schemas.microsoft.com/office/drawing/2014/main" id="{00000000-0008-0000-14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10</xdr:col>
      <xdr:colOff>444241</xdr:colOff>
      <xdr:row>329</xdr:row>
      <xdr:rowOff>45254</xdr:rowOff>
    </xdr:from>
    <xdr:to>
      <xdr:col>18</xdr:col>
      <xdr:colOff>602603</xdr:colOff>
      <xdr:row>344</xdr:row>
      <xdr:rowOff>80016</xdr:rowOff>
    </xdr:to>
    <xdr:graphicFrame macro="">
      <xdr:nvGraphicFramePr>
        <xdr:cNvPr id="26" name="Chart 92">
          <a:extLst>
            <a:ext uri="{FF2B5EF4-FFF2-40B4-BE49-F238E27FC236}">
              <a16:creationId xmlns:a16="http://schemas.microsoft.com/office/drawing/2014/main" id="{00000000-0008-0000-14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10</xdr:col>
      <xdr:colOff>444241</xdr:colOff>
      <xdr:row>344</xdr:row>
      <xdr:rowOff>166337</xdr:rowOff>
    </xdr:from>
    <xdr:to>
      <xdr:col>18</xdr:col>
      <xdr:colOff>602603</xdr:colOff>
      <xdr:row>360</xdr:row>
      <xdr:rowOff>13192</xdr:rowOff>
    </xdr:to>
    <xdr:graphicFrame macro="">
      <xdr:nvGraphicFramePr>
        <xdr:cNvPr id="27" name="Chart 92">
          <a:extLst>
            <a:ext uri="{FF2B5EF4-FFF2-40B4-BE49-F238E27FC236}">
              <a16:creationId xmlns:a16="http://schemas.microsoft.com/office/drawing/2014/main" id="{00000000-0008-0000-1400-00001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10</xdr:col>
      <xdr:colOff>444241</xdr:colOff>
      <xdr:row>360</xdr:row>
      <xdr:rowOff>110343</xdr:rowOff>
    </xdr:from>
    <xdr:to>
      <xdr:col>18</xdr:col>
      <xdr:colOff>602603</xdr:colOff>
      <xdr:row>375</xdr:row>
      <xdr:rowOff>145105</xdr:rowOff>
    </xdr:to>
    <xdr:graphicFrame macro="">
      <xdr:nvGraphicFramePr>
        <xdr:cNvPr id="28" name="Chart 92">
          <a:extLst>
            <a:ext uri="{FF2B5EF4-FFF2-40B4-BE49-F238E27FC236}">
              <a16:creationId xmlns:a16="http://schemas.microsoft.com/office/drawing/2014/main" id="{00000000-0008-0000-1400-00001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10</xdr:col>
      <xdr:colOff>444241</xdr:colOff>
      <xdr:row>376</xdr:row>
      <xdr:rowOff>46142</xdr:rowOff>
    </xdr:from>
    <xdr:to>
      <xdr:col>18</xdr:col>
      <xdr:colOff>602603</xdr:colOff>
      <xdr:row>391</xdr:row>
      <xdr:rowOff>80904</xdr:rowOff>
    </xdr:to>
    <xdr:graphicFrame macro="">
      <xdr:nvGraphicFramePr>
        <xdr:cNvPr id="29" name="Chart 92">
          <a:extLst>
            <a:ext uri="{FF2B5EF4-FFF2-40B4-BE49-F238E27FC236}">
              <a16:creationId xmlns:a16="http://schemas.microsoft.com/office/drawing/2014/main" id="{00000000-0008-0000-1400-00001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10</xdr:col>
      <xdr:colOff>444241</xdr:colOff>
      <xdr:row>391</xdr:row>
      <xdr:rowOff>166336</xdr:rowOff>
    </xdr:from>
    <xdr:to>
      <xdr:col>19</xdr:col>
      <xdr:colOff>4769</xdr:colOff>
      <xdr:row>407</xdr:row>
      <xdr:rowOff>13190</xdr:rowOff>
    </xdr:to>
    <xdr:graphicFrame macro="">
      <xdr:nvGraphicFramePr>
        <xdr:cNvPr id="30" name="Chart 92">
          <a:extLst>
            <a:ext uri="{FF2B5EF4-FFF2-40B4-BE49-F238E27FC236}">
              <a16:creationId xmlns:a16="http://schemas.microsoft.com/office/drawing/2014/main" id="{00000000-0008-0000-1400-00001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10</xdr:col>
      <xdr:colOff>444241</xdr:colOff>
      <xdr:row>407</xdr:row>
      <xdr:rowOff>110341</xdr:rowOff>
    </xdr:from>
    <xdr:to>
      <xdr:col>18</xdr:col>
      <xdr:colOff>602603</xdr:colOff>
      <xdr:row>422</xdr:row>
      <xdr:rowOff>145103</xdr:rowOff>
    </xdr:to>
    <xdr:graphicFrame macro="">
      <xdr:nvGraphicFramePr>
        <xdr:cNvPr id="31" name="Chart 92">
          <a:extLst>
            <a:ext uri="{FF2B5EF4-FFF2-40B4-BE49-F238E27FC236}">
              <a16:creationId xmlns:a16="http://schemas.microsoft.com/office/drawing/2014/main" id="{00000000-0008-0000-1400-00001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10</xdr:col>
      <xdr:colOff>444241</xdr:colOff>
      <xdr:row>423</xdr:row>
      <xdr:rowOff>46142</xdr:rowOff>
    </xdr:from>
    <xdr:to>
      <xdr:col>18</xdr:col>
      <xdr:colOff>602603</xdr:colOff>
      <xdr:row>438</xdr:row>
      <xdr:rowOff>80904</xdr:rowOff>
    </xdr:to>
    <xdr:graphicFrame macro="">
      <xdr:nvGraphicFramePr>
        <xdr:cNvPr id="32" name="Chart 92">
          <a:extLst>
            <a:ext uri="{FF2B5EF4-FFF2-40B4-BE49-F238E27FC236}">
              <a16:creationId xmlns:a16="http://schemas.microsoft.com/office/drawing/2014/main" id="{00000000-0008-0000-1400-00002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10</xdr:col>
      <xdr:colOff>444241</xdr:colOff>
      <xdr:row>438</xdr:row>
      <xdr:rowOff>166336</xdr:rowOff>
    </xdr:from>
    <xdr:to>
      <xdr:col>18</xdr:col>
      <xdr:colOff>602603</xdr:colOff>
      <xdr:row>454</xdr:row>
      <xdr:rowOff>13190</xdr:rowOff>
    </xdr:to>
    <xdr:graphicFrame macro="">
      <xdr:nvGraphicFramePr>
        <xdr:cNvPr id="33" name="Chart 92">
          <a:extLst>
            <a:ext uri="{FF2B5EF4-FFF2-40B4-BE49-F238E27FC236}">
              <a16:creationId xmlns:a16="http://schemas.microsoft.com/office/drawing/2014/main" id="{00000000-0008-0000-1400-00002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10</xdr:col>
      <xdr:colOff>444241</xdr:colOff>
      <xdr:row>454</xdr:row>
      <xdr:rowOff>110341</xdr:rowOff>
    </xdr:from>
    <xdr:to>
      <xdr:col>18</xdr:col>
      <xdr:colOff>602603</xdr:colOff>
      <xdr:row>469</xdr:row>
      <xdr:rowOff>145103</xdr:rowOff>
    </xdr:to>
    <xdr:graphicFrame macro="">
      <xdr:nvGraphicFramePr>
        <xdr:cNvPr id="34" name="Chart 92">
          <a:extLst>
            <a:ext uri="{FF2B5EF4-FFF2-40B4-BE49-F238E27FC236}">
              <a16:creationId xmlns:a16="http://schemas.microsoft.com/office/drawing/2014/main" id="{00000000-0008-0000-1400-00002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10</xdr:col>
      <xdr:colOff>444241</xdr:colOff>
      <xdr:row>470</xdr:row>
      <xdr:rowOff>44217</xdr:rowOff>
    </xdr:from>
    <xdr:to>
      <xdr:col>18</xdr:col>
      <xdr:colOff>602603</xdr:colOff>
      <xdr:row>485</xdr:row>
      <xdr:rowOff>78979</xdr:rowOff>
    </xdr:to>
    <xdr:graphicFrame macro="">
      <xdr:nvGraphicFramePr>
        <xdr:cNvPr id="35" name="Chart 92">
          <a:extLst>
            <a:ext uri="{FF2B5EF4-FFF2-40B4-BE49-F238E27FC236}">
              <a16:creationId xmlns:a16="http://schemas.microsoft.com/office/drawing/2014/main" id="{00000000-0008-0000-1400-00002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10</xdr:col>
      <xdr:colOff>444241</xdr:colOff>
      <xdr:row>485</xdr:row>
      <xdr:rowOff>166336</xdr:rowOff>
    </xdr:from>
    <xdr:to>
      <xdr:col>18</xdr:col>
      <xdr:colOff>602603</xdr:colOff>
      <xdr:row>501</xdr:row>
      <xdr:rowOff>13190</xdr:rowOff>
    </xdr:to>
    <xdr:graphicFrame macro="">
      <xdr:nvGraphicFramePr>
        <xdr:cNvPr id="36" name="Chart 92">
          <a:extLst>
            <a:ext uri="{FF2B5EF4-FFF2-40B4-BE49-F238E27FC236}">
              <a16:creationId xmlns:a16="http://schemas.microsoft.com/office/drawing/2014/main" id="{00000000-0008-0000-1400-00002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10</xdr:col>
      <xdr:colOff>444241</xdr:colOff>
      <xdr:row>501</xdr:row>
      <xdr:rowOff>110342</xdr:rowOff>
    </xdr:from>
    <xdr:to>
      <xdr:col>18</xdr:col>
      <xdr:colOff>602603</xdr:colOff>
      <xdr:row>516</xdr:row>
      <xdr:rowOff>145104</xdr:rowOff>
    </xdr:to>
    <xdr:graphicFrame macro="">
      <xdr:nvGraphicFramePr>
        <xdr:cNvPr id="37" name="Chart 92">
          <a:extLst>
            <a:ext uri="{FF2B5EF4-FFF2-40B4-BE49-F238E27FC236}">
              <a16:creationId xmlns:a16="http://schemas.microsoft.com/office/drawing/2014/main" id="{00000000-0008-0000-1400-00002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10</xdr:col>
      <xdr:colOff>444241</xdr:colOff>
      <xdr:row>517</xdr:row>
      <xdr:rowOff>44217</xdr:rowOff>
    </xdr:from>
    <xdr:to>
      <xdr:col>18</xdr:col>
      <xdr:colOff>602603</xdr:colOff>
      <xdr:row>532</xdr:row>
      <xdr:rowOff>78980</xdr:rowOff>
    </xdr:to>
    <xdr:graphicFrame macro="">
      <xdr:nvGraphicFramePr>
        <xdr:cNvPr id="38" name="Chart 92">
          <a:extLst>
            <a:ext uri="{FF2B5EF4-FFF2-40B4-BE49-F238E27FC236}">
              <a16:creationId xmlns:a16="http://schemas.microsoft.com/office/drawing/2014/main" id="{00000000-0008-0000-1400-00002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10</xdr:col>
      <xdr:colOff>440613</xdr:colOff>
      <xdr:row>532</xdr:row>
      <xdr:rowOff>166336</xdr:rowOff>
    </xdr:from>
    <xdr:to>
      <xdr:col>18</xdr:col>
      <xdr:colOff>604635</xdr:colOff>
      <xdr:row>548</xdr:row>
      <xdr:rowOff>13190</xdr:rowOff>
    </xdr:to>
    <xdr:graphicFrame macro="">
      <xdr:nvGraphicFramePr>
        <xdr:cNvPr id="39" name="Chart 92">
          <a:extLst>
            <a:ext uri="{FF2B5EF4-FFF2-40B4-BE49-F238E27FC236}">
              <a16:creationId xmlns:a16="http://schemas.microsoft.com/office/drawing/2014/main" id="{00000000-0008-0000-1400-00002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20</xdr:col>
      <xdr:colOff>438711</xdr:colOff>
      <xdr:row>15</xdr:row>
      <xdr:rowOff>166337</xdr:rowOff>
    </xdr:from>
    <xdr:to>
      <xdr:col>28</xdr:col>
      <xdr:colOff>604634</xdr:colOff>
      <xdr:row>31</xdr:row>
      <xdr:rowOff>13190</xdr:rowOff>
    </xdr:to>
    <xdr:graphicFrame macro="">
      <xdr:nvGraphicFramePr>
        <xdr:cNvPr id="40" name="Chart 92">
          <a:extLst>
            <a:ext uri="{FF2B5EF4-FFF2-40B4-BE49-F238E27FC236}">
              <a16:creationId xmlns:a16="http://schemas.microsoft.com/office/drawing/2014/main" id="{00000000-0008-0000-1400-00002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20</xdr:col>
      <xdr:colOff>438711</xdr:colOff>
      <xdr:row>31</xdr:row>
      <xdr:rowOff>110341</xdr:rowOff>
    </xdr:from>
    <xdr:to>
      <xdr:col>28</xdr:col>
      <xdr:colOff>604634</xdr:colOff>
      <xdr:row>46</xdr:row>
      <xdr:rowOff>145103</xdr:rowOff>
    </xdr:to>
    <xdr:graphicFrame macro="">
      <xdr:nvGraphicFramePr>
        <xdr:cNvPr id="41" name="Chart 92">
          <a:extLst>
            <a:ext uri="{FF2B5EF4-FFF2-40B4-BE49-F238E27FC236}">
              <a16:creationId xmlns:a16="http://schemas.microsoft.com/office/drawing/2014/main" id="{00000000-0008-0000-1400-00002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20</xdr:col>
      <xdr:colOff>438711</xdr:colOff>
      <xdr:row>47</xdr:row>
      <xdr:rowOff>44217</xdr:rowOff>
    </xdr:from>
    <xdr:to>
      <xdr:col>28</xdr:col>
      <xdr:colOff>604634</xdr:colOff>
      <xdr:row>62</xdr:row>
      <xdr:rowOff>78979</xdr:rowOff>
    </xdr:to>
    <xdr:graphicFrame macro="">
      <xdr:nvGraphicFramePr>
        <xdr:cNvPr id="42" name="Chart 92">
          <a:extLst>
            <a:ext uri="{FF2B5EF4-FFF2-40B4-BE49-F238E27FC236}">
              <a16:creationId xmlns:a16="http://schemas.microsoft.com/office/drawing/2014/main" id="{00000000-0008-0000-1400-00002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20</xdr:col>
      <xdr:colOff>438711</xdr:colOff>
      <xdr:row>62</xdr:row>
      <xdr:rowOff>166336</xdr:rowOff>
    </xdr:from>
    <xdr:to>
      <xdr:col>28</xdr:col>
      <xdr:colOff>604634</xdr:colOff>
      <xdr:row>78</xdr:row>
      <xdr:rowOff>13191</xdr:rowOff>
    </xdr:to>
    <xdr:graphicFrame macro="">
      <xdr:nvGraphicFramePr>
        <xdr:cNvPr id="43" name="Chart 92">
          <a:extLst>
            <a:ext uri="{FF2B5EF4-FFF2-40B4-BE49-F238E27FC236}">
              <a16:creationId xmlns:a16="http://schemas.microsoft.com/office/drawing/2014/main" id="{00000000-0008-0000-1400-00002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xdr:from>
      <xdr:col>20</xdr:col>
      <xdr:colOff>438711</xdr:colOff>
      <xdr:row>78</xdr:row>
      <xdr:rowOff>110342</xdr:rowOff>
    </xdr:from>
    <xdr:to>
      <xdr:col>28</xdr:col>
      <xdr:colOff>604634</xdr:colOff>
      <xdr:row>93</xdr:row>
      <xdr:rowOff>145104</xdr:rowOff>
    </xdr:to>
    <xdr:graphicFrame macro="">
      <xdr:nvGraphicFramePr>
        <xdr:cNvPr id="44" name="Chart 92">
          <a:extLst>
            <a:ext uri="{FF2B5EF4-FFF2-40B4-BE49-F238E27FC236}">
              <a16:creationId xmlns:a16="http://schemas.microsoft.com/office/drawing/2014/main" id="{00000000-0008-0000-1400-00002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xdr:from>
      <xdr:col>20</xdr:col>
      <xdr:colOff>438711</xdr:colOff>
      <xdr:row>94</xdr:row>
      <xdr:rowOff>44217</xdr:rowOff>
    </xdr:from>
    <xdr:to>
      <xdr:col>28</xdr:col>
      <xdr:colOff>604634</xdr:colOff>
      <xdr:row>109</xdr:row>
      <xdr:rowOff>78979</xdr:rowOff>
    </xdr:to>
    <xdr:graphicFrame macro="">
      <xdr:nvGraphicFramePr>
        <xdr:cNvPr id="45" name="Chart 92">
          <a:extLst>
            <a:ext uri="{FF2B5EF4-FFF2-40B4-BE49-F238E27FC236}">
              <a16:creationId xmlns:a16="http://schemas.microsoft.com/office/drawing/2014/main" id="{00000000-0008-0000-1400-00002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xdr:from>
      <xdr:col>20</xdr:col>
      <xdr:colOff>438711</xdr:colOff>
      <xdr:row>109</xdr:row>
      <xdr:rowOff>166336</xdr:rowOff>
    </xdr:from>
    <xdr:to>
      <xdr:col>28</xdr:col>
      <xdr:colOff>604634</xdr:colOff>
      <xdr:row>125</xdr:row>
      <xdr:rowOff>13190</xdr:rowOff>
    </xdr:to>
    <xdr:graphicFrame macro="">
      <xdr:nvGraphicFramePr>
        <xdr:cNvPr id="46" name="Chart 92">
          <a:extLst>
            <a:ext uri="{FF2B5EF4-FFF2-40B4-BE49-F238E27FC236}">
              <a16:creationId xmlns:a16="http://schemas.microsoft.com/office/drawing/2014/main" id="{00000000-0008-0000-1400-00002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xdr:from>
      <xdr:col>20</xdr:col>
      <xdr:colOff>438711</xdr:colOff>
      <xdr:row>125</xdr:row>
      <xdr:rowOff>110342</xdr:rowOff>
    </xdr:from>
    <xdr:to>
      <xdr:col>28</xdr:col>
      <xdr:colOff>604634</xdr:colOff>
      <xdr:row>140</xdr:row>
      <xdr:rowOff>145104</xdr:rowOff>
    </xdr:to>
    <xdr:graphicFrame macro="">
      <xdr:nvGraphicFramePr>
        <xdr:cNvPr id="47" name="Chart 92">
          <a:extLst>
            <a:ext uri="{FF2B5EF4-FFF2-40B4-BE49-F238E27FC236}">
              <a16:creationId xmlns:a16="http://schemas.microsoft.com/office/drawing/2014/main" id="{00000000-0008-0000-1400-00002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xdr:from>
      <xdr:col>20</xdr:col>
      <xdr:colOff>438711</xdr:colOff>
      <xdr:row>141</xdr:row>
      <xdr:rowOff>45253</xdr:rowOff>
    </xdr:from>
    <xdr:to>
      <xdr:col>28</xdr:col>
      <xdr:colOff>604634</xdr:colOff>
      <xdr:row>156</xdr:row>
      <xdr:rowOff>80015</xdr:rowOff>
    </xdr:to>
    <xdr:graphicFrame macro="">
      <xdr:nvGraphicFramePr>
        <xdr:cNvPr id="48" name="Chart 92">
          <a:extLst>
            <a:ext uri="{FF2B5EF4-FFF2-40B4-BE49-F238E27FC236}">
              <a16:creationId xmlns:a16="http://schemas.microsoft.com/office/drawing/2014/main" id="{00000000-0008-0000-1400-00003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xdr:from>
      <xdr:col>20</xdr:col>
      <xdr:colOff>436895</xdr:colOff>
      <xdr:row>156</xdr:row>
      <xdr:rowOff>166338</xdr:rowOff>
    </xdr:from>
    <xdr:to>
      <xdr:col>28</xdr:col>
      <xdr:colOff>597677</xdr:colOff>
      <xdr:row>172</xdr:row>
      <xdr:rowOff>13191</xdr:rowOff>
    </xdr:to>
    <xdr:graphicFrame macro="">
      <xdr:nvGraphicFramePr>
        <xdr:cNvPr id="49" name="Chart 92">
          <a:extLst>
            <a:ext uri="{FF2B5EF4-FFF2-40B4-BE49-F238E27FC236}">
              <a16:creationId xmlns:a16="http://schemas.microsoft.com/office/drawing/2014/main" id="{00000000-0008-0000-1400-00003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xdr:from>
      <xdr:col>20</xdr:col>
      <xdr:colOff>440829</xdr:colOff>
      <xdr:row>172</xdr:row>
      <xdr:rowOff>110342</xdr:rowOff>
    </xdr:from>
    <xdr:to>
      <xdr:col>29</xdr:col>
      <xdr:colOff>1875</xdr:colOff>
      <xdr:row>187</xdr:row>
      <xdr:rowOff>145104</xdr:rowOff>
    </xdr:to>
    <xdr:graphicFrame macro="">
      <xdr:nvGraphicFramePr>
        <xdr:cNvPr id="50" name="Chart 92">
          <a:extLst>
            <a:ext uri="{FF2B5EF4-FFF2-40B4-BE49-F238E27FC236}">
              <a16:creationId xmlns:a16="http://schemas.microsoft.com/office/drawing/2014/main" id="{00000000-0008-0000-1400-00003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xdr:from>
      <xdr:col>20</xdr:col>
      <xdr:colOff>438711</xdr:colOff>
      <xdr:row>188</xdr:row>
      <xdr:rowOff>46143</xdr:rowOff>
    </xdr:from>
    <xdr:to>
      <xdr:col>28</xdr:col>
      <xdr:colOff>604634</xdr:colOff>
      <xdr:row>203</xdr:row>
      <xdr:rowOff>80905</xdr:rowOff>
    </xdr:to>
    <xdr:graphicFrame macro="">
      <xdr:nvGraphicFramePr>
        <xdr:cNvPr id="51" name="Chart 92">
          <a:extLst>
            <a:ext uri="{FF2B5EF4-FFF2-40B4-BE49-F238E27FC236}">
              <a16:creationId xmlns:a16="http://schemas.microsoft.com/office/drawing/2014/main" id="{00000000-0008-0000-1400-00003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twoCellAnchor>
    <xdr:from>
      <xdr:col>20</xdr:col>
      <xdr:colOff>438711</xdr:colOff>
      <xdr:row>203</xdr:row>
      <xdr:rowOff>166336</xdr:rowOff>
    </xdr:from>
    <xdr:to>
      <xdr:col>28</xdr:col>
      <xdr:colOff>604634</xdr:colOff>
      <xdr:row>219</xdr:row>
      <xdr:rowOff>13191</xdr:rowOff>
    </xdr:to>
    <xdr:graphicFrame macro="">
      <xdr:nvGraphicFramePr>
        <xdr:cNvPr id="52" name="Chart 92">
          <a:extLst>
            <a:ext uri="{FF2B5EF4-FFF2-40B4-BE49-F238E27FC236}">
              <a16:creationId xmlns:a16="http://schemas.microsoft.com/office/drawing/2014/main" id="{00000000-0008-0000-1400-00003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1"/>
        </a:graphicData>
      </a:graphic>
    </xdr:graphicFrame>
    <xdr:clientData/>
  </xdr:twoCellAnchor>
  <xdr:twoCellAnchor>
    <xdr:from>
      <xdr:col>20</xdr:col>
      <xdr:colOff>438711</xdr:colOff>
      <xdr:row>219</xdr:row>
      <xdr:rowOff>110342</xdr:rowOff>
    </xdr:from>
    <xdr:to>
      <xdr:col>28</xdr:col>
      <xdr:colOff>604634</xdr:colOff>
      <xdr:row>234</xdr:row>
      <xdr:rowOff>145104</xdr:rowOff>
    </xdr:to>
    <xdr:graphicFrame macro="">
      <xdr:nvGraphicFramePr>
        <xdr:cNvPr id="53" name="Chart 52">
          <a:extLst>
            <a:ext uri="{FF2B5EF4-FFF2-40B4-BE49-F238E27FC236}">
              <a16:creationId xmlns:a16="http://schemas.microsoft.com/office/drawing/2014/main" id="{00000000-0008-0000-1400-00003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2"/>
        </a:graphicData>
      </a:graphic>
    </xdr:graphicFrame>
    <xdr:clientData/>
  </xdr:twoCellAnchor>
  <xdr:twoCellAnchor>
    <xdr:from>
      <xdr:col>20</xdr:col>
      <xdr:colOff>438711</xdr:colOff>
      <xdr:row>235</xdr:row>
      <xdr:rowOff>44217</xdr:rowOff>
    </xdr:from>
    <xdr:to>
      <xdr:col>28</xdr:col>
      <xdr:colOff>604634</xdr:colOff>
      <xdr:row>250</xdr:row>
      <xdr:rowOff>78979</xdr:rowOff>
    </xdr:to>
    <xdr:graphicFrame macro="">
      <xdr:nvGraphicFramePr>
        <xdr:cNvPr id="54" name="Chart 92">
          <a:extLst>
            <a:ext uri="{FF2B5EF4-FFF2-40B4-BE49-F238E27FC236}">
              <a16:creationId xmlns:a16="http://schemas.microsoft.com/office/drawing/2014/main" id="{00000000-0008-0000-1400-00003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3"/>
        </a:graphicData>
      </a:graphic>
    </xdr:graphicFrame>
    <xdr:clientData/>
  </xdr:twoCellAnchor>
  <xdr:twoCellAnchor>
    <xdr:from>
      <xdr:col>20</xdr:col>
      <xdr:colOff>438711</xdr:colOff>
      <xdr:row>250</xdr:row>
      <xdr:rowOff>166336</xdr:rowOff>
    </xdr:from>
    <xdr:to>
      <xdr:col>28</xdr:col>
      <xdr:colOff>604634</xdr:colOff>
      <xdr:row>266</xdr:row>
      <xdr:rowOff>13190</xdr:rowOff>
    </xdr:to>
    <xdr:graphicFrame macro="">
      <xdr:nvGraphicFramePr>
        <xdr:cNvPr id="55" name="Chart 92">
          <a:extLst>
            <a:ext uri="{FF2B5EF4-FFF2-40B4-BE49-F238E27FC236}">
              <a16:creationId xmlns:a16="http://schemas.microsoft.com/office/drawing/2014/main" id="{00000000-0008-0000-1400-00003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4"/>
        </a:graphicData>
      </a:graphic>
    </xdr:graphicFrame>
    <xdr:clientData/>
  </xdr:twoCellAnchor>
  <xdr:twoCellAnchor>
    <xdr:from>
      <xdr:col>20</xdr:col>
      <xdr:colOff>441404</xdr:colOff>
      <xdr:row>266</xdr:row>
      <xdr:rowOff>110341</xdr:rowOff>
    </xdr:from>
    <xdr:to>
      <xdr:col>28</xdr:col>
      <xdr:colOff>605425</xdr:colOff>
      <xdr:row>281</xdr:row>
      <xdr:rowOff>145103</xdr:rowOff>
    </xdr:to>
    <xdr:graphicFrame macro="">
      <xdr:nvGraphicFramePr>
        <xdr:cNvPr id="56" name="Chart 92">
          <a:extLst>
            <a:ext uri="{FF2B5EF4-FFF2-40B4-BE49-F238E27FC236}">
              <a16:creationId xmlns:a16="http://schemas.microsoft.com/office/drawing/2014/main" id="{00000000-0008-0000-1400-00003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5"/>
        </a:graphicData>
      </a:graphic>
    </xdr:graphicFrame>
    <xdr:clientData/>
  </xdr:twoCellAnchor>
  <xdr:twoCellAnchor>
    <xdr:from>
      <xdr:col>20</xdr:col>
      <xdr:colOff>445032</xdr:colOff>
      <xdr:row>282</xdr:row>
      <xdr:rowOff>44217</xdr:rowOff>
    </xdr:from>
    <xdr:to>
      <xdr:col>28</xdr:col>
      <xdr:colOff>603393</xdr:colOff>
      <xdr:row>297</xdr:row>
      <xdr:rowOff>78979</xdr:rowOff>
    </xdr:to>
    <xdr:graphicFrame macro="">
      <xdr:nvGraphicFramePr>
        <xdr:cNvPr id="57" name="Chart 92">
          <a:extLst>
            <a:ext uri="{FF2B5EF4-FFF2-40B4-BE49-F238E27FC236}">
              <a16:creationId xmlns:a16="http://schemas.microsoft.com/office/drawing/2014/main" id="{00000000-0008-0000-1400-00003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6"/>
        </a:graphicData>
      </a:graphic>
    </xdr:graphicFrame>
    <xdr:clientData/>
  </xdr:twoCellAnchor>
  <xdr:twoCellAnchor>
    <xdr:from>
      <xdr:col>20</xdr:col>
      <xdr:colOff>445032</xdr:colOff>
      <xdr:row>297</xdr:row>
      <xdr:rowOff>166337</xdr:rowOff>
    </xdr:from>
    <xdr:to>
      <xdr:col>28</xdr:col>
      <xdr:colOff>603393</xdr:colOff>
      <xdr:row>313</xdr:row>
      <xdr:rowOff>13190</xdr:rowOff>
    </xdr:to>
    <xdr:graphicFrame macro="">
      <xdr:nvGraphicFramePr>
        <xdr:cNvPr id="58" name="Chart 92">
          <a:extLst>
            <a:ext uri="{FF2B5EF4-FFF2-40B4-BE49-F238E27FC236}">
              <a16:creationId xmlns:a16="http://schemas.microsoft.com/office/drawing/2014/main" id="{00000000-0008-0000-1400-00003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7"/>
        </a:graphicData>
      </a:graphic>
    </xdr:graphicFrame>
    <xdr:clientData/>
  </xdr:twoCellAnchor>
  <xdr:twoCellAnchor>
    <xdr:from>
      <xdr:col>20</xdr:col>
      <xdr:colOff>442294</xdr:colOff>
      <xdr:row>313</xdr:row>
      <xdr:rowOff>110342</xdr:rowOff>
    </xdr:from>
    <xdr:to>
      <xdr:col>28</xdr:col>
      <xdr:colOff>606315</xdr:colOff>
      <xdr:row>328</xdr:row>
      <xdr:rowOff>145104</xdr:rowOff>
    </xdr:to>
    <xdr:graphicFrame macro="">
      <xdr:nvGraphicFramePr>
        <xdr:cNvPr id="59" name="Chart 92">
          <a:extLst>
            <a:ext uri="{FF2B5EF4-FFF2-40B4-BE49-F238E27FC236}">
              <a16:creationId xmlns:a16="http://schemas.microsoft.com/office/drawing/2014/main" id="{00000000-0008-0000-1400-00003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8"/>
        </a:graphicData>
      </a:graphic>
    </xdr:graphicFrame>
    <xdr:clientData/>
  </xdr:twoCellAnchor>
  <xdr:twoCellAnchor>
    <xdr:from>
      <xdr:col>20</xdr:col>
      <xdr:colOff>445032</xdr:colOff>
      <xdr:row>329</xdr:row>
      <xdr:rowOff>45254</xdr:rowOff>
    </xdr:from>
    <xdr:to>
      <xdr:col>28</xdr:col>
      <xdr:colOff>603393</xdr:colOff>
      <xdr:row>344</xdr:row>
      <xdr:rowOff>80016</xdr:rowOff>
    </xdr:to>
    <xdr:graphicFrame macro="">
      <xdr:nvGraphicFramePr>
        <xdr:cNvPr id="60" name="Chart 92">
          <a:extLst>
            <a:ext uri="{FF2B5EF4-FFF2-40B4-BE49-F238E27FC236}">
              <a16:creationId xmlns:a16="http://schemas.microsoft.com/office/drawing/2014/main" id="{00000000-0008-0000-1400-00003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9"/>
        </a:graphicData>
      </a:graphic>
    </xdr:graphicFrame>
    <xdr:clientData/>
  </xdr:twoCellAnchor>
  <xdr:twoCellAnchor>
    <xdr:from>
      <xdr:col>20</xdr:col>
      <xdr:colOff>445032</xdr:colOff>
      <xdr:row>344</xdr:row>
      <xdr:rowOff>166337</xdr:rowOff>
    </xdr:from>
    <xdr:to>
      <xdr:col>28</xdr:col>
      <xdr:colOff>603393</xdr:colOff>
      <xdr:row>360</xdr:row>
      <xdr:rowOff>13192</xdr:rowOff>
    </xdr:to>
    <xdr:graphicFrame macro="">
      <xdr:nvGraphicFramePr>
        <xdr:cNvPr id="61" name="Chart 92">
          <a:extLst>
            <a:ext uri="{FF2B5EF4-FFF2-40B4-BE49-F238E27FC236}">
              <a16:creationId xmlns:a16="http://schemas.microsoft.com/office/drawing/2014/main" id="{00000000-0008-0000-1400-00003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0"/>
        </a:graphicData>
      </a:graphic>
    </xdr:graphicFrame>
    <xdr:clientData/>
  </xdr:twoCellAnchor>
  <xdr:twoCellAnchor>
    <xdr:from>
      <xdr:col>20</xdr:col>
      <xdr:colOff>445032</xdr:colOff>
      <xdr:row>360</xdr:row>
      <xdr:rowOff>110343</xdr:rowOff>
    </xdr:from>
    <xdr:to>
      <xdr:col>28</xdr:col>
      <xdr:colOff>603393</xdr:colOff>
      <xdr:row>375</xdr:row>
      <xdr:rowOff>145105</xdr:rowOff>
    </xdr:to>
    <xdr:graphicFrame macro="">
      <xdr:nvGraphicFramePr>
        <xdr:cNvPr id="62" name="Chart 92">
          <a:extLst>
            <a:ext uri="{FF2B5EF4-FFF2-40B4-BE49-F238E27FC236}">
              <a16:creationId xmlns:a16="http://schemas.microsoft.com/office/drawing/2014/main" id="{00000000-0008-0000-1400-00003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1"/>
        </a:graphicData>
      </a:graphic>
    </xdr:graphicFrame>
    <xdr:clientData/>
  </xdr:twoCellAnchor>
  <xdr:twoCellAnchor>
    <xdr:from>
      <xdr:col>20</xdr:col>
      <xdr:colOff>442294</xdr:colOff>
      <xdr:row>376</xdr:row>
      <xdr:rowOff>46142</xdr:rowOff>
    </xdr:from>
    <xdr:to>
      <xdr:col>28</xdr:col>
      <xdr:colOff>587265</xdr:colOff>
      <xdr:row>391</xdr:row>
      <xdr:rowOff>80904</xdr:rowOff>
    </xdr:to>
    <xdr:graphicFrame macro="">
      <xdr:nvGraphicFramePr>
        <xdr:cNvPr id="63" name="Chart 92">
          <a:extLst>
            <a:ext uri="{FF2B5EF4-FFF2-40B4-BE49-F238E27FC236}">
              <a16:creationId xmlns:a16="http://schemas.microsoft.com/office/drawing/2014/main" id="{00000000-0008-0000-1400-00003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2"/>
        </a:graphicData>
      </a:graphic>
    </xdr:graphicFrame>
    <xdr:clientData/>
  </xdr:twoCellAnchor>
  <xdr:twoCellAnchor>
    <xdr:from>
      <xdr:col>20</xdr:col>
      <xdr:colOff>445032</xdr:colOff>
      <xdr:row>391</xdr:row>
      <xdr:rowOff>166336</xdr:rowOff>
    </xdr:from>
    <xdr:to>
      <xdr:col>28</xdr:col>
      <xdr:colOff>603393</xdr:colOff>
      <xdr:row>407</xdr:row>
      <xdr:rowOff>13190</xdr:rowOff>
    </xdr:to>
    <xdr:graphicFrame macro="">
      <xdr:nvGraphicFramePr>
        <xdr:cNvPr id="64" name="Chart 92">
          <a:extLst>
            <a:ext uri="{FF2B5EF4-FFF2-40B4-BE49-F238E27FC236}">
              <a16:creationId xmlns:a16="http://schemas.microsoft.com/office/drawing/2014/main" id="{00000000-0008-0000-1400-00004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3"/>
        </a:graphicData>
      </a:graphic>
    </xdr:graphicFrame>
    <xdr:clientData/>
  </xdr:twoCellAnchor>
  <xdr:twoCellAnchor>
    <xdr:from>
      <xdr:col>20</xdr:col>
      <xdr:colOff>445032</xdr:colOff>
      <xdr:row>407</xdr:row>
      <xdr:rowOff>110341</xdr:rowOff>
    </xdr:from>
    <xdr:to>
      <xdr:col>28</xdr:col>
      <xdr:colOff>603393</xdr:colOff>
      <xdr:row>422</xdr:row>
      <xdr:rowOff>145103</xdr:rowOff>
    </xdr:to>
    <xdr:graphicFrame macro="">
      <xdr:nvGraphicFramePr>
        <xdr:cNvPr id="65" name="Chart 92">
          <a:extLst>
            <a:ext uri="{FF2B5EF4-FFF2-40B4-BE49-F238E27FC236}">
              <a16:creationId xmlns:a16="http://schemas.microsoft.com/office/drawing/2014/main" id="{00000000-0008-0000-1400-00004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4"/>
        </a:graphicData>
      </a:graphic>
    </xdr:graphicFrame>
    <xdr:clientData/>
  </xdr:twoCellAnchor>
  <xdr:twoCellAnchor>
    <xdr:from>
      <xdr:col>20</xdr:col>
      <xdr:colOff>445032</xdr:colOff>
      <xdr:row>423</xdr:row>
      <xdr:rowOff>46142</xdr:rowOff>
    </xdr:from>
    <xdr:to>
      <xdr:col>28</xdr:col>
      <xdr:colOff>603393</xdr:colOff>
      <xdr:row>438</xdr:row>
      <xdr:rowOff>80904</xdr:rowOff>
    </xdr:to>
    <xdr:graphicFrame macro="">
      <xdr:nvGraphicFramePr>
        <xdr:cNvPr id="66" name="Chart 92">
          <a:extLst>
            <a:ext uri="{FF2B5EF4-FFF2-40B4-BE49-F238E27FC236}">
              <a16:creationId xmlns:a16="http://schemas.microsoft.com/office/drawing/2014/main" id="{00000000-0008-0000-1400-00004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5"/>
        </a:graphicData>
      </a:graphic>
    </xdr:graphicFrame>
    <xdr:clientData/>
  </xdr:twoCellAnchor>
  <xdr:twoCellAnchor>
    <xdr:from>
      <xdr:col>20</xdr:col>
      <xdr:colOff>442294</xdr:colOff>
      <xdr:row>438</xdr:row>
      <xdr:rowOff>166336</xdr:rowOff>
    </xdr:from>
    <xdr:to>
      <xdr:col>28</xdr:col>
      <xdr:colOff>606315</xdr:colOff>
      <xdr:row>454</xdr:row>
      <xdr:rowOff>13190</xdr:rowOff>
    </xdr:to>
    <xdr:graphicFrame macro="">
      <xdr:nvGraphicFramePr>
        <xdr:cNvPr id="67" name="Chart 92">
          <a:extLst>
            <a:ext uri="{FF2B5EF4-FFF2-40B4-BE49-F238E27FC236}">
              <a16:creationId xmlns:a16="http://schemas.microsoft.com/office/drawing/2014/main" id="{00000000-0008-0000-1400-00004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6"/>
        </a:graphicData>
      </a:graphic>
    </xdr:graphicFrame>
    <xdr:clientData/>
  </xdr:twoCellAnchor>
  <xdr:twoCellAnchor>
    <xdr:from>
      <xdr:col>20</xdr:col>
      <xdr:colOff>445032</xdr:colOff>
      <xdr:row>454</xdr:row>
      <xdr:rowOff>110341</xdr:rowOff>
    </xdr:from>
    <xdr:to>
      <xdr:col>29</xdr:col>
      <xdr:colOff>5559</xdr:colOff>
      <xdr:row>469</xdr:row>
      <xdr:rowOff>145103</xdr:rowOff>
    </xdr:to>
    <xdr:graphicFrame macro="">
      <xdr:nvGraphicFramePr>
        <xdr:cNvPr id="68" name="Chart 92">
          <a:extLst>
            <a:ext uri="{FF2B5EF4-FFF2-40B4-BE49-F238E27FC236}">
              <a16:creationId xmlns:a16="http://schemas.microsoft.com/office/drawing/2014/main" id="{00000000-0008-0000-1400-00004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7"/>
        </a:graphicData>
      </a:graphic>
    </xdr:graphicFrame>
    <xdr:clientData/>
  </xdr:twoCellAnchor>
  <xdr:twoCellAnchor>
    <xdr:from>
      <xdr:col>20</xdr:col>
      <xdr:colOff>445032</xdr:colOff>
      <xdr:row>470</xdr:row>
      <xdr:rowOff>44217</xdr:rowOff>
    </xdr:from>
    <xdr:to>
      <xdr:col>28</xdr:col>
      <xdr:colOff>603393</xdr:colOff>
      <xdr:row>485</xdr:row>
      <xdr:rowOff>78979</xdr:rowOff>
    </xdr:to>
    <xdr:graphicFrame macro="">
      <xdr:nvGraphicFramePr>
        <xdr:cNvPr id="69" name="Chart 92">
          <a:extLst>
            <a:ext uri="{FF2B5EF4-FFF2-40B4-BE49-F238E27FC236}">
              <a16:creationId xmlns:a16="http://schemas.microsoft.com/office/drawing/2014/main" id="{00000000-0008-0000-1400-00004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8"/>
        </a:graphicData>
      </a:graphic>
    </xdr:graphicFrame>
    <xdr:clientData/>
  </xdr:twoCellAnchor>
  <xdr:twoCellAnchor>
    <xdr:from>
      <xdr:col>20</xdr:col>
      <xdr:colOff>445032</xdr:colOff>
      <xdr:row>485</xdr:row>
      <xdr:rowOff>166336</xdr:rowOff>
    </xdr:from>
    <xdr:to>
      <xdr:col>28</xdr:col>
      <xdr:colOff>603393</xdr:colOff>
      <xdr:row>501</xdr:row>
      <xdr:rowOff>13190</xdr:rowOff>
    </xdr:to>
    <xdr:graphicFrame macro="">
      <xdr:nvGraphicFramePr>
        <xdr:cNvPr id="70" name="Chart 92">
          <a:extLst>
            <a:ext uri="{FF2B5EF4-FFF2-40B4-BE49-F238E27FC236}">
              <a16:creationId xmlns:a16="http://schemas.microsoft.com/office/drawing/2014/main" id="{00000000-0008-0000-1400-00004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9"/>
        </a:graphicData>
      </a:graphic>
    </xdr:graphicFrame>
    <xdr:clientData/>
  </xdr:twoCellAnchor>
  <xdr:twoCellAnchor>
    <xdr:from>
      <xdr:col>20</xdr:col>
      <xdr:colOff>442294</xdr:colOff>
      <xdr:row>501</xdr:row>
      <xdr:rowOff>110342</xdr:rowOff>
    </xdr:from>
    <xdr:to>
      <xdr:col>28</xdr:col>
      <xdr:colOff>606315</xdr:colOff>
      <xdr:row>516</xdr:row>
      <xdr:rowOff>145104</xdr:rowOff>
    </xdr:to>
    <xdr:graphicFrame macro="">
      <xdr:nvGraphicFramePr>
        <xdr:cNvPr id="71" name="Chart 92">
          <a:extLst>
            <a:ext uri="{FF2B5EF4-FFF2-40B4-BE49-F238E27FC236}">
              <a16:creationId xmlns:a16="http://schemas.microsoft.com/office/drawing/2014/main" id="{00000000-0008-0000-1400-00004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0"/>
        </a:graphicData>
      </a:graphic>
    </xdr:graphicFrame>
    <xdr:clientData/>
  </xdr:twoCellAnchor>
  <xdr:twoCellAnchor>
    <xdr:from>
      <xdr:col>20</xdr:col>
      <xdr:colOff>445032</xdr:colOff>
      <xdr:row>517</xdr:row>
      <xdr:rowOff>44217</xdr:rowOff>
    </xdr:from>
    <xdr:to>
      <xdr:col>28</xdr:col>
      <xdr:colOff>603393</xdr:colOff>
      <xdr:row>532</xdr:row>
      <xdr:rowOff>78980</xdr:rowOff>
    </xdr:to>
    <xdr:graphicFrame macro="">
      <xdr:nvGraphicFramePr>
        <xdr:cNvPr id="72" name="Chart 92">
          <a:extLst>
            <a:ext uri="{FF2B5EF4-FFF2-40B4-BE49-F238E27FC236}">
              <a16:creationId xmlns:a16="http://schemas.microsoft.com/office/drawing/2014/main" id="{00000000-0008-0000-1400-00004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1"/>
        </a:graphicData>
      </a:graphic>
    </xdr:graphicFrame>
    <xdr:clientData/>
  </xdr:twoCellAnchor>
  <xdr:twoCellAnchor>
    <xdr:from>
      <xdr:col>20</xdr:col>
      <xdr:colOff>445032</xdr:colOff>
      <xdr:row>532</xdr:row>
      <xdr:rowOff>166336</xdr:rowOff>
    </xdr:from>
    <xdr:to>
      <xdr:col>28</xdr:col>
      <xdr:colOff>603393</xdr:colOff>
      <xdr:row>548</xdr:row>
      <xdr:rowOff>13190</xdr:rowOff>
    </xdr:to>
    <xdr:graphicFrame macro="">
      <xdr:nvGraphicFramePr>
        <xdr:cNvPr id="73" name="Chart 92">
          <a:extLst>
            <a:ext uri="{FF2B5EF4-FFF2-40B4-BE49-F238E27FC236}">
              <a16:creationId xmlns:a16="http://schemas.microsoft.com/office/drawing/2014/main" id="{00000000-0008-0000-1400-00004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2"/>
        </a:graphicData>
      </a:graphic>
    </xdr:graphicFrame>
    <xdr:clientData/>
  </xdr:twoCellAnchor>
  <xdr:twoCellAnchor>
    <xdr:from>
      <xdr:col>0</xdr:col>
      <xdr:colOff>442568</xdr:colOff>
      <xdr:row>47</xdr:row>
      <xdr:rowOff>44217</xdr:rowOff>
    </xdr:from>
    <xdr:to>
      <xdr:col>8</xdr:col>
      <xdr:colOff>606590</xdr:colOff>
      <xdr:row>62</xdr:row>
      <xdr:rowOff>78979</xdr:rowOff>
    </xdr:to>
    <xdr:graphicFrame macro="">
      <xdr:nvGraphicFramePr>
        <xdr:cNvPr id="74" name="Chart 92">
          <a:extLst>
            <a:ext uri="{FF2B5EF4-FFF2-40B4-BE49-F238E27FC236}">
              <a16:creationId xmlns:a16="http://schemas.microsoft.com/office/drawing/2014/main" id="{00000000-0008-0000-1400-00004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3"/>
        </a:graphicData>
      </a:graphic>
    </xdr:graphicFrame>
    <xdr:clientData/>
  </xdr:twoCellAnchor>
  <xdr:twoCellAnchor>
    <xdr:from>
      <xdr:col>0</xdr:col>
      <xdr:colOff>442567</xdr:colOff>
      <xdr:row>62</xdr:row>
      <xdr:rowOff>166336</xdr:rowOff>
    </xdr:from>
    <xdr:to>
      <xdr:col>8</xdr:col>
      <xdr:colOff>606589</xdr:colOff>
      <xdr:row>78</xdr:row>
      <xdr:rowOff>13191</xdr:rowOff>
    </xdr:to>
    <xdr:graphicFrame macro="">
      <xdr:nvGraphicFramePr>
        <xdr:cNvPr id="75" name="Chart 92">
          <a:extLst>
            <a:ext uri="{FF2B5EF4-FFF2-40B4-BE49-F238E27FC236}">
              <a16:creationId xmlns:a16="http://schemas.microsoft.com/office/drawing/2014/main" id="{00000000-0008-0000-1400-00004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4"/>
        </a:graphicData>
      </a:graphic>
    </xdr:graphicFrame>
    <xdr:clientData/>
  </xdr:twoCellAnchor>
  <xdr:twoCellAnchor>
    <xdr:from>
      <xdr:col>0</xdr:col>
      <xdr:colOff>445656</xdr:colOff>
      <xdr:row>78</xdr:row>
      <xdr:rowOff>110342</xdr:rowOff>
    </xdr:from>
    <xdr:to>
      <xdr:col>9</xdr:col>
      <xdr:colOff>596</xdr:colOff>
      <xdr:row>93</xdr:row>
      <xdr:rowOff>145104</xdr:rowOff>
    </xdr:to>
    <xdr:graphicFrame macro="">
      <xdr:nvGraphicFramePr>
        <xdr:cNvPr id="76" name="Chart 92">
          <a:extLst>
            <a:ext uri="{FF2B5EF4-FFF2-40B4-BE49-F238E27FC236}">
              <a16:creationId xmlns:a16="http://schemas.microsoft.com/office/drawing/2014/main" id="{00000000-0008-0000-1400-00004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5"/>
        </a:graphicData>
      </a:graphic>
    </xdr:graphicFrame>
    <xdr:clientData/>
  </xdr:twoCellAnchor>
  <xdr:twoCellAnchor>
    <xdr:from>
      <xdr:col>0</xdr:col>
      <xdr:colOff>442568</xdr:colOff>
      <xdr:row>94</xdr:row>
      <xdr:rowOff>44217</xdr:rowOff>
    </xdr:from>
    <xdr:to>
      <xdr:col>8</xdr:col>
      <xdr:colOff>606590</xdr:colOff>
      <xdr:row>109</xdr:row>
      <xdr:rowOff>78979</xdr:rowOff>
    </xdr:to>
    <xdr:graphicFrame macro="">
      <xdr:nvGraphicFramePr>
        <xdr:cNvPr id="77" name="Chart 92">
          <a:extLst>
            <a:ext uri="{FF2B5EF4-FFF2-40B4-BE49-F238E27FC236}">
              <a16:creationId xmlns:a16="http://schemas.microsoft.com/office/drawing/2014/main" id="{00000000-0008-0000-1400-00004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6"/>
        </a:graphicData>
      </a:graphic>
    </xdr:graphicFrame>
    <xdr:clientData/>
  </xdr:twoCellAnchor>
  <xdr:twoCellAnchor>
    <xdr:from>
      <xdr:col>0</xdr:col>
      <xdr:colOff>442567</xdr:colOff>
      <xdr:row>109</xdr:row>
      <xdr:rowOff>166336</xdr:rowOff>
    </xdr:from>
    <xdr:to>
      <xdr:col>8</xdr:col>
      <xdr:colOff>606589</xdr:colOff>
      <xdr:row>125</xdr:row>
      <xdr:rowOff>13190</xdr:rowOff>
    </xdr:to>
    <xdr:graphicFrame macro="">
      <xdr:nvGraphicFramePr>
        <xdr:cNvPr id="78" name="Chart 92">
          <a:extLst>
            <a:ext uri="{FF2B5EF4-FFF2-40B4-BE49-F238E27FC236}">
              <a16:creationId xmlns:a16="http://schemas.microsoft.com/office/drawing/2014/main" id="{00000000-0008-0000-1400-00004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7"/>
        </a:graphicData>
      </a:graphic>
    </xdr:graphicFrame>
    <xdr:clientData/>
  </xdr:twoCellAnchor>
  <xdr:twoCellAnchor>
    <xdr:from>
      <xdr:col>0</xdr:col>
      <xdr:colOff>445656</xdr:colOff>
      <xdr:row>125</xdr:row>
      <xdr:rowOff>110342</xdr:rowOff>
    </xdr:from>
    <xdr:to>
      <xdr:col>9</xdr:col>
      <xdr:colOff>596</xdr:colOff>
      <xdr:row>140</xdr:row>
      <xdr:rowOff>145104</xdr:rowOff>
    </xdr:to>
    <xdr:graphicFrame macro="">
      <xdr:nvGraphicFramePr>
        <xdr:cNvPr id="79" name="Chart 92">
          <a:extLst>
            <a:ext uri="{FF2B5EF4-FFF2-40B4-BE49-F238E27FC236}">
              <a16:creationId xmlns:a16="http://schemas.microsoft.com/office/drawing/2014/main" id="{00000000-0008-0000-1400-00004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8"/>
        </a:graphicData>
      </a:graphic>
    </xdr:graphicFrame>
    <xdr:clientData/>
  </xdr:twoCellAnchor>
  <xdr:twoCellAnchor>
    <xdr:from>
      <xdr:col>0</xdr:col>
      <xdr:colOff>442568</xdr:colOff>
      <xdr:row>141</xdr:row>
      <xdr:rowOff>45253</xdr:rowOff>
    </xdr:from>
    <xdr:to>
      <xdr:col>8</xdr:col>
      <xdr:colOff>606590</xdr:colOff>
      <xdr:row>156</xdr:row>
      <xdr:rowOff>80015</xdr:rowOff>
    </xdr:to>
    <xdr:graphicFrame macro="">
      <xdr:nvGraphicFramePr>
        <xdr:cNvPr id="80" name="Chart 92">
          <a:extLst>
            <a:ext uri="{FF2B5EF4-FFF2-40B4-BE49-F238E27FC236}">
              <a16:creationId xmlns:a16="http://schemas.microsoft.com/office/drawing/2014/main" id="{00000000-0008-0000-1400-00005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9"/>
        </a:graphicData>
      </a:graphic>
    </xdr:graphicFrame>
    <xdr:clientData/>
  </xdr:twoCellAnchor>
  <xdr:twoCellAnchor>
    <xdr:from>
      <xdr:col>0</xdr:col>
      <xdr:colOff>442567</xdr:colOff>
      <xdr:row>156</xdr:row>
      <xdr:rowOff>166338</xdr:rowOff>
    </xdr:from>
    <xdr:to>
      <xdr:col>8</xdr:col>
      <xdr:colOff>606589</xdr:colOff>
      <xdr:row>172</xdr:row>
      <xdr:rowOff>13191</xdr:rowOff>
    </xdr:to>
    <xdr:graphicFrame macro="">
      <xdr:nvGraphicFramePr>
        <xdr:cNvPr id="81" name="Chart 92">
          <a:extLst>
            <a:ext uri="{FF2B5EF4-FFF2-40B4-BE49-F238E27FC236}">
              <a16:creationId xmlns:a16="http://schemas.microsoft.com/office/drawing/2014/main" id="{00000000-0008-0000-1400-00005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0"/>
        </a:graphicData>
      </a:graphic>
    </xdr:graphicFrame>
    <xdr:clientData/>
  </xdr:twoCellAnchor>
  <xdr:twoCellAnchor>
    <xdr:from>
      <xdr:col>0</xdr:col>
      <xdr:colOff>445656</xdr:colOff>
      <xdr:row>172</xdr:row>
      <xdr:rowOff>110342</xdr:rowOff>
    </xdr:from>
    <xdr:to>
      <xdr:col>9</xdr:col>
      <xdr:colOff>596</xdr:colOff>
      <xdr:row>187</xdr:row>
      <xdr:rowOff>145104</xdr:rowOff>
    </xdr:to>
    <xdr:graphicFrame macro="">
      <xdr:nvGraphicFramePr>
        <xdr:cNvPr id="82" name="Chart 92">
          <a:extLst>
            <a:ext uri="{FF2B5EF4-FFF2-40B4-BE49-F238E27FC236}">
              <a16:creationId xmlns:a16="http://schemas.microsoft.com/office/drawing/2014/main" id="{00000000-0008-0000-1400-00005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1"/>
        </a:graphicData>
      </a:graphic>
    </xdr:graphicFrame>
    <xdr:clientData/>
  </xdr:twoCellAnchor>
  <xdr:twoCellAnchor>
    <xdr:from>
      <xdr:col>0</xdr:col>
      <xdr:colOff>442568</xdr:colOff>
      <xdr:row>188</xdr:row>
      <xdr:rowOff>46143</xdr:rowOff>
    </xdr:from>
    <xdr:to>
      <xdr:col>8</xdr:col>
      <xdr:colOff>606590</xdr:colOff>
      <xdr:row>203</xdr:row>
      <xdr:rowOff>80905</xdr:rowOff>
    </xdr:to>
    <xdr:graphicFrame macro="">
      <xdr:nvGraphicFramePr>
        <xdr:cNvPr id="83" name="Chart 92">
          <a:extLst>
            <a:ext uri="{FF2B5EF4-FFF2-40B4-BE49-F238E27FC236}">
              <a16:creationId xmlns:a16="http://schemas.microsoft.com/office/drawing/2014/main" id="{00000000-0008-0000-1400-00005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2"/>
        </a:graphicData>
      </a:graphic>
    </xdr:graphicFrame>
    <xdr:clientData/>
  </xdr:twoCellAnchor>
  <xdr:twoCellAnchor>
    <xdr:from>
      <xdr:col>0</xdr:col>
      <xdr:colOff>442567</xdr:colOff>
      <xdr:row>203</xdr:row>
      <xdr:rowOff>166336</xdr:rowOff>
    </xdr:from>
    <xdr:to>
      <xdr:col>8</xdr:col>
      <xdr:colOff>606589</xdr:colOff>
      <xdr:row>219</xdr:row>
      <xdr:rowOff>13191</xdr:rowOff>
    </xdr:to>
    <xdr:graphicFrame macro="">
      <xdr:nvGraphicFramePr>
        <xdr:cNvPr id="84" name="Chart 92">
          <a:extLst>
            <a:ext uri="{FF2B5EF4-FFF2-40B4-BE49-F238E27FC236}">
              <a16:creationId xmlns:a16="http://schemas.microsoft.com/office/drawing/2014/main" id="{00000000-0008-0000-1400-00005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3"/>
        </a:graphicData>
      </a:graphic>
    </xdr:graphicFrame>
    <xdr:clientData/>
  </xdr:twoCellAnchor>
  <xdr:twoCellAnchor>
    <xdr:from>
      <xdr:col>0</xdr:col>
      <xdr:colOff>445656</xdr:colOff>
      <xdr:row>219</xdr:row>
      <xdr:rowOff>110342</xdr:rowOff>
    </xdr:from>
    <xdr:to>
      <xdr:col>9</xdr:col>
      <xdr:colOff>596</xdr:colOff>
      <xdr:row>234</xdr:row>
      <xdr:rowOff>145104</xdr:rowOff>
    </xdr:to>
    <xdr:graphicFrame macro="">
      <xdr:nvGraphicFramePr>
        <xdr:cNvPr id="85" name="Chart 92">
          <a:extLst>
            <a:ext uri="{FF2B5EF4-FFF2-40B4-BE49-F238E27FC236}">
              <a16:creationId xmlns:a16="http://schemas.microsoft.com/office/drawing/2014/main" id="{00000000-0008-0000-1400-00005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4"/>
        </a:graphicData>
      </a:graphic>
    </xdr:graphicFrame>
    <xdr:clientData/>
  </xdr:twoCellAnchor>
  <xdr:twoCellAnchor>
    <xdr:from>
      <xdr:col>0</xdr:col>
      <xdr:colOff>442568</xdr:colOff>
      <xdr:row>235</xdr:row>
      <xdr:rowOff>44217</xdr:rowOff>
    </xdr:from>
    <xdr:to>
      <xdr:col>8</xdr:col>
      <xdr:colOff>606590</xdr:colOff>
      <xdr:row>250</xdr:row>
      <xdr:rowOff>78979</xdr:rowOff>
    </xdr:to>
    <xdr:graphicFrame macro="">
      <xdr:nvGraphicFramePr>
        <xdr:cNvPr id="86" name="Chart 92">
          <a:extLst>
            <a:ext uri="{FF2B5EF4-FFF2-40B4-BE49-F238E27FC236}">
              <a16:creationId xmlns:a16="http://schemas.microsoft.com/office/drawing/2014/main" id="{00000000-0008-0000-1400-00005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5"/>
        </a:graphicData>
      </a:graphic>
    </xdr:graphicFrame>
    <xdr:clientData/>
  </xdr:twoCellAnchor>
  <xdr:twoCellAnchor>
    <xdr:from>
      <xdr:col>0</xdr:col>
      <xdr:colOff>442567</xdr:colOff>
      <xdr:row>250</xdr:row>
      <xdr:rowOff>166336</xdr:rowOff>
    </xdr:from>
    <xdr:to>
      <xdr:col>8</xdr:col>
      <xdr:colOff>606589</xdr:colOff>
      <xdr:row>266</xdr:row>
      <xdr:rowOff>13190</xdr:rowOff>
    </xdr:to>
    <xdr:graphicFrame macro="">
      <xdr:nvGraphicFramePr>
        <xdr:cNvPr id="87" name="Chart 92">
          <a:extLst>
            <a:ext uri="{FF2B5EF4-FFF2-40B4-BE49-F238E27FC236}">
              <a16:creationId xmlns:a16="http://schemas.microsoft.com/office/drawing/2014/main" id="{00000000-0008-0000-1400-00005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6"/>
        </a:graphicData>
      </a:graphic>
    </xdr:graphicFrame>
    <xdr:clientData/>
  </xdr:twoCellAnchor>
  <xdr:twoCellAnchor>
    <xdr:from>
      <xdr:col>0</xdr:col>
      <xdr:colOff>445656</xdr:colOff>
      <xdr:row>266</xdr:row>
      <xdr:rowOff>110341</xdr:rowOff>
    </xdr:from>
    <xdr:to>
      <xdr:col>9</xdr:col>
      <xdr:colOff>596</xdr:colOff>
      <xdr:row>281</xdr:row>
      <xdr:rowOff>145103</xdr:rowOff>
    </xdr:to>
    <xdr:graphicFrame macro="">
      <xdr:nvGraphicFramePr>
        <xdr:cNvPr id="88" name="Chart 92">
          <a:extLst>
            <a:ext uri="{FF2B5EF4-FFF2-40B4-BE49-F238E27FC236}">
              <a16:creationId xmlns:a16="http://schemas.microsoft.com/office/drawing/2014/main" id="{00000000-0008-0000-1400-00005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7"/>
        </a:graphicData>
      </a:graphic>
    </xdr:graphicFrame>
    <xdr:clientData/>
  </xdr:twoCellAnchor>
  <xdr:twoCellAnchor>
    <xdr:from>
      <xdr:col>0</xdr:col>
      <xdr:colOff>442568</xdr:colOff>
      <xdr:row>282</xdr:row>
      <xdr:rowOff>44217</xdr:rowOff>
    </xdr:from>
    <xdr:to>
      <xdr:col>8</xdr:col>
      <xdr:colOff>606590</xdr:colOff>
      <xdr:row>297</xdr:row>
      <xdr:rowOff>78979</xdr:rowOff>
    </xdr:to>
    <xdr:graphicFrame macro="">
      <xdr:nvGraphicFramePr>
        <xdr:cNvPr id="89" name="Chart 92">
          <a:extLst>
            <a:ext uri="{FF2B5EF4-FFF2-40B4-BE49-F238E27FC236}">
              <a16:creationId xmlns:a16="http://schemas.microsoft.com/office/drawing/2014/main" id="{00000000-0008-0000-1400-00005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8"/>
        </a:graphicData>
      </a:graphic>
    </xdr:graphicFrame>
    <xdr:clientData/>
  </xdr:twoCellAnchor>
  <xdr:twoCellAnchor>
    <xdr:from>
      <xdr:col>0</xdr:col>
      <xdr:colOff>442567</xdr:colOff>
      <xdr:row>297</xdr:row>
      <xdr:rowOff>166337</xdr:rowOff>
    </xdr:from>
    <xdr:to>
      <xdr:col>8</xdr:col>
      <xdr:colOff>606589</xdr:colOff>
      <xdr:row>313</xdr:row>
      <xdr:rowOff>13190</xdr:rowOff>
    </xdr:to>
    <xdr:graphicFrame macro="">
      <xdr:nvGraphicFramePr>
        <xdr:cNvPr id="90" name="Chart 92">
          <a:extLst>
            <a:ext uri="{FF2B5EF4-FFF2-40B4-BE49-F238E27FC236}">
              <a16:creationId xmlns:a16="http://schemas.microsoft.com/office/drawing/2014/main" id="{00000000-0008-0000-1400-00005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9"/>
        </a:graphicData>
      </a:graphic>
    </xdr:graphicFrame>
    <xdr:clientData/>
  </xdr:twoCellAnchor>
  <xdr:twoCellAnchor>
    <xdr:from>
      <xdr:col>0</xdr:col>
      <xdr:colOff>445656</xdr:colOff>
      <xdr:row>313</xdr:row>
      <xdr:rowOff>110342</xdr:rowOff>
    </xdr:from>
    <xdr:to>
      <xdr:col>9</xdr:col>
      <xdr:colOff>596</xdr:colOff>
      <xdr:row>328</xdr:row>
      <xdr:rowOff>145104</xdr:rowOff>
    </xdr:to>
    <xdr:graphicFrame macro="">
      <xdr:nvGraphicFramePr>
        <xdr:cNvPr id="91" name="Chart 92">
          <a:extLst>
            <a:ext uri="{FF2B5EF4-FFF2-40B4-BE49-F238E27FC236}">
              <a16:creationId xmlns:a16="http://schemas.microsoft.com/office/drawing/2014/main" id="{00000000-0008-0000-1400-00005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0"/>
        </a:graphicData>
      </a:graphic>
    </xdr:graphicFrame>
    <xdr:clientData/>
  </xdr:twoCellAnchor>
  <xdr:twoCellAnchor>
    <xdr:from>
      <xdr:col>0</xdr:col>
      <xdr:colOff>442568</xdr:colOff>
      <xdr:row>329</xdr:row>
      <xdr:rowOff>45254</xdr:rowOff>
    </xdr:from>
    <xdr:to>
      <xdr:col>8</xdr:col>
      <xdr:colOff>587540</xdr:colOff>
      <xdr:row>344</xdr:row>
      <xdr:rowOff>80016</xdr:rowOff>
    </xdr:to>
    <xdr:graphicFrame macro="">
      <xdr:nvGraphicFramePr>
        <xdr:cNvPr id="92" name="Chart 92">
          <a:extLst>
            <a:ext uri="{FF2B5EF4-FFF2-40B4-BE49-F238E27FC236}">
              <a16:creationId xmlns:a16="http://schemas.microsoft.com/office/drawing/2014/main" id="{00000000-0008-0000-1400-00005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1"/>
        </a:graphicData>
      </a:graphic>
    </xdr:graphicFrame>
    <xdr:clientData/>
  </xdr:twoCellAnchor>
  <xdr:twoCellAnchor>
    <xdr:from>
      <xdr:col>0</xdr:col>
      <xdr:colOff>442567</xdr:colOff>
      <xdr:row>344</xdr:row>
      <xdr:rowOff>166337</xdr:rowOff>
    </xdr:from>
    <xdr:to>
      <xdr:col>8</xdr:col>
      <xdr:colOff>606589</xdr:colOff>
      <xdr:row>360</xdr:row>
      <xdr:rowOff>13192</xdr:rowOff>
    </xdr:to>
    <xdr:graphicFrame macro="">
      <xdr:nvGraphicFramePr>
        <xdr:cNvPr id="93" name="Chart 92">
          <a:extLst>
            <a:ext uri="{FF2B5EF4-FFF2-40B4-BE49-F238E27FC236}">
              <a16:creationId xmlns:a16="http://schemas.microsoft.com/office/drawing/2014/main" id="{00000000-0008-0000-1400-00005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2"/>
        </a:graphicData>
      </a:graphic>
    </xdr:graphicFrame>
    <xdr:clientData/>
  </xdr:twoCellAnchor>
  <xdr:twoCellAnchor>
    <xdr:from>
      <xdr:col>0</xdr:col>
      <xdr:colOff>445656</xdr:colOff>
      <xdr:row>360</xdr:row>
      <xdr:rowOff>110343</xdr:rowOff>
    </xdr:from>
    <xdr:to>
      <xdr:col>9</xdr:col>
      <xdr:colOff>596</xdr:colOff>
      <xdr:row>375</xdr:row>
      <xdr:rowOff>145105</xdr:rowOff>
    </xdr:to>
    <xdr:graphicFrame macro="">
      <xdr:nvGraphicFramePr>
        <xdr:cNvPr id="94" name="Chart 92">
          <a:extLst>
            <a:ext uri="{FF2B5EF4-FFF2-40B4-BE49-F238E27FC236}">
              <a16:creationId xmlns:a16="http://schemas.microsoft.com/office/drawing/2014/main" id="{00000000-0008-0000-1400-00005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3"/>
        </a:graphicData>
      </a:graphic>
    </xdr:graphicFrame>
    <xdr:clientData/>
  </xdr:twoCellAnchor>
  <xdr:twoCellAnchor>
    <xdr:from>
      <xdr:col>0</xdr:col>
      <xdr:colOff>442568</xdr:colOff>
      <xdr:row>376</xdr:row>
      <xdr:rowOff>46142</xdr:rowOff>
    </xdr:from>
    <xdr:to>
      <xdr:col>8</xdr:col>
      <xdr:colOff>606590</xdr:colOff>
      <xdr:row>391</xdr:row>
      <xdr:rowOff>80904</xdr:rowOff>
    </xdr:to>
    <xdr:graphicFrame macro="">
      <xdr:nvGraphicFramePr>
        <xdr:cNvPr id="95" name="Chart 92">
          <a:extLst>
            <a:ext uri="{FF2B5EF4-FFF2-40B4-BE49-F238E27FC236}">
              <a16:creationId xmlns:a16="http://schemas.microsoft.com/office/drawing/2014/main" id="{00000000-0008-0000-1400-00005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4"/>
        </a:graphicData>
      </a:graphic>
    </xdr:graphicFrame>
    <xdr:clientData/>
  </xdr:twoCellAnchor>
  <xdr:twoCellAnchor>
    <xdr:from>
      <xdr:col>0</xdr:col>
      <xdr:colOff>442567</xdr:colOff>
      <xdr:row>391</xdr:row>
      <xdr:rowOff>166336</xdr:rowOff>
    </xdr:from>
    <xdr:to>
      <xdr:col>8</xdr:col>
      <xdr:colOff>606589</xdr:colOff>
      <xdr:row>407</xdr:row>
      <xdr:rowOff>13190</xdr:rowOff>
    </xdr:to>
    <xdr:graphicFrame macro="">
      <xdr:nvGraphicFramePr>
        <xdr:cNvPr id="96" name="Chart 92">
          <a:extLst>
            <a:ext uri="{FF2B5EF4-FFF2-40B4-BE49-F238E27FC236}">
              <a16:creationId xmlns:a16="http://schemas.microsoft.com/office/drawing/2014/main" id="{00000000-0008-0000-1400-00006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5"/>
        </a:graphicData>
      </a:graphic>
    </xdr:graphicFrame>
    <xdr:clientData/>
  </xdr:twoCellAnchor>
  <xdr:twoCellAnchor>
    <xdr:from>
      <xdr:col>0</xdr:col>
      <xdr:colOff>445656</xdr:colOff>
      <xdr:row>407</xdr:row>
      <xdr:rowOff>110341</xdr:rowOff>
    </xdr:from>
    <xdr:to>
      <xdr:col>9</xdr:col>
      <xdr:colOff>596</xdr:colOff>
      <xdr:row>422</xdr:row>
      <xdr:rowOff>145103</xdr:rowOff>
    </xdr:to>
    <xdr:graphicFrame macro="">
      <xdr:nvGraphicFramePr>
        <xdr:cNvPr id="97" name="Chart 92">
          <a:extLst>
            <a:ext uri="{FF2B5EF4-FFF2-40B4-BE49-F238E27FC236}">
              <a16:creationId xmlns:a16="http://schemas.microsoft.com/office/drawing/2014/main" id="{00000000-0008-0000-1400-00006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6"/>
        </a:graphicData>
      </a:graphic>
    </xdr:graphicFrame>
    <xdr:clientData/>
  </xdr:twoCellAnchor>
  <xdr:twoCellAnchor>
    <xdr:from>
      <xdr:col>0</xdr:col>
      <xdr:colOff>442568</xdr:colOff>
      <xdr:row>423</xdr:row>
      <xdr:rowOff>46142</xdr:rowOff>
    </xdr:from>
    <xdr:to>
      <xdr:col>8</xdr:col>
      <xdr:colOff>606590</xdr:colOff>
      <xdr:row>438</xdr:row>
      <xdr:rowOff>80904</xdr:rowOff>
    </xdr:to>
    <xdr:graphicFrame macro="">
      <xdr:nvGraphicFramePr>
        <xdr:cNvPr id="98" name="Chart 92">
          <a:extLst>
            <a:ext uri="{FF2B5EF4-FFF2-40B4-BE49-F238E27FC236}">
              <a16:creationId xmlns:a16="http://schemas.microsoft.com/office/drawing/2014/main" id="{00000000-0008-0000-1400-00006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7"/>
        </a:graphicData>
      </a:graphic>
    </xdr:graphicFrame>
    <xdr:clientData/>
  </xdr:twoCellAnchor>
  <xdr:twoCellAnchor>
    <xdr:from>
      <xdr:col>0</xdr:col>
      <xdr:colOff>442567</xdr:colOff>
      <xdr:row>438</xdr:row>
      <xdr:rowOff>166336</xdr:rowOff>
    </xdr:from>
    <xdr:to>
      <xdr:col>8</xdr:col>
      <xdr:colOff>606589</xdr:colOff>
      <xdr:row>454</xdr:row>
      <xdr:rowOff>13190</xdr:rowOff>
    </xdr:to>
    <xdr:graphicFrame macro="">
      <xdr:nvGraphicFramePr>
        <xdr:cNvPr id="99" name="Chart 92">
          <a:extLst>
            <a:ext uri="{FF2B5EF4-FFF2-40B4-BE49-F238E27FC236}">
              <a16:creationId xmlns:a16="http://schemas.microsoft.com/office/drawing/2014/main" id="{00000000-0008-0000-1400-00006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8"/>
        </a:graphicData>
      </a:graphic>
    </xdr:graphicFrame>
    <xdr:clientData/>
  </xdr:twoCellAnchor>
  <xdr:twoCellAnchor>
    <xdr:from>
      <xdr:col>0</xdr:col>
      <xdr:colOff>445656</xdr:colOff>
      <xdr:row>454</xdr:row>
      <xdr:rowOff>110341</xdr:rowOff>
    </xdr:from>
    <xdr:to>
      <xdr:col>9</xdr:col>
      <xdr:colOff>596</xdr:colOff>
      <xdr:row>469</xdr:row>
      <xdr:rowOff>145103</xdr:rowOff>
    </xdr:to>
    <xdr:graphicFrame macro="">
      <xdr:nvGraphicFramePr>
        <xdr:cNvPr id="100" name="Chart 92">
          <a:extLst>
            <a:ext uri="{FF2B5EF4-FFF2-40B4-BE49-F238E27FC236}">
              <a16:creationId xmlns:a16="http://schemas.microsoft.com/office/drawing/2014/main" id="{00000000-0008-0000-1400-00006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9"/>
        </a:graphicData>
      </a:graphic>
    </xdr:graphicFrame>
    <xdr:clientData/>
  </xdr:twoCellAnchor>
  <xdr:twoCellAnchor>
    <xdr:from>
      <xdr:col>0</xdr:col>
      <xdr:colOff>442568</xdr:colOff>
      <xdr:row>470</xdr:row>
      <xdr:rowOff>44217</xdr:rowOff>
    </xdr:from>
    <xdr:to>
      <xdr:col>8</xdr:col>
      <xdr:colOff>606590</xdr:colOff>
      <xdr:row>485</xdr:row>
      <xdr:rowOff>78979</xdr:rowOff>
    </xdr:to>
    <xdr:graphicFrame macro="">
      <xdr:nvGraphicFramePr>
        <xdr:cNvPr id="101" name="Chart 92">
          <a:extLst>
            <a:ext uri="{FF2B5EF4-FFF2-40B4-BE49-F238E27FC236}">
              <a16:creationId xmlns:a16="http://schemas.microsoft.com/office/drawing/2014/main" id="{00000000-0008-0000-1400-00006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0"/>
        </a:graphicData>
      </a:graphic>
    </xdr:graphicFrame>
    <xdr:clientData/>
  </xdr:twoCellAnchor>
  <xdr:twoCellAnchor>
    <xdr:from>
      <xdr:col>0</xdr:col>
      <xdr:colOff>442567</xdr:colOff>
      <xdr:row>485</xdr:row>
      <xdr:rowOff>166336</xdr:rowOff>
    </xdr:from>
    <xdr:to>
      <xdr:col>8</xdr:col>
      <xdr:colOff>606589</xdr:colOff>
      <xdr:row>501</xdr:row>
      <xdr:rowOff>13190</xdr:rowOff>
    </xdr:to>
    <xdr:graphicFrame macro="">
      <xdr:nvGraphicFramePr>
        <xdr:cNvPr id="102" name="Chart 92">
          <a:extLst>
            <a:ext uri="{FF2B5EF4-FFF2-40B4-BE49-F238E27FC236}">
              <a16:creationId xmlns:a16="http://schemas.microsoft.com/office/drawing/2014/main" id="{00000000-0008-0000-1400-00006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1"/>
        </a:graphicData>
      </a:graphic>
    </xdr:graphicFrame>
    <xdr:clientData/>
  </xdr:twoCellAnchor>
  <xdr:twoCellAnchor>
    <xdr:from>
      <xdr:col>0</xdr:col>
      <xdr:colOff>445656</xdr:colOff>
      <xdr:row>501</xdr:row>
      <xdr:rowOff>110342</xdr:rowOff>
    </xdr:from>
    <xdr:to>
      <xdr:col>9</xdr:col>
      <xdr:colOff>596</xdr:colOff>
      <xdr:row>516</xdr:row>
      <xdr:rowOff>145104</xdr:rowOff>
    </xdr:to>
    <xdr:graphicFrame macro="">
      <xdr:nvGraphicFramePr>
        <xdr:cNvPr id="103" name="Chart 92">
          <a:extLst>
            <a:ext uri="{FF2B5EF4-FFF2-40B4-BE49-F238E27FC236}">
              <a16:creationId xmlns:a16="http://schemas.microsoft.com/office/drawing/2014/main" id="{00000000-0008-0000-1400-00006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2"/>
        </a:graphicData>
      </a:graphic>
    </xdr:graphicFrame>
    <xdr:clientData/>
  </xdr:twoCellAnchor>
  <xdr:twoCellAnchor>
    <xdr:from>
      <xdr:col>0</xdr:col>
      <xdr:colOff>442568</xdr:colOff>
      <xdr:row>517</xdr:row>
      <xdr:rowOff>44217</xdr:rowOff>
    </xdr:from>
    <xdr:to>
      <xdr:col>8</xdr:col>
      <xdr:colOff>606590</xdr:colOff>
      <xdr:row>532</xdr:row>
      <xdr:rowOff>78980</xdr:rowOff>
    </xdr:to>
    <xdr:graphicFrame macro="">
      <xdr:nvGraphicFramePr>
        <xdr:cNvPr id="104" name="Chart 92">
          <a:extLst>
            <a:ext uri="{FF2B5EF4-FFF2-40B4-BE49-F238E27FC236}">
              <a16:creationId xmlns:a16="http://schemas.microsoft.com/office/drawing/2014/main" id="{00000000-0008-0000-1400-00006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3"/>
        </a:graphicData>
      </a:graphic>
    </xdr:graphicFrame>
    <xdr:clientData/>
  </xdr:twoCellAnchor>
  <xdr:twoCellAnchor>
    <xdr:from>
      <xdr:col>0</xdr:col>
      <xdr:colOff>442567</xdr:colOff>
      <xdr:row>532</xdr:row>
      <xdr:rowOff>166336</xdr:rowOff>
    </xdr:from>
    <xdr:to>
      <xdr:col>8</xdr:col>
      <xdr:colOff>606589</xdr:colOff>
      <xdr:row>548</xdr:row>
      <xdr:rowOff>13190</xdr:rowOff>
    </xdr:to>
    <xdr:graphicFrame macro="">
      <xdr:nvGraphicFramePr>
        <xdr:cNvPr id="105" name="Chart 92">
          <a:extLst>
            <a:ext uri="{FF2B5EF4-FFF2-40B4-BE49-F238E27FC236}">
              <a16:creationId xmlns:a16="http://schemas.microsoft.com/office/drawing/2014/main" id="{00000000-0008-0000-1400-00006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4"/>
        </a:graphicData>
      </a:graphic>
    </xdr:graphicFrame>
    <xdr:clientData/>
  </xdr:twoCellAnchor>
  <xdr:twoCellAnchor>
    <xdr:from>
      <xdr:col>1</xdr:col>
      <xdr:colOff>0</xdr:colOff>
      <xdr:row>0</xdr:row>
      <xdr:rowOff>47625</xdr:rowOff>
    </xdr:from>
    <xdr:to>
      <xdr:col>9</xdr:col>
      <xdr:colOff>2615</xdr:colOff>
      <xdr:row>15</xdr:row>
      <xdr:rowOff>84978</xdr:rowOff>
    </xdr:to>
    <xdr:graphicFrame macro="">
      <xdr:nvGraphicFramePr>
        <xdr:cNvPr id="106" name="Chart 92">
          <a:extLst>
            <a:ext uri="{FF2B5EF4-FFF2-40B4-BE49-F238E27FC236}">
              <a16:creationId xmlns:a16="http://schemas.microsoft.com/office/drawing/2014/main" id="{00000000-0008-0000-1400-00006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5"/>
        </a:graphicData>
      </a:graphic>
    </xdr:graphicFrame>
    <xdr:clientData/>
  </xdr:twoCellAnchor>
</xdr:wsDr>
</file>

<file path=xl/drawings/drawing433.xml><?xml version="1.0" encoding="utf-8"?>
<c:userShapes xmlns:c="http://schemas.openxmlformats.org/drawingml/2006/chart">
  <cdr:relSizeAnchor xmlns:cdr="http://schemas.openxmlformats.org/drawingml/2006/chartDrawing">
    <cdr:from>
      <cdr:x>0.18797</cdr:x>
      <cdr:y>0.16466</cdr:y>
    </cdr:from>
    <cdr:to>
      <cdr:x>0.1902</cdr:x>
      <cdr:y>0.67367</cdr:y>
    </cdr:to>
    <cdr:sp macro="" textlink="">
      <cdr:nvSpPr>
        <cdr:cNvPr id="2" name="Straight Connector 1"/>
        <cdr:cNvSpPr/>
      </cdr:nvSpPr>
      <cdr:spPr>
        <a:xfrm xmlns:a="http://schemas.openxmlformats.org/drawingml/2006/main" rot="5400000" flipH="1" flipV="1">
          <a:off x="157716" y="1207061"/>
          <a:ext cx="1472184" cy="10541"/>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434.xml><?xml version="1.0" encoding="utf-8"?>
<c:userShapes xmlns:c="http://schemas.openxmlformats.org/drawingml/2006/chart">
  <cdr:relSizeAnchor xmlns:cdr="http://schemas.openxmlformats.org/drawingml/2006/chartDrawing">
    <cdr:from>
      <cdr:x>0.18696</cdr:x>
      <cdr:y>0.16609</cdr:y>
    </cdr:from>
    <cdr:to>
      <cdr:x>0.1889</cdr:x>
      <cdr:y>0.67875</cdr:y>
    </cdr:to>
    <cdr:sp macro="" textlink="">
      <cdr:nvSpPr>
        <cdr:cNvPr id="4" name="Straight Connector 3"/>
        <cdr:cNvSpPr/>
      </cdr:nvSpPr>
      <cdr:spPr>
        <a:xfrm xmlns:a="http://schemas.openxmlformats.org/drawingml/2006/main" rot="5400000" flipH="1" flipV="1">
          <a:off x="141702" y="1223540"/>
          <a:ext cx="1490472" cy="9156"/>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435.xml><?xml version="1.0" encoding="utf-8"?>
<c:userShapes xmlns:c="http://schemas.openxmlformats.org/drawingml/2006/chart">
  <cdr:relSizeAnchor xmlns:cdr="http://schemas.openxmlformats.org/drawingml/2006/chartDrawing">
    <cdr:from>
      <cdr:x>0.18727</cdr:x>
      <cdr:y>0.1645</cdr:y>
    </cdr:from>
    <cdr:to>
      <cdr:x>0.18921</cdr:x>
      <cdr:y>0.67775</cdr:y>
    </cdr:to>
    <cdr:sp macro="" textlink="">
      <cdr:nvSpPr>
        <cdr:cNvPr id="2" name="Straight Connector 1"/>
        <cdr:cNvSpPr/>
      </cdr:nvSpPr>
      <cdr:spPr>
        <a:xfrm xmlns:a="http://schemas.openxmlformats.org/drawingml/2006/main" rot="5400000" flipH="1" flipV="1">
          <a:off x="143274" y="1218362"/>
          <a:ext cx="1490472" cy="9157"/>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436.xml><?xml version="1.0" encoding="utf-8"?>
<c:userShapes xmlns:c="http://schemas.openxmlformats.org/drawingml/2006/chart">
  <cdr:relSizeAnchor xmlns:cdr="http://schemas.openxmlformats.org/drawingml/2006/chartDrawing">
    <cdr:from>
      <cdr:x>0.18701</cdr:x>
      <cdr:y>0.16466</cdr:y>
    </cdr:from>
    <cdr:to>
      <cdr:x>0.18924</cdr:x>
      <cdr:y>0.68315</cdr:y>
    </cdr:to>
    <cdr:sp macro="" textlink="">
      <cdr:nvSpPr>
        <cdr:cNvPr id="2" name="Straight Connector 1"/>
        <cdr:cNvSpPr/>
      </cdr:nvSpPr>
      <cdr:spPr>
        <a:xfrm xmlns:a="http://schemas.openxmlformats.org/drawingml/2006/main" rot="5400000" flipH="1" flipV="1">
          <a:off x="139352" y="1220778"/>
          <a:ext cx="1499616" cy="10540"/>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437.xml><?xml version="1.0" encoding="utf-8"?>
<c:userShapes xmlns:c="http://schemas.openxmlformats.org/drawingml/2006/chart">
  <cdr:relSizeAnchor xmlns:cdr="http://schemas.openxmlformats.org/drawingml/2006/chartDrawing">
    <cdr:from>
      <cdr:x>0.18797</cdr:x>
      <cdr:y>0.16452</cdr:y>
    </cdr:from>
    <cdr:to>
      <cdr:x>0.1902</cdr:x>
      <cdr:y>0.68255</cdr:y>
    </cdr:to>
    <cdr:sp macro="" textlink="">
      <cdr:nvSpPr>
        <cdr:cNvPr id="2" name="Straight Connector 1"/>
        <cdr:cNvSpPr/>
      </cdr:nvSpPr>
      <cdr:spPr>
        <a:xfrm xmlns:a="http://schemas.openxmlformats.org/drawingml/2006/main" rot="5400000" flipH="1" flipV="1">
          <a:off x="144000" y="1220798"/>
          <a:ext cx="1499616" cy="10541"/>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438.xml><?xml version="1.0" encoding="utf-8"?>
<c:userShapes xmlns:c="http://schemas.openxmlformats.org/drawingml/2006/chart">
  <cdr:relSizeAnchor xmlns:cdr="http://schemas.openxmlformats.org/drawingml/2006/chartDrawing">
    <cdr:from>
      <cdr:x>0.1879</cdr:x>
      <cdr:y>0.16466</cdr:y>
    </cdr:from>
    <cdr:to>
      <cdr:x>0.19013</cdr:x>
      <cdr:y>0.68315</cdr:y>
    </cdr:to>
    <cdr:sp macro="" textlink="">
      <cdr:nvSpPr>
        <cdr:cNvPr id="2" name="Straight Connector 1"/>
        <cdr:cNvSpPr/>
      </cdr:nvSpPr>
      <cdr:spPr>
        <a:xfrm xmlns:a="http://schemas.openxmlformats.org/drawingml/2006/main" rot="5400000" flipH="1" flipV="1">
          <a:off x="143571" y="1220778"/>
          <a:ext cx="1499616" cy="10540"/>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439.xml><?xml version="1.0" encoding="utf-8"?>
<c:userShapes xmlns:c="http://schemas.openxmlformats.org/drawingml/2006/chart">
  <cdr:relSizeAnchor xmlns:cdr="http://schemas.openxmlformats.org/drawingml/2006/chartDrawing">
    <cdr:from>
      <cdr:x>0.18752</cdr:x>
      <cdr:y>0.16466</cdr:y>
    </cdr:from>
    <cdr:to>
      <cdr:x>0.18975</cdr:x>
      <cdr:y>0.68315</cdr:y>
    </cdr:to>
    <cdr:sp macro="" textlink="">
      <cdr:nvSpPr>
        <cdr:cNvPr id="2" name="Straight Connector 1"/>
        <cdr:cNvSpPr/>
      </cdr:nvSpPr>
      <cdr:spPr>
        <a:xfrm xmlns:a="http://schemas.openxmlformats.org/drawingml/2006/main" rot="5400000" flipH="1" flipV="1">
          <a:off x="143572" y="1220767"/>
          <a:ext cx="1499616" cy="10561"/>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44.xml><?xml version="1.0" encoding="utf-8"?>
<c:userShapes xmlns:c="http://schemas.openxmlformats.org/drawingml/2006/chart">
  <cdr:relSizeAnchor xmlns:cdr="http://schemas.openxmlformats.org/drawingml/2006/chartDrawing">
    <cdr:from>
      <cdr:x>0.18644</cdr:x>
      <cdr:y>0.16466</cdr:y>
    </cdr:from>
    <cdr:to>
      <cdr:x>0.18866</cdr:x>
      <cdr:y>0.68315</cdr:y>
    </cdr:to>
    <cdr:sp macro="" textlink="">
      <cdr:nvSpPr>
        <cdr:cNvPr id="2" name="Straight Connector 1"/>
        <cdr:cNvSpPr/>
      </cdr:nvSpPr>
      <cdr:spPr>
        <a:xfrm xmlns:a="http://schemas.openxmlformats.org/drawingml/2006/main" rot="5400000" flipH="1" flipV="1">
          <a:off x="138790" y="1220788"/>
          <a:ext cx="1499616" cy="10519"/>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440.xml><?xml version="1.0" encoding="utf-8"?>
<c:userShapes xmlns:c="http://schemas.openxmlformats.org/drawingml/2006/chart">
  <cdr:relSizeAnchor xmlns:cdr="http://schemas.openxmlformats.org/drawingml/2006/chartDrawing">
    <cdr:from>
      <cdr:x>0.18674</cdr:x>
      <cdr:y>0.16452</cdr:y>
    </cdr:from>
    <cdr:to>
      <cdr:x>0.18897</cdr:x>
      <cdr:y>0.68255</cdr:y>
    </cdr:to>
    <cdr:sp macro="" textlink="">
      <cdr:nvSpPr>
        <cdr:cNvPr id="2" name="Straight Connector 1"/>
        <cdr:cNvSpPr/>
      </cdr:nvSpPr>
      <cdr:spPr>
        <a:xfrm xmlns:a="http://schemas.openxmlformats.org/drawingml/2006/main" rot="5400000" flipH="1" flipV="1">
          <a:off x="138815" y="1220795"/>
          <a:ext cx="1499616" cy="10549"/>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441.xml><?xml version="1.0" encoding="utf-8"?>
<c:userShapes xmlns:c="http://schemas.openxmlformats.org/drawingml/2006/chart">
  <cdr:relSizeAnchor xmlns:cdr="http://schemas.openxmlformats.org/drawingml/2006/chartDrawing">
    <cdr:from>
      <cdr:x>0.18752</cdr:x>
      <cdr:y>0.16466</cdr:y>
    </cdr:from>
    <cdr:to>
      <cdr:x>0.18975</cdr:x>
      <cdr:y>0.68315</cdr:y>
    </cdr:to>
    <cdr:sp macro="" textlink="">
      <cdr:nvSpPr>
        <cdr:cNvPr id="2" name="Straight Connector 1"/>
        <cdr:cNvSpPr/>
      </cdr:nvSpPr>
      <cdr:spPr>
        <a:xfrm xmlns:a="http://schemas.openxmlformats.org/drawingml/2006/main" rot="5400000" flipH="1" flipV="1">
          <a:off x="143572" y="1220767"/>
          <a:ext cx="1499616" cy="10561"/>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442.xml><?xml version="1.0" encoding="utf-8"?>
<c:userShapes xmlns:c="http://schemas.openxmlformats.org/drawingml/2006/chart">
  <cdr:relSizeAnchor xmlns:cdr="http://schemas.openxmlformats.org/drawingml/2006/chartDrawing">
    <cdr:from>
      <cdr:x>0.18752</cdr:x>
      <cdr:y>0.16466</cdr:y>
    </cdr:from>
    <cdr:to>
      <cdr:x>0.18975</cdr:x>
      <cdr:y>0.68315</cdr:y>
    </cdr:to>
    <cdr:sp macro="" textlink="">
      <cdr:nvSpPr>
        <cdr:cNvPr id="2" name="Straight Connector 1"/>
        <cdr:cNvSpPr/>
      </cdr:nvSpPr>
      <cdr:spPr>
        <a:xfrm xmlns:a="http://schemas.openxmlformats.org/drawingml/2006/main" rot="5400000" flipH="1" flipV="1">
          <a:off x="143572" y="1220767"/>
          <a:ext cx="1499616" cy="10561"/>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443.xml><?xml version="1.0" encoding="utf-8"?>
<c:userShapes xmlns:c="http://schemas.openxmlformats.org/drawingml/2006/chart">
  <cdr:relSizeAnchor xmlns:cdr="http://schemas.openxmlformats.org/drawingml/2006/chartDrawing">
    <cdr:from>
      <cdr:x>0.18752</cdr:x>
      <cdr:y>0.16452</cdr:y>
    </cdr:from>
    <cdr:to>
      <cdr:x>0.18975</cdr:x>
      <cdr:y>0.68255</cdr:y>
    </cdr:to>
    <cdr:sp macro="" textlink="">
      <cdr:nvSpPr>
        <cdr:cNvPr id="2" name="Straight Connector 1"/>
        <cdr:cNvSpPr/>
      </cdr:nvSpPr>
      <cdr:spPr>
        <a:xfrm xmlns:a="http://schemas.openxmlformats.org/drawingml/2006/main" rot="5400000" flipH="1" flipV="1">
          <a:off x="143571" y="1220789"/>
          <a:ext cx="1499616" cy="10561"/>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444.xml><?xml version="1.0" encoding="utf-8"?>
<c:userShapes xmlns:c="http://schemas.openxmlformats.org/drawingml/2006/chart">
  <cdr:relSizeAnchor xmlns:cdr="http://schemas.openxmlformats.org/drawingml/2006/chartDrawing">
    <cdr:from>
      <cdr:x>0.18752</cdr:x>
      <cdr:y>0.16466</cdr:y>
    </cdr:from>
    <cdr:to>
      <cdr:x>0.18975</cdr:x>
      <cdr:y>0.68315</cdr:y>
    </cdr:to>
    <cdr:sp macro="" textlink="">
      <cdr:nvSpPr>
        <cdr:cNvPr id="2" name="Straight Connector 1"/>
        <cdr:cNvSpPr/>
      </cdr:nvSpPr>
      <cdr:spPr>
        <a:xfrm xmlns:a="http://schemas.openxmlformats.org/drawingml/2006/main" rot="5400000" flipH="1" flipV="1">
          <a:off x="143572" y="1220767"/>
          <a:ext cx="1499616" cy="10561"/>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445.xml><?xml version="1.0" encoding="utf-8"?>
<c:userShapes xmlns:c="http://schemas.openxmlformats.org/drawingml/2006/chart">
  <cdr:relSizeAnchor xmlns:cdr="http://schemas.openxmlformats.org/drawingml/2006/chartDrawing">
    <cdr:from>
      <cdr:x>0.18752</cdr:x>
      <cdr:y>0.16466</cdr:y>
    </cdr:from>
    <cdr:to>
      <cdr:x>0.18975</cdr:x>
      <cdr:y>0.68315</cdr:y>
    </cdr:to>
    <cdr:sp macro="" textlink="">
      <cdr:nvSpPr>
        <cdr:cNvPr id="2" name="Straight Connector 1"/>
        <cdr:cNvSpPr/>
      </cdr:nvSpPr>
      <cdr:spPr>
        <a:xfrm xmlns:a="http://schemas.openxmlformats.org/drawingml/2006/main" rot="5400000" flipH="1" flipV="1">
          <a:off x="143572" y="1220767"/>
          <a:ext cx="1499616" cy="10561"/>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446.xml><?xml version="1.0" encoding="utf-8"?>
<c:userShapes xmlns:c="http://schemas.openxmlformats.org/drawingml/2006/chart">
  <cdr:relSizeAnchor xmlns:cdr="http://schemas.openxmlformats.org/drawingml/2006/chartDrawing">
    <cdr:from>
      <cdr:x>0.18674</cdr:x>
      <cdr:y>0.16287</cdr:y>
    </cdr:from>
    <cdr:to>
      <cdr:x>0.18897</cdr:x>
      <cdr:y>0.6809</cdr:y>
    </cdr:to>
    <cdr:sp macro="" textlink="">
      <cdr:nvSpPr>
        <cdr:cNvPr id="2" name="Straight Connector 1"/>
        <cdr:cNvSpPr/>
      </cdr:nvSpPr>
      <cdr:spPr>
        <a:xfrm xmlns:a="http://schemas.openxmlformats.org/drawingml/2006/main" rot="5400000" flipH="1" flipV="1">
          <a:off x="138814" y="1216019"/>
          <a:ext cx="1499616" cy="10549"/>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447.xml><?xml version="1.0" encoding="utf-8"?>
<c:userShapes xmlns:c="http://schemas.openxmlformats.org/drawingml/2006/chart">
  <cdr:relSizeAnchor xmlns:cdr="http://schemas.openxmlformats.org/drawingml/2006/chartDrawing">
    <cdr:from>
      <cdr:x>0.18752</cdr:x>
      <cdr:y>0.16466</cdr:y>
    </cdr:from>
    <cdr:to>
      <cdr:x>0.18975</cdr:x>
      <cdr:y>0.68315</cdr:y>
    </cdr:to>
    <cdr:sp macro="" textlink="">
      <cdr:nvSpPr>
        <cdr:cNvPr id="2" name="Straight Connector 1"/>
        <cdr:cNvSpPr/>
      </cdr:nvSpPr>
      <cdr:spPr>
        <a:xfrm xmlns:a="http://schemas.openxmlformats.org/drawingml/2006/main" rot="5400000" flipH="1" flipV="1">
          <a:off x="143572" y="1220767"/>
          <a:ext cx="1499616" cy="10561"/>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448.xml><?xml version="1.0" encoding="utf-8"?>
<c:userShapes xmlns:c="http://schemas.openxmlformats.org/drawingml/2006/chart">
  <cdr:relSizeAnchor xmlns:cdr="http://schemas.openxmlformats.org/drawingml/2006/chartDrawing">
    <cdr:from>
      <cdr:x>0.18797</cdr:x>
      <cdr:y>0.16466</cdr:y>
    </cdr:from>
    <cdr:to>
      <cdr:x>0.1902</cdr:x>
      <cdr:y>0.68315</cdr:y>
    </cdr:to>
    <cdr:sp macro="" textlink="">
      <cdr:nvSpPr>
        <cdr:cNvPr id="2" name="Straight Connector 1"/>
        <cdr:cNvSpPr/>
      </cdr:nvSpPr>
      <cdr:spPr>
        <a:xfrm xmlns:a="http://schemas.openxmlformats.org/drawingml/2006/main" rot="5400000" flipH="1" flipV="1">
          <a:off x="144000" y="1220777"/>
          <a:ext cx="1499616" cy="10541"/>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449.xml><?xml version="1.0" encoding="utf-8"?>
<c:userShapes xmlns:c="http://schemas.openxmlformats.org/drawingml/2006/chart">
  <cdr:relSizeAnchor xmlns:cdr="http://schemas.openxmlformats.org/drawingml/2006/chartDrawing">
    <cdr:from>
      <cdr:x>0.18797</cdr:x>
      <cdr:y>0.16452</cdr:y>
    </cdr:from>
    <cdr:to>
      <cdr:x>0.1902</cdr:x>
      <cdr:y>0.68255</cdr:y>
    </cdr:to>
    <cdr:sp macro="" textlink="">
      <cdr:nvSpPr>
        <cdr:cNvPr id="2" name="Straight Connector 1"/>
        <cdr:cNvSpPr/>
      </cdr:nvSpPr>
      <cdr:spPr>
        <a:xfrm xmlns:a="http://schemas.openxmlformats.org/drawingml/2006/main" rot="5400000" flipH="1" flipV="1">
          <a:off x="144000" y="1220799"/>
          <a:ext cx="1499616" cy="10541"/>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45.xml><?xml version="1.0" encoding="utf-8"?>
<c:userShapes xmlns:c="http://schemas.openxmlformats.org/drawingml/2006/chart">
  <cdr:relSizeAnchor xmlns:cdr="http://schemas.openxmlformats.org/drawingml/2006/chartDrawing">
    <cdr:from>
      <cdr:x>0.18662</cdr:x>
      <cdr:y>0.16452</cdr:y>
    </cdr:from>
    <cdr:to>
      <cdr:x>0.18885</cdr:x>
      <cdr:y>0.68255</cdr:y>
    </cdr:to>
    <cdr:sp macro="" textlink="">
      <cdr:nvSpPr>
        <cdr:cNvPr id="2" name="Straight Connector 1"/>
        <cdr:cNvSpPr/>
      </cdr:nvSpPr>
      <cdr:spPr>
        <a:xfrm xmlns:a="http://schemas.openxmlformats.org/drawingml/2006/main" rot="5400000" flipH="1" flipV="1">
          <a:off x="139666" y="1220787"/>
          <a:ext cx="1499616" cy="10566"/>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450.xml><?xml version="1.0" encoding="utf-8"?>
<c:userShapes xmlns:c="http://schemas.openxmlformats.org/drawingml/2006/chart">
  <cdr:relSizeAnchor xmlns:cdr="http://schemas.openxmlformats.org/drawingml/2006/chartDrawing">
    <cdr:from>
      <cdr:x>0.18752</cdr:x>
      <cdr:y>0.16466</cdr:y>
    </cdr:from>
    <cdr:to>
      <cdr:x>0.18975</cdr:x>
      <cdr:y>0.68315</cdr:y>
    </cdr:to>
    <cdr:sp macro="" textlink="">
      <cdr:nvSpPr>
        <cdr:cNvPr id="2" name="Straight Connector 1"/>
        <cdr:cNvSpPr/>
      </cdr:nvSpPr>
      <cdr:spPr>
        <a:xfrm xmlns:a="http://schemas.openxmlformats.org/drawingml/2006/main" rot="5400000" flipH="1" flipV="1">
          <a:off x="143572" y="1220767"/>
          <a:ext cx="1499616" cy="10561"/>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451.xml><?xml version="1.0" encoding="utf-8"?>
<c:userShapes xmlns:c="http://schemas.openxmlformats.org/drawingml/2006/chart">
  <cdr:relSizeAnchor xmlns:cdr="http://schemas.openxmlformats.org/drawingml/2006/chartDrawing">
    <cdr:from>
      <cdr:x>0.18752</cdr:x>
      <cdr:y>0.16466</cdr:y>
    </cdr:from>
    <cdr:to>
      <cdr:x>0.18975</cdr:x>
      <cdr:y>0.68315</cdr:y>
    </cdr:to>
    <cdr:sp macro="" textlink="">
      <cdr:nvSpPr>
        <cdr:cNvPr id="2" name="Straight Connector 1"/>
        <cdr:cNvSpPr/>
      </cdr:nvSpPr>
      <cdr:spPr>
        <a:xfrm xmlns:a="http://schemas.openxmlformats.org/drawingml/2006/main" rot="5400000" flipH="1" flipV="1">
          <a:off x="143572" y="1220767"/>
          <a:ext cx="1499616" cy="10561"/>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452.xml><?xml version="1.0" encoding="utf-8"?>
<c:userShapes xmlns:c="http://schemas.openxmlformats.org/drawingml/2006/chart">
  <cdr:relSizeAnchor xmlns:cdr="http://schemas.openxmlformats.org/drawingml/2006/chartDrawing">
    <cdr:from>
      <cdr:x>0.18752</cdr:x>
      <cdr:y>0.16452</cdr:y>
    </cdr:from>
    <cdr:to>
      <cdr:x>0.18975</cdr:x>
      <cdr:y>0.68255</cdr:y>
    </cdr:to>
    <cdr:sp macro="" textlink="">
      <cdr:nvSpPr>
        <cdr:cNvPr id="2" name="Straight Connector 1"/>
        <cdr:cNvSpPr/>
      </cdr:nvSpPr>
      <cdr:spPr>
        <a:xfrm xmlns:a="http://schemas.openxmlformats.org/drawingml/2006/main" rot="5400000" flipH="1" flipV="1">
          <a:off x="143571" y="1220789"/>
          <a:ext cx="1499616" cy="10561"/>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453.xml><?xml version="1.0" encoding="utf-8"?>
<c:userShapes xmlns:c="http://schemas.openxmlformats.org/drawingml/2006/chart">
  <cdr:relSizeAnchor xmlns:cdr="http://schemas.openxmlformats.org/drawingml/2006/chartDrawing">
    <cdr:from>
      <cdr:x>0.18752</cdr:x>
      <cdr:y>0.16466</cdr:y>
    </cdr:from>
    <cdr:to>
      <cdr:x>0.18975</cdr:x>
      <cdr:y>0.68315</cdr:y>
    </cdr:to>
    <cdr:sp macro="" textlink="">
      <cdr:nvSpPr>
        <cdr:cNvPr id="2" name="Straight Connector 1"/>
        <cdr:cNvSpPr/>
      </cdr:nvSpPr>
      <cdr:spPr>
        <a:xfrm xmlns:a="http://schemas.openxmlformats.org/drawingml/2006/main" rot="5400000" flipH="1" flipV="1">
          <a:off x="143572" y="1220767"/>
          <a:ext cx="1499616" cy="10561"/>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454.xml><?xml version="1.0" encoding="utf-8"?>
<c:userShapes xmlns:c="http://schemas.openxmlformats.org/drawingml/2006/chart">
  <cdr:relSizeAnchor xmlns:cdr="http://schemas.openxmlformats.org/drawingml/2006/chartDrawing">
    <cdr:from>
      <cdr:x>0.18674</cdr:x>
      <cdr:y>0.16466</cdr:y>
    </cdr:from>
    <cdr:to>
      <cdr:x>0.18897</cdr:x>
      <cdr:y>0.68315</cdr:y>
    </cdr:to>
    <cdr:sp macro="" textlink="">
      <cdr:nvSpPr>
        <cdr:cNvPr id="2" name="Straight Connector 1"/>
        <cdr:cNvSpPr/>
      </cdr:nvSpPr>
      <cdr:spPr>
        <a:xfrm xmlns:a="http://schemas.openxmlformats.org/drawingml/2006/main" rot="5400000" flipH="1" flipV="1">
          <a:off x="138815" y="1220773"/>
          <a:ext cx="1499616" cy="10549"/>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455.xml><?xml version="1.0" encoding="utf-8"?>
<c:userShapes xmlns:c="http://schemas.openxmlformats.org/drawingml/2006/chart">
  <cdr:relSizeAnchor xmlns:cdr="http://schemas.openxmlformats.org/drawingml/2006/chartDrawing">
    <cdr:from>
      <cdr:x>0.18674</cdr:x>
      <cdr:y>0.16452</cdr:y>
    </cdr:from>
    <cdr:to>
      <cdr:x>0.18897</cdr:x>
      <cdr:y>0.68255</cdr:y>
    </cdr:to>
    <cdr:sp macro="" textlink="">
      <cdr:nvSpPr>
        <cdr:cNvPr id="2" name="Straight Connector 1"/>
        <cdr:cNvSpPr/>
      </cdr:nvSpPr>
      <cdr:spPr>
        <a:xfrm xmlns:a="http://schemas.openxmlformats.org/drawingml/2006/main" rot="5400000" flipH="1" flipV="1">
          <a:off x="138815" y="1220794"/>
          <a:ext cx="1499616" cy="10549"/>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456.xml><?xml version="1.0" encoding="utf-8"?>
<c:userShapes xmlns:c="http://schemas.openxmlformats.org/drawingml/2006/chart">
  <cdr:relSizeAnchor xmlns:cdr="http://schemas.openxmlformats.org/drawingml/2006/chartDrawing">
    <cdr:from>
      <cdr:x>0.18674</cdr:x>
      <cdr:y>0.16466</cdr:y>
    </cdr:from>
    <cdr:to>
      <cdr:x>0.18897</cdr:x>
      <cdr:y>0.68315</cdr:y>
    </cdr:to>
    <cdr:sp macro="" textlink="">
      <cdr:nvSpPr>
        <cdr:cNvPr id="2" name="Straight Connector 1"/>
        <cdr:cNvSpPr/>
      </cdr:nvSpPr>
      <cdr:spPr>
        <a:xfrm xmlns:a="http://schemas.openxmlformats.org/drawingml/2006/main" rot="5400000" flipH="1" flipV="1">
          <a:off x="138815" y="1220773"/>
          <a:ext cx="1499616" cy="10549"/>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457.xml><?xml version="1.0" encoding="utf-8"?>
<c:userShapes xmlns:c="http://schemas.openxmlformats.org/drawingml/2006/chart">
  <cdr:relSizeAnchor xmlns:cdr="http://schemas.openxmlformats.org/drawingml/2006/chartDrawing">
    <cdr:from>
      <cdr:x>0.18674</cdr:x>
      <cdr:y>0.16466</cdr:y>
    </cdr:from>
    <cdr:to>
      <cdr:x>0.18897</cdr:x>
      <cdr:y>0.68315</cdr:y>
    </cdr:to>
    <cdr:sp macro="" textlink="">
      <cdr:nvSpPr>
        <cdr:cNvPr id="2" name="Straight Connector 1"/>
        <cdr:cNvSpPr/>
      </cdr:nvSpPr>
      <cdr:spPr>
        <a:xfrm xmlns:a="http://schemas.openxmlformats.org/drawingml/2006/main" rot="5400000" flipH="1" flipV="1">
          <a:off x="138815" y="1220773"/>
          <a:ext cx="1499616" cy="10549"/>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458.xml><?xml version="1.0" encoding="utf-8"?>
<c:userShapes xmlns:c="http://schemas.openxmlformats.org/drawingml/2006/chart">
  <cdr:relSizeAnchor xmlns:cdr="http://schemas.openxmlformats.org/drawingml/2006/chartDrawing">
    <cdr:from>
      <cdr:x>0.18674</cdr:x>
      <cdr:y>0.16452</cdr:y>
    </cdr:from>
    <cdr:to>
      <cdr:x>0.18897</cdr:x>
      <cdr:y>0.68255</cdr:y>
    </cdr:to>
    <cdr:sp macro="" textlink="">
      <cdr:nvSpPr>
        <cdr:cNvPr id="2" name="Straight Connector 1"/>
        <cdr:cNvSpPr/>
      </cdr:nvSpPr>
      <cdr:spPr>
        <a:xfrm xmlns:a="http://schemas.openxmlformats.org/drawingml/2006/main" rot="5400000" flipH="1" flipV="1">
          <a:off x="138815" y="1220795"/>
          <a:ext cx="1499616" cy="10549"/>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459.xml><?xml version="1.0" encoding="utf-8"?>
<c:userShapes xmlns:c="http://schemas.openxmlformats.org/drawingml/2006/chart">
  <cdr:relSizeAnchor xmlns:cdr="http://schemas.openxmlformats.org/drawingml/2006/chartDrawing">
    <cdr:from>
      <cdr:x>0.18674</cdr:x>
      <cdr:y>0.16466</cdr:y>
    </cdr:from>
    <cdr:to>
      <cdr:x>0.18897</cdr:x>
      <cdr:y>0.68315</cdr:y>
    </cdr:to>
    <cdr:sp macro="" textlink="">
      <cdr:nvSpPr>
        <cdr:cNvPr id="2" name="Straight Connector 1"/>
        <cdr:cNvSpPr/>
      </cdr:nvSpPr>
      <cdr:spPr>
        <a:xfrm xmlns:a="http://schemas.openxmlformats.org/drawingml/2006/main" rot="5400000" flipH="1" flipV="1">
          <a:off x="138815" y="1220773"/>
          <a:ext cx="1499616" cy="10549"/>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46.xml><?xml version="1.0" encoding="utf-8"?>
<c:userShapes xmlns:c="http://schemas.openxmlformats.org/drawingml/2006/chart">
  <cdr:relSizeAnchor xmlns:cdr="http://schemas.openxmlformats.org/drawingml/2006/chartDrawing">
    <cdr:from>
      <cdr:x>0.18662</cdr:x>
      <cdr:y>0.16302</cdr:y>
    </cdr:from>
    <cdr:to>
      <cdr:x>0.18885</cdr:x>
      <cdr:y>0.68151</cdr:y>
    </cdr:to>
    <cdr:sp macro="" textlink="">
      <cdr:nvSpPr>
        <cdr:cNvPr id="2" name="Straight Connector 1"/>
        <cdr:cNvSpPr/>
      </cdr:nvSpPr>
      <cdr:spPr>
        <a:xfrm xmlns:a="http://schemas.openxmlformats.org/drawingml/2006/main" rot="5400000" flipH="1" flipV="1">
          <a:off x="139666" y="1216022"/>
          <a:ext cx="1499616" cy="10566"/>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460.xml><?xml version="1.0" encoding="utf-8"?>
<c:userShapes xmlns:c="http://schemas.openxmlformats.org/drawingml/2006/chart">
  <cdr:relSizeAnchor xmlns:cdr="http://schemas.openxmlformats.org/drawingml/2006/chartDrawing">
    <cdr:from>
      <cdr:x>0.18675</cdr:x>
      <cdr:y>0.16302</cdr:y>
    </cdr:from>
    <cdr:to>
      <cdr:x>0.18898</cdr:x>
      <cdr:y>0.68151</cdr:y>
    </cdr:to>
    <cdr:sp macro="" textlink="">
      <cdr:nvSpPr>
        <cdr:cNvPr id="2" name="Straight Connector 1"/>
        <cdr:cNvSpPr/>
      </cdr:nvSpPr>
      <cdr:spPr>
        <a:xfrm xmlns:a="http://schemas.openxmlformats.org/drawingml/2006/main" rot="5400000" flipH="1" flipV="1">
          <a:off x="138862" y="1216030"/>
          <a:ext cx="1499616" cy="10549"/>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461.xml><?xml version="1.0" encoding="utf-8"?>
<c:userShapes xmlns:c="http://schemas.openxmlformats.org/drawingml/2006/chart">
  <cdr:relSizeAnchor xmlns:cdr="http://schemas.openxmlformats.org/drawingml/2006/chartDrawing">
    <cdr:from>
      <cdr:x>0.18674</cdr:x>
      <cdr:y>0.16452</cdr:y>
    </cdr:from>
    <cdr:to>
      <cdr:x>0.18897</cdr:x>
      <cdr:y>0.68255</cdr:y>
    </cdr:to>
    <cdr:sp macro="" textlink="">
      <cdr:nvSpPr>
        <cdr:cNvPr id="2" name="Straight Connector 1"/>
        <cdr:cNvSpPr/>
      </cdr:nvSpPr>
      <cdr:spPr>
        <a:xfrm xmlns:a="http://schemas.openxmlformats.org/drawingml/2006/main" rot="5400000" flipH="1" flipV="1">
          <a:off x="139234" y="1220793"/>
          <a:ext cx="1499616" cy="10554"/>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462.xml><?xml version="1.0" encoding="utf-8"?>
<c:userShapes xmlns:c="http://schemas.openxmlformats.org/drawingml/2006/chart">
  <cdr:relSizeAnchor xmlns:cdr="http://schemas.openxmlformats.org/drawingml/2006/chartDrawing">
    <cdr:from>
      <cdr:x>0.18674</cdr:x>
      <cdr:y>0.16466</cdr:y>
    </cdr:from>
    <cdr:to>
      <cdr:x>0.18897</cdr:x>
      <cdr:y>0.68315</cdr:y>
    </cdr:to>
    <cdr:sp macro="" textlink="">
      <cdr:nvSpPr>
        <cdr:cNvPr id="2" name="Straight Connector 1"/>
        <cdr:cNvSpPr/>
      </cdr:nvSpPr>
      <cdr:spPr>
        <a:xfrm xmlns:a="http://schemas.openxmlformats.org/drawingml/2006/main" rot="5400000" flipH="1" flipV="1">
          <a:off x="138815" y="1220773"/>
          <a:ext cx="1499616" cy="10549"/>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463.xml><?xml version="1.0" encoding="utf-8"?>
<c:userShapes xmlns:c="http://schemas.openxmlformats.org/drawingml/2006/chart">
  <cdr:relSizeAnchor xmlns:cdr="http://schemas.openxmlformats.org/drawingml/2006/chartDrawing">
    <cdr:from>
      <cdr:x>0.18674</cdr:x>
      <cdr:y>0.16302</cdr:y>
    </cdr:from>
    <cdr:to>
      <cdr:x>0.18897</cdr:x>
      <cdr:y>0.68151</cdr:y>
    </cdr:to>
    <cdr:sp macro="" textlink="">
      <cdr:nvSpPr>
        <cdr:cNvPr id="2" name="Straight Connector 1"/>
        <cdr:cNvSpPr/>
      </cdr:nvSpPr>
      <cdr:spPr>
        <a:xfrm xmlns:a="http://schemas.openxmlformats.org/drawingml/2006/main" rot="5400000" flipH="1" flipV="1">
          <a:off x="138815" y="1216030"/>
          <a:ext cx="1499616" cy="10549"/>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464.xml><?xml version="1.0" encoding="utf-8"?>
<c:userShapes xmlns:c="http://schemas.openxmlformats.org/drawingml/2006/chart">
  <cdr:relSizeAnchor xmlns:cdr="http://schemas.openxmlformats.org/drawingml/2006/chartDrawing">
    <cdr:from>
      <cdr:x>0.18674</cdr:x>
      <cdr:y>0.16452</cdr:y>
    </cdr:from>
    <cdr:to>
      <cdr:x>0.18897</cdr:x>
      <cdr:y>0.68255</cdr:y>
    </cdr:to>
    <cdr:sp macro="" textlink="">
      <cdr:nvSpPr>
        <cdr:cNvPr id="2" name="Straight Connector 1"/>
        <cdr:cNvSpPr/>
      </cdr:nvSpPr>
      <cdr:spPr>
        <a:xfrm xmlns:a="http://schemas.openxmlformats.org/drawingml/2006/main" rot="5400000" flipH="1" flipV="1">
          <a:off x="138814" y="1220795"/>
          <a:ext cx="1499616" cy="10549"/>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465.xml><?xml version="1.0" encoding="utf-8"?>
<c:userShapes xmlns:c="http://schemas.openxmlformats.org/drawingml/2006/chart">
  <cdr:relSizeAnchor xmlns:cdr="http://schemas.openxmlformats.org/drawingml/2006/chartDrawing">
    <cdr:from>
      <cdr:x>0.18674</cdr:x>
      <cdr:y>0.16466</cdr:y>
    </cdr:from>
    <cdr:to>
      <cdr:x>0.18897</cdr:x>
      <cdr:y>0.68315</cdr:y>
    </cdr:to>
    <cdr:sp macro="" textlink="">
      <cdr:nvSpPr>
        <cdr:cNvPr id="2" name="Straight Connector 1"/>
        <cdr:cNvSpPr/>
      </cdr:nvSpPr>
      <cdr:spPr>
        <a:xfrm xmlns:a="http://schemas.openxmlformats.org/drawingml/2006/main" rot="5400000" flipH="1" flipV="1">
          <a:off x="138815" y="1220773"/>
          <a:ext cx="1499616" cy="10549"/>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466.xml><?xml version="1.0" encoding="utf-8"?>
<c:userShapes xmlns:c="http://schemas.openxmlformats.org/drawingml/2006/chart">
  <cdr:relSizeAnchor xmlns:cdr="http://schemas.openxmlformats.org/drawingml/2006/chartDrawing">
    <cdr:from>
      <cdr:x>0.18674</cdr:x>
      <cdr:y>0.16466</cdr:y>
    </cdr:from>
    <cdr:to>
      <cdr:x>0.18897</cdr:x>
      <cdr:y>0.68315</cdr:y>
    </cdr:to>
    <cdr:sp macro="" textlink="">
      <cdr:nvSpPr>
        <cdr:cNvPr id="2" name="Straight Connector 1"/>
        <cdr:cNvSpPr/>
      </cdr:nvSpPr>
      <cdr:spPr>
        <a:xfrm xmlns:a="http://schemas.openxmlformats.org/drawingml/2006/main" rot="5400000" flipH="1" flipV="1">
          <a:off x="138815" y="1220773"/>
          <a:ext cx="1499616" cy="10549"/>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467.xml><?xml version="1.0" encoding="utf-8"?>
<c:userShapes xmlns:c="http://schemas.openxmlformats.org/drawingml/2006/chart">
  <cdr:relSizeAnchor xmlns:cdr="http://schemas.openxmlformats.org/drawingml/2006/chartDrawing">
    <cdr:from>
      <cdr:x>0.18674</cdr:x>
      <cdr:y>0.16287</cdr:y>
    </cdr:from>
    <cdr:to>
      <cdr:x>0.18897</cdr:x>
      <cdr:y>0.6809</cdr:y>
    </cdr:to>
    <cdr:sp macro="" textlink="">
      <cdr:nvSpPr>
        <cdr:cNvPr id="2" name="Straight Connector 1"/>
        <cdr:cNvSpPr/>
      </cdr:nvSpPr>
      <cdr:spPr>
        <a:xfrm xmlns:a="http://schemas.openxmlformats.org/drawingml/2006/main" rot="5400000" flipH="1" flipV="1">
          <a:off x="138815" y="1216018"/>
          <a:ext cx="1499616" cy="10549"/>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468.xml><?xml version="1.0" encoding="utf-8"?>
<c:userShapes xmlns:c="http://schemas.openxmlformats.org/drawingml/2006/chart">
  <cdr:relSizeAnchor xmlns:cdr="http://schemas.openxmlformats.org/drawingml/2006/chartDrawing">
    <cdr:from>
      <cdr:x>0.18674</cdr:x>
      <cdr:y>0.16466</cdr:y>
    </cdr:from>
    <cdr:to>
      <cdr:x>0.18897</cdr:x>
      <cdr:y>0.68315</cdr:y>
    </cdr:to>
    <cdr:sp macro="" textlink="">
      <cdr:nvSpPr>
        <cdr:cNvPr id="2" name="Straight Connector 1"/>
        <cdr:cNvSpPr/>
      </cdr:nvSpPr>
      <cdr:spPr>
        <a:xfrm xmlns:a="http://schemas.openxmlformats.org/drawingml/2006/main" rot="5400000" flipH="1" flipV="1">
          <a:off x="138814" y="1220774"/>
          <a:ext cx="1499616" cy="10549"/>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469.xml><?xml version="1.0" encoding="utf-8"?>
<c:userShapes xmlns:c="http://schemas.openxmlformats.org/drawingml/2006/chart">
  <cdr:relSizeAnchor xmlns:cdr="http://schemas.openxmlformats.org/drawingml/2006/chartDrawing">
    <cdr:from>
      <cdr:x>0.18674</cdr:x>
      <cdr:y>0.16466</cdr:y>
    </cdr:from>
    <cdr:to>
      <cdr:x>0.18897</cdr:x>
      <cdr:y>0.68315</cdr:y>
    </cdr:to>
    <cdr:sp macro="" textlink="">
      <cdr:nvSpPr>
        <cdr:cNvPr id="2" name="Straight Connector 1"/>
        <cdr:cNvSpPr/>
      </cdr:nvSpPr>
      <cdr:spPr>
        <a:xfrm xmlns:a="http://schemas.openxmlformats.org/drawingml/2006/main" rot="5400000" flipH="1" flipV="1">
          <a:off x="138815" y="1220773"/>
          <a:ext cx="1499616" cy="10549"/>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47.xml><?xml version="1.0" encoding="utf-8"?>
<c:userShapes xmlns:c="http://schemas.openxmlformats.org/drawingml/2006/chart">
  <cdr:relSizeAnchor xmlns:cdr="http://schemas.openxmlformats.org/drawingml/2006/chartDrawing">
    <cdr:from>
      <cdr:x>0.18662</cdr:x>
      <cdr:y>0.16302</cdr:y>
    </cdr:from>
    <cdr:to>
      <cdr:x>0.18885</cdr:x>
      <cdr:y>0.68151</cdr:y>
    </cdr:to>
    <cdr:sp macro="" textlink="">
      <cdr:nvSpPr>
        <cdr:cNvPr id="2" name="Straight Connector 1"/>
        <cdr:cNvSpPr/>
      </cdr:nvSpPr>
      <cdr:spPr>
        <a:xfrm xmlns:a="http://schemas.openxmlformats.org/drawingml/2006/main" rot="5400000" flipH="1" flipV="1">
          <a:off x="139666" y="1216022"/>
          <a:ext cx="1499616" cy="10566"/>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470.xml><?xml version="1.0" encoding="utf-8"?>
<c:userShapes xmlns:c="http://schemas.openxmlformats.org/drawingml/2006/chart">
  <cdr:relSizeAnchor xmlns:cdr="http://schemas.openxmlformats.org/drawingml/2006/chartDrawing">
    <cdr:from>
      <cdr:x>0.18767</cdr:x>
      <cdr:y>0.16462</cdr:y>
    </cdr:from>
    <cdr:to>
      <cdr:x>0.18989</cdr:x>
      <cdr:y>0.68011</cdr:y>
    </cdr:to>
    <cdr:sp macro="" textlink="">
      <cdr:nvSpPr>
        <cdr:cNvPr id="2" name="Straight Connector 1"/>
        <cdr:cNvSpPr/>
      </cdr:nvSpPr>
      <cdr:spPr>
        <a:xfrm xmlns:a="http://schemas.openxmlformats.org/drawingml/2006/main" rot="5400000" flipH="1" flipV="1">
          <a:off x="146493" y="1223434"/>
          <a:ext cx="1499616" cy="10540"/>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471.xml><?xml version="1.0" encoding="utf-8"?>
<c:userShapes xmlns:c="http://schemas.openxmlformats.org/drawingml/2006/chart">
  <cdr:relSizeAnchor xmlns:cdr="http://schemas.openxmlformats.org/drawingml/2006/chartDrawing">
    <cdr:from>
      <cdr:x>0.18863</cdr:x>
      <cdr:y>0.16452</cdr:y>
    </cdr:from>
    <cdr:to>
      <cdr:x>0.19086</cdr:x>
      <cdr:y>0.68255</cdr:y>
    </cdr:to>
    <cdr:sp macro="" textlink="">
      <cdr:nvSpPr>
        <cdr:cNvPr id="2" name="Straight Connector 1"/>
        <cdr:cNvSpPr/>
      </cdr:nvSpPr>
      <cdr:spPr>
        <a:xfrm xmlns:a="http://schemas.openxmlformats.org/drawingml/2006/main" rot="5400000" flipH="1" flipV="1">
          <a:off x="149189" y="1220786"/>
          <a:ext cx="1499616" cy="10566"/>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472.xml><?xml version="1.0" encoding="utf-8"?>
<c:userShapes xmlns:c="http://schemas.openxmlformats.org/drawingml/2006/chart">
  <cdr:relSizeAnchor xmlns:cdr="http://schemas.openxmlformats.org/drawingml/2006/chartDrawing">
    <cdr:from>
      <cdr:x>0.18662</cdr:x>
      <cdr:y>0.16302</cdr:y>
    </cdr:from>
    <cdr:to>
      <cdr:x>0.18884</cdr:x>
      <cdr:y>0.68151</cdr:y>
    </cdr:to>
    <cdr:sp macro="" textlink="">
      <cdr:nvSpPr>
        <cdr:cNvPr id="2" name="Straight Connector 1"/>
        <cdr:cNvSpPr/>
      </cdr:nvSpPr>
      <cdr:spPr>
        <a:xfrm xmlns:a="http://schemas.openxmlformats.org/drawingml/2006/main" rot="5400000" flipH="1" flipV="1">
          <a:off x="139642" y="1216046"/>
          <a:ext cx="1499616" cy="10518"/>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473.xml><?xml version="1.0" encoding="utf-8"?>
<c:userShapes xmlns:c="http://schemas.openxmlformats.org/drawingml/2006/chart">
  <cdr:relSizeAnchor xmlns:cdr="http://schemas.openxmlformats.org/drawingml/2006/chartDrawing">
    <cdr:from>
      <cdr:x>0.18644</cdr:x>
      <cdr:y>0.16466</cdr:y>
    </cdr:from>
    <cdr:to>
      <cdr:x>0.18866</cdr:x>
      <cdr:y>0.68315</cdr:y>
    </cdr:to>
    <cdr:sp macro="" textlink="">
      <cdr:nvSpPr>
        <cdr:cNvPr id="2" name="Straight Connector 1"/>
        <cdr:cNvSpPr/>
      </cdr:nvSpPr>
      <cdr:spPr>
        <a:xfrm xmlns:a="http://schemas.openxmlformats.org/drawingml/2006/main" rot="5400000" flipH="1" flipV="1">
          <a:off x="138790" y="1220788"/>
          <a:ext cx="1499616" cy="10519"/>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474.xml><?xml version="1.0" encoding="utf-8"?>
<c:userShapes xmlns:c="http://schemas.openxmlformats.org/drawingml/2006/chart">
  <cdr:relSizeAnchor xmlns:cdr="http://schemas.openxmlformats.org/drawingml/2006/chartDrawing">
    <cdr:from>
      <cdr:x>0.18662</cdr:x>
      <cdr:y>0.16452</cdr:y>
    </cdr:from>
    <cdr:to>
      <cdr:x>0.18885</cdr:x>
      <cdr:y>0.68255</cdr:y>
    </cdr:to>
    <cdr:sp macro="" textlink="">
      <cdr:nvSpPr>
        <cdr:cNvPr id="2" name="Straight Connector 1"/>
        <cdr:cNvSpPr/>
      </cdr:nvSpPr>
      <cdr:spPr>
        <a:xfrm xmlns:a="http://schemas.openxmlformats.org/drawingml/2006/main" rot="5400000" flipH="1" flipV="1">
          <a:off x="139666" y="1220787"/>
          <a:ext cx="1499616" cy="10566"/>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475.xml><?xml version="1.0" encoding="utf-8"?>
<c:userShapes xmlns:c="http://schemas.openxmlformats.org/drawingml/2006/chart">
  <cdr:relSizeAnchor xmlns:cdr="http://schemas.openxmlformats.org/drawingml/2006/chartDrawing">
    <cdr:from>
      <cdr:x>0.18662</cdr:x>
      <cdr:y>0.16302</cdr:y>
    </cdr:from>
    <cdr:to>
      <cdr:x>0.18885</cdr:x>
      <cdr:y>0.68151</cdr:y>
    </cdr:to>
    <cdr:sp macro="" textlink="">
      <cdr:nvSpPr>
        <cdr:cNvPr id="2" name="Straight Connector 1"/>
        <cdr:cNvSpPr/>
      </cdr:nvSpPr>
      <cdr:spPr>
        <a:xfrm xmlns:a="http://schemas.openxmlformats.org/drawingml/2006/main" rot="5400000" flipH="1" flipV="1">
          <a:off x="139666" y="1216022"/>
          <a:ext cx="1499616" cy="10566"/>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476.xml><?xml version="1.0" encoding="utf-8"?>
<c:userShapes xmlns:c="http://schemas.openxmlformats.org/drawingml/2006/chart">
  <cdr:relSizeAnchor xmlns:cdr="http://schemas.openxmlformats.org/drawingml/2006/chartDrawing">
    <cdr:from>
      <cdr:x>0.18662</cdr:x>
      <cdr:y>0.16302</cdr:y>
    </cdr:from>
    <cdr:to>
      <cdr:x>0.18885</cdr:x>
      <cdr:y>0.68151</cdr:y>
    </cdr:to>
    <cdr:sp macro="" textlink="">
      <cdr:nvSpPr>
        <cdr:cNvPr id="2" name="Straight Connector 1"/>
        <cdr:cNvSpPr/>
      </cdr:nvSpPr>
      <cdr:spPr>
        <a:xfrm xmlns:a="http://schemas.openxmlformats.org/drawingml/2006/main" rot="5400000" flipH="1" flipV="1">
          <a:off x="139666" y="1216022"/>
          <a:ext cx="1499616" cy="10566"/>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477.xml><?xml version="1.0" encoding="utf-8"?>
<c:userShapes xmlns:c="http://schemas.openxmlformats.org/drawingml/2006/chart">
  <cdr:relSizeAnchor xmlns:cdr="http://schemas.openxmlformats.org/drawingml/2006/chartDrawing">
    <cdr:from>
      <cdr:x>0.18662</cdr:x>
      <cdr:y>0.16452</cdr:y>
    </cdr:from>
    <cdr:to>
      <cdr:x>0.18885</cdr:x>
      <cdr:y>0.68255</cdr:y>
    </cdr:to>
    <cdr:sp macro="" textlink="">
      <cdr:nvSpPr>
        <cdr:cNvPr id="2" name="Straight Connector 1"/>
        <cdr:cNvSpPr/>
      </cdr:nvSpPr>
      <cdr:spPr>
        <a:xfrm xmlns:a="http://schemas.openxmlformats.org/drawingml/2006/main" rot="5400000" flipH="1" flipV="1">
          <a:off x="139665" y="1220787"/>
          <a:ext cx="1499616" cy="10566"/>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478.xml><?xml version="1.0" encoding="utf-8"?>
<c:userShapes xmlns:c="http://schemas.openxmlformats.org/drawingml/2006/chart">
  <cdr:relSizeAnchor xmlns:cdr="http://schemas.openxmlformats.org/drawingml/2006/chartDrawing">
    <cdr:from>
      <cdr:x>0.18662</cdr:x>
      <cdr:y>0.16466</cdr:y>
    </cdr:from>
    <cdr:to>
      <cdr:x>0.18885</cdr:x>
      <cdr:y>0.68315</cdr:y>
    </cdr:to>
    <cdr:sp macro="" textlink="">
      <cdr:nvSpPr>
        <cdr:cNvPr id="2" name="Straight Connector 1"/>
        <cdr:cNvSpPr/>
      </cdr:nvSpPr>
      <cdr:spPr>
        <a:xfrm xmlns:a="http://schemas.openxmlformats.org/drawingml/2006/main" rot="5400000" flipH="1" flipV="1">
          <a:off x="139666" y="1220765"/>
          <a:ext cx="1499616" cy="10566"/>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479.xml><?xml version="1.0" encoding="utf-8"?>
<c:userShapes xmlns:c="http://schemas.openxmlformats.org/drawingml/2006/chart">
  <cdr:relSizeAnchor xmlns:cdr="http://schemas.openxmlformats.org/drawingml/2006/chartDrawing">
    <cdr:from>
      <cdr:x>0.18662</cdr:x>
      <cdr:y>0.1666</cdr:y>
    </cdr:from>
    <cdr:to>
      <cdr:x>0.18885</cdr:x>
      <cdr:y>0.68509</cdr:y>
    </cdr:to>
    <cdr:sp macro="" textlink="">
      <cdr:nvSpPr>
        <cdr:cNvPr id="2" name="Straight Connector 1"/>
        <cdr:cNvSpPr/>
      </cdr:nvSpPr>
      <cdr:spPr>
        <a:xfrm xmlns:a="http://schemas.openxmlformats.org/drawingml/2006/main" rot="5400000" flipH="1" flipV="1">
          <a:off x="139665" y="1226377"/>
          <a:ext cx="1499616" cy="10566"/>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48.xml><?xml version="1.0" encoding="utf-8"?>
<c:userShapes xmlns:c="http://schemas.openxmlformats.org/drawingml/2006/chart">
  <cdr:relSizeAnchor xmlns:cdr="http://schemas.openxmlformats.org/drawingml/2006/chartDrawing">
    <cdr:from>
      <cdr:x>0.18662</cdr:x>
      <cdr:y>0.16452</cdr:y>
    </cdr:from>
    <cdr:to>
      <cdr:x>0.18885</cdr:x>
      <cdr:y>0.68255</cdr:y>
    </cdr:to>
    <cdr:sp macro="" textlink="">
      <cdr:nvSpPr>
        <cdr:cNvPr id="2" name="Straight Connector 1"/>
        <cdr:cNvSpPr/>
      </cdr:nvSpPr>
      <cdr:spPr>
        <a:xfrm xmlns:a="http://schemas.openxmlformats.org/drawingml/2006/main" rot="5400000" flipH="1" flipV="1">
          <a:off x="139665" y="1220787"/>
          <a:ext cx="1499616" cy="10566"/>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480.xml><?xml version="1.0" encoding="utf-8"?>
<c:userShapes xmlns:c="http://schemas.openxmlformats.org/drawingml/2006/chart">
  <cdr:relSizeAnchor xmlns:cdr="http://schemas.openxmlformats.org/drawingml/2006/chartDrawing">
    <cdr:from>
      <cdr:x>0.18765</cdr:x>
      <cdr:y>0.16452</cdr:y>
    </cdr:from>
    <cdr:to>
      <cdr:x>0.18988</cdr:x>
      <cdr:y>0.68255</cdr:y>
    </cdr:to>
    <cdr:sp macro="" textlink="">
      <cdr:nvSpPr>
        <cdr:cNvPr id="2" name="Straight Connector 1"/>
        <cdr:cNvSpPr/>
      </cdr:nvSpPr>
      <cdr:spPr>
        <a:xfrm xmlns:a="http://schemas.openxmlformats.org/drawingml/2006/main" rot="5400000" flipH="1" flipV="1">
          <a:off x="143576" y="1220792"/>
          <a:ext cx="1499616" cy="10554"/>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481.xml><?xml version="1.0" encoding="utf-8"?>
<c:userShapes xmlns:c="http://schemas.openxmlformats.org/drawingml/2006/chart">
  <cdr:relSizeAnchor xmlns:cdr="http://schemas.openxmlformats.org/drawingml/2006/chartDrawing">
    <cdr:from>
      <cdr:x>0.18773</cdr:x>
      <cdr:y>0.16466</cdr:y>
    </cdr:from>
    <cdr:to>
      <cdr:x>0.18995</cdr:x>
      <cdr:y>0.68315</cdr:y>
    </cdr:to>
    <cdr:sp macro="" textlink="">
      <cdr:nvSpPr>
        <cdr:cNvPr id="2" name="Straight Connector 1"/>
        <cdr:cNvSpPr/>
      </cdr:nvSpPr>
      <cdr:spPr>
        <a:xfrm xmlns:a="http://schemas.openxmlformats.org/drawingml/2006/main" rot="5400000" flipH="1" flipV="1">
          <a:off x="143995" y="1220794"/>
          <a:ext cx="1499616" cy="10507"/>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482.xml><?xml version="1.0" encoding="utf-8"?>
<c:userShapes xmlns:c="http://schemas.openxmlformats.org/drawingml/2006/chart">
  <cdr:relSizeAnchor xmlns:cdr="http://schemas.openxmlformats.org/drawingml/2006/chartDrawing">
    <cdr:from>
      <cdr:x>0.18662</cdr:x>
      <cdr:y>0.16466</cdr:y>
    </cdr:from>
    <cdr:to>
      <cdr:x>0.18885</cdr:x>
      <cdr:y>0.68315</cdr:y>
    </cdr:to>
    <cdr:sp macro="" textlink="">
      <cdr:nvSpPr>
        <cdr:cNvPr id="2" name="Straight Connector 1"/>
        <cdr:cNvSpPr/>
      </cdr:nvSpPr>
      <cdr:spPr>
        <a:xfrm xmlns:a="http://schemas.openxmlformats.org/drawingml/2006/main" rot="5400000" flipH="1" flipV="1">
          <a:off x="139666" y="1220765"/>
          <a:ext cx="1499616" cy="10566"/>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483.xml><?xml version="1.0" encoding="utf-8"?>
<c:userShapes xmlns:c="http://schemas.openxmlformats.org/drawingml/2006/chart">
  <cdr:relSizeAnchor xmlns:cdr="http://schemas.openxmlformats.org/drawingml/2006/chartDrawing">
    <cdr:from>
      <cdr:x>0.18662</cdr:x>
      <cdr:y>0.16452</cdr:y>
    </cdr:from>
    <cdr:to>
      <cdr:x>0.18885</cdr:x>
      <cdr:y>0.68255</cdr:y>
    </cdr:to>
    <cdr:sp macro="" textlink="">
      <cdr:nvSpPr>
        <cdr:cNvPr id="2" name="Straight Connector 1"/>
        <cdr:cNvSpPr/>
      </cdr:nvSpPr>
      <cdr:spPr>
        <a:xfrm xmlns:a="http://schemas.openxmlformats.org/drawingml/2006/main" rot="5400000" flipH="1" flipV="1">
          <a:off x="139666" y="1220787"/>
          <a:ext cx="1499616" cy="10566"/>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484.xml><?xml version="1.0" encoding="utf-8"?>
<c:userShapes xmlns:c="http://schemas.openxmlformats.org/drawingml/2006/chart">
  <cdr:relSizeAnchor xmlns:cdr="http://schemas.openxmlformats.org/drawingml/2006/chartDrawing">
    <cdr:from>
      <cdr:x>0.18662</cdr:x>
      <cdr:y>0.16466</cdr:y>
    </cdr:from>
    <cdr:to>
      <cdr:x>0.18885</cdr:x>
      <cdr:y>0.68315</cdr:y>
    </cdr:to>
    <cdr:sp macro="" textlink="">
      <cdr:nvSpPr>
        <cdr:cNvPr id="2" name="Straight Connector 1"/>
        <cdr:cNvSpPr/>
      </cdr:nvSpPr>
      <cdr:spPr>
        <a:xfrm xmlns:a="http://schemas.openxmlformats.org/drawingml/2006/main" rot="5400000" flipH="1" flipV="1">
          <a:off x="139666" y="1220765"/>
          <a:ext cx="1499616" cy="10566"/>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485.xml><?xml version="1.0" encoding="utf-8"?>
<c:userShapes xmlns:c="http://schemas.openxmlformats.org/drawingml/2006/chart">
  <cdr:relSizeAnchor xmlns:cdr="http://schemas.openxmlformats.org/drawingml/2006/chartDrawing">
    <cdr:from>
      <cdr:x>0.18662</cdr:x>
      <cdr:y>0.16466</cdr:y>
    </cdr:from>
    <cdr:to>
      <cdr:x>0.18885</cdr:x>
      <cdr:y>0.68315</cdr:y>
    </cdr:to>
    <cdr:sp macro="" textlink="">
      <cdr:nvSpPr>
        <cdr:cNvPr id="2" name="Straight Connector 1"/>
        <cdr:cNvSpPr/>
      </cdr:nvSpPr>
      <cdr:spPr>
        <a:xfrm xmlns:a="http://schemas.openxmlformats.org/drawingml/2006/main" rot="5400000" flipH="1" flipV="1">
          <a:off x="139666" y="1220765"/>
          <a:ext cx="1499616" cy="10566"/>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486.xml><?xml version="1.0" encoding="utf-8"?>
<c:userShapes xmlns:c="http://schemas.openxmlformats.org/drawingml/2006/chart">
  <cdr:relSizeAnchor xmlns:cdr="http://schemas.openxmlformats.org/drawingml/2006/chartDrawing">
    <cdr:from>
      <cdr:x>0.18662</cdr:x>
      <cdr:y>0.16452</cdr:y>
    </cdr:from>
    <cdr:to>
      <cdr:x>0.18885</cdr:x>
      <cdr:y>0.68255</cdr:y>
    </cdr:to>
    <cdr:sp macro="" textlink="">
      <cdr:nvSpPr>
        <cdr:cNvPr id="2" name="Straight Connector 1"/>
        <cdr:cNvSpPr/>
      </cdr:nvSpPr>
      <cdr:spPr>
        <a:xfrm xmlns:a="http://schemas.openxmlformats.org/drawingml/2006/main" rot="5400000" flipH="1" flipV="1">
          <a:off x="139665" y="1220787"/>
          <a:ext cx="1499616" cy="10566"/>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487.xml><?xml version="1.0" encoding="utf-8"?>
<c:userShapes xmlns:c="http://schemas.openxmlformats.org/drawingml/2006/chart">
  <cdr:relSizeAnchor xmlns:cdr="http://schemas.openxmlformats.org/drawingml/2006/chartDrawing">
    <cdr:from>
      <cdr:x>0.1879</cdr:x>
      <cdr:y>0.16466</cdr:y>
    </cdr:from>
    <cdr:to>
      <cdr:x>0.19013</cdr:x>
      <cdr:y>0.68315</cdr:y>
    </cdr:to>
    <cdr:sp macro="" textlink="">
      <cdr:nvSpPr>
        <cdr:cNvPr id="2" name="Straight Connector 1"/>
        <cdr:cNvSpPr/>
      </cdr:nvSpPr>
      <cdr:spPr>
        <a:xfrm xmlns:a="http://schemas.openxmlformats.org/drawingml/2006/main" rot="5400000" flipH="1" flipV="1">
          <a:off x="143571" y="1220778"/>
          <a:ext cx="1499616" cy="10540"/>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488.xml><?xml version="1.0" encoding="utf-8"?>
<c:userShapes xmlns:c="http://schemas.openxmlformats.org/drawingml/2006/chart">
  <cdr:relSizeAnchor xmlns:cdr="http://schemas.openxmlformats.org/drawingml/2006/chartDrawing">
    <cdr:from>
      <cdr:x>0.18692</cdr:x>
      <cdr:y>0.16466</cdr:y>
    </cdr:from>
    <cdr:to>
      <cdr:x>0.18915</cdr:x>
      <cdr:y>0.68315</cdr:y>
    </cdr:to>
    <cdr:sp macro="" textlink="">
      <cdr:nvSpPr>
        <cdr:cNvPr id="2" name="Straight Connector 1"/>
        <cdr:cNvSpPr/>
      </cdr:nvSpPr>
      <cdr:spPr>
        <a:xfrm xmlns:a="http://schemas.openxmlformats.org/drawingml/2006/main" rot="5400000" flipH="1" flipV="1">
          <a:off x="139666" y="1220773"/>
          <a:ext cx="1499616" cy="10549"/>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489.xml><?xml version="1.0" encoding="utf-8"?>
<c:userShapes xmlns:c="http://schemas.openxmlformats.org/drawingml/2006/chart">
  <cdr:relSizeAnchor xmlns:cdr="http://schemas.openxmlformats.org/drawingml/2006/chartDrawing">
    <cdr:from>
      <cdr:x>0.18692</cdr:x>
      <cdr:y>0.16452</cdr:y>
    </cdr:from>
    <cdr:to>
      <cdr:x>0.18915</cdr:x>
      <cdr:y>0.68255</cdr:y>
    </cdr:to>
    <cdr:sp macro="" textlink="">
      <cdr:nvSpPr>
        <cdr:cNvPr id="2" name="Straight Connector 1"/>
        <cdr:cNvSpPr/>
      </cdr:nvSpPr>
      <cdr:spPr>
        <a:xfrm xmlns:a="http://schemas.openxmlformats.org/drawingml/2006/main" rot="5400000" flipH="1" flipV="1">
          <a:off x="139666" y="1220794"/>
          <a:ext cx="1499616" cy="10549"/>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49.xml><?xml version="1.0" encoding="utf-8"?>
<c:userShapes xmlns:c="http://schemas.openxmlformats.org/drawingml/2006/chart">
  <cdr:relSizeAnchor xmlns:cdr="http://schemas.openxmlformats.org/drawingml/2006/chartDrawing">
    <cdr:from>
      <cdr:x>0.18662</cdr:x>
      <cdr:y>0.16466</cdr:y>
    </cdr:from>
    <cdr:to>
      <cdr:x>0.18885</cdr:x>
      <cdr:y>0.68315</cdr:y>
    </cdr:to>
    <cdr:sp macro="" textlink="">
      <cdr:nvSpPr>
        <cdr:cNvPr id="2" name="Straight Connector 1"/>
        <cdr:cNvSpPr/>
      </cdr:nvSpPr>
      <cdr:spPr>
        <a:xfrm xmlns:a="http://schemas.openxmlformats.org/drawingml/2006/main" rot="5400000" flipH="1" flipV="1">
          <a:off x="139666" y="1220765"/>
          <a:ext cx="1499616" cy="10566"/>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490.xml><?xml version="1.0" encoding="utf-8"?>
<c:userShapes xmlns:c="http://schemas.openxmlformats.org/drawingml/2006/chart">
  <cdr:relSizeAnchor xmlns:cdr="http://schemas.openxmlformats.org/drawingml/2006/chartDrawing">
    <cdr:from>
      <cdr:x>0.1879</cdr:x>
      <cdr:y>0.16466</cdr:y>
    </cdr:from>
    <cdr:to>
      <cdr:x>0.19013</cdr:x>
      <cdr:y>0.68315</cdr:y>
    </cdr:to>
    <cdr:sp macro="" textlink="">
      <cdr:nvSpPr>
        <cdr:cNvPr id="2" name="Straight Connector 1"/>
        <cdr:cNvSpPr/>
      </cdr:nvSpPr>
      <cdr:spPr>
        <a:xfrm xmlns:a="http://schemas.openxmlformats.org/drawingml/2006/main" rot="5400000" flipH="1" flipV="1">
          <a:off x="143571" y="1220778"/>
          <a:ext cx="1499616" cy="10540"/>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491.xml><?xml version="1.0" encoding="utf-8"?>
<c:userShapes xmlns:c="http://schemas.openxmlformats.org/drawingml/2006/chart">
  <cdr:relSizeAnchor xmlns:cdr="http://schemas.openxmlformats.org/drawingml/2006/chartDrawing">
    <cdr:from>
      <cdr:x>0.18692</cdr:x>
      <cdr:y>0.16495</cdr:y>
    </cdr:from>
    <cdr:to>
      <cdr:x>0.18915</cdr:x>
      <cdr:y>0.68344</cdr:y>
    </cdr:to>
    <cdr:sp macro="" textlink="">
      <cdr:nvSpPr>
        <cdr:cNvPr id="2" name="Straight Connector 1"/>
        <cdr:cNvSpPr/>
      </cdr:nvSpPr>
      <cdr:spPr>
        <a:xfrm xmlns:a="http://schemas.openxmlformats.org/drawingml/2006/main" rot="5400000" flipH="1" flipV="1">
          <a:off x="139665" y="1221613"/>
          <a:ext cx="1499616" cy="10549"/>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492.xml><?xml version="1.0" encoding="utf-8"?>
<c:userShapes xmlns:c="http://schemas.openxmlformats.org/drawingml/2006/chart">
  <cdr:relSizeAnchor xmlns:cdr="http://schemas.openxmlformats.org/drawingml/2006/chartDrawing">
    <cdr:from>
      <cdr:x>0.18692</cdr:x>
      <cdr:y>0.16452</cdr:y>
    </cdr:from>
    <cdr:to>
      <cdr:x>0.18915</cdr:x>
      <cdr:y>0.68255</cdr:y>
    </cdr:to>
    <cdr:sp macro="" textlink="">
      <cdr:nvSpPr>
        <cdr:cNvPr id="2" name="Straight Connector 1"/>
        <cdr:cNvSpPr/>
      </cdr:nvSpPr>
      <cdr:spPr>
        <a:xfrm xmlns:a="http://schemas.openxmlformats.org/drawingml/2006/main" rot="5400000" flipH="1" flipV="1">
          <a:off x="139666" y="1220795"/>
          <a:ext cx="1499616" cy="10549"/>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493.xml><?xml version="1.0" encoding="utf-8"?>
<c:userShapes xmlns:c="http://schemas.openxmlformats.org/drawingml/2006/chart">
  <cdr:relSizeAnchor xmlns:cdr="http://schemas.openxmlformats.org/drawingml/2006/chartDrawing">
    <cdr:from>
      <cdr:x>0.18692</cdr:x>
      <cdr:y>0.16466</cdr:y>
    </cdr:from>
    <cdr:to>
      <cdr:x>0.18915</cdr:x>
      <cdr:y>0.68315</cdr:y>
    </cdr:to>
    <cdr:sp macro="" textlink="">
      <cdr:nvSpPr>
        <cdr:cNvPr id="2" name="Straight Connector 1"/>
        <cdr:cNvSpPr/>
      </cdr:nvSpPr>
      <cdr:spPr>
        <a:xfrm xmlns:a="http://schemas.openxmlformats.org/drawingml/2006/main" rot="5400000" flipH="1" flipV="1">
          <a:off x="139666" y="1220773"/>
          <a:ext cx="1499616" cy="10549"/>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494.xml><?xml version="1.0" encoding="utf-8"?>
<c:userShapes xmlns:c="http://schemas.openxmlformats.org/drawingml/2006/chart">
  <cdr:relSizeAnchor xmlns:cdr="http://schemas.openxmlformats.org/drawingml/2006/chartDrawing">
    <cdr:from>
      <cdr:x>0.1879</cdr:x>
      <cdr:y>0.16466</cdr:y>
    </cdr:from>
    <cdr:to>
      <cdr:x>0.19013</cdr:x>
      <cdr:y>0.68315</cdr:y>
    </cdr:to>
    <cdr:sp macro="" textlink="">
      <cdr:nvSpPr>
        <cdr:cNvPr id="2" name="Straight Connector 1"/>
        <cdr:cNvSpPr/>
      </cdr:nvSpPr>
      <cdr:spPr>
        <a:xfrm xmlns:a="http://schemas.openxmlformats.org/drawingml/2006/main" rot="5400000" flipH="1" flipV="1">
          <a:off x="143571" y="1220778"/>
          <a:ext cx="1499616" cy="10540"/>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495.xml><?xml version="1.0" encoding="utf-8"?>
<c:userShapes xmlns:c="http://schemas.openxmlformats.org/drawingml/2006/chart">
  <cdr:relSizeAnchor xmlns:cdr="http://schemas.openxmlformats.org/drawingml/2006/chartDrawing">
    <cdr:from>
      <cdr:x>0.18692</cdr:x>
      <cdr:y>0.16287</cdr:y>
    </cdr:from>
    <cdr:to>
      <cdr:x>0.18915</cdr:x>
      <cdr:y>0.6809</cdr:y>
    </cdr:to>
    <cdr:sp macro="" textlink="">
      <cdr:nvSpPr>
        <cdr:cNvPr id="2" name="Straight Connector 1"/>
        <cdr:cNvSpPr/>
      </cdr:nvSpPr>
      <cdr:spPr>
        <a:xfrm xmlns:a="http://schemas.openxmlformats.org/drawingml/2006/main" rot="5400000" flipH="1" flipV="1">
          <a:off x="139666" y="1216018"/>
          <a:ext cx="1499616" cy="10549"/>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496.xml><?xml version="1.0" encoding="utf-8"?>
<c:userShapes xmlns:c="http://schemas.openxmlformats.org/drawingml/2006/chart">
  <cdr:relSizeAnchor xmlns:cdr="http://schemas.openxmlformats.org/drawingml/2006/chartDrawing">
    <cdr:from>
      <cdr:x>0.18692</cdr:x>
      <cdr:y>0.16466</cdr:y>
    </cdr:from>
    <cdr:to>
      <cdr:x>0.18915</cdr:x>
      <cdr:y>0.68315</cdr:y>
    </cdr:to>
    <cdr:sp macro="" textlink="">
      <cdr:nvSpPr>
        <cdr:cNvPr id="2" name="Straight Connector 1"/>
        <cdr:cNvSpPr/>
      </cdr:nvSpPr>
      <cdr:spPr>
        <a:xfrm xmlns:a="http://schemas.openxmlformats.org/drawingml/2006/main" rot="5400000" flipH="1" flipV="1">
          <a:off x="139666" y="1220773"/>
          <a:ext cx="1499616" cy="10549"/>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497.xml><?xml version="1.0" encoding="utf-8"?>
<c:userShapes xmlns:c="http://schemas.openxmlformats.org/drawingml/2006/chart">
  <cdr:relSizeAnchor xmlns:cdr="http://schemas.openxmlformats.org/drawingml/2006/chartDrawing">
    <cdr:from>
      <cdr:x>0.18692</cdr:x>
      <cdr:y>0.16495</cdr:y>
    </cdr:from>
    <cdr:to>
      <cdr:x>0.18915</cdr:x>
      <cdr:y>0.68344</cdr:y>
    </cdr:to>
    <cdr:sp macro="" textlink="">
      <cdr:nvSpPr>
        <cdr:cNvPr id="2" name="Straight Connector 1"/>
        <cdr:cNvSpPr/>
      </cdr:nvSpPr>
      <cdr:spPr>
        <a:xfrm xmlns:a="http://schemas.openxmlformats.org/drawingml/2006/main" rot="5400000" flipH="1" flipV="1">
          <a:off x="139665" y="1221613"/>
          <a:ext cx="1499616" cy="10549"/>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498.xml><?xml version="1.0" encoding="utf-8"?>
<c:userShapes xmlns:c="http://schemas.openxmlformats.org/drawingml/2006/chart">
  <cdr:relSizeAnchor xmlns:cdr="http://schemas.openxmlformats.org/drawingml/2006/chartDrawing">
    <cdr:from>
      <cdr:x>0.1879</cdr:x>
      <cdr:y>0.16452</cdr:y>
    </cdr:from>
    <cdr:to>
      <cdr:x>0.19013</cdr:x>
      <cdr:y>0.72064</cdr:y>
    </cdr:to>
    <cdr:sp macro="" textlink="">
      <cdr:nvSpPr>
        <cdr:cNvPr id="2" name="Straight Connector 1"/>
        <cdr:cNvSpPr/>
      </cdr:nvSpPr>
      <cdr:spPr>
        <a:xfrm xmlns:a="http://schemas.openxmlformats.org/drawingml/2006/main" rot="5400000" flipH="1" flipV="1">
          <a:off x="85569" y="1275946"/>
          <a:ext cx="1609896" cy="10504"/>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499.xml><?xml version="1.0" encoding="utf-8"?>
<c:userShapes xmlns:c="http://schemas.openxmlformats.org/drawingml/2006/chart">
  <cdr:relSizeAnchor xmlns:cdr="http://schemas.openxmlformats.org/drawingml/2006/chartDrawing">
    <cdr:from>
      <cdr:x>0.18793</cdr:x>
      <cdr:y>0.16302</cdr:y>
    </cdr:from>
    <cdr:to>
      <cdr:x>0.19016</cdr:x>
      <cdr:y>0.68151</cdr:y>
    </cdr:to>
    <cdr:sp macro="" textlink="">
      <cdr:nvSpPr>
        <cdr:cNvPr id="2" name="Straight Connector 1"/>
        <cdr:cNvSpPr/>
      </cdr:nvSpPr>
      <cdr:spPr>
        <a:xfrm xmlns:a="http://schemas.openxmlformats.org/drawingml/2006/main" rot="5400000" flipH="1" flipV="1">
          <a:off x="144867" y="1216028"/>
          <a:ext cx="1499616" cy="10554"/>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5.xml><?xml version="1.0" encoding="utf-8"?>
<c:userShapes xmlns:c="http://schemas.openxmlformats.org/drawingml/2006/chart">
  <cdr:relSizeAnchor xmlns:cdr="http://schemas.openxmlformats.org/drawingml/2006/chartDrawing">
    <cdr:from>
      <cdr:x>0.18696</cdr:x>
      <cdr:y>0.16609</cdr:y>
    </cdr:from>
    <cdr:to>
      <cdr:x>0.1889</cdr:x>
      <cdr:y>0.67875</cdr:y>
    </cdr:to>
    <cdr:sp macro="" textlink="">
      <cdr:nvSpPr>
        <cdr:cNvPr id="4" name="Straight Connector 3"/>
        <cdr:cNvSpPr/>
      </cdr:nvSpPr>
      <cdr:spPr>
        <a:xfrm xmlns:a="http://schemas.openxmlformats.org/drawingml/2006/main" rot="5400000" flipH="1" flipV="1">
          <a:off x="141702" y="1223540"/>
          <a:ext cx="1490472" cy="9156"/>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50.xml><?xml version="1.0" encoding="utf-8"?>
<c:userShapes xmlns:c="http://schemas.openxmlformats.org/drawingml/2006/chart">
  <cdr:relSizeAnchor xmlns:cdr="http://schemas.openxmlformats.org/drawingml/2006/chartDrawing">
    <cdr:from>
      <cdr:x>0.18662</cdr:x>
      <cdr:y>0.1666</cdr:y>
    </cdr:from>
    <cdr:to>
      <cdr:x>0.18885</cdr:x>
      <cdr:y>0.68509</cdr:y>
    </cdr:to>
    <cdr:sp macro="" textlink="">
      <cdr:nvSpPr>
        <cdr:cNvPr id="2" name="Straight Connector 1"/>
        <cdr:cNvSpPr/>
      </cdr:nvSpPr>
      <cdr:spPr>
        <a:xfrm xmlns:a="http://schemas.openxmlformats.org/drawingml/2006/main" rot="5400000" flipH="1" flipV="1">
          <a:off x="139665" y="1226377"/>
          <a:ext cx="1499616" cy="10566"/>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500.xml><?xml version="1.0" encoding="utf-8"?>
<c:userShapes xmlns:c="http://schemas.openxmlformats.org/drawingml/2006/chart">
  <cdr:relSizeAnchor xmlns:cdr="http://schemas.openxmlformats.org/drawingml/2006/chartDrawing">
    <cdr:from>
      <cdr:x>0.18893</cdr:x>
      <cdr:y>0.16466</cdr:y>
    </cdr:from>
    <cdr:to>
      <cdr:x>0.19116</cdr:x>
      <cdr:y>0.68315</cdr:y>
    </cdr:to>
    <cdr:sp macro="" textlink="">
      <cdr:nvSpPr>
        <cdr:cNvPr id="2" name="Straight Connector 1"/>
        <cdr:cNvSpPr/>
      </cdr:nvSpPr>
      <cdr:spPr>
        <a:xfrm xmlns:a="http://schemas.openxmlformats.org/drawingml/2006/main" rot="5400000" flipH="1" flipV="1">
          <a:off x="149174" y="1220773"/>
          <a:ext cx="1499616" cy="10549"/>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501.xml><?xml version="1.0" encoding="utf-8"?>
<c:userShapes xmlns:c="http://schemas.openxmlformats.org/drawingml/2006/chart">
  <cdr:relSizeAnchor xmlns:cdr="http://schemas.openxmlformats.org/drawingml/2006/chartDrawing">
    <cdr:from>
      <cdr:x>0.18692</cdr:x>
      <cdr:y>0.16287</cdr:y>
    </cdr:from>
    <cdr:to>
      <cdr:x>0.18915</cdr:x>
      <cdr:y>0.6809</cdr:y>
    </cdr:to>
    <cdr:sp macro="" textlink="">
      <cdr:nvSpPr>
        <cdr:cNvPr id="2" name="Straight Connector 1"/>
        <cdr:cNvSpPr/>
      </cdr:nvSpPr>
      <cdr:spPr>
        <a:xfrm xmlns:a="http://schemas.openxmlformats.org/drawingml/2006/main" rot="5400000" flipH="1" flipV="1">
          <a:off x="139666" y="1216018"/>
          <a:ext cx="1499616" cy="10549"/>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502.xml><?xml version="1.0" encoding="utf-8"?>
<c:userShapes xmlns:c="http://schemas.openxmlformats.org/drawingml/2006/chart">
  <cdr:relSizeAnchor xmlns:cdr="http://schemas.openxmlformats.org/drawingml/2006/chartDrawing">
    <cdr:from>
      <cdr:x>0.1879</cdr:x>
      <cdr:y>0.16466</cdr:y>
    </cdr:from>
    <cdr:to>
      <cdr:x>0.19013</cdr:x>
      <cdr:y>0.68315</cdr:y>
    </cdr:to>
    <cdr:sp macro="" textlink="">
      <cdr:nvSpPr>
        <cdr:cNvPr id="2" name="Straight Connector 1"/>
        <cdr:cNvSpPr/>
      </cdr:nvSpPr>
      <cdr:spPr>
        <a:xfrm xmlns:a="http://schemas.openxmlformats.org/drawingml/2006/main" rot="5400000" flipH="1" flipV="1">
          <a:off x="143571" y="1220778"/>
          <a:ext cx="1499616" cy="10540"/>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503.xml><?xml version="1.0" encoding="utf-8"?>
<c:userShapes xmlns:c="http://schemas.openxmlformats.org/drawingml/2006/chart">
  <cdr:relSizeAnchor xmlns:cdr="http://schemas.openxmlformats.org/drawingml/2006/chartDrawing">
    <cdr:from>
      <cdr:x>0.18692</cdr:x>
      <cdr:y>0.16466</cdr:y>
    </cdr:from>
    <cdr:to>
      <cdr:x>0.18915</cdr:x>
      <cdr:y>0.68315</cdr:y>
    </cdr:to>
    <cdr:sp macro="" textlink="">
      <cdr:nvSpPr>
        <cdr:cNvPr id="3" name="Straight Connector 2"/>
        <cdr:cNvSpPr/>
      </cdr:nvSpPr>
      <cdr:spPr>
        <a:xfrm xmlns:a="http://schemas.openxmlformats.org/drawingml/2006/main" rot="5400000" flipH="1" flipV="1">
          <a:off x="139666" y="1220773"/>
          <a:ext cx="1499616" cy="10549"/>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504.xml><?xml version="1.0" encoding="utf-8"?>
<c:userShapes xmlns:c="http://schemas.openxmlformats.org/drawingml/2006/chart">
  <cdr:relSizeAnchor xmlns:cdr="http://schemas.openxmlformats.org/drawingml/2006/chartDrawing">
    <cdr:from>
      <cdr:x>0.18692</cdr:x>
      <cdr:y>0.16287</cdr:y>
    </cdr:from>
    <cdr:to>
      <cdr:x>0.18915</cdr:x>
      <cdr:y>0.6809</cdr:y>
    </cdr:to>
    <cdr:sp macro="" textlink="">
      <cdr:nvSpPr>
        <cdr:cNvPr id="3" name="Straight Connector 2"/>
        <cdr:cNvSpPr/>
      </cdr:nvSpPr>
      <cdr:spPr>
        <a:xfrm xmlns:a="http://schemas.openxmlformats.org/drawingml/2006/main" rot="5400000" flipH="1" flipV="1">
          <a:off x="139666" y="1216018"/>
          <a:ext cx="1499616" cy="10549"/>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505.xml><?xml version="1.0" encoding="utf-8"?>
<c:userShapes xmlns:c="http://schemas.openxmlformats.org/drawingml/2006/chart">
  <cdr:relSizeAnchor xmlns:cdr="http://schemas.openxmlformats.org/drawingml/2006/chartDrawing">
    <cdr:from>
      <cdr:x>0.18727</cdr:x>
      <cdr:y>0.16487</cdr:y>
    </cdr:from>
    <cdr:to>
      <cdr:x>0.1895</cdr:x>
      <cdr:y>0.67767</cdr:y>
    </cdr:to>
    <cdr:sp macro="" textlink="">
      <cdr:nvSpPr>
        <cdr:cNvPr id="2" name="Straight Connector 1"/>
        <cdr:cNvSpPr/>
      </cdr:nvSpPr>
      <cdr:spPr>
        <a:xfrm xmlns:a="http://schemas.openxmlformats.org/drawingml/2006/main" rot="5400000" flipH="1" flipV="1">
          <a:off x="138396" y="1226692"/>
          <a:ext cx="1499616" cy="10514"/>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506.xml><?xml version="1.0" encoding="utf-8"?>
<c:userShapes xmlns:c="http://schemas.openxmlformats.org/drawingml/2006/chart">
  <cdr:relSizeAnchor xmlns:cdr="http://schemas.openxmlformats.org/drawingml/2006/chartDrawing">
    <cdr:from>
      <cdr:x>0.18727</cdr:x>
      <cdr:y>0.16442</cdr:y>
    </cdr:from>
    <cdr:to>
      <cdr:x>0.1895</cdr:x>
      <cdr:y>0.67639</cdr:y>
    </cdr:to>
    <cdr:sp macro="" textlink="">
      <cdr:nvSpPr>
        <cdr:cNvPr id="2" name="Straight Connector 1"/>
        <cdr:cNvSpPr/>
      </cdr:nvSpPr>
      <cdr:spPr>
        <a:xfrm xmlns:a="http://schemas.openxmlformats.org/drawingml/2006/main" rot="5400000" flipH="1" flipV="1">
          <a:off x="138394" y="1226155"/>
          <a:ext cx="1499616" cy="10514"/>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507.xml><?xml version="1.0" encoding="utf-8"?>
<c:userShapes xmlns:c="http://schemas.openxmlformats.org/drawingml/2006/chart">
  <cdr:relSizeAnchor xmlns:cdr="http://schemas.openxmlformats.org/drawingml/2006/chartDrawing">
    <cdr:from>
      <cdr:x>0.18749</cdr:x>
      <cdr:y>0.16443</cdr:y>
    </cdr:from>
    <cdr:to>
      <cdr:x>0.18972</cdr:x>
      <cdr:y>0.68292</cdr:y>
    </cdr:to>
    <cdr:sp macro="" textlink="">
      <cdr:nvSpPr>
        <cdr:cNvPr id="2" name="Straight Connector 1"/>
        <cdr:cNvSpPr/>
      </cdr:nvSpPr>
      <cdr:spPr>
        <a:xfrm xmlns:a="http://schemas.openxmlformats.org/drawingml/2006/main" rot="5400000" flipH="1" flipV="1">
          <a:off x="141731" y="1220112"/>
          <a:ext cx="1499616" cy="10542"/>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508.xml><?xml version="1.0" encoding="utf-8"?>
<c:userShapes xmlns:c="http://schemas.openxmlformats.org/drawingml/2006/chart">
  <cdr:relSizeAnchor xmlns:cdr="http://schemas.openxmlformats.org/drawingml/2006/chartDrawing">
    <cdr:from>
      <cdr:x>0.18708</cdr:x>
      <cdr:y>0.16621</cdr:y>
    </cdr:from>
    <cdr:to>
      <cdr:x>0.18931</cdr:x>
      <cdr:y>0.6847</cdr:y>
    </cdr:to>
    <cdr:sp macro="" textlink="">
      <cdr:nvSpPr>
        <cdr:cNvPr id="2" name="Straight Connector 1"/>
        <cdr:cNvSpPr/>
      </cdr:nvSpPr>
      <cdr:spPr>
        <a:xfrm xmlns:a="http://schemas.openxmlformats.org/drawingml/2006/main" rot="5400000" flipH="1" flipV="1">
          <a:off x="139695" y="1225262"/>
          <a:ext cx="1499616" cy="10539"/>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509.xml><?xml version="1.0" encoding="utf-8"?>
<c:userShapes xmlns:c="http://schemas.openxmlformats.org/drawingml/2006/chart">
  <cdr:relSizeAnchor xmlns:cdr="http://schemas.openxmlformats.org/drawingml/2006/chartDrawing">
    <cdr:from>
      <cdr:x>0.18708</cdr:x>
      <cdr:y>0.16462</cdr:y>
    </cdr:from>
    <cdr:to>
      <cdr:x>0.18931</cdr:x>
      <cdr:y>0.68265</cdr:y>
    </cdr:to>
    <cdr:sp macro="" textlink="">
      <cdr:nvSpPr>
        <cdr:cNvPr id="2" name="Straight Connector 1"/>
        <cdr:cNvSpPr/>
      </cdr:nvSpPr>
      <cdr:spPr>
        <a:xfrm xmlns:a="http://schemas.openxmlformats.org/drawingml/2006/main" rot="5400000" flipH="1" flipV="1">
          <a:off x="139693" y="1221090"/>
          <a:ext cx="1499616" cy="10540"/>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51.xml><?xml version="1.0" encoding="utf-8"?>
<c:userShapes xmlns:c="http://schemas.openxmlformats.org/drawingml/2006/chart">
  <cdr:relSizeAnchor xmlns:cdr="http://schemas.openxmlformats.org/drawingml/2006/chartDrawing">
    <cdr:from>
      <cdr:x>0.18765</cdr:x>
      <cdr:y>0.16452</cdr:y>
    </cdr:from>
    <cdr:to>
      <cdr:x>0.18988</cdr:x>
      <cdr:y>0.68255</cdr:y>
    </cdr:to>
    <cdr:sp macro="" textlink="">
      <cdr:nvSpPr>
        <cdr:cNvPr id="2" name="Straight Connector 1"/>
        <cdr:cNvSpPr/>
      </cdr:nvSpPr>
      <cdr:spPr>
        <a:xfrm xmlns:a="http://schemas.openxmlformats.org/drawingml/2006/main" rot="5400000" flipH="1" flipV="1">
          <a:off x="143576" y="1220792"/>
          <a:ext cx="1499616" cy="10554"/>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510.xml><?xml version="1.0" encoding="utf-8"?>
<c:userShapes xmlns:c="http://schemas.openxmlformats.org/drawingml/2006/chart">
  <cdr:relSizeAnchor xmlns:cdr="http://schemas.openxmlformats.org/drawingml/2006/chartDrawing">
    <cdr:from>
      <cdr:x>0.18718</cdr:x>
      <cdr:y>0.16658</cdr:y>
    </cdr:from>
    <cdr:to>
      <cdr:x>0.18941</cdr:x>
      <cdr:y>0.68507</cdr:y>
    </cdr:to>
    <cdr:sp macro="" textlink="">
      <cdr:nvSpPr>
        <cdr:cNvPr id="2" name="Straight Connector 1"/>
        <cdr:cNvSpPr/>
      </cdr:nvSpPr>
      <cdr:spPr>
        <a:xfrm xmlns:a="http://schemas.openxmlformats.org/drawingml/2006/main" rot="5400000" flipH="1" flipV="1">
          <a:off x="140265" y="1226330"/>
          <a:ext cx="1499616" cy="10541"/>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511.xml><?xml version="1.0" encoding="utf-8"?>
<c:userShapes xmlns:c="http://schemas.openxmlformats.org/drawingml/2006/chart">
  <cdr:relSizeAnchor xmlns:cdr="http://schemas.openxmlformats.org/drawingml/2006/chartDrawing">
    <cdr:from>
      <cdr:x>0.18708</cdr:x>
      <cdr:y>0.16621</cdr:y>
    </cdr:from>
    <cdr:to>
      <cdr:x>0.18931</cdr:x>
      <cdr:y>0.6847</cdr:y>
    </cdr:to>
    <cdr:sp macro="" textlink="">
      <cdr:nvSpPr>
        <cdr:cNvPr id="2" name="Straight Connector 1"/>
        <cdr:cNvSpPr/>
      </cdr:nvSpPr>
      <cdr:spPr>
        <a:xfrm xmlns:a="http://schemas.openxmlformats.org/drawingml/2006/main" rot="5400000" flipH="1" flipV="1">
          <a:off x="139695" y="1225261"/>
          <a:ext cx="1499616" cy="10540"/>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512.xml><?xml version="1.0" encoding="utf-8"?>
<c:userShapes xmlns:c="http://schemas.openxmlformats.org/drawingml/2006/chart">
  <cdr:relSizeAnchor xmlns:cdr="http://schemas.openxmlformats.org/drawingml/2006/chartDrawing">
    <cdr:from>
      <cdr:x>0.18688</cdr:x>
      <cdr:y>0.16499</cdr:y>
    </cdr:from>
    <cdr:to>
      <cdr:x>0.18911</cdr:x>
      <cdr:y>0.68302</cdr:y>
    </cdr:to>
    <cdr:sp macro="" textlink="">
      <cdr:nvSpPr>
        <cdr:cNvPr id="2" name="Straight Connector 1"/>
        <cdr:cNvSpPr/>
      </cdr:nvSpPr>
      <cdr:spPr>
        <a:xfrm xmlns:a="http://schemas.openxmlformats.org/drawingml/2006/main" rot="5400000" flipH="1" flipV="1">
          <a:off x="138749" y="1222160"/>
          <a:ext cx="1499616" cy="10539"/>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513.xml><?xml version="1.0" encoding="utf-8"?>
<c:userShapes xmlns:c="http://schemas.openxmlformats.org/drawingml/2006/chart">
  <cdr:relSizeAnchor xmlns:cdr="http://schemas.openxmlformats.org/drawingml/2006/chartDrawing">
    <cdr:from>
      <cdr:x>0.18718</cdr:x>
      <cdr:y>0.16501</cdr:y>
    </cdr:from>
    <cdr:to>
      <cdr:x>0.18941</cdr:x>
      <cdr:y>0.6835</cdr:y>
    </cdr:to>
    <cdr:sp macro="" textlink="">
      <cdr:nvSpPr>
        <cdr:cNvPr id="2" name="Straight Connector 1"/>
        <cdr:cNvSpPr/>
      </cdr:nvSpPr>
      <cdr:spPr>
        <a:xfrm xmlns:a="http://schemas.openxmlformats.org/drawingml/2006/main" rot="5400000" flipH="1" flipV="1">
          <a:off x="140265" y="1221790"/>
          <a:ext cx="1499616" cy="10541"/>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514.xml><?xml version="1.0" encoding="utf-8"?>
<c:userShapes xmlns:c="http://schemas.openxmlformats.org/drawingml/2006/chart">
  <cdr:relSizeAnchor xmlns:cdr="http://schemas.openxmlformats.org/drawingml/2006/chartDrawing">
    <cdr:from>
      <cdr:x>0.18708</cdr:x>
      <cdr:y>0.16501</cdr:y>
    </cdr:from>
    <cdr:to>
      <cdr:x>0.18931</cdr:x>
      <cdr:y>0.6835</cdr:y>
    </cdr:to>
    <cdr:sp macro="" textlink="">
      <cdr:nvSpPr>
        <cdr:cNvPr id="2" name="Straight Connector 1"/>
        <cdr:cNvSpPr/>
      </cdr:nvSpPr>
      <cdr:spPr>
        <a:xfrm xmlns:a="http://schemas.openxmlformats.org/drawingml/2006/main" rot="5400000" flipH="1" flipV="1">
          <a:off x="139694" y="1221791"/>
          <a:ext cx="1499616" cy="10540"/>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515.xml><?xml version="1.0" encoding="utf-8"?>
<c:userShapes xmlns:c="http://schemas.openxmlformats.org/drawingml/2006/chart">
  <cdr:relSizeAnchor xmlns:cdr="http://schemas.openxmlformats.org/drawingml/2006/chartDrawing">
    <cdr:from>
      <cdr:x>0.18708</cdr:x>
      <cdr:y>0.16462</cdr:y>
    </cdr:from>
    <cdr:to>
      <cdr:x>0.18931</cdr:x>
      <cdr:y>0.68265</cdr:y>
    </cdr:to>
    <cdr:sp macro="" textlink="">
      <cdr:nvSpPr>
        <cdr:cNvPr id="2" name="Straight Connector 1"/>
        <cdr:cNvSpPr/>
      </cdr:nvSpPr>
      <cdr:spPr>
        <a:xfrm xmlns:a="http://schemas.openxmlformats.org/drawingml/2006/main" rot="5400000" flipH="1" flipV="1">
          <a:off x="139694" y="1221089"/>
          <a:ext cx="1499616" cy="10540"/>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516.xml><?xml version="1.0" encoding="utf-8"?>
<c:userShapes xmlns:c="http://schemas.openxmlformats.org/drawingml/2006/chart">
  <cdr:relSizeAnchor xmlns:cdr="http://schemas.openxmlformats.org/drawingml/2006/chartDrawing">
    <cdr:from>
      <cdr:x>0.18718</cdr:x>
      <cdr:y>0.16464</cdr:y>
    </cdr:from>
    <cdr:to>
      <cdr:x>0.1894</cdr:x>
      <cdr:y>0.68313</cdr:y>
    </cdr:to>
    <cdr:sp macro="" textlink="">
      <cdr:nvSpPr>
        <cdr:cNvPr id="2" name="Straight Connector 1"/>
        <cdr:cNvSpPr/>
      </cdr:nvSpPr>
      <cdr:spPr>
        <a:xfrm xmlns:a="http://schemas.openxmlformats.org/drawingml/2006/main" rot="5400000" flipH="1" flipV="1">
          <a:off x="140241" y="1220743"/>
          <a:ext cx="1499616" cy="10494"/>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517.xml><?xml version="1.0" encoding="utf-8"?>
<c:userShapes xmlns:c="http://schemas.openxmlformats.org/drawingml/2006/chart">
  <cdr:relSizeAnchor xmlns:cdr="http://schemas.openxmlformats.org/drawingml/2006/chartDrawing">
    <cdr:from>
      <cdr:x>0.18708</cdr:x>
      <cdr:y>0.16621</cdr:y>
    </cdr:from>
    <cdr:to>
      <cdr:x>0.18931</cdr:x>
      <cdr:y>0.6847</cdr:y>
    </cdr:to>
    <cdr:sp macro="" textlink="">
      <cdr:nvSpPr>
        <cdr:cNvPr id="2" name="Straight Connector 1"/>
        <cdr:cNvSpPr/>
      </cdr:nvSpPr>
      <cdr:spPr>
        <a:xfrm xmlns:a="http://schemas.openxmlformats.org/drawingml/2006/main" rot="5400000" flipH="1" flipV="1">
          <a:off x="139695" y="1225261"/>
          <a:ext cx="1499616" cy="10540"/>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518.xml><?xml version="1.0" encoding="utf-8"?>
<c:userShapes xmlns:c="http://schemas.openxmlformats.org/drawingml/2006/chart">
  <cdr:relSizeAnchor xmlns:cdr="http://schemas.openxmlformats.org/drawingml/2006/chartDrawing">
    <cdr:from>
      <cdr:x>0.18708</cdr:x>
      <cdr:y>0.16462</cdr:y>
    </cdr:from>
    <cdr:to>
      <cdr:x>0.18931</cdr:x>
      <cdr:y>0.68265</cdr:y>
    </cdr:to>
    <cdr:sp macro="" textlink="">
      <cdr:nvSpPr>
        <cdr:cNvPr id="2" name="Straight Connector 1"/>
        <cdr:cNvSpPr/>
      </cdr:nvSpPr>
      <cdr:spPr>
        <a:xfrm xmlns:a="http://schemas.openxmlformats.org/drawingml/2006/main" rot="5400000" flipH="1" flipV="1">
          <a:off x="139693" y="1221090"/>
          <a:ext cx="1499616" cy="10540"/>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519.xml><?xml version="1.0" encoding="utf-8"?>
<c:userShapes xmlns:c="http://schemas.openxmlformats.org/drawingml/2006/chart">
  <cdr:relSizeAnchor xmlns:cdr="http://schemas.openxmlformats.org/drawingml/2006/chartDrawing">
    <cdr:from>
      <cdr:x>0.18718</cdr:x>
      <cdr:y>0.16307</cdr:y>
    </cdr:from>
    <cdr:to>
      <cdr:x>0.1894</cdr:x>
      <cdr:y>0.68156</cdr:y>
    </cdr:to>
    <cdr:sp macro="" textlink="">
      <cdr:nvSpPr>
        <cdr:cNvPr id="2" name="Straight Connector 1"/>
        <cdr:cNvSpPr/>
      </cdr:nvSpPr>
      <cdr:spPr>
        <a:xfrm xmlns:a="http://schemas.openxmlformats.org/drawingml/2006/main" rot="5400000" flipH="1" flipV="1">
          <a:off x="140242" y="1216202"/>
          <a:ext cx="1499616" cy="10494"/>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52.xml><?xml version="1.0" encoding="utf-8"?>
<c:userShapes xmlns:c="http://schemas.openxmlformats.org/drawingml/2006/chart">
  <cdr:relSizeAnchor xmlns:cdr="http://schemas.openxmlformats.org/drawingml/2006/chartDrawing">
    <cdr:from>
      <cdr:x>0.18773</cdr:x>
      <cdr:y>0.16466</cdr:y>
    </cdr:from>
    <cdr:to>
      <cdr:x>0.18995</cdr:x>
      <cdr:y>0.68315</cdr:y>
    </cdr:to>
    <cdr:sp macro="" textlink="">
      <cdr:nvSpPr>
        <cdr:cNvPr id="2" name="Straight Connector 1"/>
        <cdr:cNvSpPr/>
      </cdr:nvSpPr>
      <cdr:spPr>
        <a:xfrm xmlns:a="http://schemas.openxmlformats.org/drawingml/2006/main" rot="5400000" flipH="1" flipV="1">
          <a:off x="143995" y="1220794"/>
          <a:ext cx="1499616" cy="10507"/>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520.xml><?xml version="1.0" encoding="utf-8"?>
<c:userShapes xmlns:c="http://schemas.openxmlformats.org/drawingml/2006/chart">
  <cdr:relSizeAnchor xmlns:cdr="http://schemas.openxmlformats.org/drawingml/2006/chartDrawing">
    <cdr:from>
      <cdr:x>0.18708</cdr:x>
      <cdr:y>0.16464</cdr:y>
    </cdr:from>
    <cdr:to>
      <cdr:x>0.18931</cdr:x>
      <cdr:y>0.68313</cdr:y>
    </cdr:to>
    <cdr:sp macro="" textlink="">
      <cdr:nvSpPr>
        <cdr:cNvPr id="2" name="Straight Connector 1"/>
        <cdr:cNvSpPr/>
      </cdr:nvSpPr>
      <cdr:spPr>
        <a:xfrm xmlns:a="http://schemas.openxmlformats.org/drawingml/2006/main" rot="5400000" flipH="1" flipV="1">
          <a:off x="139695" y="1220720"/>
          <a:ext cx="1499616" cy="10540"/>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521.xml><?xml version="1.0" encoding="utf-8"?>
<c:userShapes xmlns:c="http://schemas.openxmlformats.org/drawingml/2006/chart">
  <cdr:relSizeAnchor xmlns:cdr="http://schemas.openxmlformats.org/drawingml/2006/chartDrawing">
    <cdr:from>
      <cdr:x>0.18708</cdr:x>
      <cdr:y>0.16342</cdr:y>
    </cdr:from>
    <cdr:to>
      <cdr:x>0.18931</cdr:x>
      <cdr:y>0.68145</cdr:y>
    </cdr:to>
    <cdr:sp macro="" textlink="">
      <cdr:nvSpPr>
        <cdr:cNvPr id="2" name="Straight Connector 1"/>
        <cdr:cNvSpPr/>
      </cdr:nvSpPr>
      <cdr:spPr>
        <a:xfrm xmlns:a="http://schemas.openxmlformats.org/drawingml/2006/main" rot="5400000" flipH="1" flipV="1">
          <a:off x="139695" y="1217615"/>
          <a:ext cx="1499616" cy="10540"/>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522.xml><?xml version="1.0" encoding="utf-8"?>
<c:userShapes xmlns:c="http://schemas.openxmlformats.org/drawingml/2006/chart">
  <cdr:relSizeAnchor xmlns:cdr="http://schemas.openxmlformats.org/drawingml/2006/chartDrawing">
    <cdr:from>
      <cdr:x>0.18718</cdr:x>
      <cdr:y>0.16307</cdr:y>
    </cdr:from>
    <cdr:to>
      <cdr:x>0.1894</cdr:x>
      <cdr:y>0.68156</cdr:y>
    </cdr:to>
    <cdr:sp macro="" textlink="">
      <cdr:nvSpPr>
        <cdr:cNvPr id="2" name="Straight Connector 1"/>
        <cdr:cNvSpPr/>
      </cdr:nvSpPr>
      <cdr:spPr>
        <a:xfrm xmlns:a="http://schemas.openxmlformats.org/drawingml/2006/main" rot="5400000" flipH="1" flipV="1">
          <a:off x="140242" y="1216202"/>
          <a:ext cx="1499616" cy="10494"/>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523.xml><?xml version="1.0" encoding="utf-8"?>
<c:userShapes xmlns:c="http://schemas.openxmlformats.org/drawingml/2006/chart">
  <cdr:relSizeAnchor xmlns:cdr="http://schemas.openxmlformats.org/drawingml/2006/chartDrawing">
    <cdr:from>
      <cdr:x>0.18708</cdr:x>
      <cdr:y>0.16344</cdr:y>
    </cdr:from>
    <cdr:to>
      <cdr:x>0.18931</cdr:x>
      <cdr:y>0.68193</cdr:y>
    </cdr:to>
    <cdr:sp macro="" textlink="">
      <cdr:nvSpPr>
        <cdr:cNvPr id="2" name="Straight Connector 1"/>
        <cdr:cNvSpPr/>
      </cdr:nvSpPr>
      <cdr:spPr>
        <a:xfrm xmlns:a="http://schemas.openxmlformats.org/drawingml/2006/main" rot="5400000" flipH="1" flipV="1">
          <a:off x="139695" y="1217249"/>
          <a:ext cx="1499616" cy="10540"/>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524.xml><?xml version="1.0" encoding="utf-8"?>
<c:userShapes xmlns:c="http://schemas.openxmlformats.org/drawingml/2006/chart">
  <cdr:relSizeAnchor xmlns:cdr="http://schemas.openxmlformats.org/drawingml/2006/chartDrawing">
    <cdr:from>
      <cdr:x>0.18708</cdr:x>
      <cdr:y>0.16499</cdr:y>
    </cdr:from>
    <cdr:to>
      <cdr:x>0.18931</cdr:x>
      <cdr:y>0.68302</cdr:y>
    </cdr:to>
    <cdr:sp macro="" textlink="">
      <cdr:nvSpPr>
        <cdr:cNvPr id="2" name="Straight Connector 1"/>
        <cdr:cNvSpPr/>
      </cdr:nvSpPr>
      <cdr:spPr>
        <a:xfrm xmlns:a="http://schemas.openxmlformats.org/drawingml/2006/main" rot="5400000" flipH="1" flipV="1">
          <a:off x="139694" y="1222161"/>
          <a:ext cx="1499616" cy="10540"/>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525.xml><?xml version="1.0" encoding="utf-8"?>
<c:userShapes xmlns:c="http://schemas.openxmlformats.org/drawingml/2006/chart">
  <cdr:relSizeAnchor xmlns:cdr="http://schemas.openxmlformats.org/drawingml/2006/chartDrawing">
    <cdr:from>
      <cdr:x>0.18718</cdr:x>
      <cdr:y>0.16344</cdr:y>
    </cdr:from>
    <cdr:to>
      <cdr:x>0.1894</cdr:x>
      <cdr:y>0.68193</cdr:y>
    </cdr:to>
    <cdr:sp macro="" textlink="">
      <cdr:nvSpPr>
        <cdr:cNvPr id="2" name="Straight Connector 1"/>
        <cdr:cNvSpPr/>
      </cdr:nvSpPr>
      <cdr:spPr>
        <a:xfrm xmlns:a="http://schemas.openxmlformats.org/drawingml/2006/main" rot="5400000" flipH="1" flipV="1">
          <a:off x="140242" y="1217272"/>
          <a:ext cx="1499616" cy="10494"/>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526.xml><?xml version="1.0" encoding="utf-8"?>
<c:userShapes xmlns:c="http://schemas.openxmlformats.org/drawingml/2006/chart">
  <cdr:relSizeAnchor xmlns:cdr="http://schemas.openxmlformats.org/drawingml/2006/chartDrawing">
    <cdr:from>
      <cdr:x>0.18705</cdr:x>
      <cdr:y>0.16493</cdr:y>
    </cdr:from>
    <cdr:to>
      <cdr:x>0.18928</cdr:x>
      <cdr:y>0.68342</cdr:y>
    </cdr:to>
    <cdr:sp macro="" textlink="">
      <cdr:nvSpPr>
        <cdr:cNvPr id="2" name="Straight Connector 1"/>
        <cdr:cNvSpPr/>
      </cdr:nvSpPr>
      <cdr:spPr>
        <a:xfrm xmlns:a="http://schemas.openxmlformats.org/drawingml/2006/main" rot="5400000" flipH="1" flipV="1">
          <a:off x="139553" y="1221559"/>
          <a:ext cx="1499616" cy="10540"/>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527.xml><?xml version="1.0" encoding="utf-8"?>
<c:userShapes xmlns:c="http://schemas.openxmlformats.org/drawingml/2006/chart">
  <cdr:relSizeAnchor xmlns:cdr="http://schemas.openxmlformats.org/drawingml/2006/chartDrawing">
    <cdr:from>
      <cdr:x>0.18708</cdr:x>
      <cdr:y>0.16499</cdr:y>
    </cdr:from>
    <cdr:to>
      <cdr:x>0.18931</cdr:x>
      <cdr:y>0.68302</cdr:y>
    </cdr:to>
    <cdr:sp macro="" textlink="">
      <cdr:nvSpPr>
        <cdr:cNvPr id="2" name="Straight Connector 1"/>
        <cdr:cNvSpPr/>
      </cdr:nvSpPr>
      <cdr:spPr>
        <a:xfrm xmlns:a="http://schemas.openxmlformats.org/drawingml/2006/main" rot="5400000" flipH="1" flipV="1">
          <a:off x="139695" y="1222160"/>
          <a:ext cx="1499616" cy="10540"/>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528.xml><?xml version="1.0" encoding="utf-8"?>
<c:userShapes xmlns:c="http://schemas.openxmlformats.org/drawingml/2006/chart">
  <cdr:relSizeAnchor xmlns:cdr="http://schemas.openxmlformats.org/drawingml/2006/chartDrawing">
    <cdr:from>
      <cdr:x>0.18718</cdr:x>
      <cdr:y>0.16501</cdr:y>
    </cdr:from>
    <cdr:to>
      <cdr:x>0.1894</cdr:x>
      <cdr:y>0.6835</cdr:y>
    </cdr:to>
    <cdr:sp macro="" textlink="">
      <cdr:nvSpPr>
        <cdr:cNvPr id="2" name="Straight Connector 1"/>
        <cdr:cNvSpPr/>
      </cdr:nvSpPr>
      <cdr:spPr>
        <a:xfrm xmlns:a="http://schemas.openxmlformats.org/drawingml/2006/main" rot="5400000" flipH="1" flipV="1">
          <a:off x="140242" y="1221813"/>
          <a:ext cx="1499616" cy="10494"/>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529.xml><?xml version="1.0" encoding="utf-8"?>
<c:userShapes xmlns:c="http://schemas.openxmlformats.org/drawingml/2006/chart">
  <cdr:relSizeAnchor xmlns:cdr="http://schemas.openxmlformats.org/drawingml/2006/chartDrawing">
    <cdr:from>
      <cdr:x>0.18708</cdr:x>
      <cdr:y>0.16658</cdr:y>
    </cdr:from>
    <cdr:to>
      <cdr:x>0.18931</cdr:x>
      <cdr:y>0.68507</cdr:y>
    </cdr:to>
    <cdr:sp macro="" textlink="">
      <cdr:nvSpPr>
        <cdr:cNvPr id="2" name="Straight Connector 1"/>
        <cdr:cNvSpPr/>
      </cdr:nvSpPr>
      <cdr:spPr>
        <a:xfrm xmlns:a="http://schemas.openxmlformats.org/drawingml/2006/main" rot="5400000" flipH="1" flipV="1">
          <a:off x="139694" y="1226332"/>
          <a:ext cx="1499616" cy="10540"/>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53.xml><?xml version="1.0" encoding="utf-8"?>
<c:userShapes xmlns:c="http://schemas.openxmlformats.org/drawingml/2006/chart">
  <cdr:relSizeAnchor xmlns:cdr="http://schemas.openxmlformats.org/drawingml/2006/chartDrawing">
    <cdr:from>
      <cdr:x>0.18662</cdr:x>
      <cdr:y>0.16466</cdr:y>
    </cdr:from>
    <cdr:to>
      <cdr:x>0.18885</cdr:x>
      <cdr:y>0.68315</cdr:y>
    </cdr:to>
    <cdr:sp macro="" textlink="">
      <cdr:nvSpPr>
        <cdr:cNvPr id="2" name="Straight Connector 1"/>
        <cdr:cNvSpPr/>
      </cdr:nvSpPr>
      <cdr:spPr>
        <a:xfrm xmlns:a="http://schemas.openxmlformats.org/drawingml/2006/main" rot="5400000" flipH="1" flipV="1">
          <a:off x="139666" y="1220765"/>
          <a:ext cx="1499616" cy="10566"/>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530.xml><?xml version="1.0" encoding="utf-8"?>
<c:userShapes xmlns:c="http://schemas.openxmlformats.org/drawingml/2006/chart">
  <cdr:relSizeAnchor xmlns:cdr="http://schemas.openxmlformats.org/drawingml/2006/chartDrawing">
    <cdr:from>
      <cdr:x>0.18708</cdr:x>
      <cdr:y>0.16462</cdr:y>
    </cdr:from>
    <cdr:to>
      <cdr:x>0.18931</cdr:x>
      <cdr:y>0.68265</cdr:y>
    </cdr:to>
    <cdr:sp macro="" textlink="">
      <cdr:nvSpPr>
        <cdr:cNvPr id="2" name="Straight Connector 1"/>
        <cdr:cNvSpPr/>
      </cdr:nvSpPr>
      <cdr:spPr>
        <a:xfrm xmlns:a="http://schemas.openxmlformats.org/drawingml/2006/main" rot="5400000" flipH="1" flipV="1">
          <a:off x="139695" y="1221089"/>
          <a:ext cx="1499616" cy="10540"/>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531.xml><?xml version="1.0" encoding="utf-8"?>
<c:userShapes xmlns:c="http://schemas.openxmlformats.org/drawingml/2006/chart">
  <cdr:relSizeAnchor xmlns:cdr="http://schemas.openxmlformats.org/drawingml/2006/chartDrawing">
    <cdr:from>
      <cdr:x>0.18718</cdr:x>
      <cdr:y>0.16464</cdr:y>
    </cdr:from>
    <cdr:to>
      <cdr:x>0.18941</cdr:x>
      <cdr:y>0.68313</cdr:y>
    </cdr:to>
    <cdr:sp macro="" textlink="">
      <cdr:nvSpPr>
        <cdr:cNvPr id="2" name="Straight Connector 1"/>
        <cdr:cNvSpPr/>
      </cdr:nvSpPr>
      <cdr:spPr>
        <a:xfrm xmlns:a="http://schemas.openxmlformats.org/drawingml/2006/main" rot="5400000" flipH="1" flipV="1">
          <a:off x="140266" y="1220719"/>
          <a:ext cx="1499616" cy="10541"/>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532.xml><?xml version="1.0" encoding="utf-8"?>
<c:userShapes xmlns:c="http://schemas.openxmlformats.org/drawingml/2006/chart">
  <cdr:relSizeAnchor xmlns:cdr="http://schemas.openxmlformats.org/drawingml/2006/chartDrawing">
    <cdr:from>
      <cdr:x>0.18708</cdr:x>
      <cdr:y>0.16464</cdr:y>
    </cdr:from>
    <cdr:to>
      <cdr:x>0.18931</cdr:x>
      <cdr:y>0.68313</cdr:y>
    </cdr:to>
    <cdr:sp macro="" textlink="">
      <cdr:nvSpPr>
        <cdr:cNvPr id="2" name="Straight Connector 1"/>
        <cdr:cNvSpPr/>
      </cdr:nvSpPr>
      <cdr:spPr>
        <a:xfrm xmlns:a="http://schemas.openxmlformats.org/drawingml/2006/main" rot="5400000" flipH="1" flipV="1">
          <a:off x="139695" y="1220720"/>
          <a:ext cx="1499616" cy="10540"/>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533.xml><?xml version="1.0" encoding="utf-8"?>
<c:userShapes xmlns:c="http://schemas.openxmlformats.org/drawingml/2006/chart">
  <cdr:relSizeAnchor xmlns:cdr="http://schemas.openxmlformats.org/drawingml/2006/chartDrawing">
    <cdr:from>
      <cdr:x>0.18708</cdr:x>
      <cdr:y>0.16342</cdr:y>
    </cdr:from>
    <cdr:to>
      <cdr:x>0.18931</cdr:x>
      <cdr:y>0.68145</cdr:y>
    </cdr:to>
    <cdr:sp macro="" textlink="">
      <cdr:nvSpPr>
        <cdr:cNvPr id="2" name="Straight Connector 1"/>
        <cdr:cNvSpPr/>
      </cdr:nvSpPr>
      <cdr:spPr>
        <a:xfrm xmlns:a="http://schemas.openxmlformats.org/drawingml/2006/main" rot="5400000" flipH="1" flipV="1">
          <a:off x="139694" y="1217616"/>
          <a:ext cx="1499616" cy="10540"/>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534.xml><?xml version="1.0" encoding="utf-8"?>
<c:userShapes xmlns:c="http://schemas.openxmlformats.org/drawingml/2006/chart">
  <cdr:relSizeAnchor xmlns:cdr="http://schemas.openxmlformats.org/drawingml/2006/chartDrawing">
    <cdr:from>
      <cdr:x>0.18718</cdr:x>
      <cdr:y>0.16307</cdr:y>
    </cdr:from>
    <cdr:to>
      <cdr:x>0.1894</cdr:x>
      <cdr:y>0.68156</cdr:y>
    </cdr:to>
    <cdr:sp macro="" textlink="">
      <cdr:nvSpPr>
        <cdr:cNvPr id="2" name="Straight Connector 1"/>
        <cdr:cNvSpPr/>
      </cdr:nvSpPr>
      <cdr:spPr>
        <a:xfrm xmlns:a="http://schemas.openxmlformats.org/drawingml/2006/main" rot="5400000" flipH="1" flipV="1">
          <a:off x="140242" y="1216202"/>
          <a:ext cx="1499616" cy="10494"/>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535.xml><?xml version="1.0" encoding="utf-8"?>
<c:userShapes xmlns:c="http://schemas.openxmlformats.org/drawingml/2006/chart">
  <cdr:relSizeAnchor xmlns:cdr="http://schemas.openxmlformats.org/drawingml/2006/chartDrawing">
    <cdr:from>
      <cdr:x>0.18708</cdr:x>
      <cdr:y>0.16658</cdr:y>
    </cdr:from>
    <cdr:to>
      <cdr:x>0.18931</cdr:x>
      <cdr:y>0.68507</cdr:y>
    </cdr:to>
    <cdr:sp macro="" textlink="">
      <cdr:nvSpPr>
        <cdr:cNvPr id="2" name="Straight Connector 1"/>
        <cdr:cNvSpPr/>
      </cdr:nvSpPr>
      <cdr:spPr>
        <a:xfrm xmlns:a="http://schemas.openxmlformats.org/drawingml/2006/main" rot="5400000" flipH="1" flipV="1">
          <a:off x="139695" y="1226331"/>
          <a:ext cx="1499616" cy="10540"/>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536.xml><?xml version="1.0" encoding="utf-8"?>
<c:userShapes xmlns:c="http://schemas.openxmlformats.org/drawingml/2006/chart">
  <cdr:relSizeAnchor xmlns:cdr="http://schemas.openxmlformats.org/drawingml/2006/chartDrawing">
    <cdr:from>
      <cdr:x>0.18708</cdr:x>
      <cdr:y>0.16462</cdr:y>
    </cdr:from>
    <cdr:to>
      <cdr:x>0.18931</cdr:x>
      <cdr:y>0.68265</cdr:y>
    </cdr:to>
    <cdr:sp macro="" textlink="">
      <cdr:nvSpPr>
        <cdr:cNvPr id="2" name="Straight Connector 1"/>
        <cdr:cNvSpPr/>
      </cdr:nvSpPr>
      <cdr:spPr>
        <a:xfrm xmlns:a="http://schemas.openxmlformats.org/drawingml/2006/main" rot="5400000" flipH="1" flipV="1">
          <a:off x="139695" y="1221089"/>
          <a:ext cx="1499616" cy="10540"/>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537.xml><?xml version="1.0" encoding="utf-8"?>
<c:userShapes xmlns:c="http://schemas.openxmlformats.org/drawingml/2006/chart">
  <cdr:relSizeAnchor xmlns:cdr="http://schemas.openxmlformats.org/drawingml/2006/chartDrawing">
    <cdr:from>
      <cdr:x>0.18696</cdr:x>
      <cdr:y>0.16609</cdr:y>
    </cdr:from>
    <cdr:to>
      <cdr:x>0.1889</cdr:x>
      <cdr:y>0.67889</cdr:y>
    </cdr:to>
    <cdr:sp macro="" textlink="">
      <cdr:nvSpPr>
        <cdr:cNvPr id="4" name="Straight Connector 3"/>
        <cdr:cNvSpPr/>
      </cdr:nvSpPr>
      <cdr:spPr>
        <a:xfrm xmlns:a="http://schemas.openxmlformats.org/drawingml/2006/main" rot="5400000" flipH="1" flipV="1">
          <a:off x="141469" y="1223410"/>
          <a:ext cx="1490472" cy="9153"/>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54.xml><?xml version="1.0" encoding="utf-8"?>
<c:userShapes xmlns:c="http://schemas.openxmlformats.org/drawingml/2006/chart">
  <cdr:relSizeAnchor xmlns:cdr="http://schemas.openxmlformats.org/drawingml/2006/chartDrawing">
    <cdr:from>
      <cdr:x>0.18662</cdr:x>
      <cdr:y>0.16452</cdr:y>
    </cdr:from>
    <cdr:to>
      <cdr:x>0.18885</cdr:x>
      <cdr:y>0.68255</cdr:y>
    </cdr:to>
    <cdr:sp macro="" textlink="">
      <cdr:nvSpPr>
        <cdr:cNvPr id="2" name="Straight Connector 1"/>
        <cdr:cNvSpPr/>
      </cdr:nvSpPr>
      <cdr:spPr>
        <a:xfrm xmlns:a="http://schemas.openxmlformats.org/drawingml/2006/main" rot="5400000" flipH="1" flipV="1">
          <a:off x="139666" y="1220787"/>
          <a:ext cx="1499616" cy="10566"/>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55.xml><?xml version="1.0" encoding="utf-8"?>
<c:userShapes xmlns:c="http://schemas.openxmlformats.org/drawingml/2006/chart">
  <cdr:relSizeAnchor xmlns:cdr="http://schemas.openxmlformats.org/drawingml/2006/chartDrawing">
    <cdr:from>
      <cdr:x>0.18662</cdr:x>
      <cdr:y>0.16466</cdr:y>
    </cdr:from>
    <cdr:to>
      <cdr:x>0.18885</cdr:x>
      <cdr:y>0.68315</cdr:y>
    </cdr:to>
    <cdr:sp macro="" textlink="">
      <cdr:nvSpPr>
        <cdr:cNvPr id="2" name="Straight Connector 1"/>
        <cdr:cNvSpPr/>
      </cdr:nvSpPr>
      <cdr:spPr>
        <a:xfrm xmlns:a="http://schemas.openxmlformats.org/drawingml/2006/main" rot="5400000" flipH="1" flipV="1">
          <a:off x="139666" y="1220765"/>
          <a:ext cx="1499616" cy="10566"/>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56.xml><?xml version="1.0" encoding="utf-8"?>
<c:userShapes xmlns:c="http://schemas.openxmlformats.org/drawingml/2006/chart">
  <cdr:relSizeAnchor xmlns:cdr="http://schemas.openxmlformats.org/drawingml/2006/chartDrawing">
    <cdr:from>
      <cdr:x>0.18662</cdr:x>
      <cdr:y>0.16466</cdr:y>
    </cdr:from>
    <cdr:to>
      <cdr:x>0.18885</cdr:x>
      <cdr:y>0.68315</cdr:y>
    </cdr:to>
    <cdr:sp macro="" textlink="">
      <cdr:nvSpPr>
        <cdr:cNvPr id="2" name="Straight Connector 1"/>
        <cdr:cNvSpPr/>
      </cdr:nvSpPr>
      <cdr:spPr>
        <a:xfrm xmlns:a="http://schemas.openxmlformats.org/drawingml/2006/main" rot="5400000" flipH="1" flipV="1">
          <a:off x="139666" y="1220765"/>
          <a:ext cx="1499616" cy="10566"/>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57.xml><?xml version="1.0" encoding="utf-8"?>
<c:userShapes xmlns:c="http://schemas.openxmlformats.org/drawingml/2006/chart">
  <cdr:relSizeAnchor xmlns:cdr="http://schemas.openxmlformats.org/drawingml/2006/chartDrawing">
    <cdr:from>
      <cdr:x>0.18662</cdr:x>
      <cdr:y>0.16452</cdr:y>
    </cdr:from>
    <cdr:to>
      <cdr:x>0.18885</cdr:x>
      <cdr:y>0.68255</cdr:y>
    </cdr:to>
    <cdr:sp macro="" textlink="">
      <cdr:nvSpPr>
        <cdr:cNvPr id="2" name="Straight Connector 1"/>
        <cdr:cNvSpPr/>
      </cdr:nvSpPr>
      <cdr:spPr>
        <a:xfrm xmlns:a="http://schemas.openxmlformats.org/drawingml/2006/main" rot="5400000" flipH="1" flipV="1">
          <a:off x="139665" y="1220787"/>
          <a:ext cx="1499616" cy="10566"/>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58.xml><?xml version="1.0" encoding="utf-8"?>
<c:userShapes xmlns:c="http://schemas.openxmlformats.org/drawingml/2006/chart">
  <cdr:relSizeAnchor xmlns:cdr="http://schemas.openxmlformats.org/drawingml/2006/chartDrawing">
    <cdr:from>
      <cdr:x>0.1879</cdr:x>
      <cdr:y>0.16466</cdr:y>
    </cdr:from>
    <cdr:to>
      <cdr:x>0.19013</cdr:x>
      <cdr:y>0.68315</cdr:y>
    </cdr:to>
    <cdr:sp macro="" textlink="">
      <cdr:nvSpPr>
        <cdr:cNvPr id="2" name="Straight Connector 1"/>
        <cdr:cNvSpPr/>
      </cdr:nvSpPr>
      <cdr:spPr>
        <a:xfrm xmlns:a="http://schemas.openxmlformats.org/drawingml/2006/main" rot="5400000" flipH="1" flipV="1">
          <a:off x="143571" y="1220778"/>
          <a:ext cx="1499616" cy="10540"/>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59.xml><?xml version="1.0" encoding="utf-8"?>
<c:userShapes xmlns:c="http://schemas.openxmlformats.org/drawingml/2006/chart">
  <cdr:relSizeAnchor xmlns:cdr="http://schemas.openxmlformats.org/drawingml/2006/chartDrawing">
    <cdr:from>
      <cdr:x>0.18692</cdr:x>
      <cdr:y>0.16466</cdr:y>
    </cdr:from>
    <cdr:to>
      <cdr:x>0.18915</cdr:x>
      <cdr:y>0.68315</cdr:y>
    </cdr:to>
    <cdr:sp macro="" textlink="">
      <cdr:nvSpPr>
        <cdr:cNvPr id="2" name="Straight Connector 1"/>
        <cdr:cNvSpPr/>
      </cdr:nvSpPr>
      <cdr:spPr>
        <a:xfrm xmlns:a="http://schemas.openxmlformats.org/drawingml/2006/main" rot="5400000" flipH="1" flipV="1">
          <a:off x="139666" y="1220773"/>
          <a:ext cx="1499616" cy="10549"/>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6.xml><?xml version="1.0" encoding="utf-8"?>
<c:userShapes xmlns:c="http://schemas.openxmlformats.org/drawingml/2006/chart">
  <cdr:relSizeAnchor xmlns:cdr="http://schemas.openxmlformats.org/drawingml/2006/chartDrawing">
    <cdr:from>
      <cdr:x>0.18727</cdr:x>
      <cdr:y>0.1645</cdr:y>
    </cdr:from>
    <cdr:to>
      <cdr:x>0.18921</cdr:x>
      <cdr:y>0.67775</cdr:y>
    </cdr:to>
    <cdr:sp macro="" textlink="">
      <cdr:nvSpPr>
        <cdr:cNvPr id="2" name="Straight Connector 1"/>
        <cdr:cNvSpPr/>
      </cdr:nvSpPr>
      <cdr:spPr>
        <a:xfrm xmlns:a="http://schemas.openxmlformats.org/drawingml/2006/main" rot="5400000" flipH="1" flipV="1">
          <a:off x="143274" y="1218362"/>
          <a:ext cx="1490472" cy="9157"/>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60.xml><?xml version="1.0" encoding="utf-8"?>
<c:userShapes xmlns:c="http://schemas.openxmlformats.org/drawingml/2006/chart">
  <cdr:relSizeAnchor xmlns:cdr="http://schemas.openxmlformats.org/drawingml/2006/chartDrawing">
    <cdr:from>
      <cdr:x>0.18692</cdr:x>
      <cdr:y>0.16452</cdr:y>
    </cdr:from>
    <cdr:to>
      <cdr:x>0.18915</cdr:x>
      <cdr:y>0.68255</cdr:y>
    </cdr:to>
    <cdr:sp macro="" textlink="">
      <cdr:nvSpPr>
        <cdr:cNvPr id="2" name="Straight Connector 1"/>
        <cdr:cNvSpPr/>
      </cdr:nvSpPr>
      <cdr:spPr>
        <a:xfrm xmlns:a="http://schemas.openxmlformats.org/drawingml/2006/main" rot="5400000" flipH="1" flipV="1">
          <a:off x="139666" y="1220794"/>
          <a:ext cx="1499616" cy="10549"/>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61.xml><?xml version="1.0" encoding="utf-8"?>
<c:userShapes xmlns:c="http://schemas.openxmlformats.org/drawingml/2006/chart">
  <cdr:relSizeAnchor xmlns:cdr="http://schemas.openxmlformats.org/drawingml/2006/chartDrawing">
    <cdr:from>
      <cdr:x>0.1879</cdr:x>
      <cdr:y>0.16466</cdr:y>
    </cdr:from>
    <cdr:to>
      <cdr:x>0.19013</cdr:x>
      <cdr:y>0.68315</cdr:y>
    </cdr:to>
    <cdr:sp macro="" textlink="">
      <cdr:nvSpPr>
        <cdr:cNvPr id="2" name="Straight Connector 1"/>
        <cdr:cNvSpPr/>
      </cdr:nvSpPr>
      <cdr:spPr>
        <a:xfrm xmlns:a="http://schemas.openxmlformats.org/drawingml/2006/main" rot="5400000" flipH="1" flipV="1">
          <a:off x="143571" y="1220778"/>
          <a:ext cx="1499616" cy="10540"/>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62.xml><?xml version="1.0" encoding="utf-8"?>
<c:userShapes xmlns:c="http://schemas.openxmlformats.org/drawingml/2006/chart">
  <cdr:relSizeAnchor xmlns:cdr="http://schemas.openxmlformats.org/drawingml/2006/chartDrawing">
    <cdr:from>
      <cdr:x>0.18692</cdr:x>
      <cdr:y>0.16495</cdr:y>
    </cdr:from>
    <cdr:to>
      <cdr:x>0.18915</cdr:x>
      <cdr:y>0.68344</cdr:y>
    </cdr:to>
    <cdr:sp macro="" textlink="">
      <cdr:nvSpPr>
        <cdr:cNvPr id="2" name="Straight Connector 1"/>
        <cdr:cNvSpPr/>
      </cdr:nvSpPr>
      <cdr:spPr>
        <a:xfrm xmlns:a="http://schemas.openxmlformats.org/drawingml/2006/main" rot="5400000" flipH="1" flipV="1">
          <a:off x="139665" y="1221613"/>
          <a:ext cx="1499616" cy="10549"/>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63.xml><?xml version="1.0" encoding="utf-8"?>
<c:userShapes xmlns:c="http://schemas.openxmlformats.org/drawingml/2006/chart">
  <cdr:relSizeAnchor xmlns:cdr="http://schemas.openxmlformats.org/drawingml/2006/chartDrawing">
    <cdr:from>
      <cdr:x>0.18692</cdr:x>
      <cdr:y>0.16452</cdr:y>
    </cdr:from>
    <cdr:to>
      <cdr:x>0.18915</cdr:x>
      <cdr:y>0.68255</cdr:y>
    </cdr:to>
    <cdr:sp macro="" textlink="">
      <cdr:nvSpPr>
        <cdr:cNvPr id="2" name="Straight Connector 1"/>
        <cdr:cNvSpPr/>
      </cdr:nvSpPr>
      <cdr:spPr>
        <a:xfrm xmlns:a="http://schemas.openxmlformats.org/drawingml/2006/main" rot="5400000" flipH="1" flipV="1">
          <a:off x="139666" y="1220795"/>
          <a:ext cx="1499616" cy="10549"/>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64.xml><?xml version="1.0" encoding="utf-8"?>
<c:userShapes xmlns:c="http://schemas.openxmlformats.org/drawingml/2006/chart">
  <cdr:relSizeAnchor xmlns:cdr="http://schemas.openxmlformats.org/drawingml/2006/chartDrawing">
    <cdr:from>
      <cdr:x>0.18692</cdr:x>
      <cdr:y>0.16466</cdr:y>
    </cdr:from>
    <cdr:to>
      <cdr:x>0.18915</cdr:x>
      <cdr:y>0.68315</cdr:y>
    </cdr:to>
    <cdr:sp macro="" textlink="">
      <cdr:nvSpPr>
        <cdr:cNvPr id="2" name="Straight Connector 1"/>
        <cdr:cNvSpPr/>
      </cdr:nvSpPr>
      <cdr:spPr>
        <a:xfrm xmlns:a="http://schemas.openxmlformats.org/drawingml/2006/main" rot="5400000" flipH="1" flipV="1">
          <a:off x="139666" y="1220773"/>
          <a:ext cx="1499616" cy="10549"/>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65.xml><?xml version="1.0" encoding="utf-8"?>
<c:userShapes xmlns:c="http://schemas.openxmlformats.org/drawingml/2006/chart">
  <cdr:relSizeAnchor xmlns:cdr="http://schemas.openxmlformats.org/drawingml/2006/chartDrawing">
    <cdr:from>
      <cdr:x>0.1879</cdr:x>
      <cdr:y>0.16466</cdr:y>
    </cdr:from>
    <cdr:to>
      <cdr:x>0.19013</cdr:x>
      <cdr:y>0.68315</cdr:y>
    </cdr:to>
    <cdr:sp macro="" textlink="">
      <cdr:nvSpPr>
        <cdr:cNvPr id="2" name="Straight Connector 1"/>
        <cdr:cNvSpPr/>
      </cdr:nvSpPr>
      <cdr:spPr>
        <a:xfrm xmlns:a="http://schemas.openxmlformats.org/drawingml/2006/main" rot="5400000" flipH="1" flipV="1">
          <a:off x="143571" y="1220778"/>
          <a:ext cx="1499616" cy="10540"/>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66.xml><?xml version="1.0" encoding="utf-8"?>
<c:userShapes xmlns:c="http://schemas.openxmlformats.org/drawingml/2006/chart">
  <cdr:relSizeAnchor xmlns:cdr="http://schemas.openxmlformats.org/drawingml/2006/chartDrawing">
    <cdr:from>
      <cdr:x>0.18692</cdr:x>
      <cdr:y>0.16287</cdr:y>
    </cdr:from>
    <cdr:to>
      <cdr:x>0.18915</cdr:x>
      <cdr:y>0.6809</cdr:y>
    </cdr:to>
    <cdr:sp macro="" textlink="">
      <cdr:nvSpPr>
        <cdr:cNvPr id="2" name="Straight Connector 1"/>
        <cdr:cNvSpPr/>
      </cdr:nvSpPr>
      <cdr:spPr>
        <a:xfrm xmlns:a="http://schemas.openxmlformats.org/drawingml/2006/main" rot="5400000" flipH="1" flipV="1">
          <a:off x="139666" y="1216018"/>
          <a:ext cx="1499616" cy="10549"/>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67.xml><?xml version="1.0" encoding="utf-8"?>
<c:userShapes xmlns:c="http://schemas.openxmlformats.org/drawingml/2006/chart">
  <cdr:relSizeAnchor xmlns:cdr="http://schemas.openxmlformats.org/drawingml/2006/chartDrawing">
    <cdr:from>
      <cdr:x>0.18692</cdr:x>
      <cdr:y>0.16466</cdr:y>
    </cdr:from>
    <cdr:to>
      <cdr:x>0.18915</cdr:x>
      <cdr:y>0.68315</cdr:y>
    </cdr:to>
    <cdr:sp macro="" textlink="">
      <cdr:nvSpPr>
        <cdr:cNvPr id="2" name="Straight Connector 1"/>
        <cdr:cNvSpPr/>
      </cdr:nvSpPr>
      <cdr:spPr>
        <a:xfrm xmlns:a="http://schemas.openxmlformats.org/drawingml/2006/main" rot="5400000" flipH="1" flipV="1">
          <a:off x="139666" y="1220773"/>
          <a:ext cx="1499616" cy="10549"/>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68.xml><?xml version="1.0" encoding="utf-8"?>
<c:userShapes xmlns:c="http://schemas.openxmlformats.org/drawingml/2006/chart">
  <cdr:relSizeAnchor xmlns:cdr="http://schemas.openxmlformats.org/drawingml/2006/chartDrawing">
    <cdr:from>
      <cdr:x>0.18692</cdr:x>
      <cdr:y>0.16495</cdr:y>
    </cdr:from>
    <cdr:to>
      <cdr:x>0.18915</cdr:x>
      <cdr:y>0.68344</cdr:y>
    </cdr:to>
    <cdr:sp macro="" textlink="">
      <cdr:nvSpPr>
        <cdr:cNvPr id="2" name="Straight Connector 1"/>
        <cdr:cNvSpPr/>
      </cdr:nvSpPr>
      <cdr:spPr>
        <a:xfrm xmlns:a="http://schemas.openxmlformats.org/drawingml/2006/main" rot="5400000" flipH="1" flipV="1">
          <a:off x="139665" y="1221613"/>
          <a:ext cx="1499616" cy="10549"/>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69.xml><?xml version="1.0" encoding="utf-8"?>
<c:userShapes xmlns:c="http://schemas.openxmlformats.org/drawingml/2006/chart">
  <cdr:relSizeAnchor xmlns:cdr="http://schemas.openxmlformats.org/drawingml/2006/chartDrawing">
    <cdr:from>
      <cdr:x>0.1879</cdr:x>
      <cdr:y>0.16452</cdr:y>
    </cdr:from>
    <cdr:to>
      <cdr:x>0.19013</cdr:x>
      <cdr:y>0.72064</cdr:y>
    </cdr:to>
    <cdr:sp macro="" textlink="">
      <cdr:nvSpPr>
        <cdr:cNvPr id="2" name="Straight Connector 1"/>
        <cdr:cNvSpPr/>
      </cdr:nvSpPr>
      <cdr:spPr>
        <a:xfrm xmlns:a="http://schemas.openxmlformats.org/drawingml/2006/main" rot="5400000" flipH="1" flipV="1">
          <a:off x="85569" y="1275946"/>
          <a:ext cx="1609896" cy="10504"/>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7.xml><?xml version="1.0" encoding="utf-8"?>
<c:userShapes xmlns:c="http://schemas.openxmlformats.org/drawingml/2006/chart">
  <cdr:relSizeAnchor xmlns:cdr="http://schemas.openxmlformats.org/drawingml/2006/chartDrawing">
    <cdr:from>
      <cdr:x>0.18701</cdr:x>
      <cdr:y>0.16466</cdr:y>
    </cdr:from>
    <cdr:to>
      <cdr:x>0.18924</cdr:x>
      <cdr:y>0.68315</cdr:y>
    </cdr:to>
    <cdr:sp macro="" textlink="">
      <cdr:nvSpPr>
        <cdr:cNvPr id="2" name="Straight Connector 1"/>
        <cdr:cNvSpPr/>
      </cdr:nvSpPr>
      <cdr:spPr>
        <a:xfrm xmlns:a="http://schemas.openxmlformats.org/drawingml/2006/main" rot="5400000" flipH="1" flipV="1">
          <a:off x="139352" y="1220778"/>
          <a:ext cx="1499616" cy="10540"/>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70.xml><?xml version="1.0" encoding="utf-8"?>
<c:userShapes xmlns:c="http://schemas.openxmlformats.org/drawingml/2006/chart">
  <cdr:relSizeAnchor xmlns:cdr="http://schemas.openxmlformats.org/drawingml/2006/chartDrawing">
    <cdr:from>
      <cdr:x>0.18793</cdr:x>
      <cdr:y>0.16302</cdr:y>
    </cdr:from>
    <cdr:to>
      <cdr:x>0.19016</cdr:x>
      <cdr:y>0.68151</cdr:y>
    </cdr:to>
    <cdr:sp macro="" textlink="">
      <cdr:nvSpPr>
        <cdr:cNvPr id="2" name="Straight Connector 1"/>
        <cdr:cNvSpPr/>
      </cdr:nvSpPr>
      <cdr:spPr>
        <a:xfrm xmlns:a="http://schemas.openxmlformats.org/drawingml/2006/main" rot="5400000" flipH="1" flipV="1">
          <a:off x="144867" y="1216028"/>
          <a:ext cx="1499616" cy="10554"/>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71.xml><?xml version="1.0" encoding="utf-8"?>
<c:userShapes xmlns:c="http://schemas.openxmlformats.org/drawingml/2006/chart">
  <cdr:relSizeAnchor xmlns:cdr="http://schemas.openxmlformats.org/drawingml/2006/chartDrawing">
    <cdr:from>
      <cdr:x>0.18893</cdr:x>
      <cdr:y>0.16466</cdr:y>
    </cdr:from>
    <cdr:to>
      <cdr:x>0.19116</cdr:x>
      <cdr:y>0.68315</cdr:y>
    </cdr:to>
    <cdr:sp macro="" textlink="">
      <cdr:nvSpPr>
        <cdr:cNvPr id="2" name="Straight Connector 1"/>
        <cdr:cNvSpPr/>
      </cdr:nvSpPr>
      <cdr:spPr>
        <a:xfrm xmlns:a="http://schemas.openxmlformats.org/drawingml/2006/main" rot="5400000" flipH="1" flipV="1">
          <a:off x="149174" y="1220773"/>
          <a:ext cx="1499616" cy="10549"/>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72.xml><?xml version="1.0" encoding="utf-8"?>
<c:userShapes xmlns:c="http://schemas.openxmlformats.org/drawingml/2006/chart">
  <cdr:relSizeAnchor xmlns:cdr="http://schemas.openxmlformats.org/drawingml/2006/chartDrawing">
    <cdr:from>
      <cdr:x>0.18692</cdr:x>
      <cdr:y>0.16287</cdr:y>
    </cdr:from>
    <cdr:to>
      <cdr:x>0.18915</cdr:x>
      <cdr:y>0.6809</cdr:y>
    </cdr:to>
    <cdr:sp macro="" textlink="">
      <cdr:nvSpPr>
        <cdr:cNvPr id="2" name="Straight Connector 1"/>
        <cdr:cNvSpPr/>
      </cdr:nvSpPr>
      <cdr:spPr>
        <a:xfrm xmlns:a="http://schemas.openxmlformats.org/drawingml/2006/main" rot="5400000" flipH="1" flipV="1">
          <a:off x="139666" y="1216018"/>
          <a:ext cx="1499616" cy="10549"/>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73.xml><?xml version="1.0" encoding="utf-8"?>
<c:userShapes xmlns:c="http://schemas.openxmlformats.org/drawingml/2006/chart">
  <cdr:relSizeAnchor xmlns:cdr="http://schemas.openxmlformats.org/drawingml/2006/chartDrawing">
    <cdr:from>
      <cdr:x>0.1879</cdr:x>
      <cdr:y>0.16466</cdr:y>
    </cdr:from>
    <cdr:to>
      <cdr:x>0.19013</cdr:x>
      <cdr:y>0.68315</cdr:y>
    </cdr:to>
    <cdr:sp macro="" textlink="">
      <cdr:nvSpPr>
        <cdr:cNvPr id="2" name="Straight Connector 1"/>
        <cdr:cNvSpPr/>
      </cdr:nvSpPr>
      <cdr:spPr>
        <a:xfrm xmlns:a="http://schemas.openxmlformats.org/drawingml/2006/main" rot="5400000" flipH="1" flipV="1">
          <a:off x="143571" y="1220778"/>
          <a:ext cx="1499616" cy="10540"/>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74.xml><?xml version="1.0" encoding="utf-8"?>
<c:userShapes xmlns:c="http://schemas.openxmlformats.org/drawingml/2006/chart">
  <cdr:relSizeAnchor xmlns:cdr="http://schemas.openxmlformats.org/drawingml/2006/chartDrawing">
    <cdr:from>
      <cdr:x>0.18692</cdr:x>
      <cdr:y>0.16466</cdr:y>
    </cdr:from>
    <cdr:to>
      <cdr:x>0.18915</cdr:x>
      <cdr:y>0.68315</cdr:y>
    </cdr:to>
    <cdr:sp macro="" textlink="">
      <cdr:nvSpPr>
        <cdr:cNvPr id="3" name="Straight Connector 2"/>
        <cdr:cNvSpPr/>
      </cdr:nvSpPr>
      <cdr:spPr>
        <a:xfrm xmlns:a="http://schemas.openxmlformats.org/drawingml/2006/main" rot="5400000" flipH="1" flipV="1">
          <a:off x="139666" y="1220773"/>
          <a:ext cx="1499616" cy="10549"/>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75.xml><?xml version="1.0" encoding="utf-8"?>
<c:userShapes xmlns:c="http://schemas.openxmlformats.org/drawingml/2006/chart">
  <cdr:relSizeAnchor xmlns:cdr="http://schemas.openxmlformats.org/drawingml/2006/chartDrawing">
    <cdr:from>
      <cdr:x>0.18692</cdr:x>
      <cdr:y>0.16287</cdr:y>
    </cdr:from>
    <cdr:to>
      <cdr:x>0.18915</cdr:x>
      <cdr:y>0.6809</cdr:y>
    </cdr:to>
    <cdr:sp macro="" textlink="">
      <cdr:nvSpPr>
        <cdr:cNvPr id="3" name="Straight Connector 2"/>
        <cdr:cNvSpPr/>
      </cdr:nvSpPr>
      <cdr:spPr>
        <a:xfrm xmlns:a="http://schemas.openxmlformats.org/drawingml/2006/main" rot="5400000" flipH="1" flipV="1">
          <a:off x="139666" y="1216018"/>
          <a:ext cx="1499616" cy="10549"/>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76.xml><?xml version="1.0" encoding="utf-8"?>
<c:userShapes xmlns:c="http://schemas.openxmlformats.org/drawingml/2006/chart">
  <cdr:relSizeAnchor xmlns:cdr="http://schemas.openxmlformats.org/drawingml/2006/chartDrawing">
    <cdr:from>
      <cdr:x>0.18727</cdr:x>
      <cdr:y>0.16487</cdr:y>
    </cdr:from>
    <cdr:to>
      <cdr:x>0.1895</cdr:x>
      <cdr:y>0.67767</cdr:y>
    </cdr:to>
    <cdr:sp macro="" textlink="">
      <cdr:nvSpPr>
        <cdr:cNvPr id="2" name="Straight Connector 1"/>
        <cdr:cNvSpPr/>
      </cdr:nvSpPr>
      <cdr:spPr>
        <a:xfrm xmlns:a="http://schemas.openxmlformats.org/drawingml/2006/main" rot="5400000" flipH="1" flipV="1">
          <a:off x="138396" y="1226692"/>
          <a:ext cx="1499616" cy="10514"/>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77.xml><?xml version="1.0" encoding="utf-8"?>
<c:userShapes xmlns:c="http://schemas.openxmlformats.org/drawingml/2006/chart">
  <cdr:relSizeAnchor xmlns:cdr="http://schemas.openxmlformats.org/drawingml/2006/chartDrawing">
    <cdr:from>
      <cdr:x>0.18727</cdr:x>
      <cdr:y>0.16442</cdr:y>
    </cdr:from>
    <cdr:to>
      <cdr:x>0.1895</cdr:x>
      <cdr:y>0.67639</cdr:y>
    </cdr:to>
    <cdr:sp macro="" textlink="">
      <cdr:nvSpPr>
        <cdr:cNvPr id="2" name="Straight Connector 1"/>
        <cdr:cNvSpPr/>
      </cdr:nvSpPr>
      <cdr:spPr>
        <a:xfrm xmlns:a="http://schemas.openxmlformats.org/drawingml/2006/main" rot="5400000" flipH="1" flipV="1">
          <a:off x="138394" y="1226155"/>
          <a:ext cx="1499616" cy="10514"/>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78.xml><?xml version="1.0" encoding="utf-8"?>
<c:userShapes xmlns:c="http://schemas.openxmlformats.org/drawingml/2006/chart">
  <cdr:relSizeAnchor xmlns:cdr="http://schemas.openxmlformats.org/drawingml/2006/chartDrawing">
    <cdr:from>
      <cdr:x>0.18749</cdr:x>
      <cdr:y>0.16443</cdr:y>
    </cdr:from>
    <cdr:to>
      <cdr:x>0.18972</cdr:x>
      <cdr:y>0.68292</cdr:y>
    </cdr:to>
    <cdr:sp macro="" textlink="">
      <cdr:nvSpPr>
        <cdr:cNvPr id="2" name="Straight Connector 1"/>
        <cdr:cNvSpPr/>
      </cdr:nvSpPr>
      <cdr:spPr>
        <a:xfrm xmlns:a="http://schemas.openxmlformats.org/drawingml/2006/main" rot="5400000" flipH="1" flipV="1">
          <a:off x="141731" y="1220112"/>
          <a:ext cx="1499616" cy="10542"/>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79.xml><?xml version="1.0" encoding="utf-8"?>
<c:userShapes xmlns:c="http://schemas.openxmlformats.org/drawingml/2006/chart">
  <cdr:relSizeAnchor xmlns:cdr="http://schemas.openxmlformats.org/drawingml/2006/chartDrawing">
    <cdr:from>
      <cdr:x>0.18708</cdr:x>
      <cdr:y>0.16621</cdr:y>
    </cdr:from>
    <cdr:to>
      <cdr:x>0.18931</cdr:x>
      <cdr:y>0.6847</cdr:y>
    </cdr:to>
    <cdr:sp macro="" textlink="">
      <cdr:nvSpPr>
        <cdr:cNvPr id="2" name="Straight Connector 1"/>
        <cdr:cNvSpPr/>
      </cdr:nvSpPr>
      <cdr:spPr>
        <a:xfrm xmlns:a="http://schemas.openxmlformats.org/drawingml/2006/main" rot="5400000" flipH="1" flipV="1">
          <a:off x="139695" y="1225262"/>
          <a:ext cx="1499616" cy="10539"/>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8.xml><?xml version="1.0" encoding="utf-8"?>
<c:userShapes xmlns:c="http://schemas.openxmlformats.org/drawingml/2006/chart">
  <cdr:relSizeAnchor xmlns:cdr="http://schemas.openxmlformats.org/drawingml/2006/chartDrawing">
    <cdr:from>
      <cdr:x>0.18797</cdr:x>
      <cdr:y>0.16452</cdr:y>
    </cdr:from>
    <cdr:to>
      <cdr:x>0.1902</cdr:x>
      <cdr:y>0.68255</cdr:y>
    </cdr:to>
    <cdr:sp macro="" textlink="">
      <cdr:nvSpPr>
        <cdr:cNvPr id="2" name="Straight Connector 1"/>
        <cdr:cNvSpPr/>
      </cdr:nvSpPr>
      <cdr:spPr>
        <a:xfrm xmlns:a="http://schemas.openxmlformats.org/drawingml/2006/main" rot="5400000" flipH="1" flipV="1">
          <a:off x="144000" y="1220798"/>
          <a:ext cx="1499616" cy="10541"/>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80.xml><?xml version="1.0" encoding="utf-8"?>
<c:userShapes xmlns:c="http://schemas.openxmlformats.org/drawingml/2006/chart">
  <cdr:relSizeAnchor xmlns:cdr="http://schemas.openxmlformats.org/drawingml/2006/chartDrawing">
    <cdr:from>
      <cdr:x>0.18708</cdr:x>
      <cdr:y>0.16462</cdr:y>
    </cdr:from>
    <cdr:to>
      <cdr:x>0.18931</cdr:x>
      <cdr:y>0.68265</cdr:y>
    </cdr:to>
    <cdr:sp macro="" textlink="">
      <cdr:nvSpPr>
        <cdr:cNvPr id="2" name="Straight Connector 1"/>
        <cdr:cNvSpPr/>
      </cdr:nvSpPr>
      <cdr:spPr>
        <a:xfrm xmlns:a="http://schemas.openxmlformats.org/drawingml/2006/main" rot="5400000" flipH="1" flipV="1">
          <a:off x="139693" y="1221090"/>
          <a:ext cx="1499616" cy="10540"/>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81.xml><?xml version="1.0" encoding="utf-8"?>
<c:userShapes xmlns:c="http://schemas.openxmlformats.org/drawingml/2006/chart">
  <cdr:relSizeAnchor xmlns:cdr="http://schemas.openxmlformats.org/drawingml/2006/chartDrawing">
    <cdr:from>
      <cdr:x>0.18718</cdr:x>
      <cdr:y>0.16658</cdr:y>
    </cdr:from>
    <cdr:to>
      <cdr:x>0.18941</cdr:x>
      <cdr:y>0.68507</cdr:y>
    </cdr:to>
    <cdr:sp macro="" textlink="">
      <cdr:nvSpPr>
        <cdr:cNvPr id="2" name="Straight Connector 1"/>
        <cdr:cNvSpPr/>
      </cdr:nvSpPr>
      <cdr:spPr>
        <a:xfrm xmlns:a="http://schemas.openxmlformats.org/drawingml/2006/main" rot="5400000" flipH="1" flipV="1">
          <a:off x="140265" y="1226330"/>
          <a:ext cx="1499616" cy="10541"/>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82.xml><?xml version="1.0" encoding="utf-8"?>
<c:userShapes xmlns:c="http://schemas.openxmlformats.org/drawingml/2006/chart">
  <cdr:relSizeAnchor xmlns:cdr="http://schemas.openxmlformats.org/drawingml/2006/chartDrawing">
    <cdr:from>
      <cdr:x>0.18708</cdr:x>
      <cdr:y>0.16621</cdr:y>
    </cdr:from>
    <cdr:to>
      <cdr:x>0.18931</cdr:x>
      <cdr:y>0.6847</cdr:y>
    </cdr:to>
    <cdr:sp macro="" textlink="">
      <cdr:nvSpPr>
        <cdr:cNvPr id="2" name="Straight Connector 1"/>
        <cdr:cNvSpPr/>
      </cdr:nvSpPr>
      <cdr:spPr>
        <a:xfrm xmlns:a="http://schemas.openxmlformats.org/drawingml/2006/main" rot="5400000" flipH="1" flipV="1">
          <a:off x="139695" y="1225261"/>
          <a:ext cx="1499616" cy="10540"/>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83.xml><?xml version="1.0" encoding="utf-8"?>
<c:userShapes xmlns:c="http://schemas.openxmlformats.org/drawingml/2006/chart">
  <cdr:relSizeAnchor xmlns:cdr="http://schemas.openxmlformats.org/drawingml/2006/chartDrawing">
    <cdr:from>
      <cdr:x>0.18688</cdr:x>
      <cdr:y>0.16499</cdr:y>
    </cdr:from>
    <cdr:to>
      <cdr:x>0.18911</cdr:x>
      <cdr:y>0.68302</cdr:y>
    </cdr:to>
    <cdr:sp macro="" textlink="">
      <cdr:nvSpPr>
        <cdr:cNvPr id="2" name="Straight Connector 1"/>
        <cdr:cNvSpPr/>
      </cdr:nvSpPr>
      <cdr:spPr>
        <a:xfrm xmlns:a="http://schemas.openxmlformats.org/drawingml/2006/main" rot="5400000" flipH="1" flipV="1">
          <a:off x="138749" y="1222160"/>
          <a:ext cx="1499616" cy="10539"/>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84.xml><?xml version="1.0" encoding="utf-8"?>
<c:userShapes xmlns:c="http://schemas.openxmlformats.org/drawingml/2006/chart">
  <cdr:relSizeAnchor xmlns:cdr="http://schemas.openxmlformats.org/drawingml/2006/chartDrawing">
    <cdr:from>
      <cdr:x>0.18718</cdr:x>
      <cdr:y>0.16501</cdr:y>
    </cdr:from>
    <cdr:to>
      <cdr:x>0.18941</cdr:x>
      <cdr:y>0.6835</cdr:y>
    </cdr:to>
    <cdr:sp macro="" textlink="">
      <cdr:nvSpPr>
        <cdr:cNvPr id="2" name="Straight Connector 1"/>
        <cdr:cNvSpPr/>
      </cdr:nvSpPr>
      <cdr:spPr>
        <a:xfrm xmlns:a="http://schemas.openxmlformats.org/drawingml/2006/main" rot="5400000" flipH="1" flipV="1">
          <a:off x="140265" y="1221790"/>
          <a:ext cx="1499616" cy="10541"/>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85.xml><?xml version="1.0" encoding="utf-8"?>
<c:userShapes xmlns:c="http://schemas.openxmlformats.org/drawingml/2006/chart">
  <cdr:relSizeAnchor xmlns:cdr="http://schemas.openxmlformats.org/drawingml/2006/chartDrawing">
    <cdr:from>
      <cdr:x>0.18708</cdr:x>
      <cdr:y>0.16501</cdr:y>
    </cdr:from>
    <cdr:to>
      <cdr:x>0.18931</cdr:x>
      <cdr:y>0.6835</cdr:y>
    </cdr:to>
    <cdr:sp macro="" textlink="">
      <cdr:nvSpPr>
        <cdr:cNvPr id="2" name="Straight Connector 1"/>
        <cdr:cNvSpPr/>
      </cdr:nvSpPr>
      <cdr:spPr>
        <a:xfrm xmlns:a="http://schemas.openxmlformats.org/drawingml/2006/main" rot="5400000" flipH="1" flipV="1">
          <a:off x="139694" y="1221791"/>
          <a:ext cx="1499616" cy="10540"/>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86.xml><?xml version="1.0" encoding="utf-8"?>
<c:userShapes xmlns:c="http://schemas.openxmlformats.org/drawingml/2006/chart">
  <cdr:relSizeAnchor xmlns:cdr="http://schemas.openxmlformats.org/drawingml/2006/chartDrawing">
    <cdr:from>
      <cdr:x>0.18708</cdr:x>
      <cdr:y>0.16462</cdr:y>
    </cdr:from>
    <cdr:to>
      <cdr:x>0.18931</cdr:x>
      <cdr:y>0.68265</cdr:y>
    </cdr:to>
    <cdr:sp macro="" textlink="">
      <cdr:nvSpPr>
        <cdr:cNvPr id="2" name="Straight Connector 1"/>
        <cdr:cNvSpPr/>
      </cdr:nvSpPr>
      <cdr:spPr>
        <a:xfrm xmlns:a="http://schemas.openxmlformats.org/drawingml/2006/main" rot="5400000" flipH="1" flipV="1">
          <a:off x="139694" y="1221089"/>
          <a:ext cx="1499616" cy="10540"/>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87.xml><?xml version="1.0" encoding="utf-8"?>
<c:userShapes xmlns:c="http://schemas.openxmlformats.org/drawingml/2006/chart">
  <cdr:relSizeAnchor xmlns:cdr="http://schemas.openxmlformats.org/drawingml/2006/chartDrawing">
    <cdr:from>
      <cdr:x>0.18718</cdr:x>
      <cdr:y>0.16464</cdr:y>
    </cdr:from>
    <cdr:to>
      <cdr:x>0.1894</cdr:x>
      <cdr:y>0.68313</cdr:y>
    </cdr:to>
    <cdr:sp macro="" textlink="">
      <cdr:nvSpPr>
        <cdr:cNvPr id="2" name="Straight Connector 1"/>
        <cdr:cNvSpPr/>
      </cdr:nvSpPr>
      <cdr:spPr>
        <a:xfrm xmlns:a="http://schemas.openxmlformats.org/drawingml/2006/main" rot="5400000" flipH="1" flipV="1">
          <a:off x="140241" y="1220743"/>
          <a:ext cx="1499616" cy="10494"/>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88.xml><?xml version="1.0" encoding="utf-8"?>
<c:userShapes xmlns:c="http://schemas.openxmlformats.org/drawingml/2006/chart">
  <cdr:relSizeAnchor xmlns:cdr="http://schemas.openxmlformats.org/drawingml/2006/chartDrawing">
    <cdr:from>
      <cdr:x>0.18708</cdr:x>
      <cdr:y>0.16621</cdr:y>
    </cdr:from>
    <cdr:to>
      <cdr:x>0.18931</cdr:x>
      <cdr:y>0.6847</cdr:y>
    </cdr:to>
    <cdr:sp macro="" textlink="">
      <cdr:nvSpPr>
        <cdr:cNvPr id="2" name="Straight Connector 1"/>
        <cdr:cNvSpPr/>
      </cdr:nvSpPr>
      <cdr:spPr>
        <a:xfrm xmlns:a="http://schemas.openxmlformats.org/drawingml/2006/main" rot="5400000" flipH="1" flipV="1">
          <a:off x="139695" y="1225261"/>
          <a:ext cx="1499616" cy="10540"/>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89.xml><?xml version="1.0" encoding="utf-8"?>
<c:userShapes xmlns:c="http://schemas.openxmlformats.org/drawingml/2006/chart">
  <cdr:relSizeAnchor xmlns:cdr="http://schemas.openxmlformats.org/drawingml/2006/chartDrawing">
    <cdr:from>
      <cdr:x>0.18708</cdr:x>
      <cdr:y>0.16462</cdr:y>
    </cdr:from>
    <cdr:to>
      <cdr:x>0.18931</cdr:x>
      <cdr:y>0.68265</cdr:y>
    </cdr:to>
    <cdr:sp macro="" textlink="">
      <cdr:nvSpPr>
        <cdr:cNvPr id="2" name="Straight Connector 1"/>
        <cdr:cNvSpPr/>
      </cdr:nvSpPr>
      <cdr:spPr>
        <a:xfrm xmlns:a="http://schemas.openxmlformats.org/drawingml/2006/main" rot="5400000" flipH="1" flipV="1">
          <a:off x="139693" y="1221090"/>
          <a:ext cx="1499616" cy="10540"/>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9.xml><?xml version="1.0" encoding="utf-8"?>
<c:userShapes xmlns:c="http://schemas.openxmlformats.org/drawingml/2006/chart">
  <cdr:relSizeAnchor xmlns:cdr="http://schemas.openxmlformats.org/drawingml/2006/chartDrawing">
    <cdr:from>
      <cdr:x>0.1879</cdr:x>
      <cdr:y>0.16466</cdr:y>
    </cdr:from>
    <cdr:to>
      <cdr:x>0.19013</cdr:x>
      <cdr:y>0.68315</cdr:y>
    </cdr:to>
    <cdr:sp macro="" textlink="">
      <cdr:nvSpPr>
        <cdr:cNvPr id="2" name="Straight Connector 1"/>
        <cdr:cNvSpPr/>
      </cdr:nvSpPr>
      <cdr:spPr>
        <a:xfrm xmlns:a="http://schemas.openxmlformats.org/drawingml/2006/main" rot="5400000" flipH="1" flipV="1">
          <a:off x="143571" y="1220778"/>
          <a:ext cx="1499616" cy="10540"/>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90.xml><?xml version="1.0" encoding="utf-8"?>
<c:userShapes xmlns:c="http://schemas.openxmlformats.org/drawingml/2006/chart">
  <cdr:relSizeAnchor xmlns:cdr="http://schemas.openxmlformats.org/drawingml/2006/chartDrawing">
    <cdr:from>
      <cdr:x>0.18718</cdr:x>
      <cdr:y>0.16307</cdr:y>
    </cdr:from>
    <cdr:to>
      <cdr:x>0.1894</cdr:x>
      <cdr:y>0.68156</cdr:y>
    </cdr:to>
    <cdr:sp macro="" textlink="">
      <cdr:nvSpPr>
        <cdr:cNvPr id="2" name="Straight Connector 1"/>
        <cdr:cNvSpPr/>
      </cdr:nvSpPr>
      <cdr:spPr>
        <a:xfrm xmlns:a="http://schemas.openxmlformats.org/drawingml/2006/main" rot="5400000" flipH="1" flipV="1">
          <a:off x="140242" y="1216202"/>
          <a:ext cx="1499616" cy="10494"/>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91.xml><?xml version="1.0" encoding="utf-8"?>
<c:userShapes xmlns:c="http://schemas.openxmlformats.org/drawingml/2006/chart">
  <cdr:relSizeAnchor xmlns:cdr="http://schemas.openxmlformats.org/drawingml/2006/chartDrawing">
    <cdr:from>
      <cdr:x>0.18708</cdr:x>
      <cdr:y>0.16464</cdr:y>
    </cdr:from>
    <cdr:to>
      <cdr:x>0.18931</cdr:x>
      <cdr:y>0.68313</cdr:y>
    </cdr:to>
    <cdr:sp macro="" textlink="">
      <cdr:nvSpPr>
        <cdr:cNvPr id="2" name="Straight Connector 1"/>
        <cdr:cNvSpPr/>
      </cdr:nvSpPr>
      <cdr:spPr>
        <a:xfrm xmlns:a="http://schemas.openxmlformats.org/drawingml/2006/main" rot="5400000" flipH="1" flipV="1">
          <a:off x="139695" y="1220720"/>
          <a:ext cx="1499616" cy="10540"/>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92.xml><?xml version="1.0" encoding="utf-8"?>
<c:userShapes xmlns:c="http://schemas.openxmlformats.org/drawingml/2006/chart">
  <cdr:relSizeAnchor xmlns:cdr="http://schemas.openxmlformats.org/drawingml/2006/chartDrawing">
    <cdr:from>
      <cdr:x>0.18708</cdr:x>
      <cdr:y>0.16342</cdr:y>
    </cdr:from>
    <cdr:to>
      <cdr:x>0.18931</cdr:x>
      <cdr:y>0.68145</cdr:y>
    </cdr:to>
    <cdr:sp macro="" textlink="">
      <cdr:nvSpPr>
        <cdr:cNvPr id="2" name="Straight Connector 1"/>
        <cdr:cNvSpPr/>
      </cdr:nvSpPr>
      <cdr:spPr>
        <a:xfrm xmlns:a="http://schemas.openxmlformats.org/drawingml/2006/main" rot="5400000" flipH="1" flipV="1">
          <a:off x="139695" y="1217615"/>
          <a:ext cx="1499616" cy="10540"/>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93.xml><?xml version="1.0" encoding="utf-8"?>
<c:userShapes xmlns:c="http://schemas.openxmlformats.org/drawingml/2006/chart">
  <cdr:relSizeAnchor xmlns:cdr="http://schemas.openxmlformats.org/drawingml/2006/chartDrawing">
    <cdr:from>
      <cdr:x>0.18718</cdr:x>
      <cdr:y>0.16307</cdr:y>
    </cdr:from>
    <cdr:to>
      <cdr:x>0.1894</cdr:x>
      <cdr:y>0.68156</cdr:y>
    </cdr:to>
    <cdr:sp macro="" textlink="">
      <cdr:nvSpPr>
        <cdr:cNvPr id="2" name="Straight Connector 1"/>
        <cdr:cNvSpPr/>
      </cdr:nvSpPr>
      <cdr:spPr>
        <a:xfrm xmlns:a="http://schemas.openxmlformats.org/drawingml/2006/main" rot="5400000" flipH="1" flipV="1">
          <a:off x="140242" y="1216202"/>
          <a:ext cx="1499616" cy="10494"/>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94.xml><?xml version="1.0" encoding="utf-8"?>
<c:userShapes xmlns:c="http://schemas.openxmlformats.org/drawingml/2006/chart">
  <cdr:relSizeAnchor xmlns:cdr="http://schemas.openxmlformats.org/drawingml/2006/chartDrawing">
    <cdr:from>
      <cdr:x>0.18708</cdr:x>
      <cdr:y>0.16344</cdr:y>
    </cdr:from>
    <cdr:to>
      <cdr:x>0.18931</cdr:x>
      <cdr:y>0.68193</cdr:y>
    </cdr:to>
    <cdr:sp macro="" textlink="">
      <cdr:nvSpPr>
        <cdr:cNvPr id="2" name="Straight Connector 1"/>
        <cdr:cNvSpPr/>
      </cdr:nvSpPr>
      <cdr:spPr>
        <a:xfrm xmlns:a="http://schemas.openxmlformats.org/drawingml/2006/main" rot="5400000" flipH="1" flipV="1">
          <a:off x="139695" y="1217249"/>
          <a:ext cx="1499616" cy="10540"/>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95.xml><?xml version="1.0" encoding="utf-8"?>
<c:userShapes xmlns:c="http://schemas.openxmlformats.org/drawingml/2006/chart">
  <cdr:relSizeAnchor xmlns:cdr="http://schemas.openxmlformats.org/drawingml/2006/chartDrawing">
    <cdr:from>
      <cdr:x>0.18708</cdr:x>
      <cdr:y>0.16499</cdr:y>
    </cdr:from>
    <cdr:to>
      <cdr:x>0.18931</cdr:x>
      <cdr:y>0.68302</cdr:y>
    </cdr:to>
    <cdr:sp macro="" textlink="">
      <cdr:nvSpPr>
        <cdr:cNvPr id="2" name="Straight Connector 1"/>
        <cdr:cNvSpPr/>
      </cdr:nvSpPr>
      <cdr:spPr>
        <a:xfrm xmlns:a="http://schemas.openxmlformats.org/drawingml/2006/main" rot="5400000" flipH="1" flipV="1">
          <a:off x="139694" y="1222161"/>
          <a:ext cx="1499616" cy="10540"/>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96.xml><?xml version="1.0" encoding="utf-8"?>
<c:userShapes xmlns:c="http://schemas.openxmlformats.org/drawingml/2006/chart">
  <cdr:relSizeAnchor xmlns:cdr="http://schemas.openxmlformats.org/drawingml/2006/chartDrawing">
    <cdr:from>
      <cdr:x>0.18718</cdr:x>
      <cdr:y>0.16344</cdr:y>
    </cdr:from>
    <cdr:to>
      <cdr:x>0.1894</cdr:x>
      <cdr:y>0.68193</cdr:y>
    </cdr:to>
    <cdr:sp macro="" textlink="">
      <cdr:nvSpPr>
        <cdr:cNvPr id="2" name="Straight Connector 1"/>
        <cdr:cNvSpPr/>
      </cdr:nvSpPr>
      <cdr:spPr>
        <a:xfrm xmlns:a="http://schemas.openxmlformats.org/drawingml/2006/main" rot="5400000" flipH="1" flipV="1">
          <a:off x="140242" y="1217272"/>
          <a:ext cx="1499616" cy="10494"/>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97.xml><?xml version="1.0" encoding="utf-8"?>
<c:userShapes xmlns:c="http://schemas.openxmlformats.org/drawingml/2006/chart">
  <cdr:relSizeAnchor xmlns:cdr="http://schemas.openxmlformats.org/drawingml/2006/chartDrawing">
    <cdr:from>
      <cdr:x>0.18705</cdr:x>
      <cdr:y>0.16493</cdr:y>
    </cdr:from>
    <cdr:to>
      <cdr:x>0.18928</cdr:x>
      <cdr:y>0.68342</cdr:y>
    </cdr:to>
    <cdr:sp macro="" textlink="">
      <cdr:nvSpPr>
        <cdr:cNvPr id="2" name="Straight Connector 1"/>
        <cdr:cNvSpPr/>
      </cdr:nvSpPr>
      <cdr:spPr>
        <a:xfrm xmlns:a="http://schemas.openxmlformats.org/drawingml/2006/main" rot="5400000" flipH="1" flipV="1">
          <a:off x="139553" y="1221559"/>
          <a:ext cx="1499616" cy="10540"/>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98.xml><?xml version="1.0" encoding="utf-8"?>
<c:userShapes xmlns:c="http://schemas.openxmlformats.org/drawingml/2006/chart">
  <cdr:relSizeAnchor xmlns:cdr="http://schemas.openxmlformats.org/drawingml/2006/chartDrawing">
    <cdr:from>
      <cdr:x>0.18708</cdr:x>
      <cdr:y>0.16499</cdr:y>
    </cdr:from>
    <cdr:to>
      <cdr:x>0.18931</cdr:x>
      <cdr:y>0.68302</cdr:y>
    </cdr:to>
    <cdr:sp macro="" textlink="">
      <cdr:nvSpPr>
        <cdr:cNvPr id="2" name="Straight Connector 1"/>
        <cdr:cNvSpPr/>
      </cdr:nvSpPr>
      <cdr:spPr>
        <a:xfrm xmlns:a="http://schemas.openxmlformats.org/drawingml/2006/main" rot="5400000" flipH="1" flipV="1">
          <a:off x="139695" y="1222160"/>
          <a:ext cx="1499616" cy="10540"/>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99.xml><?xml version="1.0" encoding="utf-8"?>
<c:userShapes xmlns:c="http://schemas.openxmlformats.org/drawingml/2006/chart">
  <cdr:relSizeAnchor xmlns:cdr="http://schemas.openxmlformats.org/drawingml/2006/chartDrawing">
    <cdr:from>
      <cdr:x>0.18718</cdr:x>
      <cdr:y>0.16501</cdr:y>
    </cdr:from>
    <cdr:to>
      <cdr:x>0.1894</cdr:x>
      <cdr:y>0.6835</cdr:y>
    </cdr:to>
    <cdr:sp macro="" textlink="">
      <cdr:nvSpPr>
        <cdr:cNvPr id="2" name="Straight Connector 1"/>
        <cdr:cNvSpPr/>
      </cdr:nvSpPr>
      <cdr:spPr>
        <a:xfrm xmlns:a="http://schemas.openxmlformats.org/drawingml/2006/main" rot="5400000" flipH="1" flipV="1">
          <a:off x="140242" y="1221813"/>
          <a:ext cx="1499616" cy="10494"/>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ln w="9525">
          <a:solidFill>
            <a:schemeClr val="tx1"/>
          </a:solidFill>
        </a:ln>
      </a:spPr>
      <a:bodyPr/>
      <a:lstStyle>
        <a:defPPr>
          <a:defRPr/>
        </a:defPPr>
      </a:lstStyle>
      <a:style>
        <a:lnRef idx="1">
          <a:schemeClr val="accent1"/>
        </a:lnRef>
        <a:fillRef idx="0">
          <a:schemeClr val="accent1"/>
        </a:fillRef>
        <a:effectRef idx="0">
          <a:schemeClr val="accent1"/>
        </a:effectRef>
        <a:fontRef idx="minor">
          <a:schemeClr val="tx1"/>
        </a:fontRef>
      </a:style>
    </a:spDef>
    <a:lnDef>
      <a:spPr>
        <a:ln w="9525">
          <a:solidFill>
            <a:schemeClr val="tx1"/>
          </a:solidFill>
        </a:ln>
      </a:spPr>
      <a:bodyPr/>
      <a:lstStyle/>
      <a:style>
        <a:lnRef idx="1">
          <a:schemeClr val="accent1"/>
        </a:lnRef>
        <a:fillRef idx="0">
          <a:schemeClr val="accent1"/>
        </a:fillRef>
        <a:effectRef idx="0">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11.xml.rels><?xml version="1.0" encoding="UTF-8" standalone="yes"?>
<Relationships xmlns="http://schemas.openxmlformats.org/package/2006/relationships"><Relationship Id="rId8" Type="http://schemas.openxmlformats.org/officeDocument/2006/relationships/hyperlink" Target="http://dww.ed.gov/index.cfm" TargetMode="External"/><Relationship Id="rId3" Type="http://schemas.openxmlformats.org/officeDocument/2006/relationships/hyperlink" Target="http://www.rti4success.org/index.php?option=com_content&amp;task=view&amp;id=1172&amp;Itemid=150" TargetMode="External"/><Relationship Id="rId7" Type="http://schemas.openxmlformats.org/officeDocument/2006/relationships/hyperlink" Target="http://www.interventioncentral.org/htmdocs/interventions/cbmwarehouse.php" TargetMode="External"/><Relationship Id="rId2" Type="http://schemas.openxmlformats.org/officeDocument/2006/relationships/hyperlink" Target="http://www.interventioncentral.org/htmdocs/interventions/cbmwarehouse.php" TargetMode="External"/><Relationship Id="rId1" Type="http://schemas.openxmlformats.org/officeDocument/2006/relationships/hyperlink" Target="http://www.gosbr.net/" TargetMode="External"/><Relationship Id="rId6" Type="http://schemas.openxmlformats.org/officeDocument/2006/relationships/hyperlink" Target="http://www.interventioncentral.com/" TargetMode="External"/><Relationship Id="rId11" Type="http://schemas.openxmlformats.org/officeDocument/2006/relationships/comments" Target="../comments6.xml"/><Relationship Id="rId5" Type="http://schemas.openxmlformats.org/officeDocument/2006/relationships/hyperlink" Target="http://www.aimsweb.com/" TargetMode="External"/><Relationship Id="rId10" Type="http://schemas.openxmlformats.org/officeDocument/2006/relationships/vmlDrawing" Target="../drawings/vmlDrawing6.vml"/><Relationship Id="rId4" Type="http://schemas.openxmlformats.org/officeDocument/2006/relationships/hyperlink" Target="http://www.aimsweb.com/" TargetMode="External"/><Relationship Id="rId9"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217.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218.xml"/></Relationships>
</file>

<file path=xl/worksheets/_rels/sheet14.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7.vml"/></Relationships>
</file>

<file path=xl/worksheets/_rels/sheet15.xml.rels><?xml version="1.0" encoding="UTF-8" standalone="yes"?>
<Relationships xmlns="http://schemas.openxmlformats.org/package/2006/relationships"><Relationship Id="rId8" Type="http://schemas.openxmlformats.org/officeDocument/2006/relationships/hyperlink" Target="http://www.interventioncentral.org/htmdocs/interventions/cbmwarehouse.php" TargetMode="External"/><Relationship Id="rId3" Type="http://schemas.openxmlformats.org/officeDocument/2006/relationships/hyperlink" Target="http://www.gosbr.net/" TargetMode="External"/><Relationship Id="rId7" Type="http://schemas.openxmlformats.org/officeDocument/2006/relationships/hyperlink" Target="http://www.interventioncentral.com/" TargetMode="External"/><Relationship Id="rId2" Type="http://schemas.openxmlformats.org/officeDocument/2006/relationships/hyperlink" Target="http://www.aimsweb.com/" TargetMode="External"/><Relationship Id="rId1" Type="http://schemas.openxmlformats.org/officeDocument/2006/relationships/hyperlink" Target="http://www.aimsweb.com/" TargetMode="External"/><Relationship Id="rId6" Type="http://schemas.openxmlformats.org/officeDocument/2006/relationships/hyperlink" Target="http://www.rti4success.org/index.php?option=com_content&amp;task=view&amp;id=1172&amp;Itemid=150" TargetMode="External"/><Relationship Id="rId11" Type="http://schemas.openxmlformats.org/officeDocument/2006/relationships/comments" Target="../comments8.xml"/><Relationship Id="rId5" Type="http://schemas.openxmlformats.org/officeDocument/2006/relationships/hyperlink" Target="http://www.interventioncentral.org/htmdocs/interventions/cbmwarehouse.php" TargetMode="External"/><Relationship Id="rId10" Type="http://schemas.openxmlformats.org/officeDocument/2006/relationships/vmlDrawing" Target="../drawings/vmlDrawing8.vml"/><Relationship Id="rId4" Type="http://schemas.openxmlformats.org/officeDocument/2006/relationships/hyperlink" Target="http://dww.ed.gov/index.cfm" TargetMode="External"/><Relationship Id="rId9" Type="http://schemas.openxmlformats.org/officeDocument/2006/relationships/printerSettings" Target="../printerSettings/printerSettings8.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324.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325.xml"/></Relationships>
</file>

<file path=xl/worksheets/_rels/sheet18.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9.vml"/></Relationships>
</file>

<file path=xl/worksheets/_rels/sheet19.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0.vml"/></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431.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432.xm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3.xml.rels><?xml version="1.0" encoding="UTF-8" standalone="yes"?>
<Relationships xmlns="http://schemas.openxmlformats.org/package/2006/relationships"><Relationship Id="rId13" Type="http://schemas.openxmlformats.org/officeDocument/2006/relationships/hyperlink" Target="http://www.tc.edu/rwp/assessment/2008/materials/documents/spellingug.pdf" TargetMode="External"/><Relationship Id="rId18" Type="http://schemas.openxmlformats.org/officeDocument/2006/relationships/hyperlink" Target="http://www.interventioncentral.org/htmdocs/interventions/cbmwarehouse.php" TargetMode="External"/><Relationship Id="rId26" Type="http://schemas.openxmlformats.org/officeDocument/2006/relationships/hyperlink" Target="http://www.studentprogress.org/default.asp" TargetMode="External"/><Relationship Id="rId3" Type="http://schemas.openxmlformats.org/officeDocument/2006/relationships/hyperlink" Target="https://dibels.uoregon.edu/" TargetMode="External"/><Relationship Id="rId21" Type="http://schemas.openxmlformats.org/officeDocument/2006/relationships/hyperlink" Target="http://joewitt.org/reading/" TargetMode="External"/><Relationship Id="rId34" Type="http://schemas.openxmlformats.org/officeDocument/2006/relationships/comments" Target="../comments2.xml"/><Relationship Id="rId7" Type="http://schemas.openxmlformats.org/officeDocument/2006/relationships/hyperlink" Target="http://www.tc.edu/rwp/assessment/2008/materials/documents/spellingug.pdf" TargetMode="External"/><Relationship Id="rId12" Type="http://schemas.openxmlformats.org/officeDocument/2006/relationships/hyperlink" Target="http://www.tc.edu/rwp/assessment/2008/materials/documents/spellingele.pdf" TargetMode="External"/><Relationship Id="rId17" Type="http://schemas.openxmlformats.org/officeDocument/2006/relationships/hyperlink" Target="http://www.davis.k12.ut.us/sped/Survey%20Level%20Assessment/The%20ABCs%20of%20CBM%20Appendices/Survey%20Level%20&amp;%20Guidelines%20for%20Reading.pdf" TargetMode="External"/><Relationship Id="rId25" Type="http://schemas.openxmlformats.org/officeDocument/2006/relationships/hyperlink" Target="http://www.studentprogress.org/default.asp" TargetMode="External"/><Relationship Id="rId33" Type="http://schemas.openxmlformats.org/officeDocument/2006/relationships/vmlDrawing" Target="../drawings/vmlDrawing2.vml"/><Relationship Id="rId2" Type="http://schemas.openxmlformats.org/officeDocument/2006/relationships/hyperlink" Target="http://www.davis.k12.ut.us/studentserv/LCMTFrames.htm" TargetMode="External"/><Relationship Id="rId16" Type="http://schemas.openxmlformats.org/officeDocument/2006/relationships/hyperlink" Target="http://www.fcrr.org/FCRRReports/tier3interventions.htm" TargetMode="External"/><Relationship Id="rId20" Type="http://schemas.openxmlformats.org/officeDocument/2006/relationships/hyperlink" Target="http://www.scholastic.com/dodea/Module_2/resources/dodea_m2_tr_core.pdf" TargetMode="External"/><Relationship Id="rId29" Type="http://schemas.openxmlformats.org/officeDocument/2006/relationships/hyperlink" Target="http://www.interventioncentral.com/" TargetMode="External"/><Relationship Id="rId1" Type="http://schemas.openxmlformats.org/officeDocument/2006/relationships/hyperlink" Target="http://www.aimsweb.com/" TargetMode="External"/><Relationship Id="rId6" Type="http://schemas.openxmlformats.org/officeDocument/2006/relationships/hyperlink" Target="http://www.tc.edu/rwp/assessment/2008/materials/documents/spelling_pri.pdf" TargetMode="External"/><Relationship Id="rId11" Type="http://schemas.openxmlformats.org/officeDocument/2006/relationships/hyperlink" Target="http://www.davis.k12.ut.us/studentserv/LCMTFrames.htm" TargetMode="External"/><Relationship Id="rId24" Type="http://schemas.openxmlformats.org/officeDocument/2006/relationships/hyperlink" Target="http://pals.virginia.edu/index.html" TargetMode="External"/><Relationship Id="rId32" Type="http://schemas.openxmlformats.org/officeDocument/2006/relationships/printerSettings" Target="../printerSettings/printerSettings3.bin"/><Relationship Id="rId5" Type="http://schemas.openxmlformats.org/officeDocument/2006/relationships/hyperlink" Target="http://www.tc.edu/rwp/assessment/2008/materials/documents/spellingele.pdf" TargetMode="External"/><Relationship Id="rId15" Type="http://schemas.openxmlformats.org/officeDocument/2006/relationships/hyperlink" Target="http://www.gosbr.net/" TargetMode="External"/><Relationship Id="rId23" Type="http://schemas.openxmlformats.org/officeDocument/2006/relationships/hyperlink" Target="http://joewitt.org/reading/" TargetMode="External"/><Relationship Id="rId28" Type="http://schemas.openxmlformats.org/officeDocument/2006/relationships/hyperlink" Target="http://www.rti4success.org/index.php?option=com_content&amp;task=view&amp;id=20&amp;Itemid=71" TargetMode="External"/><Relationship Id="rId10" Type="http://schemas.openxmlformats.org/officeDocument/2006/relationships/hyperlink" Target="http://www.aimsweb.com/" TargetMode="External"/><Relationship Id="rId19" Type="http://schemas.openxmlformats.org/officeDocument/2006/relationships/hyperlink" Target="http://www.rti4success.org/index.php?option=com_content&amp;task=view&amp;id=1172&amp;Itemid=150" TargetMode="External"/><Relationship Id="rId31" Type="http://schemas.openxmlformats.org/officeDocument/2006/relationships/hyperlink" Target="http://dww.ed.gov/index.cfm" TargetMode="External"/><Relationship Id="rId4" Type="http://schemas.openxmlformats.org/officeDocument/2006/relationships/hyperlink" Target="http://www.fcrr.org/assessment/pdf/DiagnosticTools.pdf" TargetMode="External"/><Relationship Id="rId9" Type="http://schemas.openxmlformats.org/officeDocument/2006/relationships/hyperlink" Target="https://dibels.uoregon.edu/" TargetMode="External"/><Relationship Id="rId14" Type="http://schemas.openxmlformats.org/officeDocument/2006/relationships/hyperlink" Target="http://www.jimwrightonline.com/pdfdocs/brouge/rdngManual.PDF" TargetMode="External"/><Relationship Id="rId22" Type="http://schemas.openxmlformats.org/officeDocument/2006/relationships/hyperlink" Target="http://www.davis.k12.ut.us/studentserv/LCMTFrames.htm" TargetMode="External"/><Relationship Id="rId27" Type="http://schemas.openxmlformats.org/officeDocument/2006/relationships/hyperlink" Target="http://www.davis.k12.ut.us/studentserv/LCMTFrames.htm" TargetMode="External"/><Relationship Id="rId30" Type="http://schemas.openxmlformats.org/officeDocument/2006/relationships/hyperlink" Target="http://www.interventioncentral.org/htmdocs/interventions/cbmwarehouse.php" TargetMode="External"/><Relationship Id="rId8" Type="http://schemas.openxmlformats.org/officeDocument/2006/relationships/hyperlink" Target="http://www.tc.edu/rwp/assessment/2008/materials/documents/spelling_pri.pdf" TargetMode="Externa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3" Type="http://schemas.openxmlformats.org/officeDocument/2006/relationships/hyperlink" Target="http://www.rti4success.org/index.php?option=com_content&amp;task=view&amp;id=1172&amp;Itemid=150" TargetMode="External"/><Relationship Id="rId18" Type="http://schemas.openxmlformats.org/officeDocument/2006/relationships/hyperlink" Target="http://www.rti4success.org/index.php?option=com_content&amp;task=view&amp;id=20&amp;Itemid=71" TargetMode="External"/><Relationship Id="rId26" Type="http://schemas.openxmlformats.org/officeDocument/2006/relationships/oleObject" Target="../embeddings/Microsoft_Word_97_-_2004_Document2.doc"/><Relationship Id="rId3" Type="http://schemas.openxmlformats.org/officeDocument/2006/relationships/hyperlink" Target="http://www.davis.k12.ut.us/studentserv/LCMTFrames.htm" TargetMode="External"/><Relationship Id="rId21" Type="http://schemas.openxmlformats.org/officeDocument/2006/relationships/drawing" Target="../drawings/drawing109.xml"/><Relationship Id="rId34" Type="http://schemas.openxmlformats.org/officeDocument/2006/relationships/comments" Target="../comments4.xml"/><Relationship Id="rId7" Type="http://schemas.openxmlformats.org/officeDocument/2006/relationships/hyperlink" Target="http://www.interventioncentral.org/htmdocs/interventions/cbmwarehouse.php" TargetMode="External"/><Relationship Id="rId12" Type="http://schemas.openxmlformats.org/officeDocument/2006/relationships/hyperlink" Target="http://www.interventioncentral.org/htmdocs/interventions/cbmwarehouse.php" TargetMode="External"/><Relationship Id="rId17" Type="http://schemas.openxmlformats.org/officeDocument/2006/relationships/hyperlink" Target="http://www.davis.k12.ut.us/studentserv/LCMTFrames.htm" TargetMode="External"/><Relationship Id="rId25" Type="http://schemas.openxmlformats.org/officeDocument/2006/relationships/oleObject" Target="../embeddings/Microsoft_Word_97_-_2004_Document1.doc"/><Relationship Id="rId33" Type="http://schemas.openxmlformats.org/officeDocument/2006/relationships/image" Target="../media/image7.emf"/><Relationship Id="rId2" Type="http://schemas.openxmlformats.org/officeDocument/2006/relationships/hyperlink" Target="http://www.aimsweb.com/" TargetMode="External"/><Relationship Id="rId16" Type="http://schemas.openxmlformats.org/officeDocument/2006/relationships/hyperlink" Target="http://www.mathfactcafe.com/" TargetMode="External"/><Relationship Id="rId20" Type="http://schemas.openxmlformats.org/officeDocument/2006/relationships/printerSettings" Target="../printerSettings/printerSettings6.bin"/><Relationship Id="rId29" Type="http://schemas.openxmlformats.org/officeDocument/2006/relationships/image" Target="../media/image5.emf"/><Relationship Id="rId1" Type="http://schemas.openxmlformats.org/officeDocument/2006/relationships/hyperlink" Target="http://www.interventioncentral.com/" TargetMode="External"/><Relationship Id="rId6" Type="http://schemas.openxmlformats.org/officeDocument/2006/relationships/hyperlink" Target="http://www.rti4success.org/chart/progressMonitoring/progressmonitoringtoolschart.htm" TargetMode="External"/><Relationship Id="rId11" Type="http://schemas.openxmlformats.org/officeDocument/2006/relationships/hyperlink" Target="http://www.davis.k12.ut.us/sped/Survey%20Level%20Assessment/The%20ABCs%20of%20CBM%20Appendices/Survey%20Level%20&amp;%20Guidelines%20for%20Reading.pdf" TargetMode="External"/><Relationship Id="rId24" Type="http://schemas.openxmlformats.org/officeDocument/2006/relationships/image" Target="../media/image3.emf"/><Relationship Id="rId32" Type="http://schemas.openxmlformats.org/officeDocument/2006/relationships/oleObject" Target="../embeddings/Microsoft_Word_97_-_2004_Document5.doc"/><Relationship Id="rId5" Type="http://schemas.openxmlformats.org/officeDocument/2006/relationships/hyperlink" Target="http://www.tc.edu/rwp/assessment/2008/materials/documents/spelling_pri.pdf" TargetMode="External"/><Relationship Id="rId15" Type="http://schemas.openxmlformats.org/officeDocument/2006/relationships/hyperlink" Target="http://joewitt.org/reading/" TargetMode="External"/><Relationship Id="rId23" Type="http://schemas.openxmlformats.org/officeDocument/2006/relationships/oleObject" Target="../embeddings/Microsoft_Word_97_-_2004_Document.doc"/><Relationship Id="rId28" Type="http://schemas.openxmlformats.org/officeDocument/2006/relationships/oleObject" Target="../embeddings/Microsoft_Word_97_-_2004_Document3.doc"/><Relationship Id="rId10" Type="http://schemas.openxmlformats.org/officeDocument/2006/relationships/hyperlink" Target="http://www.gosbr.net/" TargetMode="External"/><Relationship Id="rId19" Type="http://schemas.openxmlformats.org/officeDocument/2006/relationships/hyperlink" Target="http://dww.ed.gov/index.cfm" TargetMode="External"/><Relationship Id="rId31" Type="http://schemas.openxmlformats.org/officeDocument/2006/relationships/image" Target="../media/image6.emf"/><Relationship Id="rId4" Type="http://schemas.openxmlformats.org/officeDocument/2006/relationships/hyperlink" Target="https://dibels.uoregon.edu/" TargetMode="External"/><Relationship Id="rId9" Type="http://schemas.openxmlformats.org/officeDocument/2006/relationships/hyperlink" Target="http://www.davis.k12.ut.us/studentserv/LCMTFrames.htm" TargetMode="External"/><Relationship Id="rId14" Type="http://schemas.openxmlformats.org/officeDocument/2006/relationships/hyperlink" Target="http://www.davis.k12.ut.us/studentserv/LCMTFrames.htm" TargetMode="External"/><Relationship Id="rId22" Type="http://schemas.openxmlformats.org/officeDocument/2006/relationships/vmlDrawing" Target="../drawings/vmlDrawing4.vml"/><Relationship Id="rId27" Type="http://schemas.openxmlformats.org/officeDocument/2006/relationships/image" Target="../media/image4.emf"/><Relationship Id="rId30" Type="http://schemas.openxmlformats.org/officeDocument/2006/relationships/oleObject" Target="../embeddings/Microsoft_Word_97_-_2004_Document4.doc"/><Relationship Id="rId8" Type="http://schemas.openxmlformats.org/officeDocument/2006/relationships/hyperlink" Target="http://www.aimsweb.com/" TargetMode="Externa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110.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11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1" tint="0.34998626667073579"/>
    <pageSetUpPr fitToPage="1"/>
  </sheetPr>
  <dimension ref="C8:P20"/>
  <sheetViews>
    <sheetView showGridLines="0" showRowColHeaders="0" tabSelected="1" workbookViewId="0">
      <selection activeCell="C8" sqref="C8:E10"/>
    </sheetView>
  </sheetViews>
  <sheetFormatPr baseColWidth="10" defaultColWidth="8.83203125" defaultRowHeight="15" x14ac:dyDescent="0.2"/>
  <cols>
    <col min="1" max="16384" width="8.83203125" style="4"/>
  </cols>
  <sheetData>
    <row r="8" spans="3:16" ht="15" customHeight="1" x14ac:dyDescent="0.2">
      <c r="C8" s="514" t="s">
        <v>82</v>
      </c>
      <c r="D8" s="514"/>
      <c r="E8" s="514"/>
      <c r="N8" s="517" t="s">
        <v>348</v>
      </c>
      <c r="O8" s="517"/>
      <c r="P8" s="517"/>
    </row>
    <row r="9" spans="3:16" ht="15" customHeight="1" x14ac:dyDescent="0.2">
      <c r="C9" s="514"/>
      <c r="D9" s="514"/>
      <c r="E9" s="514"/>
      <c r="N9" s="517"/>
      <c r="O9" s="517"/>
      <c r="P9" s="517"/>
    </row>
    <row r="10" spans="3:16" ht="15" customHeight="1" x14ac:dyDescent="0.2">
      <c r="C10" s="514"/>
      <c r="D10" s="514"/>
      <c r="E10" s="514"/>
      <c r="N10" s="517"/>
      <c r="O10" s="517"/>
      <c r="P10" s="517"/>
    </row>
    <row r="13" spans="3:16" ht="15" customHeight="1" x14ac:dyDescent="0.2">
      <c r="C13" s="515" t="s">
        <v>83</v>
      </c>
      <c r="D13" s="515"/>
      <c r="E13" s="515"/>
      <c r="N13" s="518" t="s">
        <v>349</v>
      </c>
      <c r="O13" s="518"/>
      <c r="P13" s="518"/>
    </row>
    <row r="14" spans="3:16" ht="15" customHeight="1" x14ac:dyDescent="0.2">
      <c r="C14" s="515"/>
      <c r="D14" s="515"/>
      <c r="E14" s="515"/>
      <c r="N14" s="518"/>
      <c r="O14" s="518"/>
      <c r="P14" s="518"/>
    </row>
    <row r="15" spans="3:16" ht="15" customHeight="1" x14ac:dyDescent="0.2">
      <c r="C15" s="515"/>
      <c r="D15" s="515"/>
      <c r="E15" s="515"/>
      <c r="N15" s="518"/>
      <c r="O15" s="518"/>
      <c r="P15" s="518"/>
    </row>
    <row r="17" spans="3:16" ht="15" customHeight="1" x14ac:dyDescent="0.2"/>
    <row r="18" spans="3:16" ht="15" customHeight="1" x14ac:dyDescent="0.2">
      <c r="C18" s="516" t="s">
        <v>84</v>
      </c>
      <c r="D18" s="516"/>
      <c r="E18" s="516"/>
      <c r="N18" s="519" t="s">
        <v>350</v>
      </c>
      <c r="O18" s="519"/>
      <c r="P18" s="519"/>
    </row>
    <row r="19" spans="3:16" ht="15" customHeight="1" x14ac:dyDescent="0.2">
      <c r="C19" s="516"/>
      <c r="D19" s="516"/>
      <c r="E19" s="516"/>
      <c r="N19" s="519"/>
      <c r="O19" s="519"/>
      <c r="P19" s="519"/>
    </row>
    <row r="20" spans="3:16" ht="15" customHeight="1" x14ac:dyDescent="0.2">
      <c r="C20" s="516"/>
      <c r="D20" s="516"/>
      <c r="E20" s="516"/>
      <c r="N20" s="519"/>
      <c r="O20" s="519"/>
      <c r="P20" s="519"/>
    </row>
  </sheetData>
  <sheetProtection password="C516" sheet="1" objects="1" scenarios="1" selectLockedCells="1"/>
  <mergeCells count="6">
    <mergeCell ref="C8:E10"/>
    <mergeCell ref="C13:E15"/>
    <mergeCell ref="C18:E20"/>
    <mergeCell ref="N8:P10"/>
    <mergeCell ref="N13:P15"/>
    <mergeCell ref="N18:P20"/>
  </mergeCells>
  <hyperlinks>
    <hyperlink ref="C8:E10" location="'Reading - Data'!A1" tooltip="Go to Reading Data" display="Reading" xr:uid="{00000000-0004-0000-0000-000000000000}"/>
    <hyperlink ref="C13:E15" location="'Math - Data'!A1" tooltip="Go to Math Data" display="Math" xr:uid="{00000000-0004-0000-0000-000001000000}"/>
    <hyperlink ref="C18:E20" location="'Writing - Data'!A1" tooltip="Go to Writing Data" display="Writing" xr:uid="{00000000-0004-0000-0000-000002000000}"/>
    <hyperlink ref="N8:P10" location="'Spelling - Data'!A1" tooltip="Go to Spelling Data" display="Spelling" xr:uid="{00000000-0004-0000-0000-000003000000}"/>
    <hyperlink ref="N13:P15" location="Data!A1" tooltip="Go to Blank Data" display="Blank" xr:uid="{00000000-0004-0000-0000-000004000000}"/>
    <hyperlink ref="N18:P20" location="FAQs!A1" tooltip="Go to Frequently Asked Questions" display="FAQs" xr:uid="{00000000-0004-0000-0000-000005000000}"/>
  </hyperlinks>
  <printOptions horizontalCentered="1" verticalCentered="1"/>
  <pageMargins left="0.7" right="0.7" top="0.75" bottom="0.75" header="0.3" footer="0.3"/>
  <pageSetup orientation="portrait" r:id="rId1"/>
  <drawing r:id="rId2"/>
  <extLst>
    <ext xmlns:mx="http://schemas.microsoft.com/office/mac/excel/2008/main" uri="http://schemas.microsoft.com/office/mac/excel/2008/main">
      <mx:PLV Mode="0" OnePage="0" WScale="0"/>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tabColor rgb="FF0070C0"/>
  </sheetPr>
  <dimension ref="A1:DN157"/>
  <sheetViews>
    <sheetView workbookViewId="0">
      <pane xSplit="1" ySplit="4" topLeftCell="B5" activePane="bottomRight" state="frozen"/>
      <selection pane="topRight" activeCell="B1" sqref="B1"/>
      <selection pane="bottomLeft" activeCell="A5" sqref="A5"/>
      <selection pane="bottomRight" activeCell="A2" sqref="A2"/>
    </sheetView>
  </sheetViews>
  <sheetFormatPr baseColWidth="10" defaultColWidth="8.83203125" defaultRowHeight="15" x14ac:dyDescent="0.2"/>
  <cols>
    <col min="1" max="1" width="30.1640625" style="7" customWidth="1"/>
    <col min="2" max="2" width="11.6640625" style="7" customWidth="1"/>
    <col min="3" max="3" width="30.1640625" style="7" customWidth="1"/>
    <col min="4" max="6" width="12.6640625" style="39" customWidth="1"/>
    <col min="7" max="10" width="12.6640625" style="39" hidden="1" customWidth="1"/>
    <col min="11" max="11" width="15.6640625" style="39" customWidth="1"/>
    <col min="12" max="15" width="12.6640625" style="39" customWidth="1"/>
    <col min="16" max="16" width="12.6640625" style="39" hidden="1" customWidth="1"/>
    <col min="17" max="17" width="16.6640625" style="39" customWidth="1"/>
    <col min="18" max="19" width="12.6640625" style="39" customWidth="1"/>
    <col min="20" max="20" width="25.6640625" style="39" customWidth="1"/>
    <col min="21" max="21" width="25.6640625" style="31" customWidth="1"/>
    <col min="22" max="41" width="8.6640625" style="39" customWidth="1"/>
    <col min="42" max="44" width="12.6640625" style="39" customWidth="1"/>
    <col min="45" max="45" width="12.6640625" style="39" hidden="1" customWidth="1"/>
    <col min="46" max="47" width="12.6640625" style="31" hidden="1" customWidth="1"/>
    <col min="48" max="48" width="12.6640625" style="39" hidden="1" customWidth="1"/>
    <col min="49" max="49" width="15.6640625" style="39" customWidth="1"/>
    <col min="50" max="53" width="12.6640625" style="39" customWidth="1"/>
    <col min="54" max="54" width="12.6640625" style="39" hidden="1" customWidth="1"/>
    <col min="55" max="55" width="16.6640625" style="39" customWidth="1"/>
    <col min="56" max="57" width="12.6640625" style="39" customWidth="1"/>
    <col min="58" max="59" width="25.6640625" style="39" customWidth="1"/>
    <col min="60" max="78" width="8.6640625" style="39" customWidth="1"/>
    <col min="79" max="79" width="8.6640625" style="31" customWidth="1"/>
    <col min="80" max="80" width="12.6640625" style="31" customWidth="1"/>
    <col min="81" max="82" width="12.6640625" style="39" customWidth="1"/>
    <col min="83" max="86" width="12.6640625" style="39" hidden="1" customWidth="1"/>
    <col min="87" max="87" width="15.6640625" style="39" customWidth="1"/>
    <col min="88" max="88" width="12.83203125" style="39" customWidth="1"/>
    <col min="89" max="89" width="12.6640625" style="39" customWidth="1"/>
    <col min="90" max="90" width="11.6640625" style="39" customWidth="1"/>
    <col min="91" max="91" width="12.6640625" style="39" customWidth="1"/>
    <col min="92" max="92" width="12.6640625" style="39" hidden="1" customWidth="1"/>
    <col min="93" max="93" width="16.6640625" style="39" customWidth="1"/>
    <col min="94" max="95" width="12.6640625" style="39" customWidth="1"/>
    <col min="96" max="97" width="25.6640625" style="39" customWidth="1"/>
    <col min="98" max="117" width="8.6640625" style="39" customWidth="1"/>
    <col min="118" max="16384" width="8.83203125" style="7"/>
  </cols>
  <sheetData>
    <row r="1" spans="1:118" ht="25" thickTop="1" x14ac:dyDescent="0.3">
      <c r="A1" s="436" t="s">
        <v>171</v>
      </c>
      <c r="B1" s="536"/>
      <c r="C1" s="496" t="s">
        <v>146</v>
      </c>
      <c r="D1" s="538" t="s">
        <v>159</v>
      </c>
      <c r="E1" s="543"/>
      <c r="F1" s="543"/>
      <c r="G1" s="543"/>
      <c r="H1" s="543"/>
      <c r="I1" s="543"/>
      <c r="J1" s="543"/>
      <c r="K1" s="543"/>
      <c r="L1" s="543"/>
      <c r="M1" s="543"/>
      <c r="N1" s="544"/>
      <c r="O1" s="538" t="s">
        <v>172</v>
      </c>
      <c r="P1" s="545"/>
      <c r="Q1" s="545"/>
      <c r="R1" s="545"/>
      <c r="S1" s="545"/>
      <c r="T1" s="545"/>
      <c r="U1" s="546"/>
      <c r="V1" s="538" t="s">
        <v>161</v>
      </c>
      <c r="W1" s="543"/>
      <c r="X1" s="543"/>
      <c r="Y1" s="543"/>
      <c r="Z1" s="543"/>
      <c r="AA1" s="543"/>
      <c r="AB1" s="543"/>
      <c r="AC1" s="543"/>
      <c r="AD1" s="543"/>
      <c r="AE1" s="543"/>
      <c r="AF1" s="543"/>
      <c r="AG1" s="543"/>
      <c r="AH1" s="543"/>
      <c r="AI1" s="543"/>
      <c r="AJ1" s="543"/>
      <c r="AK1" s="543"/>
      <c r="AL1" s="543"/>
      <c r="AM1" s="543"/>
      <c r="AN1" s="543"/>
      <c r="AO1" s="544"/>
      <c r="AP1" s="538" t="s">
        <v>159</v>
      </c>
      <c r="AQ1" s="543"/>
      <c r="AR1" s="543"/>
      <c r="AS1" s="543"/>
      <c r="AT1" s="543"/>
      <c r="AU1" s="543"/>
      <c r="AV1" s="543"/>
      <c r="AW1" s="543"/>
      <c r="AX1" s="543"/>
      <c r="AY1" s="543"/>
      <c r="AZ1" s="544"/>
      <c r="BA1" s="538" t="s">
        <v>172</v>
      </c>
      <c r="BB1" s="545"/>
      <c r="BC1" s="545"/>
      <c r="BD1" s="545"/>
      <c r="BE1" s="545"/>
      <c r="BF1" s="545"/>
      <c r="BG1" s="546"/>
      <c r="BH1" s="538" t="s">
        <v>161</v>
      </c>
      <c r="BI1" s="543"/>
      <c r="BJ1" s="543"/>
      <c r="BK1" s="543"/>
      <c r="BL1" s="543"/>
      <c r="BM1" s="543"/>
      <c r="BN1" s="543"/>
      <c r="BO1" s="543"/>
      <c r="BP1" s="543"/>
      <c r="BQ1" s="543"/>
      <c r="BR1" s="543"/>
      <c r="BS1" s="543"/>
      <c r="BT1" s="543"/>
      <c r="BU1" s="543"/>
      <c r="BV1" s="543"/>
      <c r="BW1" s="543"/>
      <c r="BX1" s="543"/>
      <c r="BY1" s="543"/>
      <c r="BZ1" s="543"/>
      <c r="CA1" s="544"/>
      <c r="CB1" s="538" t="s">
        <v>159</v>
      </c>
      <c r="CC1" s="543"/>
      <c r="CD1" s="543"/>
      <c r="CE1" s="543"/>
      <c r="CF1" s="543"/>
      <c r="CG1" s="543"/>
      <c r="CH1" s="543"/>
      <c r="CI1" s="543"/>
      <c r="CJ1" s="543"/>
      <c r="CK1" s="543"/>
      <c r="CL1" s="544"/>
      <c r="CM1" s="538" t="s">
        <v>172</v>
      </c>
      <c r="CN1" s="541"/>
      <c r="CO1" s="541"/>
      <c r="CP1" s="541"/>
      <c r="CQ1" s="541"/>
      <c r="CR1" s="541"/>
      <c r="CS1" s="542"/>
      <c r="CT1" s="538" t="s">
        <v>161</v>
      </c>
      <c r="CU1" s="539"/>
      <c r="CV1" s="539"/>
      <c r="CW1" s="539"/>
      <c r="CX1" s="539"/>
      <c r="CY1" s="539"/>
      <c r="CZ1" s="539"/>
      <c r="DA1" s="539"/>
      <c r="DB1" s="539"/>
      <c r="DC1" s="539"/>
      <c r="DD1" s="539"/>
      <c r="DE1" s="539"/>
      <c r="DF1" s="539"/>
      <c r="DG1" s="539"/>
      <c r="DH1" s="539"/>
      <c r="DI1" s="539"/>
      <c r="DJ1" s="539"/>
      <c r="DK1" s="539"/>
      <c r="DL1" s="539"/>
      <c r="DM1" s="540"/>
    </row>
    <row r="2" spans="1:118" ht="30" x14ac:dyDescent="0.2">
      <c r="A2" s="442" t="s">
        <v>339</v>
      </c>
      <c r="B2" s="537"/>
      <c r="C2" s="329" t="s">
        <v>147</v>
      </c>
      <c r="D2" s="159" t="s">
        <v>143</v>
      </c>
      <c r="E2" s="520" t="s">
        <v>67</v>
      </c>
      <c r="F2" s="524" t="s">
        <v>88</v>
      </c>
      <c r="G2" s="415" t="s">
        <v>94</v>
      </c>
      <c r="H2" s="415" t="s">
        <v>91</v>
      </c>
      <c r="I2" s="415" t="s">
        <v>92</v>
      </c>
      <c r="J2" s="415" t="s">
        <v>95</v>
      </c>
      <c r="K2" s="524" t="s">
        <v>0</v>
      </c>
      <c r="L2" s="524" t="s">
        <v>305</v>
      </c>
      <c r="M2" s="524" t="s">
        <v>160</v>
      </c>
      <c r="N2" s="527" t="s">
        <v>165</v>
      </c>
      <c r="O2" s="529" t="s">
        <v>173</v>
      </c>
      <c r="P2" s="415" t="s">
        <v>167</v>
      </c>
      <c r="Q2" s="524" t="s">
        <v>168</v>
      </c>
      <c r="R2" s="524" t="s">
        <v>342</v>
      </c>
      <c r="S2" s="524" t="s">
        <v>341</v>
      </c>
      <c r="T2" s="524" t="s">
        <v>166</v>
      </c>
      <c r="U2" s="527" t="s">
        <v>66</v>
      </c>
      <c r="V2" s="529" t="s">
        <v>158</v>
      </c>
      <c r="W2" s="524" t="s">
        <v>169</v>
      </c>
      <c r="X2" s="524" t="s">
        <v>170</v>
      </c>
      <c r="Y2" s="524" t="s">
        <v>86</v>
      </c>
      <c r="Z2" s="524" t="s">
        <v>65</v>
      </c>
      <c r="AA2" s="520" t="s">
        <v>50</v>
      </c>
      <c r="AB2" s="520" t="s">
        <v>51</v>
      </c>
      <c r="AC2" s="520" t="s">
        <v>52</v>
      </c>
      <c r="AD2" s="520" t="s">
        <v>53</v>
      </c>
      <c r="AE2" s="520" t="s">
        <v>54</v>
      </c>
      <c r="AF2" s="520" t="s">
        <v>55</v>
      </c>
      <c r="AG2" s="520" t="s">
        <v>56</v>
      </c>
      <c r="AH2" s="520" t="s">
        <v>57</v>
      </c>
      <c r="AI2" s="520" t="s">
        <v>58</v>
      </c>
      <c r="AJ2" s="520" t="s">
        <v>59</v>
      </c>
      <c r="AK2" s="520" t="s">
        <v>60</v>
      </c>
      <c r="AL2" s="520" t="s">
        <v>61</v>
      </c>
      <c r="AM2" s="520" t="s">
        <v>62</v>
      </c>
      <c r="AN2" s="520" t="s">
        <v>63</v>
      </c>
      <c r="AO2" s="522" t="s">
        <v>64</v>
      </c>
      <c r="AP2" s="159" t="s">
        <v>144</v>
      </c>
      <c r="AQ2" s="520" t="s">
        <v>67</v>
      </c>
      <c r="AR2" s="524" t="s">
        <v>89</v>
      </c>
      <c r="AS2" s="415" t="s">
        <v>94</v>
      </c>
      <c r="AT2" s="415" t="s">
        <v>91</v>
      </c>
      <c r="AU2" s="415" t="s">
        <v>92</v>
      </c>
      <c r="AV2" s="415" t="s">
        <v>95</v>
      </c>
      <c r="AW2" s="524" t="s">
        <v>0</v>
      </c>
      <c r="AX2" s="524" t="s">
        <v>306</v>
      </c>
      <c r="AY2" s="524" t="s">
        <v>160</v>
      </c>
      <c r="AZ2" s="527" t="s">
        <v>165</v>
      </c>
      <c r="BA2" s="529" t="s">
        <v>173</v>
      </c>
      <c r="BB2" s="415" t="s">
        <v>167</v>
      </c>
      <c r="BC2" s="524" t="s">
        <v>168</v>
      </c>
      <c r="BD2" s="524" t="s">
        <v>342</v>
      </c>
      <c r="BE2" s="524" t="s">
        <v>341</v>
      </c>
      <c r="BF2" s="524" t="s">
        <v>166</v>
      </c>
      <c r="BG2" s="527" t="s">
        <v>66</v>
      </c>
      <c r="BH2" s="529" t="s">
        <v>158</v>
      </c>
      <c r="BI2" s="524" t="s">
        <v>169</v>
      </c>
      <c r="BJ2" s="524" t="s">
        <v>170</v>
      </c>
      <c r="BK2" s="524" t="s">
        <v>86</v>
      </c>
      <c r="BL2" s="524" t="s">
        <v>65</v>
      </c>
      <c r="BM2" s="520" t="s">
        <v>50</v>
      </c>
      <c r="BN2" s="520" t="s">
        <v>51</v>
      </c>
      <c r="BO2" s="520" t="s">
        <v>52</v>
      </c>
      <c r="BP2" s="520" t="s">
        <v>53</v>
      </c>
      <c r="BQ2" s="520" t="s">
        <v>54</v>
      </c>
      <c r="BR2" s="520" t="s">
        <v>55</v>
      </c>
      <c r="BS2" s="520" t="s">
        <v>56</v>
      </c>
      <c r="BT2" s="520" t="s">
        <v>57</v>
      </c>
      <c r="BU2" s="520" t="s">
        <v>58</v>
      </c>
      <c r="BV2" s="520" t="s">
        <v>59</v>
      </c>
      <c r="BW2" s="520" t="s">
        <v>60</v>
      </c>
      <c r="BX2" s="520" t="s">
        <v>61</v>
      </c>
      <c r="BY2" s="520" t="s">
        <v>62</v>
      </c>
      <c r="BZ2" s="520" t="s">
        <v>63</v>
      </c>
      <c r="CA2" s="522" t="s">
        <v>64</v>
      </c>
      <c r="CB2" s="159" t="s">
        <v>145</v>
      </c>
      <c r="CC2" s="520" t="s">
        <v>67</v>
      </c>
      <c r="CD2" s="524" t="s">
        <v>90</v>
      </c>
      <c r="CE2" s="415" t="s">
        <v>94</v>
      </c>
      <c r="CF2" s="415" t="s">
        <v>91</v>
      </c>
      <c r="CG2" s="415" t="s">
        <v>92</v>
      </c>
      <c r="CH2" s="415" t="s">
        <v>95</v>
      </c>
      <c r="CI2" s="524" t="s">
        <v>0</v>
      </c>
      <c r="CJ2" s="524" t="s">
        <v>307</v>
      </c>
      <c r="CK2" s="524" t="s">
        <v>160</v>
      </c>
      <c r="CL2" s="527" t="s">
        <v>165</v>
      </c>
      <c r="CM2" s="529" t="s">
        <v>173</v>
      </c>
      <c r="CN2" s="415" t="s">
        <v>167</v>
      </c>
      <c r="CO2" s="524" t="s">
        <v>168</v>
      </c>
      <c r="CP2" s="524" t="s">
        <v>342</v>
      </c>
      <c r="CQ2" s="524" t="s">
        <v>341</v>
      </c>
      <c r="CR2" s="524" t="s">
        <v>166</v>
      </c>
      <c r="CS2" s="527" t="s">
        <v>66</v>
      </c>
      <c r="CT2" s="529" t="s">
        <v>158</v>
      </c>
      <c r="CU2" s="524" t="s">
        <v>169</v>
      </c>
      <c r="CV2" s="524" t="s">
        <v>170</v>
      </c>
      <c r="CW2" s="524" t="s">
        <v>86</v>
      </c>
      <c r="CX2" s="524" t="s">
        <v>65</v>
      </c>
      <c r="CY2" s="520" t="s">
        <v>50</v>
      </c>
      <c r="CZ2" s="520" t="s">
        <v>51</v>
      </c>
      <c r="DA2" s="520" t="s">
        <v>52</v>
      </c>
      <c r="DB2" s="520" t="s">
        <v>53</v>
      </c>
      <c r="DC2" s="520" t="s">
        <v>54</v>
      </c>
      <c r="DD2" s="520" t="s">
        <v>55</v>
      </c>
      <c r="DE2" s="520" t="s">
        <v>56</v>
      </c>
      <c r="DF2" s="520" t="s">
        <v>57</v>
      </c>
      <c r="DG2" s="520" t="s">
        <v>58</v>
      </c>
      <c r="DH2" s="520" t="s">
        <v>59</v>
      </c>
      <c r="DI2" s="520" t="s">
        <v>60</v>
      </c>
      <c r="DJ2" s="520" t="s">
        <v>61</v>
      </c>
      <c r="DK2" s="520" t="s">
        <v>62</v>
      </c>
      <c r="DL2" s="520" t="s">
        <v>63</v>
      </c>
      <c r="DM2" s="522" t="s">
        <v>64</v>
      </c>
    </row>
    <row r="3" spans="1:118" s="24" customFormat="1" ht="15" customHeight="1" x14ac:dyDescent="0.2">
      <c r="A3" s="157"/>
      <c r="B3" s="158"/>
      <c r="C3" s="535" t="s">
        <v>157</v>
      </c>
      <c r="D3" s="156"/>
      <c r="E3" s="525"/>
      <c r="F3" s="534"/>
      <c r="G3" s="415"/>
      <c r="H3" s="415"/>
      <c r="I3" s="415"/>
      <c r="J3" s="415"/>
      <c r="K3" s="525"/>
      <c r="L3" s="531"/>
      <c r="M3" s="525"/>
      <c r="N3" s="532"/>
      <c r="O3" s="533"/>
      <c r="Q3" s="526"/>
      <c r="R3" s="526"/>
      <c r="S3" s="526"/>
      <c r="T3" s="526"/>
      <c r="U3" s="528"/>
      <c r="V3" s="530"/>
      <c r="W3" s="525"/>
      <c r="X3" s="525"/>
      <c r="Y3" s="525"/>
      <c r="Z3" s="524"/>
      <c r="AA3" s="521"/>
      <c r="AB3" s="521"/>
      <c r="AC3" s="521"/>
      <c r="AD3" s="521"/>
      <c r="AE3" s="521"/>
      <c r="AF3" s="521"/>
      <c r="AG3" s="521"/>
      <c r="AH3" s="521"/>
      <c r="AI3" s="521"/>
      <c r="AJ3" s="521"/>
      <c r="AK3" s="521"/>
      <c r="AL3" s="521"/>
      <c r="AM3" s="521"/>
      <c r="AN3" s="521"/>
      <c r="AO3" s="523"/>
      <c r="AP3" s="377"/>
      <c r="AQ3" s="525"/>
      <c r="AR3" s="534"/>
      <c r="AS3" s="415"/>
      <c r="AT3" s="415"/>
      <c r="AU3" s="415"/>
      <c r="AV3" s="415"/>
      <c r="AW3" s="525"/>
      <c r="AX3" s="531"/>
      <c r="AY3" s="525"/>
      <c r="AZ3" s="532"/>
      <c r="BA3" s="533"/>
      <c r="BC3" s="526"/>
      <c r="BD3" s="526"/>
      <c r="BE3" s="526"/>
      <c r="BF3" s="526"/>
      <c r="BG3" s="528"/>
      <c r="BH3" s="530"/>
      <c r="BI3" s="525"/>
      <c r="BJ3" s="525"/>
      <c r="BK3" s="525"/>
      <c r="BL3" s="524"/>
      <c r="BM3" s="521"/>
      <c r="BN3" s="521"/>
      <c r="BO3" s="521"/>
      <c r="BP3" s="521"/>
      <c r="BQ3" s="521"/>
      <c r="BR3" s="521"/>
      <c r="BS3" s="521"/>
      <c r="BT3" s="521"/>
      <c r="BU3" s="521"/>
      <c r="BV3" s="521"/>
      <c r="BW3" s="521"/>
      <c r="BX3" s="521"/>
      <c r="BY3" s="521"/>
      <c r="BZ3" s="521"/>
      <c r="CA3" s="523"/>
      <c r="CB3" s="160"/>
      <c r="CC3" s="525"/>
      <c r="CD3" s="534"/>
      <c r="CE3" s="415"/>
      <c r="CF3" s="415"/>
      <c r="CG3" s="415"/>
      <c r="CH3" s="415"/>
      <c r="CI3" s="525"/>
      <c r="CJ3" s="531"/>
      <c r="CK3" s="525"/>
      <c r="CL3" s="532"/>
      <c r="CM3" s="533"/>
      <c r="CO3" s="526"/>
      <c r="CP3" s="526"/>
      <c r="CQ3" s="526"/>
      <c r="CR3" s="526"/>
      <c r="CS3" s="528"/>
      <c r="CT3" s="530"/>
      <c r="CU3" s="525"/>
      <c r="CV3" s="525"/>
      <c r="CW3" s="525"/>
      <c r="CX3" s="524"/>
      <c r="CY3" s="521"/>
      <c r="CZ3" s="521"/>
      <c r="DA3" s="521"/>
      <c r="DB3" s="521"/>
      <c r="DC3" s="521"/>
      <c r="DD3" s="521"/>
      <c r="DE3" s="521"/>
      <c r="DF3" s="521"/>
      <c r="DG3" s="521"/>
      <c r="DH3" s="521"/>
      <c r="DI3" s="521"/>
      <c r="DJ3" s="521"/>
      <c r="DK3" s="521"/>
      <c r="DL3" s="521"/>
      <c r="DM3" s="523"/>
    </row>
    <row r="4" spans="1:118" s="29" customFormat="1" x14ac:dyDescent="0.2">
      <c r="A4" s="114" t="s">
        <v>40</v>
      </c>
      <c r="B4" s="115" t="s">
        <v>42</v>
      </c>
      <c r="C4" s="528"/>
      <c r="D4" s="116"/>
      <c r="E4" s="525"/>
      <c r="F4" s="117"/>
      <c r="G4" s="27"/>
      <c r="H4" s="27"/>
      <c r="I4" s="28">
        <v>0.05</v>
      </c>
      <c r="J4" s="28"/>
      <c r="K4" s="525"/>
      <c r="L4" s="117"/>
      <c r="M4" s="525"/>
      <c r="N4" s="532"/>
      <c r="O4" s="533"/>
      <c r="P4" s="120"/>
      <c r="Q4" s="526"/>
      <c r="R4" s="526"/>
      <c r="S4" s="526"/>
      <c r="T4" s="526"/>
      <c r="U4" s="528"/>
      <c r="V4" s="530"/>
      <c r="W4" s="525"/>
      <c r="X4" s="525"/>
      <c r="Y4" s="525"/>
      <c r="Z4" s="121" t="s">
        <v>65</v>
      </c>
      <c r="AA4" s="122"/>
      <c r="AB4" s="123" t="str">
        <f>IF(AA4="","",AA4+7)</f>
        <v/>
      </c>
      <c r="AC4" s="123" t="str">
        <f>IF(AB4="","",AB4+7)</f>
        <v/>
      </c>
      <c r="AD4" s="123" t="str">
        <f t="shared" ref="AD4:AO4" si="0">IF(AC4="","",AC4+7)</f>
        <v/>
      </c>
      <c r="AE4" s="123" t="str">
        <f t="shared" si="0"/>
        <v/>
      </c>
      <c r="AF4" s="123" t="str">
        <f t="shared" si="0"/>
        <v/>
      </c>
      <c r="AG4" s="123" t="str">
        <f t="shared" si="0"/>
        <v/>
      </c>
      <c r="AH4" s="123" t="str">
        <f t="shared" si="0"/>
        <v/>
      </c>
      <c r="AI4" s="123" t="str">
        <f t="shared" si="0"/>
        <v/>
      </c>
      <c r="AJ4" s="123" t="str">
        <f t="shared" si="0"/>
        <v/>
      </c>
      <c r="AK4" s="123" t="str">
        <f t="shared" si="0"/>
        <v/>
      </c>
      <c r="AL4" s="123" t="str">
        <f t="shared" si="0"/>
        <v/>
      </c>
      <c r="AM4" s="123" t="str">
        <f t="shared" si="0"/>
        <v/>
      </c>
      <c r="AN4" s="123" t="str">
        <f t="shared" si="0"/>
        <v/>
      </c>
      <c r="AO4" s="124" t="str">
        <f t="shared" si="0"/>
        <v/>
      </c>
      <c r="AP4" s="378"/>
      <c r="AQ4" s="525"/>
      <c r="AR4" s="379"/>
      <c r="AS4" s="27"/>
      <c r="AT4" s="27"/>
      <c r="AU4" s="28">
        <v>0.05</v>
      </c>
      <c r="AV4" s="28"/>
      <c r="AW4" s="525"/>
      <c r="AX4" s="379"/>
      <c r="AY4" s="525"/>
      <c r="AZ4" s="532"/>
      <c r="BA4" s="533"/>
      <c r="BB4" s="120"/>
      <c r="BC4" s="526"/>
      <c r="BD4" s="526"/>
      <c r="BE4" s="526"/>
      <c r="BF4" s="526"/>
      <c r="BG4" s="528"/>
      <c r="BH4" s="530"/>
      <c r="BI4" s="525"/>
      <c r="BJ4" s="525"/>
      <c r="BK4" s="525"/>
      <c r="BL4" s="121" t="s">
        <v>65</v>
      </c>
      <c r="BM4" s="406"/>
      <c r="BN4" s="407" t="str">
        <f>IF(BM4="","",BM4+7)</f>
        <v/>
      </c>
      <c r="BO4" s="407" t="str">
        <f>IF(BN4="","",BN4+7)</f>
        <v/>
      </c>
      <c r="BP4" s="407" t="str">
        <f t="shared" ref="BP4:CA4" si="1">IF(BO4="","",BO4+7)</f>
        <v/>
      </c>
      <c r="BQ4" s="407" t="str">
        <f t="shared" si="1"/>
        <v/>
      </c>
      <c r="BR4" s="407" t="str">
        <f t="shared" si="1"/>
        <v/>
      </c>
      <c r="BS4" s="407" t="str">
        <f t="shared" si="1"/>
        <v/>
      </c>
      <c r="BT4" s="407" t="str">
        <f t="shared" si="1"/>
        <v/>
      </c>
      <c r="BU4" s="407" t="str">
        <f t="shared" si="1"/>
        <v/>
      </c>
      <c r="BV4" s="407" t="str">
        <f t="shared" si="1"/>
        <v/>
      </c>
      <c r="BW4" s="407" t="str">
        <f t="shared" si="1"/>
        <v/>
      </c>
      <c r="BX4" s="407" t="str">
        <f t="shared" si="1"/>
        <v/>
      </c>
      <c r="BY4" s="407" t="str">
        <f t="shared" si="1"/>
        <v/>
      </c>
      <c r="BZ4" s="407" t="str">
        <f t="shared" si="1"/>
        <v/>
      </c>
      <c r="CA4" s="408" t="str">
        <f t="shared" si="1"/>
        <v/>
      </c>
      <c r="CB4" s="161"/>
      <c r="CC4" s="525"/>
      <c r="CD4" s="152"/>
      <c r="CE4" s="27"/>
      <c r="CF4" s="27"/>
      <c r="CG4" s="28">
        <v>0.05</v>
      </c>
      <c r="CH4" s="28"/>
      <c r="CI4" s="525"/>
      <c r="CJ4" s="152"/>
      <c r="CK4" s="525"/>
      <c r="CL4" s="532"/>
      <c r="CM4" s="533"/>
      <c r="CN4" s="120"/>
      <c r="CO4" s="526"/>
      <c r="CP4" s="526"/>
      <c r="CQ4" s="526"/>
      <c r="CR4" s="526"/>
      <c r="CS4" s="528"/>
      <c r="CT4" s="530"/>
      <c r="CU4" s="525"/>
      <c r="CV4" s="525"/>
      <c r="CW4" s="525"/>
      <c r="CX4" s="121" t="s">
        <v>65</v>
      </c>
      <c r="CY4" s="162"/>
      <c r="CZ4" s="163" t="str">
        <f>IF(CY4="","",CY4+7)</f>
        <v/>
      </c>
      <c r="DA4" s="163" t="str">
        <f>IF(CZ4="","",CZ4+7)</f>
        <v/>
      </c>
      <c r="DB4" s="163" t="str">
        <f t="shared" ref="DB4:DM4" si="2">IF(DA4="","",DA4+7)</f>
        <v/>
      </c>
      <c r="DC4" s="163" t="str">
        <f t="shared" si="2"/>
        <v/>
      </c>
      <c r="DD4" s="163" t="str">
        <f t="shared" si="2"/>
        <v/>
      </c>
      <c r="DE4" s="163" t="str">
        <f t="shared" si="2"/>
        <v/>
      </c>
      <c r="DF4" s="163" t="str">
        <f t="shared" si="2"/>
        <v/>
      </c>
      <c r="DG4" s="163" t="str">
        <f t="shared" si="2"/>
        <v/>
      </c>
      <c r="DH4" s="163" t="str">
        <f t="shared" si="2"/>
        <v/>
      </c>
      <c r="DI4" s="163" t="str">
        <f t="shared" si="2"/>
        <v/>
      </c>
      <c r="DJ4" s="163" t="str">
        <f t="shared" si="2"/>
        <v/>
      </c>
      <c r="DK4" s="163" t="str">
        <f t="shared" si="2"/>
        <v/>
      </c>
      <c r="DL4" s="163" t="str">
        <f t="shared" si="2"/>
        <v/>
      </c>
      <c r="DM4" s="164" t="str">
        <f t="shared" si="2"/>
        <v/>
      </c>
      <c r="DN4" s="84"/>
    </row>
    <row r="5" spans="1:118" x14ac:dyDescent="0.2">
      <c r="A5" s="118"/>
      <c r="B5" s="153" t="str">
        <f>IF($B$3="","",$B$3)</f>
        <v/>
      </c>
      <c r="C5" s="48"/>
      <c r="D5" s="94"/>
      <c r="E5" s="72"/>
      <c r="F5" s="418" t="str">
        <f>IF($F$4,$F$4,"")</f>
        <v/>
      </c>
      <c r="G5" s="46" t="str">
        <f t="shared" ref="G5:G39" si="3">IF(D5="","",(IF(F5="","",(IF(D5&gt;=F5,"Fluid","Slow")))))</f>
        <v/>
      </c>
      <c r="H5" s="358" t="str">
        <f t="shared" ref="H5:H39" si="4">IF(D5,(E5/(E5+D5)),"")</f>
        <v/>
      </c>
      <c r="I5" s="358">
        <f t="shared" ref="I5:I39" si="5">IF($I$4,$I$4,"")</f>
        <v>0.05</v>
      </c>
      <c r="J5" s="358" t="str">
        <f t="shared" ref="J5:J39" si="6">IF(D5,(IF(H5&gt;I5,"Inaccurate","Accurate")),"")</f>
        <v/>
      </c>
      <c r="K5" s="417" t="str">
        <f t="shared" ref="K5:K39" si="7">IF(D5="","",(IF(F5="","",(IF(F5,(CONCATENATE(J5,", ",G5)))))))</f>
        <v/>
      </c>
      <c r="L5" s="418" t="str">
        <f t="shared" ref="L5:L39" si="8">IF($L$4,$L$4,"")</f>
        <v/>
      </c>
      <c r="M5" s="417" t="str">
        <f t="shared" ref="M5:M39" si="9">IF(L5="","",IF(F5="","",IF(D5,IF(F5,IF(AND(D5&lt;F5,D5&gt;=L5), "Some Risk", IF(D5&lt;L5,"At Risk", "Low Risk")),""),"")))</f>
        <v/>
      </c>
      <c r="N5" s="73"/>
      <c r="O5" s="74"/>
      <c r="P5" s="422">
        <f>D5+(D5*0.15)</f>
        <v>0</v>
      </c>
      <c r="Q5" s="47" t="str">
        <f t="shared" ref="Q5:Q39" si="10">IF(D5="","",IF(O5,IF(D5,IF(AND(O5&gt;=F5,O5&gt;P5),"Motivation",IF(AND(O5&gt;=P5,O5&lt;F5),"Motivation &amp; Skill",IF(AND(O5&lt;P5,O5&lt;F5),"Skill","")))),""))</f>
        <v/>
      </c>
      <c r="R5" s="75"/>
      <c r="S5" s="75"/>
      <c r="T5" s="76"/>
      <c r="U5" s="77"/>
      <c r="V5" s="89"/>
      <c r="W5" s="90"/>
      <c r="X5" s="38"/>
      <c r="Y5" s="38"/>
      <c r="Z5" s="38" t="str">
        <f t="shared" ref="Z5:Z39" si="11">IF(S5,S5,IF(O5,O5,IF(D5,D5,"")))</f>
        <v/>
      </c>
      <c r="AA5" s="75"/>
      <c r="AB5" s="75"/>
      <c r="AC5" s="75"/>
      <c r="AD5" s="75"/>
      <c r="AE5" s="75"/>
      <c r="AF5" s="75"/>
      <c r="AG5" s="75"/>
      <c r="AH5" s="75"/>
      <c r="AI5" s="75"/>
      <c r="AJ5" s="75"/>
      <c r="AK5" s="75"/>
      <c r="AL5" s="75"/>
      <c r="AM5" s="75"/>
      <c r="AN5" s="75"/>
      <c r="AO5" s="73"/>
      <c r="AP5" s="374"/>
      <c r="AQ5" s="380"/>
      <c r="AR5" s="418" t="str">
        <f>IF($AR$4,$AR$4,"")</f>
        <v/>
      </c>
      <c r="AS5" s="46" t="str">
        <f t="shared" ref="AS5:AS39" si="12">IF(AP5="","",(IF(AR5="","",(IF(AP5&gt;=AR5,"Fluid","Slow")))))</f>
        <v/>
      </c>
      <c r="AT5" s="358" t="str">
        <f t="shared" ref="AT5:AT39" si="13">IF(AP5,(AQ5/(AQ5+AP5)),"")</f>
        <v/>
      </c>
      <c r="AU5" s="358">
        <f t="shared" ref="AU5:AU39" si="14">IF($I$4,$I$4,"")</f>
        <v>0.05</v>
      </c>
      <c r="AV5" s="358" t="str">
        <f t="shared" ref="AV5:AV39" si="15">IF(AP5,(IF(AT5&gt;AU5,"Inaccurate","Accurate")),"")</f>
        <v/>
      </c>
      <c r="AW5" s="417" t="str">
        <f t="shared" ref="AW5:AW39" si="16">IF(AP5="","",(IF(AR5="","",(IF(AR5,(CONCATENATE(AV5,", ",AS5)))))))</f>
        <v/>
      </c>
      <c r="AX5" s="418" t="str">
        <f>IF($AX$4,$AX$4,"")</f>
        <v/>
      </c>
      <c r="AY5" s="417" t="str">
        <f t="shared" ref="AY5:AY39" si="17">IF(AX5="","",IF(AR5="","",IF(AP5,IF(AR5,IF(AND(AP5&lt;AR5,AP5&gt;=AX5), "Some Risk", IF(AP5&lt;AX5,"At Risk", "Low Risk")),""),"")))</f>
        <v/>
      </c>
      <c r="AZ5" s="381"/>
      <c r="BA5" s="374"/>
      <c r="BB5" s="423">
        <f>AP5+(AP5*0.15)</f>
        <v>0</v>
      </c>
      <c r="BC5" s="424" t="str">
        <f t="shared" ref="BC5:BC39" si="18">IF(AP5="","",IF(BA5,IF(AP5,IF(AND(BA5&gt;=AR5,BA5&gt;BB5),"Motivation",IF(AND(BA5&gt;=BB5,BA5&lt;AR5),"Motivation &amp; Skill",IF(AND(BA5&lt;BB5,BA5&lt;AR5),"Skill","")))),""))</f>
        <v/>
      </c>
      <c r="BD5" s="380"/>
      <c r="BE5" s="380"/>
      <c r="BF5" s="393"/>
      <c r="BG5" s="394"/>
      <c r="BH5" s="374"/>
      <c r="BI5" s="380"/>
      <c r="BJ5" s="380"/>
      <c r="BK5" s="380"/>
      <c r="BL5" s="380" t="str">
        <f t="shared" ref="BL5:BL39" si="19">IF(BE5,BE5,IF(BA5,BA5,IF(AP5,AP5,"")))</f>
        <v/>
      </c>
      <c r="BM5" s="409"/>
      <c r="BN5" s="409"/>
      <c r="BO5" s="409"/>
      <c r="BP5" s="409"/>
      <c r="BQ5" s="409"/>
      <c r="BR5" s="409"/>
      <c r="BS5" s="409"/>
      <c r="BT5" s="409"/>
      <c r="BU5" s="409"/>
      <c r="BV5" s="409"/>
      <c r="BW5" s="409"/>
      <c r="BX5" s="409"/>
      <c r="BY5" s="409"/>
      <c r="BZ5" s="409"/>
      <c r="CA5" s="410"/>
      <c r="CB5" s="78"/>
      <c r="CC5" s="79"/>
      <c r="CD5" s="418" t="str">
        <f>IF($CD$4,$CD$4,"")</f>
        <v/>
      </c>
      <c r="CE5" s="46" t="str">
        <f t="shared" ref="CE5:CE39" si="20">IF(CB5="","",(IF(CD5="","",(IF(CB5&gt;=CD5,"Fluid","Slow")))))</f>
        <v/>
      </c>
      <c r="CF5" s="358" t="str">
        <f t="shared" ref="CF5:CF39" si="21">IF(CB5,(CC5/(CC5+CB5)),"")</f>
        <v/>
      </c>
      <c r="CG5" s="358">
        <f t="shared" ref="CG5:CG39" si="22">IF($I$4,$I$4,"")</f>
        <v>0.05</v>
      </c>
      <c r="CH5" s="358" t="str">
        <f t="shared" ref="CH5:CH39" si="23">IF(CB5,(IF(CF5&gt;CG5,"Inaccurate","Accurate")),"")</f>
        <v/>
      </c>
      <c r="CI5" s="417" t="str">
        <f t="shared" ref="CI5:CI39" si="24">IF(CB5="","",(IF(CD5="","",(IF(CD5,(CONCATENATE(CH5,", ",CE5)))))))</f>
        <v/>
      </c>
      <c r="CJ5" s="418" t="str">
        <f>IF($CJ$4,$CJ$4,"")</f>
        <v/>
      </c>
      <c r="CK5" s="417" t="str">
        <f t="shared" ref="CK5:CK39" si="25">IF(CJ5="","",IF(CD5="","",IF(CB5,IF(CD5,IF(AND(CB5&lt;CD5,CB5&gt;=CJ5), "Some Risk", IF(CB5&lt;CJ5,"At Risk", "Low Risk")),""),"")))</f>
        <v/>
      </c>
      <c r="CL5" s="80"/>
      <c r="CM5" s="78"/>
      <c r="CN5" s="425">
        <f>CB5+(CB5*0.15)</f>
        <v>0</v>
      </c>
      <c r="CO5" s="424" t="str">
        <f t="shared" ref="CO5:CO39" si="26">IF(CB5="","",IF(CM5,IF(CB5,IF(AND(CM5&gt;=CD5,CM5&gt;CN5),"Motivation",IF(AND(CM5&gt;=CN5,CM5&lt;CD5),"Motivation &amp; Skill",IF(AND(CM5&lt;CN5,CM5&lt;CD5),"Skill","")))),""))</f>
        <v/>
      </c>
      <c r="CP5" s="79"/>
      <c r="CQ5" s="79"/>
      <c r="CR5" s="81"/>
      <c r="CS5" s="82"/>
      <c r="CT5" s="78"/>
      <c r="CU5" s="79"/>
      <c r="CV5" s="79"/>
      <c r="CW5" s="79"/>
      <c r="CX5" s="79" t="str">
        <f t="shared" ref="CX5:CX39" si="27">IF(CQ5,CQ5,IF(CM5,CM5,IF(CB5,CB5,"")))</f>
        <v/>
      </c>
      <c r="CY5" s="79"/>
      <c r="CZ5" s="79"/>
      <c r="DA5" s="79"/>
      <c r="DB5" s="79"/>
      <c r="DC5" s="79"/>
      <c r="DD5" s="79"/>
      <c r="DE5" s="79"/>
      <c r="DF5" s="79"/>
      <c r="DG5" s="79"/>
      <c r="DH5" s="79"/>
      <c r="DI5" s="79"/>
      <c r="DJ5" s="79"/>
      <c r="DK5" s="79"/>
      <c r="DL5" s="79"/>
      <c r="DM5" s="83"/>
      <c r="DN5" s="430"/>
    </row>
    <row r="6" spans="1:118" x14ac:dyDescent="0.2">
      <c r="A6" s="119"/>
      <c r="B6" s="153" t="str">
        <f t="shared" ref="B6:B39" si="28">IF($B$3="","",$B$3)</f>
        <v/>
      </c>
      <c r="C6" s="49"/>
      <c r="D6" s="94"/>
      <c r="E6" s="13"/>
      <c r="F6" s="418" t="str">
        <f t="shared" ref="F6:F39" si="29">IF($F$4,$F$4,"")</f>
        <v/>
      </c>
      <c r="G6" s="46" t="str">
        <f t="shared" si="3"/>
        <v/>
      </c>
      <c r="H6" s="358" t="str">
        <f t="shared" si="4"/>
        <v/>
      </c>
      <c r="I6" s="358">
        <f t="shared" si="5"/>
        <v>0.05</v>
      </c>
      <c r="J6" s="358" t="str">
        <f t="shared" si="6"/>
        <v/>
      </c>
      <c r="K6" s="417" t="str">
        <f t="shared" si="7"/>
        <v/>
      </c>
      <c r="L6" s="418" t="str">
        <f t="shared" si="8"/>
        <v/>
      </c>
      <c r="M6" s="417" t="str">
        <f t="shared" si="9"/>
        <v/>
      </c>
      <c r="N6" s="41"/>
      <c r="O6" s="44"/>
      <c r="P6" s="422">
        <f t="shared" ref="P6:P39" si="30">D6+(D6*0.15)</f>
        <v>0</v>
      </c>
      <c r="Q6" s="47" t="str">
        <f t="shared" si="10"/>
        <v/>
      </c>
      <c r="R6" s="40"/>
      <c r="S6" s="40"/>
      <c r="T6" s="1"/>
      <c r="U6" s="77"/>
      <c r="V6" s="91"/>
      <c r="W6" s="90"/>
      <c r="X6" s="38"/>
      <c r="Y6" s="38"/>
      <c r="Z6" s="38" t="str">
        <f t="shared" si="11"/>
        <v/>
      </c>
      <c r="AA6" s="75"/>
      <c r="AB6" s="75"/>
      <c r="AC6" s="75"/>
      <c r="AD6" s="75"/>
      <c r="AE6" s="40"/>
      <c r="AF6" s="40"/>
      <c r="AG6" s="40"/>
      <c r="AH6" s="40"/>
      <c r="AI6" s="40"/>
      <c r="AJ6" s="40"/>
      <c r="AK6" s="40"/>
      <c r="AL6" s="40"/>
      <c r="AM6" s="40"/>
      <c r="AN6" s="40"/>
      <c r="AO6" s="41"/>
      <c r="AP6" s="374"/>
      <c r="AQ6" s="375"/>
      <c r="AR6" s="418" t="str">
        <f t="shared" ref="AR6:AR39" si="31">IF($AR$4,$AR$4,"")</f>
        <v/>
      </c>
      <c r="AS6" s="46" t="str">
        <f t="shared" si="12"/>
        <v/>
      </c>
      <c r="AT6" s="358" t="str">
        <f t="shared" si="13"/>
        <v/>
      </c>
      <c r="AU6" s="358">
        <f t="shared" si="14"/>
        <v>0.05</v>
      </c>
      <c r="AV6" s="358" t="str">
        <f t="shared" si="15"/>
        <v/>
      </c>
      <c r="AW6" s="417" t="str">
        <f t="shared" si="16"/>
        <v/>
      </c>
      <c r="AX6" s="418" t="str">
        <f t="shared" ref="AX6:AX16" si="32">IF($AX$4,$AX$4,"")</f>
        <v/>
      </c>
      <c r="AY6" s="417" t="str">
        <f t="shared" si="17"/>
        <v/>
      </c>
      <c r="AZ6" s="382"/>
      <c r="BA6" s="383"/>
      <c r="BB6" s="423">
        <f>AP6+(AP6*0.15)</f>
        <v>0</v>
      </c>
      <c r="BC6" s="424" t="str">
        <f t="shared" si="18"/>
        <v/>
      </c>
      <c r="BD6" s="396"/>
      <c r="BE6" s="396"/>
      <c r="BF6" s="397"/>
      <c r="BG6" s="394"/>
      <c r="BH6" s="383"/>
      <c r="BI6" s="380"/>
      <c r="BJ6" s="396"/>
      <c r="BK6" s="380"/>
      <c r="BL6" s="375" t="str">
        <f t="shared" si="19"/>
        <v/>
      </c>
      <c r="BM6" s="409"/>
      <c r="BN6" s="411"/>
      <c r="BO6" s="411"/>
      <c r="BP6" s="411"/>
      <c r="BQ6" s="411"/>
      <c r="BR6" s="411"/>
      <c r="BS6" s="411"/>
      <c r="BT6" s="411"/>
      <c r="BU6" s="411"/>
      <c r="BV6" s="411"/>
      <c r="BW6" s="411"/>
      <c r="BX6" s="411"/>
      <c r="BY6" s="411"/>
      <c r="BZ6" s="411"/>
      <c r="CA6" s="412"/>
      <c r="CB6" s="78"/>
      <c r="CC6" s="2"/>
      <c r="CD6" s="418" t="str">
        <f t="shared" ref="CD6:CD39" si="33">IF($CD$4,$CD$4,"")</f>
        <v/>
      </c>
      <c r="CE6" s="46" t="str">
        <f t="shared" si="20"/>
        <v/>
      </c>
      <c r="CF6" s="358" t="str">
        <f t="shared" si="21"/>
        <v/>
      </c>
      <c r="CG6" s="358">
        <f t="shared" si="22"/>
        <v>0.05</v>
      </c>
      <c r="CH6" s="358" t="str">
        <f t="shared" si="23"/>
        <v/>
      </c>
      <c r="CI6" s="417" t="str">
        <f t="shared" si="24"/>
        <v/>
      </c>
      <c r="CJ6" s="418" t="str">
        <f t="shared" ref="CJ6:CJ39" si="34">IF($CJ$4,$CJ$4,"")</f>
        <v/>
      </c>
      <c r="CK6" s="417" t="str">
        <f t="shared" si="25"/>
        <v/>
      </c>
      <c r="CL6" s="70"/>
      <c r="CM6" s="68"/>
      <c r="CN6" s="425">
        <f>CB6+(CB6*0.15)</f>
        <v>0</v>
      </c>
      <c r="CO6" s="424" t="str">
        <f t="shared" si="26"/>
        <v/>
      </c>
      <c r="CP6" s="64"/>
      <c r="CQ6" s="2"/>
      <c r="CR6" s="3"/>
      <c r="CS6" s="82"/>
      <c r="CT6" s="68"/>
      <c r="CU6" s="79"/>
      <c r="CV6" s="64"/>
      <c r="CW6" s="79"/>
      <c r="CX6" s="2" t="str">
        <f t="shared" si="27"/>
        <v/>
      </c>
      <c r="CY6" s="79"/>
      <c r="CZ6" s="79"/>
      <c r="DA6" s="79"/>
      <c r="DB6" s="2"/>
      <c r="DC6" s="2"/>
      <c r="DD6" s="2"/>
      <c r="DE6" s="2"/>
      <c r="DF6" s="2"/>
      <c r="DG6" s="2"/>
      <c r="DH6" s="2"/>
      <c r="DI6" s="2"/>
      <c r="DJ6" s="2"/>
      <c r="DK6" s="2"/>
      <c r="DL6" s="2"/>
      <c r="DM6" s="59"/>
    </row>
    <row r="7" spans="1:118" x14ac:dyDescent="0.2">
      <c r="A7" s="119"/>
      <c r="B7" s="153" t="str">
        <f t="shared" si="28"/>
        <v/>
      </c>
      <c r="C7" s="49"/>
      <c r="D7" s="94"/>
      <c r="E7" s="13"/>
      <c r="F7" s="418" t="str">
        <f t="shared" si="29"/>
        <v/>
      </c>
      <c r="G7" s="46" t="str">
        <f t="shared" si="3"/>
        <v/>
      </c>
      <c r="H7" s="358" t="str">
        <f t="shared" si="4"/>
        <v/>
      </c>
      <c r="I7" s="358">
        <f t="shared" si="5"/>
        <v>0.05</v>
      </c>
      <c r="J7" s="358" t="str">
        <f t="shared" si="6"/>
        <v/>
      </c>
      <c r="K7" s="417" t="str">
        <f t="shared" si="7"/>
        <v/>
      </c>
      <c r="L7" s="418" t="str">
        <f t="shared" si="8"/>
        <v/>
      </c>
      <c r="M7" s="417" t="str">
        <f t="shared" si="9"/>
        <v/>
      </c>
      <c r="N7" s="41"/>
      <c r="O7" s="44"/>
      <c r="P7" s="422">
        <f t="shared" si="30"/>
        <v>0</v>
      </c>
      <c r="Q7" s="47" t="str">
        <f t="shared" si="10"/>
        <v/>
      </c>
      <c r="R7" s="40"/>
      <c r="S7" s="40"/>
      <c r="T7" s="1"/>
      <c r="U7" s="77"/>
      <c r="V7" s="91"/>
      <c r="W7" s="90"/>
      <c r="X7" s="38"/>
      <c r="Y7" s="38"/>
      <c r="Z7" s="38" t="str">
        <f t="shared" si="11"/>
        <v/>
      </c>
      <c r="AA7" s="75"/>
      <c r="AB7" s="75"/>
      <c r="AC7" s="75"/>
      <c r="AD7" s="75"/>
      <c r="AE7" s="40"/>
      <c r="AF7" s="40"/>
      <c r="AG7" s="40"/>
      <c r="AH7" s="40"/>
      <c r="AI7" s="40"/>
      <c r="AJ7" s="40"/>
      <c r="AK7" s="40"/>
      <c r="AL7" s="40"/>
      <c r="AM7" s="40"/>
      <c r="AN7" s="40"/>
      <c r="AO7" s="41"/>
      <c r="AP7" s="374"/>
      <c r="AQ7" s="375"/>
      <c r="AR7" s="418" t="str">
        <f t="shared" si="31"/>
        <v/>
      </c>
      <c r="AS7" s="46" t="str">
        <f t="shared" si="12"/>
        <v/>
      </c>
      <c r="AT7" s="358" t="str">
        <f t="shared" si="13"/>
        <v/>
      </c>
      <c r="AU7" s="358">
        <f t="shared" si="14"/>
        <v>0.05</v>
      </c>
      <c r="AV7" s="358" t="str">
        <f t="shared" si="15"/>
        <v/>
      </c>
      <c r="AW7" s="417" t="str">
        <f t="shared" si="16"/>
        <v/>
      </c>
      <c r="AX7" s="418" t="str">
        <f t="shared" si="32"/>
        <v/>
      </c>
      <c r="AY7" s="417" t="str">
        <f t="shared" si="17"/>
        <v/>
      </c>
      <c r="AZ7" s="382"/>
      <c r="BA7" s="383"/>
      <c r="BB7" s="423">
        <f t="shared" ref="BB7:BB39" si="35">AP7+(AP7*0.15)</f>
        <v>0</v>
      </c>
      <c r="BC7" s="424" t="str">
        <f t="shared" si="18"/>
        <v/>
      </c>
      <c r="BD7" s="396"/>
      <c r="BE7" s="396"/>
      <c r="BF7" s="397"/>
      <c r="BG7" s="394"/>
      <c r="BH7" s="383"/>
      <c r="BI7" s="380"/>
      <c r="BJ7" s="396"/>
      <c r="BK7" s="380"/>
      <c r="BL7" s="375" t="str">
        <f t="shared" si="19"/>
        <v/>
      </c>
      <c r="BM7" s="409"/>
      <c r="BN7" s="411"/>
      <c r="BO7" s="411"/>
      <c r="BP7" s="411"/>
      <c r="BQ7" s="411"/>
      <c r="BR7" s="411"/>
      <c r="BS7" s="411"/>
      <c r="BT7" s="411"/>
      <c r="BU7" s="411"/>
      <c r="BV7" s="411"/>
      <c r="BW7" s="411"/>
      <c r="BX7" s="411"/>
      <c r="BY7" s="411"/>
      <c r="BZ7" s="411"/>
      <c r="CA7" s="412"/>
      <c r="CB7" s="78"/>
      <c r="CC7" s="2"/>
      <c r="CD7" s="418" t="str">
        <f t="shared" si="33"/>
        <v/>
      </c>
      <c r="CE7" s="46" t="str">
        <f t="shared" si="20"/>
        <v/>
      </c>
      <c r="CF7" s="358" t="str">
        <f t="shared" si="21"/>
        <v/>
      </c>
      <c r="CG7" s="358">
        <f t="shared" si="22"/>
        <v>0.05</v>
      </c>
      <c r="CH7" s="358" t="str">
        <f t="shared" si="23"/>
        <v/>
      </c>
      <c r="CI7" s="417" t="str">
        <f t="shared" si="24"/>
        <v/>
      </c>
      <c r="CJ7" s="418" t="str">
        <f t="shared" si="34"/>
        <v/>
      </c>
      <c r="CK7" s="417" t="str">
        <f t="shared" si="25"/>
        <v/>
      </c>
      <c r="CL7" s="70"/>
      <c r="CM7" s="68"/>
      <c r="CN7" s="425">
        <f t="shared" ref="CN7:CN39" si="36">CB7+(CB7*0.15)</f>
        <v>0</v>
      </c>
      <c r="CO7" s="424" t="str">
        <f t="shared" si="26"/>
        <v/>
      </c>
      <c r="CP7" s="64"/>
      <c r="CQ7" s="2"/>
      <c r="CR7" s="3"/>
      <c r="CS7" s="82"/>
      <c r="CT7" s="68"/>
      <c r="CU7" s="79"/>
      <c r="CV7" s="64"/>
      <c r="CW7" s="79"/>
      <c r="CX7" s="2" t="str">
        <f t="shared" si="27"/>
        <v/>
      </c>
      <c r="CY7" s="79"/>
      <c r="CZ7" s="79"/>
      <c r="DA7" s="79"/>
      <c r="DB7" s="2"/>
      <c r="DC7" s="2"/>
      <c r="DD7" s="2"/>
      <c r="DE7" s="2"/>
      <c r="DF7" s="2"/>
      <c r="DG7" s="2"/>
      <c r="DH7" s="2"/>
      <c r="DI7" s="2"/>
      <c r="DJ7" s="2"/>
      <c r="DK7" s="2"/>
      <c r="DL7" s="2"/>
      <c r="DM7" s="59"/>
    </row>
    <row r="8" spans="1:118" x14ac:dyDescent="0.2">
      <c r="A8" s="119"/>
      <c r="B8" s="153" t="str">
        <f t="shared" si="28"/>
        <v/>
      </c>
      <c r="C8" s="49"/>
      <c r="D8" s="94"/>
      <c r="E8" s="13"/>
      <c r="F8" s="418" t="str">
        <f t="shared" si="29"/>
        <v/>
      </c>
      <c r="G8" s="46" t="str">
        <f t="shared" si="3"/>
        <v/>
      </c>
      <c r="H8" s="358" t="str">
        <f t="shared" si="4"/>
        <v/>
      </c>
      <c r="I8" s="358">
        <f t="shared" si="5"/>
        <v>0.05</v>
      </c>
      <c r="J8" s="358" t="str">
        <f t="shared" si="6"/>
        <v/>
      </c>
      <c r="K8" s="417" t="str">
        <f t="shared" si="7"/>
        <v/>
      </c>
      <c r="L8" s="418" t="str">
        <f t="shared" si="8"/>
        <v/>
      </c>
      <c r="M8" s="417" t="str">
        <f t="shared" si="9"/>
        <v/>
      </c>
      <c r="N8" s="41"/>
      <c r="O8" s="44"/>
      <c r="P8" s="422">
        <f t="shared" si="30"/>
        <v>0</v>
      </c>
      <c r="Q8" s="47" t="str">
        <f t="shared" si="10"/>
        <v/>
      </c>
      <c r="R8" s="40"/>
      <c r="S8" s="40"/>
      <c r="T8" s="1"/>
      <c r="U8" s="77"/>
      <c r="V8" s="91"/>
      <c r="W8" s="90"/>
      <c r="X8" s="38"/>
      <c r="Y8" s="38"/>
      <c r="Z8" s="38" t="str">
        <f t="shared" si="11"/>
        <v/>
      </c>
      <c r="AA8" s="75"/>
      <c r="AB8" s="75"/>
      <c r="AC8" s="75"/>
      <c r="AD8" s="75"/>
      <c r="AE8" s="40"/>
      <c r="AF8" s="40"/>
      <c r="AG8" s="40"/>
      <c r="AH8" s="40"/>
      <c r="AI8" s="40"/>
      <c r="AJ8" s="40"/>
      <c r="AK8" s="40"/>
      <c r="AL8" s="40"/>
      <c r="AM8" s="40"/>
      <c r="AN8" s="40"/>
      <c r="AO8" s="41"/>
      <c r="AP8" s="374"/>
      <c r="AQ8" s="375"/>
      <c r="AR8" s="418" t="str">
        <f t="shared" si="31"/>
        <v/>
      </c>
      <c r="AS8" s="46" t="str">
        <f t="shared" si="12"/>
        <v/>
      </c>
      <c r="AT8" s="358" t="str">
        <f t="shared" si="13"/>
        <v/>
      </c>
      <c r="AU8" s="358">
        <f t="shared" si="14"/>
        <v>0.05</v>
      </c>
      <c r="AV8" s="358" t="str">
        <f t="shared" si="15"/>
        <v/>
      </c>
      <c r="AW8" s="417" t="str">
        <f t="shared" si="16"/>
        <v/>
      </c>
      <c r="AX8" s="418" t="str">
        <f t="shared" si="32"/>
        <v/>
      </c>
      <c r="AY8" s="417" t="str">
        <f t="shared" si="17"/>
        <v/>
      </c>
      <c r="AZ8" s="382"/>
      <c r="BA8" s="383"/>
      <c r="BB8" s="423">
        <f t="shared" si="35"/>
        <v>0</v>
      </c>
      <c r="BC8" s="424" t="str">
        <f t="shared" si="18"/>
        <v/>
      </c>
      <c r="BD8" s="396"/>
      <c r="BE8" s="396"/>
      <c r="BF8" s="397"/>
      <c r="BG8" s="394"/>
      <c r="BH8" s="383"/>
      <c r="BI8" s="380"/>
      <c r="BJ8" s="396"/>
      <c r="BK8" s="380"/>
      <c r="BL8" s="375" t="str">
        <f t="shared" si="19"/>
        <v/>
      </c>
      <c r="BM8" s="409"/>
      <c r="BN8" s="411"/>
      <c r="BO8" s="411"/>
      <c r="BP8" s="411"/>
      <c r="BQ8" s="411"/>
      <c r="BR8" s="411"/>
      <c r="BS8" s="411"/>
      <c r="BT8" s="411"/>
      <c r="BU8" s="411"/>
      <c r="BV8" s="411"/>
      <c r="BW8" s="411"/>
      <c r="BX8" s="411"/>
      <c r="BY8" s="411"/>
      <c r="BZ8" s="411"/>
      <c r="CA8" s="412"/>
      <c r="CB8" s="78"/>
      <c r="CC8" s="2"/>
      <c r="CD8" s="418" t="str">
        <f t="shared" si="33"/>
        <v/>
      </c>
      <c r="CE8" s="46" t="str">
        <f t="shared" si="20"/>
        <v/>
      </c>
      <c r="CF8" s="358" t="str">
        <f t="shared" si="21"/>
        <v/>
      </c>
      <c r="CG8" s="358">
        <f t="shared" si="22"/>
        <v>0.05</v>
      </c>
      <c r="CH8" s="358" t="str">
        <f t="shared" si="23"/>
        <v/>
      </c>
      <c r="CI8" s="417" t="str">
        <f t="shared" si="24"/>
        <v/>
      </c>
      <c r="CJ8" s="418" t="str">
        <f t="shared" si="34"/>
        <v/>
      </c>
      <c r="CK8" s="417" t="str">
        <f t="shared" si="25"/>
        <v/>
      </c>
      <c r="CL8" s="70"/>
      <c r="CM8" s="68"/>
      <c r="CN8" s="425">
        <f t="shared" si="36"/>
        <v>0</v>
      </c>
      <c r="CO8" s="424" t="str">
        <f t="shared" si="26"/>
        <v/>
      </c>
      <c r="CP8" s="64"/>
      <c r="CQ8" s="2"/>
      <c r="CR8" s="3"/>
      <c r="CS8" s="82"/>
      <c r="CT8" s="68"/>
      <c r="CU8" s="79"/>
      <c r="CV8" s="79"/>
      <c r="CW8" s="79"/>
      <c r="CX8" s="2" t="str">
        <f t="shared" si="27"/>
        <v/>
      </c>
      <c r="CY8" s="79"/>
      <c r="CZ8" s="79"/>
      <c r="DA8" s="79"/>
      <c r="DB8" s="2"/>
      <c r="DC8" s="2"/>
      <c r="DD8" s="2"/>
      <c r="DE8" s="2"/>
      <c r="DF8" s="2"/>
      <c r="DG8" s="2"/>
      <c r="DH8" s="2"/>
      <c r="DI8" s="2"/>
      <c r="DJ8" s="2"/>
      <c r="DK8" s="2"/>
      <c r="DL8" s="2"/>
      <c r="DM8" s="59"/>
    </row>
    <row r="9" spans="1:118" x14ac:dyDescent="0.2">
      <c r="A9" s="119"/>
      <c r="B9" s="153" t="str">
        <f t="shared" si="28"/>
        <v/>
      </c>
      <c r="C9" s="49"/>
      <c r="D9" s="94"/>
      <c r="E9" s="13"/>
      <c r="F9" s="418" t="str">
        <f t="shared" si="29"/>
        <v/>
      </c>
      <c r="G9" s="46" t="str">
        <f t="shared" si="3"/>
        <v/>
      </c>
      <c r="H9" s="358" t="str">
        <f t="shared" si="4"/>
        <v/>
      </c>
      <c r="I9" s="358">
        <f t="shared" si="5"/>
        <v>0.05</v>
      </c>
      <c r="J9" s="358" t="str">
        <f t="shared" si="6"/>
        <v/>
      </c>
      <c r="K9" s="417" t="str">
        <f t="shared" si="7"/>
        <v/>
      </c>
      <c r="L9" s="418" t="str">
        <f t="shared" si="8"/>
        <v/>
      </c>
      <c r="M9" s="417" t="str">
        <f t="shared" si="9"/>
        <v/>
      </c>
      <c r="N9" s="41"/>
      <c r="O9" s="44"/>
      <c r="P9" s="422">
        <f t="shared" si="30"/>
        <v>0</v>
      </c>
      <c r="Q9" s="47" t="str">
        <f t="shared" si="10"/>
        <v/>
      </c>
      <c r="R9" s="43"/>
      <c r="S9" s="43"/>
      <c r="T9" s="1"/>
      <c r="U9" s="77"/>
      <c r="V9" s="91"/>
      <c r="W9" s="90"/>
      <c r="X9" s="38"/>
      <c r="Y9" s="38"/>
      <c r="Z9" s="38" t="str">
        <f t="shared" si="11"/>
        <v/>
      </c>
      <c r="AA9" s="75"/>
      <c r="AB9" s="75"/>
      <c r="AC9" s="75"/>
      <c r="AD9" s="75"/>
      <c r="AE9" s="40"/>
      <c r="AF9" s="40"/>
      <c r="AG9" s="40"/>
      <c r="AH9" s="40"/>
      <c r="AI9" s="40"/>
      <c r="AJ9" s="40"/>
      <c r="AK9" s="40"/>
      <c r="AL9" s="40"/>
      <c r="AM9" s="40"/>
      <c r="AN9" s="40"/>
      <c r="AO9" s="41"/>
      <c r="AP9" s="374"/>
      <c r="AQ9" s="375"/>
      <c r="AR9" s="418" t="str">
        <f t="shared" si="31"/>
        <v/>
      </c>
      <c r="AS9" s="46" t="str">
        <f t="shared" si="12"/>
        <v/>
      </c>
      <c r="AT9" s="358" t="str">
        <f t="shared" si="13"/>
        <v/>
      </c>
      <c r="AU9" s="358">
        <f t="shared" si="14"/>
        <v>0.05</v>
      </c>
      <c r="AV9" s="358" t="str">
        <f t="shared" si="15"/>
        <v/>
      </c>
      <c r="AW9" s="417" t="str">
        <f t="shared" si="16"/>
        <v/>
      </c>
      <c r="AX9" s="418" t="str">
        <f t="shared" si="32"/>
        <v/>
      </c>
      <c r="AY9" s="417" t="str">
        <f t="shared" si="17"/>
        <v/>
      </c>
      <c r="AZ9" s="382"/>
      <c r="BA9" s="383"/>
      <c r="BB9" s="423">
        <f t="shared" si="35"/>
        <v>0</v>
      </c>
      <c r="BC9" s="424" t="str">
        <f t="shared" si="18"/>
        <v/>
      </c>
      <c r="BD9" s="396"/>
      <c r="BE9" s="396"/>
      <c r="BF9" s="397"/>
      <c r="BG9" s="394"/>
      <c r="BH9" s="383"/>
      <c r="BI9" s="380"/>
      <c r="BJ9" s="396"/>
      <c r="BK9" s="380"/>
      <c r="BL9" s="375" t="str">
        <f t="shared" si="19"/>
        <v/>
      </c>
      <c r="BM9" s="409"/>
      <c r="BN9" s="411"/>
      <c r="BO9" s="411"/>
      <c r="BP9" s="411"/>
      <c r="BQ9" s="411"/>
      <c r="BR9" s="411"/>
      <c r="BS9" s="411"/>
      <c r="BT9" s="411"/>
      <c r="BU9" s="411"/>
      <c r="BV9" s="411"/>
      <c r="BW9" s="411"/>
      <c r="BX9" s="411"/>
      <c r="BY9" s="411"/>
      <c r="BZ9" s="411"/>
      <c r="CA9" s="412"/>
      <c r="CB9" s="78"/>
      <c r="CC9" s="2"/>
      <c r="CD9" s="418" t="str">
        <f t="shared" si="33"/>
        <v/>
      </c>
      <c r="CE9" s="46" t="str">
        <f t="shared" si="20"/>
        <v/>
      </c>
      <c r="CF9" s="358" t="str">
        <f t="shared" si="21"/>
        <v/>
      </c>
      <c r="CG9" s="358">
        <f t="shared" si="22"/>
        <v>0.05</v>
      </c>
      <c r="CH9" s="358" t="str">
        <f t="shared" si="23"/>
        <v/>
      </c>
      <c r="CI9" s="417" t="str">
        <f t="shared" si="24"/>
        <v/>
      </c>
      <c r="CJ9" s="418" t="str">
        <f t="shared" si="34"/>
        <v/>
      </c>
      <c r="CK9" s="417" t="str">
        <f t="shared" si="25"/>
        <v/>
      </c>
      <c r="CL9" s="70"/>
      <c r="CM9" s="68"/>
      <c r="CN9" s="425">
        <f t="shared" si="36"/>
        <v>0</v>
      </c>
      <c r="CO9" s="424" t="str">
        <f t="shared" si="26"/>
        <v/>
      </c>
      <c r="CP9" s="64"/>
      <c r="CQ9" s="2"/>
      <c r="CR9" s="3"/>
      <c r="CS9" s="82"/>
      <c r="CT9" s="68"/>
      <c r="CU9" s="79"/>
      <c r="CV9" s="64"/>
      <c r="CW9" s="79"/>
      <c r="CX9" s="2" t="str">
        <f t="shared" si="27"/>
        <v/>
      </c>
      <c r="CY9" s="79"/>
      <c r="CZ9" s="79"/>
      <c r="DA9" s="79"/>
      <c r="DB9" s="2"/>
      <c r="DC9" s="2"/>
      <c r="DD9" s="2"/>
      <c r="DE9" s="2"/>
      <c r="DF9" s="2"/>
      <c r="DG9" s="2"/>
      <c r="DH9" s="2"/>
      <c r="DI9" s="2"/>
      <c r="DJ9" s="2"/>
      <c r="DK9" s="2"/>
      <c r="DL9" s="2"/>
      <c r="DM9" s="59"/>
    </row>
    <row r="10" spans="1:118" x14ac:dyDescent="0.2">
      <c r="A10" s="118"/>
      <c r="B10" s="153" t="str">
        <f t="shared" si="28"/>
        <v/>
      </c>
      <c r="C10" s="49"/>
      <c r="D10" s="94"/>
      <c r="E10" s="13"/>
      <c r="F10" s="418" t="str">
        <f t="shared" si="29"/>
        <v/>
      </c>
      <c r="G10" s="46" t="str">
        <f t="shared" si="3"/>
        <v/>
      </c>
      <c r="H10" s="358" t="str">
        <f t="shared" si="4"/>
        <v/>
      </c>
      <c r="I10" s="358">
        <f t="shared" si="5"/>
        <v>0.05</v>
      </c>
      <c r="J10" s="358" t="str">
        <f t="shared" si="6"/>
        <v/>
      </c>
      <c r="K10" s="417" t="str">
        <f t="shared" si="7"/>
        <v/>
      </c>
      <c r="L10" s="418" t="str">
        <f t="shared" si="8"/>
        <v/>
      </c>
      <c r="M10" s="417" t="str">
        <f t="shared" si="9"/>
        <v/>
      </c>
      <c r="N10" s="41"/>
      <c r="O10" s="44"/>
      <c r="P10" s="422">
        <f t="shared" si="30"/>
        <v>0</v>
      </c>
      <c r="Q10" s="47" t="str">
        <f t="shared" si="10"/>
        <v/>
      </c>
      <c r="R10" s="40"/>
      <c r="S10" s="40"/>
      <c r="T10" s="1"/>
      <c r="U10" s="77"/>
      <c r="V10" s="91"/>
      <c r="W10" s="90"/>
      <c r="X10" s="38"/>
      <c r="Y10" s="38"/>
      <c r="Z10" s="38" t="str">
        <f t="shared" si="11"/>
        <v/>
      </c>
      <c r="AA10" s="75"/>
      <c r="AB10" s="75"/>
      <c r="AC10" s="75"/>
      <c r="AD10" s="75"/>
      <c r="AE10" s="40"/>
      <c r="AF10" s="40"/>
      <c r="AG10" s="40"/>
      <c r="AH10" s="40"/>
      <c r="AI10" s="40"/>
      <c r="AJ10" s="40"/>
      <c r="AK10" s="40"/>
      <c r="AL10" s="40"/>
      <c r="AM10" s="40"/>
      <c r="AN10" s="40"/>
      <c r="AO10" s="41"/>
      <c r="AP10" s="374"/>
      <c r="AQ10" s="375"/>
      <c r="AR10" s="418" t="str">
        <f t="shared" si="31"/>
        <v/>
      </c>
      <c r="AS10" s="46" t="str">
        <f t="shared" si="12"/>
        <v/>
      </c>
      <c r="AT10" s="358" t="str">
        <f t="shared" si="13"/>
        <v/>
      </c>
      <c r="AU10" s="358">
        <f t="shared" si="14"/>
        <v>0.05</v>
      </c>
      <c r="AV10" s="358" t="str">
        <f t="shared" si="15"/>
        <v/>
      </c>
      <c r="AW10" s="417" t="str">
        <f t="shared" si="16"/>
        <v/>
      </c>
      <c r="AX10" s="418" t="str">
        <f t="shared" si="32"/>
        <v/>
      </c>
      <c r="AY10" s="417" t="str">
        <f t="shared" si="17"/>
        <v/>
      </c>
      <c r="AZ10" s="382"/>
      <c r="BA10" s="383"/>
      <c r="BB10" s="423">
        <f t="shared" si="35"/>
        <v>0</v>
      </c>
      <c r="BC10" s="424" t="str">
        <f t="shared" si="18"/>
        <v/>
      </c>
      <c r="BD10" s="396"/>
      <c r="BE10" s="396"/>
      <c r="BF10" s="397"/>
      <c r="BG10" s="394"/>
      <c r="BH10" s="374"/>
      <c r="BI10" s="380"/>
      <c r="BJ10" s="380"/>
      <c r="BK10" s="380"/>
      <c r="BL10" s="375" t="str">
        <f t="shared" si="19"/>
        <v/>
      </c>
      <c r="BM10" s="409"/>
      <c r="BN10" s="411"/>
      <c r="BO10" s="411"/>
      <c r="BP10" s="411"/>
      <c r="BQ10" s="411"/>
      <c r="BR10" s="411"/>
      <c r="BS10" s="411"/>
      <c r="BT10" s="411"/>
      <c r="BU10" s="411"/>
      <c r="BV10" s="411"/>
      <c r="BW10" s="411"/>
      <c r="BX10" s="411"/>
      <c r="BY10" s="411"/>
      <c r="BZ10" s="411"/>
      <c r="CA10" s="412"/>
      <c r="CB10" s="78"/>
      <c r="CC10" s="2"/>
      <c r="CD10" s="418" t="str">
        <f t="shared" si="33"/>
        <v/>
      </c>
      <c r="CE10" s="46" t="str">
        <f t="shared" si="20"/>
        <v/>
      </c>
      <c r="CF10" s="358" t="str">
        <f t="shared" si="21"/>
        <v/>
      </c>
      <c r="CG10" s="358">
        <f t="shared" si="22"/>
        <v>0.05</v>
      </c>
      <c r="CH10" s="358" t="str">
        <f t="shared" si="23"/>
        <v/>
      </c>
      <c r="CI10" s="417" t="str">
        <f t="shared" si="24"/>
        <v/>
      </c>
      <c r="CJ10" s="418" t="str">
        <f t="shared" si="34"/>
        <v/>
      </c>
      <c r="CK10" s="417" t="str">
        <f t="shared" si="25"/>
        <v/>
      </c>
      <c r="CL10" s="70"/>
      <c r="CM10" s="78"/>
      <c r="CN10" s="425">
        <f t="shared" si="36"/>
        <v>0</v>
      </c>
      <c r="CO10" s="424" t="str">
        <f t="shared" si="26"/>
        <v/>
      </c>
      <c r="CP10" s="64"/>
      <c r="CQ10" s="2"/>
      <c r="CR10" s="3"/>
      <c r="CS10" s="82"/>
      <c r="CT10" s="78"/>
      <c r="CU10" s="79"/>
      <c r="CV10" s="79"/>
      <c r="CW10" s="79"/>
      <c r="CX10" s="2" t="str">
        <f t="shared" si="27"/>
        <v/>
      </c>
      <c r="CY10" s="79"/>
      <c r="CZ10" s="79"/>
      <c r="DA10" s="79"/>
      <c r="DB10" s="2"/>
      <c r="DC10" s="2"/>
      <c r="DD10" s="2"/>
      <c r="DE10" s="2"/>
      <c r="DF10" s="2"/>
      <c r="DG10" s="2"/>
      <c r="DH10" s="2"/>
      <c r="DI10" s="2"/>
      <c r="DJ10" s="2"/>
      <c r="DK10" s="2"/>
      <c r="DL10" s="2"/>
      <c r="DM10" s="59"/>
    </row>
    <row r="11" spans="1:118" x14ac:dyDescent="0.2">
      <c r="A11" s="119"/>
      <c r="B11" s="153" t="str">
        <f t="shared" si="28"/>
        <v/>
      </c>
      <c r="C11" s="49"/>
      <c r="D11" s="94"/>
      <c r="E11" s="13"/>
      <c r="F11" s="418" t="str">
        <f t="shared" si="29"/>
        <v/>
      </c>
      <c r="G11" s="46" t="str">
        <f t="shared" si="3"/>
        <v/>
      </c>
      <c r="H11" s="358" t="str">
        <f t="shared" si="4"/>
        <v/>
      </c>
      <c r="I11" s="358">
        <f t="shared" si="5"/>
        <v>0.05</v>
      </c>
      <c r="J11" s="358" t="str">
        <f t="shared" si="6"/>
        <v/>
      </c>
      <c r="K11" s="417" t="str">
        <f t="shared" si="7"/>
        <v/>
      </c>
      <c r="L11" s="418" t="str">
        <f t="shared" si="8"/>
        <v/>
      </c>
      <c r="M11" s="417" t="str">
        <f t="shared" si="9"/>
        <v/>
      </c>
      <c r="N11" s="41"/>
      <c r="O11" s="44"/>
      <c r="P11" s="422">
        <f t="shared" si="30"/>
        <v>0</v>
      </c>
      <c r="Q11" s="47" t="str">
        <f t="shared" si="10"/>
        <v/>
      </c>
      <c r="R11" s="40"/>
      <c r="S11" s="75"/>
      <c r="T11" s="1"/>
      <c r="U11" s="77"/>
      <c r="V11" s="91"/>
      <c r="W11" s="90"/>
      <c r="X11" s="38"/>
      <c r="Y11" s="38"/>
      <c r="Z11" s="38" t="str">
        <f t="shared" si="11"/>
        <v/>
      </c>
      <c r="AA11" s="75"/>
      <c r="AB11" s="75"/>
      <c r="AC11" s="75"/>
      <c r="AD11" s="75"/>
      <c r="AE11" s="40"/>
      <c r="AF11" s="40"/>
      <c r="AG11" s="40"/>
      <c r="AH11" s="40"/>
      <c r="AI11" s="40"/>
      <c r="AJ11" s="40"/>
      <c r="AK11" s="40"/>
      <c r="AL11" s="40"/>
      <c r="AM11" s="40"/>
      <c r="AN11" s="40"/>
      <c r="AO11" s="41"/>
      <c r="AP11" s="374"/>
      <c r="AQ11" s="375"/>
      <c r="AR11" s="418" t="str">
        <f t="shared" si="31"/>
        <v/>
      </c>
      <c r="AS11" s="46" t="str">
        <f t="shared" si="12"/>
        <v/>
      </c>
      <c r="AT11" s="358" t="str">
        <f t="shared" si="13"/>
        <v/>
      </c>
      <c r="AU11" s="358">
        <f t="shared" si="14"/>
        <v>0.05</v>
      </c>
      <c r="AV11" s="358" t="str">
        <f t="shared" si="15"/>
        <v/>
      </c>
      <c r="AW11" s="417" t="str">
        <f t="shared" si="16"/>
        <v/>
      </c>
      <c r="AX11" s="418" t="str">
        <f t="shared" si="32"/>
        <v/>
      </c>
      <c r="AY11" s="417" t="str">
        <f t="shared" si="17"/>
        <v/>
      </c>
      <c r="AZ11" s="382"/>
      <c r="BA11" s="383"/>
      <c r="BB11" s="423">
        <f t="shared" si="35"/>
        <v>0</v>
      </c>
      <c r="BC11" s="424" t="str">
        <f t="shared" si="18"/>
        <v/>
      </c>
      <c r="BD11" s="396"/>
      <c r="BE11" s="396"/>
      <c r="BF11" s="397"/>
      <c r="BG11" s="394"/>
      <c r="BH11" s="383"/>
      <c r="BI11" s="380"/>
      <c r="BJ11" s="396"/>
      <c r="BK11" s="380"/>
      <c r="BL11" s="375" t="str">
        <f t="shared" si="19"/>
        <v/>
      </c>
      <c r="BM11" s="409"/>
      <c r="BN11" s="411"/>
      <c r="BO11" s="411"/>
      <c r="BP11" s="411"/>
      <c r="BQ11" s="411"/>
      <c r="BR11" s="411"/>
      <c r="BS11" s="411"/>
      <c r="BT11" s="411"/>
      <c r="BU11" s="411"/>
      <c r="BV11" s="411"/>
      <c r="BW11" s="411"/>
      <c r="BX11" s="411"/>
      <c r="BY11" s="411"/>
      <c r="BZ11" s="411"/>
      <c r="CA11" s="412"/>
      <c r="CB11" s="78"/>
      <c r="CC11" s="2"/>
      <c r="CD11" s="418" t="str">
        <f t="shared" si="33"/>
        <v/>
      </c>
      <c r="CE11" s="46" t="str">
        <f t="shared" si="20"/>
        <v/>
      </c>
      <c r="CF11" s="358" t="str">
        <f t="shared" si="21"/>
        <v/>
      </c>
      <c r="CG11" s="358">
        <f t="shared" si="22"/>
        <v>0.05</v>
      </c>
      <c r="CH11" s="358" t="str">
        <f t="shared" si="23"/>
        <v/>
      </c>
      <c r="CI11" s="417" t="str">
        <f t="shared" si="24"/>
        <v/>
      </c>
      <c r="CJ11" s="418" t="str">
        <f t="shared" si="34"/>
        <v/>
      </c>
      <c r="CK11" s="417" t="str">
        <f t="shared" si="25"/>
        <v/>
      </c>
      <c r="CL11" s="70"/>
      <c r="CM11" s="68"/>
      <c r="CN11" s="425">
        <f t="shared" si="36"/>
        <v>0</v>
      </c>
      <c r="CO11" s="424" t="str">
        <f t="shared" si="26"/>
        <v/>
      </c>
      <c r="CP11" s="64"/>
      <c r="CQ11" s="2"/>
      <c r="CR11" s="3"/>
      <c r="CS11" s="82"/>
      <c r="CT11" s="68"/>
      <c r="CU11" s="79"/>
      <c r="CV11" s="64"/>
      <c r="CW11" s="79"/>
      <c r="CX11" s="2" t="str">
        <f t="shared" si="27"/>
        <v/>
      </c>
      <c r="CY11" s="79"/>
      <c r="CZ11" s="79"/>
      <c r="DA11" s="79"/>
      <c r="DB11" s="2"/>
      <c r="DC11" s="2"/>
      <c r="DD11" s="2"/>
      <c r="DE11" s="2"/>
      <c r="DF11" s="2"/>
      <c r="DG11" s="2"/>
      <c r="DH11" s="2"/>
      <c r="DI11" s="2"/>
      <c r="DJ11" s="2"/>
      <c r="DK11" s="2"/>
      <c r="DL11" s="2"/>
      <c r="DM11" s="59"/>
    </row>
    <row r="12" spans="1:118" x14ac:dyDescent="0.2">
      <c r="A12" s="119"/>
      <c r="B12" s="153" t="str">
        <f t="shared" si="28"/>
        <v/>
      </c>
      <c r="C12" s="49"/>
      <c r="D12" s="94"/>
      <c r="E12" s="13"/>
      <c r="F12" s="418" t="str">
        <f t="shared" si="29"/>
        <v/>
      </c>
      <c r="G12" s="46" t="str">
        <f t="shared" si="3"/>
        <v/>
      </c>
      <c r="H12" s="358" t="str">
        <f t="shared" si="4"/>
        <v/>
      </c>
      <c r="I12" s="358">
        <f t="shared" si="5"/>
        <v>0.05</v>
      </c>
      <c r="J12" s="358" t="str">
        <f t="shared" si="6"/>
        <v/>
      </c>
      <c r="K12" s="417" t="str">
        <f t="shared" si="7"/>
        <v/>
      </c>
      <c r="L12" s="418" t="str">
        <f t="shared" si="8"/>
        <v/>
      </c>
      <c r="M12" s="417" t="str">
        <f t="shared" si="9"/>
        <v/>
      </c>
      <c r="N12" s="41"/>
      <c r="O12" s="74"/>
      <c r="P12" s="422">
        <f t="shared" si="30"/>
        <v>0</v>
      </c>
      <c r="Q12" s="47" t="str">
        <f t="shared" si="10"/>
        <v/>
      </c>
      <c r="R12" s="40"/>
      <c r="S12" s="40"/>
      <c r="T12" s="1"/>
      <c r="U12" s="77"/>
      <c r="V12" s="89"/>
      <c r="W12" s="90"/>
      <c r="X12" s="38"/>
      <c r="Y12" s="38"/>
      <c r="Z12" s="38" t="str">
        <f t="shared" si="11"/>
        <v/>
      </c>
      <c r="AA12" s="75"/>
      <c r="AB12" s="75"/>
      <c r="AC12" s="75"/>
      <c r="AD12" s="75"/>
      <c r="AE12" s="40"/>
      <c r="AF12" s="40"/>
      <c r="AG12" s="40"/>
      <c r="AH12" s="40"/>
      <c r="AI12" s="40"/>
      <c r="AJ12" s="40"/>
      <c r="AK12" s="40"/>
      <c r="AL12" s="40"/>
      <c r="AM12" s="40"/>
      <c r="AN12" s="40"/>
      <c r="AO12" s="41"/>
      <c r="AP12" s="374"/>
      <c r="AQ12" s="375"/>
      <c r="AR12" s="418" t="str">
        <f t="shared" si="31"/>
        <v/>
      </c>
      <c r="AS12" s="46" t="str">
        <f t="shared" si="12"/>
        <v/>
      </c>
      <c r="AT12" s="358" t="str">
        <f t="shared" si="13"/>
        <v/>
      </c>
      <c r="AU12" s="358">
        <f t="shared" si="14"/>
        <v>0.05</v>
      </c>
      <c r="AV12" s="358" t="str">
        <f t="shared" si="15"/>
        <v/>
      </c>
      <c r="AW12" s="417" t="str">
        <f t="shared" si="16"/>
        <v/>
      </c>
      <c r="AX12" s="418" t="str">
        <f t="shared" si="32"/>
        <v/>
      </c>
      <c r="AY12" s="417" t="str">
        <f t="shared" si="17"/>
        <v/>
      </c>
      <c r="AZ12" s="382"/>
      <c r="BA12" s="383"/>
      <c r="BB12" s="423">
        <f t="shared" si="35"/>
        <v>0</v>
      </c>
      <c r="BC12" s="424" t="str">
        <f t="shared" si="18"/>
        <v/>
      </c>
      <c r="BD12" s="396"/>
      <c r="BE12" s="396"/>
      <c r="BF12" s="397"/>
      <c r="BG12" s="394"/>
      <c r="BH12" s="383"/>
      <c r="BI12" s="380"/>
      <c r="BJ12" s="396"/>
      <c r="BK12" s="380"/>
      <c r="BL12" s="375" t="str">
        <f t="shared" si="19"/>
        <v/>
      </c>
      <c r="BM12" s="409"/>
      <c r="BN12" s="411"/>
      <c r="BO12" s="411"/>
      <c r="BP12" s="411"/>
      <c r="BQ12" s="411"/>
      <c r="BR12" s="411"/>
      <c r="BS12" s="411"/>
      <c r="BT12" s="411"/>
      <c r="BU12" s="411"/>
      <c r="BV12" s="411"/>
      <c r="BW12" s="411"/>
      <c r="BX12" s="411"/>
      <c r="BY12" s="411"/>
      <c r="BZ12" s="411"/>
      <c r="CA12" s="412"/>
      <c r="CB12" s="78"/>
      <c r="CC12" s="2"/>
      <c r="CD12" s="418" t="str">
        <f t="shared" si="33"/>
        <v/>
      </c>
      <c r="CE12" s="46" t="str">
        <f t="shared" si="20"/>
        <v/>
      </c>
      <c r="CF12" s="358" t="str">
        <f t="shared" si="21"/>
        <v/>
      </c>
      <c r="CG12" s="358">
        <f t="shared" si="22"/>
        <v>0.05</v>
      </c>
      <c r="CH12" s="358" t="str">
        <f t="shared" si="23"/>
        <v/>
      </c>
      <c r="CI12" s="417" t="str">
        <f t="shared" si="24"/>
        <v/>
      </c>
      <c r="CJ12" s="418" t="str">
        <f t="shared" si="34"/>
        <v/>
      </c>
      <c r="CK12" s="417" t="str">
        <f t="shared" si="25"/>
        <v/>
      </c>
      <c r="CL12" s="70"/>
      <c r="CM12" s="68"/>
      <c r="CN12" s="425">
        <f t="shared" si="36"/>
        <v>0</v>
      </c>
      <c r="CO12" s="424" t="str">
        <f t="shared" si="26"/>
        <v/>
      </c>
      <c r="CP12" s="64"/>
      <c r="CQ12" s="2"/>
      <c r="CR12" s="3"/>
      <c r="CS12" s="82"/>
      <c r="CT12" s="68"/>
      <c r="CU12" s="79"/>
      <c r="CV12" s="64"/>
      <c r="CW12" s="79"/>
      <c r="CX12" s="2" t="str">
        <f t="shared" si="27"/>
        <v/>
      </c>
      <c r="CY12" s="79"/>
      <c r="CZ12" s="79"/>
      <c r="DA12" s="79"/>
      <c r="DB12" s="2"/>
      <c r="DC12" s="2"/>
      <c r="DD12" s="2"/>
      <c r="DE12" s="2"/>
      <c r="DF12" s="2"/>
      <c r="DG12" s="2"/>
      <c r="DH12" s="2"/>
      <c r="DI12" s="2"/>
      <c r="DJ12" s="2"/>
      <c r="DK12" s="2"/>
      <c r="DL12" s="2"/>
      <c r="DM12" s="59"/>
    </row>
    <row r="13" spans="1:118" x14ac:dyDescent="0.2">
      <c r="A13" s="119"/>
      <c r="B13" s="153" t="str">
        <f t="shared" si="28"/>
        <v/>
      </c>
      <c r="C13" s="49"/>
      <c r="D13" s="94"/>
      <c r="E13" s="13"/>
      <c r="F13" s="418" t="str">
        <f t="shared" si="29"/>
        <v/>
      </c>
      <c r="G13" s="46" t="str">
        <f t="shared" si="3"/>
        <v/>
      </c>
      <c r="H13" s="358" t="str">
        <f t="shared" si="4"/>
        <v/>
      </c>
      <c r="I13" s="358">
        <f t="shared" si="5"/>
        <v>0.05</v>
      </c>
      <c r="J13" s="358" t="str">
        <f t="shared" si="6"/>
        <v/>
      </c>
      <c r="K13" s="417" t="str">
        <f t="shared" si="7"/>
        <v/>
      </c>
      <c r="L13" s="418" t="str">
        <f t="shared" si="8"/>
        <v/>
      </c>
      <c r="M13" s="417" t="str">
        <f t="shared" si="9"/>
        <v/>
      </c>
      <c r="N13" s="41"/>
      <c r="O13" s="44"/>
      <c r="P13" s="422">
        <f t="shared" si="30"/>
        <v>0</v>
      </c>
      <c r="Q13" s="47" t="str">
        <f t="shared" si="10"/>
        <v/>
      </c>
      <c r="R13" s="40"/>
      <c r="S13" s="40"/>
      <c r="T13" s="1"/>
      <c r="U13" s="77"/>
      <c r="V13" s="91"/>
      <c r="W13" s="90"/>
      <c r="X13" s="38"/>
      <c r="Y13" s="38"/>
      <c r="Z13" s="38" t="str">
        <f t="shared" si="11"/>
        <v/>
      </c>
      <c r="AA13" s="75"/>
      <c r="AB13" s="75"/>
      <c r="AC13" s="75"/>
      <c r="AD13" s="75"/>
      <c r="AE13" s="40"/>
      <c r="AF13" s="40"/>
      <c r="AG13" s="40"/>
      <c r="AH13" s="40"/>
      <c r="AI13" s="40"/>
      <c r="AJ13" s="40"/>
      <c r="AK13" s="40"/>
      <c r="AL13" s="40"/>
      <c r="AM13" s="40"/>
      <c r="AN13" s="40"/>
      <c r="AO13" s="41"/>
      <c r="AP13" s="374"/>
      <c r="AQ13" s="375"/>
      <c r="AR13" s="418" t="str">
        <f t="shared" si="31"/>
        <v/>
      </c>
      <c r="AS13" s="46" t="str">
        <f t="shared" si="12"/>
        <v/>
      </c>
      <c r="AT13" s="358" t="str">
        <f t="shared" si="13"/>
        <v/>
      </c>
      <c r="AU13" s="358">
        <f t="shared" si="14"/>
        <v>0.05</v>
      </c>
      <c r="AV13" s="358" t="str">
        <f t="shared" si="15"/>
        <v/>
      </c>
      <c r="AW13" s="417" t="str">
        <f t="shared" si="16"/>
        <v/>
      </c>
      <c r="AX13" s="418" t="str">
        <f t="shared" si="32"/>
        <v/>
      </c>
      <c r="AY13" s="417" t="str">
        <f t="shared" si="17"/>
        <v/>
      </c>
      <c r="AZ13" s="382"/>
      <c r="BA13" s="383"/>
      <c r="BB13" s="423">
        <f t="shared" si="35"/>
        <v>0</v>
      </c>
      <c r="BC13" s="424" t="str">
        <f t="shared" si="18"/>
        <v/>
      </c>
      <c r="BD13" s="396"/>
      <c r="BE13" s="396"/>
      <c r="BF13" s="397"/>
      <c r="BG13" s="394"/>
      <c r="BH13" s="383"/>
      <c r="BI13" s="380"/>
      <c r="BJ13" s="396"/>
      <c r="BK13" s="380"/>
      <c r="BL13" s="375" t="str">
        <f t="shared" si="19"/>
        <v/>
      </c>
      <c r="BM13" s="409"/>
      <c r="BN13" s="411"/>
      <c r="BO13" s="411"/>
      <c r="BP13" s="411"/>
      <c r="BQ13" s="411"/>
      <c r="BR13" s="411"/>
      <c r="BS13" s="411"/>
      <c r="BT13" s="411"/>
      <c r="BU13" s="411"/>
      <c r="BV13" s="411"/>
      <c r="BW13" s="411"/>
      <c r="BX13" s="411"/>
      <c r="BY13" s="411"/>
      <c r="BZ13" s="411"/>
      <c r="CA13" s="412"/>
      <c r="CB13" s="78"/>
      <c r="CC13" s="2"/>
      <c r="CD13" s="418" t="str">
        <f t="shared" si="33"/>
        <v/>
      </c>
      <c r="CE13" s="46" t="str">
        <f t="shared" si="20"/>
        <v/>
      </c>
      <c r="CF13" s="358" t="str">
        <f t="shared" si="21"/>
        <v/>
      </c>
      <c r="CG13" s="358">
        <f t="shared" si="22"/>
        <v>0.05</v>
      </c>
      <c r="CH13" s="358" t="str">
        <f t="shared" si="23"/>
        <v/>
      </c>
      <c r="CI13" s="417" t="str">
        <f t="shared" si="24"/>
        <v/>
      </c>
      <c r="CJ13" s="418" t="str">
        <f t="shared" si="34"/>
        <v/>
      </c>
      <c r="CK13" s="417" t="str">
        <f t="shared" si="25"/>
        <v/>
      </c>
      <c r="CL13" s="70"/>
      <c r="CM13" s="68"/>
      <c r="CN13" s="425">
        <f t="shared" si="36"/>
        <v>0</v>
      </c>
      <c r="CO13" s="424" t="str">
        <f t="shared" si="26"/>
        <v/>
      </c>
      <c r="CP13" s="64"/>
      <c r="CQ13" s="2"/>
      <c r="CR13" s="3"/>
      <c r="CS13" s="82"/>
      <c r="CT13" s="68"/>
      <c r="CU13" s="79"/>
      <c r="CV13" s="79"/>
      <c r="CW13" s="79"/>
      <c r="CX13" s="2" t="str">
        <f t="shared" si="27"/>
        <v/>
      </c>
      <c r="CY13" s="79"/>
      <c r="CZ13" s="79"/>
      <c r="DA13" s="79"/>
      <c r="DB13" s="2"/>
      <c r="DC13" s="2"/>
      <c r="DD13" s="2"/>
      <c r="DE13" s="2"/>
      <c r="DF13" s="2"/>
      <c r="DG13" s="2"/>
      <c r="DH13" s="2"/>
      <c r="DI13" s="2"/>
      <c r="DJ13" s="2"/>
      <c r="DK13" s="2"/>
      <c r="DL13" s="2"/>
      <c r="DM13" s="59"/>
    </row>
    <row r="14" spans="1:118" x14ac:dyDescent="0.2">
      <c r="A14" s="119"/>
      <c r="B14" s="153" t="str">
        <f t="shared" si="28"/>
        <v/>
      </c>
      <c r="C14" s="49"/>
      <c r="D14" s="94"/>
      <c r="E14" s="13"/>
      <c r="F14" s="418" t="str">
        <f t="shared" si="29"/>
        <v/>
      </c>
      <c r="G14" s="46" t="str">
        <f t="shared" si="3"/>
        <v/>
      </c>
      <c r="H14" s="358" t="str">
        <f t="shared" si="4"/>
        <v/>
      </c>
      <c r="I14" s="358">
        <f t="shared" si="5"/>
        <v>0.05</v>
      </c>
      <c r="J14" s="358" t="str">
        <f t="shared" si="6"/>
        <v/>
      </c>
      <c r="K14" s="417" t="str">
        <f t="shared" si="7"/>
        <v/>
      </c>
      <c r="L14" s="418" t="str">
        <f t="shared" si="8"/>
        <v/>
      </c>
      <c r="M14" s="417" t="str">
        <f t="shared" si="9"/>
        <v/>
      </c>
      <c r="N14" s="41"/>
      <c r="O14" s="44"/>
      <c r="P14" s="422">
        <f t="shared" si="30"/>
        <v>0</v>
      </c>
      <c r="Q14" s="47" t="str">
        <f t="shared" si="10"/>
        <v/>
      </c>
      <c r="R14" s="40"/>
      <c r="S14" s="40"/>
      <c r="T14" s="1"/>
      <c r="U14" s="77"/>
      <c r="V14" s="91"/>
      <c r="W14" s="90"/>
      <c r="X14" s="38"/>
      <c r="Y14" s="38"/>
      <c r="Z14" s="38" t="str">
        <f t="shared" si="11"/>
        <v/>
      </c>
      <c r="AA14" s="75"/>
      <c r="AB14" s="75"/>
      <c r="AC14" s="75"/>
      <c r="AD14" s="75"/>
      <c r="AE14" s="40"/>
      <c r="AF14" s="40"/>
      <c r="AG14" s="40"/>
      <c r="AH14" s="40"/>
      <c r="AI14" s="40"/>
      <c r="AJ14" s="40"/>
      <c r="AK14" s="40"/>
      <c r="AL14" s="40"/>
      <c r="AM14" s="40"/>
      <c r="AN14" s="40"/>
      <c r="AO14" s="41"/>
      <c r="AP14" s="374"/>
      <c r="AQ14" s="375"/>
      <c r="AR14" s="418" t="str">
        <f t="shared" si="31"/>
        <v/>
      </c>
      <c r="AS14" s="46" t="str">
        <f t="shared" si="12"/>
        <v/>
      </c>
      <c r="AT14" s="358" t="str">
        <f t="shared" si="13"/>
        <v/>
      </c>
      <c r="AU14" s="358">
        <f t="shared" si="14"/>
        <v>0.05</v>
      </c>
      <c r="AV14" s="358" t="str">
        <f t="shared" si="15"/>
        <v/>
      </c>
      <c r="AW14" s="417" t="str">
        <f t="shared" si="16"/>
        <v/>
      </c>
      <c r="AX14" s="418" t="str">
        <f t="shared" si="32"/>
        <v/>
      </c>
      <c r="AY14" s="417" t="str">
        <f t="shared" si="17"/>
        <v/>
      </c>
      <c r="AZ14" s="382"/>
      <c r="BA14" s="383"/>
      <c r="BB14" s="423">
        <f t="shared" si="35"/>
        <v>0</v>
      </c>
      <c r="BC14" s="424" t="str">
        <f t="shared" si="18"/>
        <v/>
      </c>
      <c r="BD14" s="396"/>
      <c r="BE14" s="396"/>
      <c r="BF14" s="397"/>
      <c r="BG14" s="394"/>
      <c r="BH14" s="383"/>
      <c r="BI14" s="380"/>
      <c r="BJ14" s="396"/>
      <c r="BK14" s="380"/>
      <c r="BL14" s="375" t="str">
        <f t="shared" si="19"/>
        <v/>
      </c>
      <c r="BM14" s="409"/>
      <c r="BN14" s="411"/>
      <c r="BO14" s="411"/>
      <c r="BP14" s="411"/>
      <c r="BQ14" s="411"/>
      <c r="BR14" s="411"/>
      <c r="BS14" s="411"/>
      <c r="BT14" s="411"/>
      <c r="BU14" s="411"/>
      <c r="BV14" s="411"/>
      <c r="BW14" s="411"/>
      <c r="BX14" s="411"/>
      <c r="BY14" s="411"/>
      <c r="BZ14" s="411"/>
      <c r="CA14" s="412"/>
      <c r="CB14" s="78"/>
      <c r="CC14" s="2"/>
      <c r="CD14" s="418" t="str">
        <f t="shared" si="33"/>
        <v/>
      </c>
      <c r="CE14" s="46" t="str">
        <f t="shared" si="20"/>
        <v/>
      </c>
      <c r="CF14" s="358" t="str">
        <f t="shared" si="21"/>
        <v/>
      </c>
      <c r="CG14" s="358">
        <f t="shared" si="22"/>
        <v>0.05</v>
      </c>
      <c r="CH14" s="358" t="str">
        <f t="shared" si="23"/>
        <v/>
      </c>
      <c r="CI14" s="417" t="str">
        <f t="shared" si="24"/>
        <v/>
      </c>
      <c r="CJ14" s="418" t="str">
        <f t="shared" si="34"/>
        <v/>
      </c>
      <c r="CK14" s="417" t="str">
        <f t="shared" si="25"/>
        <v/>
      </c>
      <c r="CL14" s="70"/>
      <c r="CM14" s="68"/>
      <c r="CN14" s="425">
        <f t="shared" si="36"/>
        <v>0</v>
      </c>
      <c r="CO14" s="424" t="str">
        <f t="shared" si="26"/>
        <v/>
      </c>
      <c r="CP14" s="64"/>
      <c r="CQ14" s="2"/>
      <c r="CR14" s="3"/>
      <c r="CS14" s="82"/>
      <c r="CT14" s="68"/>
      <c r="CU14" s="79"/>
      <c r="CV14" s="64"/>
      <c r="CW14" s="79"/>
      <c r="CX14" s="2" t="str">
        <f t="shared" si="27"/>
        <v/>
      </c>
      <c r="CY14" s="79"/>
      <c r="CZ14" s="79"/>
      <c r="DA14" s="79"/>
      <c r="DB14" s="2"/>
      <c r="DC14" s="2"/>
      <c r="DD14" s="2"/>
      <c r="DE14" s="2"/>
      <c r="DF14" s="2"/>
      <c r="DG14" s="2"/>
      <c r="DH14" s="2"/>
      <c r="DI14" s="2"/>
      <c r="DJ14" s="2"/>
      <c r="DK14" s="2"/>
      <c r="DL14" s="2"/>
      <c r="DM14" s="59"/>
    </row>
    <row r="15" spans="1:118" x14ac:dyDescent="0.2">
      <c r="A15" s="118"/>
      <c r="B15" s="153" t="str">
        <f t="shared" si="28"/>
        <v/>
      </c>
      <c r="C15" s="49"/>
      <c r="D15" s="94"/>
      <c r="E15" s="13"/>
      <c r="F15" s="418" t="str">
        <f t="shared" si="29"/>
        <v/>
      </c>
      <c r="G15" s="46" t="str">
        <f t="shared" si="3"/>
        <v/>
      </c>
      <c r="H15" s="358" t="str">
        <f t="shared" si="4"/>
        <v/>
      </c>
      <c r="I15" s="358">
        <f t="shared" si="5"/>
        <v>0.05</v>
      </c>
      <c r="J15" s="358" t="str">
        <f t="shared" si="6"/>
        <v/>
      </c>
      <c r="K15" s="417" t="str">
        <f t="shared" si="7"/>
        <v/>
      </c>
      <c r="L15" s="418" t="str">
        <f t="shared" si="8"/>
        <v/>
      </c>
      <c r="M15" s="417" t="str">
        <f t="shared" si="9"/>
        <v/>
      </c>
      <c r="N15" s="41"/>
      <c r="O15" s="44"/>
      <c r="P15" s="422">
        <f t="shared" si="30"/>
        <v>0</v>
      </c>
      <c r="Q15" s="47" t="str">
        <f t="shared" si="10"/>
        <v/>
      </c>
      <c r="R15" s="40"/>
      <c r="S15" s="43"/>
      <c r="T15" s="1"/>
      <c r="U15" s="77"/>
      <c r="V15" s="91"/>
      <c r="W15" s="90"/>
      <c r="X15" s="38"/>
      <c r="Y15" s="38"/>
      <c r="Z15" s="38" t="str">
        <f t="shared" si="11"/>
        <v/>
      </c>
      <c r="AA15" s="75"/>
      <c r="AB15" s="75"/>
      <c r="AC15" s="75"/>
      <c r="AD15" s="75"/>
      <c r="AE15" s="40"/>
      <c r="AF15" s="40"/>
      <c r="AG15" s="40"/>
      <c r="AH15" s="40"/>
      <c r="AI15" s="40"/>
      <c r="AJ15" s="40"/>
      <c r="AK15" s="40"/>
      <c r="AL15" s="40"/>
      <c r="AM15" s="40"/>
      <c r="AN15" s="40"/>
      <c r="AO15" s="41"/>
      <c r="AP15" s="374"/>
      <c r="AQ15" s="375"/>
      <c r="AR15" s="418" t="str">
        <f t="shared" si="31"/>
        <v/>
      </c>
      <c r="AS15" s="46" t="str">
        <f t="shared" si="12"/>
        <v/>
      </c>
      <c r="AT15" s="358" t="str">
        <f t="shared" si="13"/>
        <v/>
      </c>
      <c r="AU15" s="358">
        <f t="shared" si="14"/>
        <v>0.05</v>
      </c>
      <c r="AV15" s="358" t="str">
        <f t="shared" si="15"/>
        <v/>
      </c>
      <c r="AW15" s="417" t="str">
        <f t="shared" si="16"/>
        <v/>
      </c>
      <c r="AX15" s="418" t="str">
        <f t="shared" si="32"/>
        <v/>
      </c>
      <c r="AY15" s="417" t="str">
        <f t="shared" si="17"/>
        <v/>
      </c>
      <c r="AZ15" s="382"/>
      <c r="BA15" s="383"/>
      <c r="BB15" s="423">
        <f t="shared" si="35"/>
        <v>0</v>
      </c>
      <c r="BC15" s="424" t="str">
        <f t="shared" si="18"/>
        <v/>
      </c>
      <c r="BD15" s="396"/>
      <c r="BE15" s="396"/>
      <c r="BF15" s="397"/>
      <c r="BG15" s="394"/>
      <c r="BH15" s="374"/>
      <c r="BI15" s="380"/>
      <c r="BJ15" s="380"/>
      <c r="BK15" s="380"/>
      <c r="BL15" s="375" t="str">
        <f t="shared" si="19"/>
        <v/>
      </c>
      <c r="BM15" s="409"/>
      <c r="BN15" s="411"/>
      <c r="BO15" s="411"/>
      <c r="BP15" s="411"/>
      <c r="BQ15" s="411"/>
      <c r="BR15" s="411"/>
      <c r="BS15" s="411"/>
      <c r="BT15" s="411"/>
      <c r="BU15" s="411"/>
      <c r="BV15" s="411"/>
      <c r="BW15" s="411"/>
      <c r="BX15" s="411"/>
      <c r="BY15" s="411"/>
      <c r="BZ15" s="411"/>
      <c r="CA15" s="412"/>
      <c r="CB15" s="78"/>
      <c r="CC15" s="2"/>
      <c r="CD15" s="418" t="str">
        <f t="shared" si="33"/>
        <v/>
      </c>
      <c r="CE15" s="46" t="str">
        <f t="shared" si="20"/>
        <v/>
      </c>
      <c r="CF15" s="358" t="str">
        <f t="shared" si="21"/>
        <v/>
      </c>
      <c r="CG15" s="358">
        <f t="shared" si="22"/>
        <v>0.05</v>
      </c>
      <c r="CH15" s="358" t="str">
        <f t="shared" si="23"/>
        <v/>
      </c>
      <c r="CI15" s="417" t="str">
        <f t="shared" si="24"/>
        <v/>
      </c>
      <c r="CJ15" s="418" t="str">
        <f t="shared" si="34"/>
        <v/>
      </c>
      <c r="CK15" s="417" t="str">
        <f t="shared" si="25"/>
        <v/>
      </c>
      <c r="CL15" s="70"/>
      <c r="CM15" s="78"/>
      <c r="CN15" s="425">
        <f t="shared" si="36"/>
        <v>0</v>
      </c>
      <c r="CO15" s="424" t="str">
        <f t="shared" si="26"/>
        <v/>
      </c>
      <c r="CP15" s="64"/>
      <c r="CQ15" s="2"/>
      <c r="CR15" s="3"/>
      <c r="CS15" s="82"/>
      <c r="CT15" s="78"/>
      <c r="CU15" s="79"/>
      <c r="CV15" s="79"/>
      <c r="CW15" s="79"/>
      <c r="CX15" s="2" t="str">
        <f t="shared" si="27"/>
        <v/>
      </c>
      <c r="CY15" s="79"/>
      <c r="CZ15" s="79"/>
      <c r="DA15" s="79"/>
      <c r="DB15" s="2"/>
      <c r="DC15" s="2"/>
      <c r="DD15" s="2"/>
      <c r="DE15" s="2"/>
      <c r="DF15" s="2"/>
      <c r="DG15" s="2"/>
      <c r="DH15" s="2"/>
      <c r="DI15" s="2"/>
      <c r="DJ15" s="2"/>
      <c r="DK15" s="2"/>
      <c r="DL15" s="2"/>
      <c r="DM15" s="59"/>
    </row>
    <row r="16" spans="1:118" x14ac:dyDescent="0.2">
      <c r="A16" s="119"/>
      <c r="B16" s="153" t="str">
        <f t="shared" si="28"/>
        <v/>
      </c>
      <c r="C16" s="49"/>
      <c r="D16" s="94"/>
      <c r="E16" s="13"/>
      <c r="F16" s="418" t="str">
        <f t="shared" si="29"/>
        <v/>
      </c>
      <c r="G16" s="46" t="str">
        <f t="shared" si="3"/>
        <v/>
      </c>
      <c r="H16" s="358" t="str">
        <f t="shared" si="4"/>
        <v/>
      </c>
      <c r="I16" s="358">
        <f t="shared" si="5"/>
        <v>0.05</v>
      </c>
      <c r="J16" s="358" t="str">
        <f t="shared" si="6"/>
        <v/>
      </c>
      <c r="K16" s="417" t="str">
        <f t="shared" si="7"/>
        <v/>
      </c>
      <c r="L16" s="418" t="str">
        <f t="shared" si="8"/>
        <v/>
      </c>
      <c r="M16" s="417" t="str">
        <f t="shared" si="9"/>
        <v/>
      </c>
      <c r="N16" s="41"/>
      <c r="O16" s="44"/>
      <c r="P16" s="422">
        <f t="shared" si="30"/>
        <v>0</v>
      </c>
      <c r="Q16" s="47" t="str">
        <f t="shared" si="10"/>
        <v/>
      </c>
      <c r="R16" s="40"/>
      <c r="S16" s="40"/>
      <c r="T16" s="1"/>
      <c r="U16" s="77"/>
      <c r="V16" s="91"/>
      <c r="W16" s="90"/>
      <c r="X16" s="38"/>
      <c r="Y16" s="38"/>
      <c r="Z16" s="38" t="str">
        <f t="shared" si="11"/>
        <v/>
      </c>
      <c r="AA16" s="75"/>
      <c r="AB16" s="75"/>
      <c r="AC16" s="75"/>
      <c r="AD16" s="75"/>
      <c r="AE16" s="40"/>
      <c r="AF16" s="40"/>
      <c r="AG16" s="40"/>
      <c r="AH16" s="40"/>
      <c r="AI16" s="40"/>
      <c r="AJ16" s="40"/>
      <c r="AK16" s="40"/>
      <c r="AL16" s="40"/>
      <c r="AM16" s="40"/>
      <c r="AN16" s="40"/>
      <c r="AO16" s="41"/>
      <c r="AP16" s="374"/>
      <c r="AQ16" s="375"/>
      <c r="AR16" s="418" t="str">
        <f t="shared" si="31"/>
        <v/>
      </c>
      <c r="AS16" s="46" t="str">
        <f t="shared" si="12"/>
        <v/>
      </c>
      <c r="AT16" s="358" t="str">
        <f t="shared" si="13"/>
        <v/>
      </c>
      <c r="AU16" s="358">
        <f t="shared" si="14"/>
        <v>0.05</v>
      </c>
      <c r="AV16" s="358" t="str">
        <f t="shared" si="15"/>
        <v/>
      </c>
      <c r="AW16" s="417" t="str">
        <f t="shared" si="16"/>
        <v/>
      </c>
      <c r="AX16" s="418" t="str">
        <f t="shared" si="32"/>
        <v/>
      </c>
      <c r="AY16" s="417" t="str">
        <f t="shared" si="17"/>
        <v/>
      </c>
      <c r="AZ16" s="382"/>
      <c r="BA16" s="383"/>
      <c r="BB16" s="423">
        <f t="shared" si="35"/>
        <v>0</v>
      </c>
      <c r="BC16" s="424" t="str">
        <f t="shared" si="18"/>
        <v/>
      </c>
      <c r="BD16" s="396"/>
      <c r="BE16" s="396"/>
      <c r="BF16" s="397"/>
      <c r="BG16" s="394"/>
      <c r="BH16" s="383"/>
      <c r="BI16" s="380"/>
      <c r="BJ16" s="396"/>
      <c r="BK16" s="380"/>
      <c r="BL16" s="375" t="str">
        <f t="shared" si="19"/>
        <v/>
      </c>
      <c r="BM16" s="409"/>
      <c r="BN16" s="411"/>
      <c r="BO16" s="411"/>
      <c r="BP16" s="411"/>
      <c r="BQ16" s="411"/>
      <c r="BR16" s="411"/>
      <c r="BS16" s="411"/>
      <c r="BT16" s="411"/>
      <c r="BU16" s="411"/>
      <c r="BV16" s="411"/>
      <c r="BW16" s="411"/>
      <c r="BX16" s="411"/>
      <c r="BY16" s="411"/>
      <c r="BZ16" s="411"/>
      <c r="CA16" s="412"/>
      <c r="CB16" s="78"/>
      <c r="CC16" s="2"/>
      <c r="CD16" s="418" t="str">
        <f t="shared" si="33"/>
        <v/>
      </c>
      <c r="CE16" s="46" t="str">
        <f t="shared" si="20"/>
        <v/>
      </c>
      <c r="CF16" s="358" t="str">
        <f t="shared" si="21"/>
        <v/>
      </c>
      <c r="CG16" s="358">
        <f t="shared" si="22"/>
        <v>0.05</v>
      </c>
      <c r="CH16" s="358" t="str">
        <f t="shared" si="23"/>
        <v/>
      </c>
      <c r="CI16" s="417" t="str">
        <f t="shared" si="24"/>
        <v/>
      </c>
      <c r="CJ16" s="418" t="str">
        <f t="shared" si="34"/>
        <v/>
      </c>
      <c r="CK16" s="417" t="str">
        <f t="shared" si="25"/>
        <v/>
      </c>
      <c r="CL16" s="70"/>
      <c r="CM16" s="68"/>
      <c r="CN16" s="425">
        <f t="shared" si="36"/>
        <v>0</v>
      </c>
      <c r="CO16" s="424" t="str">
        <f t="shared" si="26"/>
        <v/>
      </c>
      <c r="CP16" s="64"/>
      <c r="CQ16" s="2"/>
      <c r="CR16" s="3"/>
      <c r="CS16" s="82"/>
      <c r="CT16" s="68"/>
      <c r="CU16" s="79"/>
      <c r="CV16" s="64"/>
      <c r="CW16" s="79"/>
      <c r="CX16" s="2" t="str">
        <f t="shared" si="27"/>
        <v/>
      </c>
      <c r="CY16" s="79"/>
      <c r="CZ16" s="79"/>
      <c r="DA16" s="79"/>
      <c r="DB16" s="2"/>
      <c r="DC16" s="2"/>
      <c r="DD16" s="2"/>
      <c r="DE16" s="2"/>
      <c r="DF16" s="2"/>
      <c r="DG16" s="2"/>
      <c r="DH16" s="2"/>
      <c r="DI16" s="2"/>
      <c r="DJ16" s="2"/>
      <c r="DK16" s="2"/>
      <c r="DL16" s="2"/>
      <c r="DM16" s="59"/>
    </row>
    <row r="17" spans="1:117" x14ac:dyDescent="0.2">
      <c r="A17" s="119"/>
      <c r="B17" s="153" t="str">
        <f t="shared" si="28"/>
        <v/>
      </c>
      <c r="C17" s="49"/>
      <c r="D17" s="94"/>
      <c r="E17" s="13"/>
      <c r="F17" s="418" t="str">
        <f t="shared" si="29"/>
        <v/>
      </c>
      <c r="G17" s="46" t="str">
        <f t="shared" si="3"/>
        <v/>
      </c>
      <c r="H17" s="358" t="str">
        <f t="shared" si="4"/>
        <v/>
      </c>
      <c r="I17" s="358">
        <f t="shared" si="5"/>
        <v>0.05</v>
      </c>
      <c r="J17" s="358" t="str">
        <f t="shared" si="6"/>
        <v/>
      </c>
      <c r="K17" s="417" t="str">
        <f t="shared" si="7"/>
        <v/>
      </c>
      <c r="L17" s="418" t="str">
        <f t="shared" si="8"/>
        <v/>
      </c>
      <c r="M17" s="417" t="str">
        <f t="shared" si="9"/>
        <v/>
      </c>
      <c r="N17" s="41"/>
      <c r="O17" s="44"/>
      <c r="P17" s="422">
        <f t="shared" si="30"/>
        <v>0</v>
      </c>
      <c r="Q17" s="47" t="str">
        <f t="shared" si="10"/>
        <v/>
      </c>
      <c r="R17" s="40"/>
      <c r="S17" s="75"/>
      <c r="T17" s="1"/>
      <c r="U17" s="77"/>
      <c r="V17" s="91"/>
      <c r="W17" s="90"/>
      <c r="X17" s="38"/>
      <c r="Y17" s="38"/>
      <c r="Z17" s="38" t="str">
        <f t="shared" si="11"/>
        <v/>
      </c>
      <c r="AA17" s="75"/>
      <c r="AB17" s="75"/>
      <c r="AC17" s="75"/>
      <c r="AD17" s="75"/>
      <c r="AE17" s="40"/>
      <c r="AF17" s="40"/>
      <c r="AG17" s="40"/>
      <c r="AH17" s="40"/>
      <c r="AI17" s="40"/>
      <c r="AJ17" s="40"/>
      <c r="AK17" s="40"/>
      <c r="AL17" s="40"/>
      <c r="AM17" s="40"/>
      <c r="AN17" s="40"/>
      <c r="AO17" s="41"/>
      <c r="AP17" s="374"/>
      <c r="AQ17" s="375"/>
      <c r="AR17" s="418" t="str">
        <f t="shared" si="31"/>
        <v/>
      </c>
      <c r="AS17" s="46" t="str">
        <f t="shared" si="12"/>
        <v/>
      </c>
      <c r="AT17" s="358" t="str">
        <f t="shared" si="13"/>
        <v/>
      </c>
      <c r="AU17" s="358">
        <f t="shared" si="14"/>
        <v>0.05</v>
      </c>
      <c r="AV17" s="358" t="str">
        <f t="shared" si="15"/>
        <v/>
      </c>
      <c r="AW17" s="417" t="str">
        <f t="shared" si="16"/>
        <v/>
      </c>
      <c r="AX17" s="418" t="str">
        <f t="shared" ref="AX17:AX39" si="37">IF($AX$4,$AX$4,"")</f>
        <v/>
      </c>
      <c r="AY17" s="417" t="str">
        <f t="shared" si="17"/>
        <v/>
      </c>
      <c r="AZ17" s="382"/>
      <c r="BA17" s="383"/>
      <c r="BB17" s="423">
        <f t="shared" si="35"/>
        <v>0</v>
      </c>
      <c r="BC17" s="424" t="str">
        <f t="shared" si="18"/>
        <v/>
      </c>
      <c r="BD17" s="396"/>
      <c r="BE17" s="396"/>
      <c r="BF17" s="397"/>
      <c r="BG17" s="394"/>
      <c r="BH17" s="383"/>
      <c r="BI17" s="380"/>
      <c r="BJ17" s="396"/>
      <c r="BK17" s="380"/>
      <c r="BL17" s="375" t="str">
        <f t="shared" si="19"/>
        <v/>
      </c>
      <c r="BM17" s="409"/>
      <c r="BN17" s="411"/>
      <c r="BO17" s="411"/>
      <c r="BP17" s="411"/>
      <c r="BQ17" s="411"/>
      <c r="BR17" s="411"/>
      <c r="BS17" s="411"/>
      <c r="BT17" s="411"/>
      <c r="BU17" s="411"/>
      <c r="BV17" s="411"/>
      <c r="BW17" s="411"/>
      <c r="BX17" s="411"/>
      <c r="BY17" s="411"/>
      <c r="BZ17" s="411"/>
      <c r="CA17" s="412"/>
      <c r="CB17" s="78"/>
      <c r="CC17" s="2"/>
      <c r="CD17" s="418" t="str">
        <f t="shared" si="33"/>
        <v/>
      </c>
      <c r="CE17" s="46" t="str">
        <f t="shared" si="20"/>
        <v/>
      </c>
      <c r="CF17" s="358" t="str">
        <f t="shared" si="21"/>
        <v/>
      </c>
      <c r="CG17" s="358">
        <f t="shared" si="22"/>
        <v>0.05</v>
      </c>
      <c r="CH17" s="358" t="str">
        <f t="shared" si="23"/>
        <v/>
      </c>
      <c r="CI17" s="417" t="str">
        <f t="shared" si="24"/>
        <v/>
      </c>
      <c r="CJ17" s="418" t="str">
        <f t="shared" si="34"/>
        <v/>
      </c>
      <c r="CK17" s="417" t="str">
        <f t="shared" si="25"/>
        <v/>
      </c>
      <c r="CL17" s="70"/>
      <c r="CM17" s="68"/>
      <c r="CN17" s="425">
        <f t="shared" si="36"/>
        <v>0</v>
      </c>
      <c r="CO17" s="424" t="str">
        <f t="shared" si="26"/>
        <v/>
      </c>
      <c r="CP17" s="64"/>
      <c r="CQ17" s="2"/>
      <c r="CR17" s="3"/>
      <c r="CS17" s="82"/>
      <c r="CT17" s="68"/>
      <c r="CU17" s="79"/>
      <c r="CV17" s="64"/>
      <c r="CW17" s="79"/>
      <c r="CX17" s="2" t="str">
        <f t="shared" si="27"/>
        <v/>
      </c>
      <c r="CY17" s="79"/>
      <c r="CZ17" s="79"/>
      <c r="DA17" s="79"/>
      <c r="DB17" s="2"/>
      <c r="DC17" s="2"/>
      <c r="DD17" s="2"/>
      <c r="DE17" s="2"/>
      <c r="DF17" s="2"/>
      <c r="DG17" s="2"/>
      <c r="DH17" s="2"/>
      <c r="DI17" s="2"/>
      <c r="DJ17" s="2"/>
      <c r="DK17" s="2"/>
      <c r="DL17" s="2"/>
      <c r="DM17" s="59"/>
    </row>
    <row r="18" spans="1:117" x14ac:dyDescent="0.2">
      <c r="A18" s="119"/>
      <c r="B18" s="153" t="str">
        <f t="shared" si="28"/>
        <v/>
      </c>
      <c r="C18" s="49"/>
      <c r="D18" s="94"/>
      <c r="E18" s="13"/>
      <c r="F18" s="418" t="str">
        <f t="shared" si="29"/>
        <v/>
      </c>
      <c r="G18" s="46" t="str">
        <f t="shared" si="3"/>
        <v/>
      </c>
      <c r="H18" s="358" t="str">
        <f t="shared" si="4"/>
        <v/>
      </c>
      <c r="I18" s="358">
        <f t="shared" si="5"/>
        <v>0.05</v>
      </c>
      <c r="J18" s="358" t="str">
        <f t="shared" si="6"/>
        <v/>
      </c>
      <c r="K18" s="417" t="str">
        <f t="shared" si="7"/>
        <v/>
      </c>
      <c r="L18" s="418" t="str">
        <f t="shared" si="8"/>
        <v/>
      </c>
      <c r="M18" s="417" t="str">
        <f t="shared" si="9"/>
        <v/>
      </c>
      <c r="N18" s="41"/>
      <c r="O18" s="44"/>
      <c r="P18" s="422">
        <f t="shared" si="30"/>
        <v>0</v>
      </c>
      <c r="Q18" s="47" t="str">
        <f t="shared" si="10"/>
        <v/>
      </c>
      <c r="R18" s="40"/>
      <c r="S18" s="40"/>
      <c r="T18" s="1"/>
      <c r="U18" s="77"/>
      <c r="V18" s="91"/>
      <c r="W18" s="90"/>
      <c r="X18" s="38"/>
      <c r="Y18" s="38"/>
      <c r="Z18" s="38" t="str">
        <f t="shared" si="11"/>
        <v/>
      </c>
      <c r="AA18" s="75"/>
      <c r="AB18" s="75"/>
      <c r="AC18" s="75"/>
      <c r="AD18" s="75"/>
      <c r="AE18" s="40"/>
      <c r="AF18" s="40"/>
      <c r="AG18" s="40"/>
      <c r="AH18" s="40"/>
      <c r="AI18" s="40"/>
      <c r="AJ18" s="40"/>
      <c r="AK18" s="40"/>
      <c r="AL18" s="40"/>
      <c r="AM18" s="40"/>
      <c r="AN18" s="40"/>
      <c r="AO18" s="41"/>
      <c r="AP18" s="374"/>
      <c r="AQ18" s="375"/>
      <c r="AR18" s="418" t="str">
        <f t="shared" si="31"/>
        <v/>
      </c>
      <c r="AS18" s="46" t="str">
        <f t="shared" si="12"/>
        <v/>
      </c>
      <c r="AT18" s="358" t="str">
        <f t="shared" si="13"/>
        <v/>
      </c>
      <c r="AU18" s="358">
        <f t="shared" si="14"/>
        <v>0.05</v>
      </c>
      <c r="AV18" s="358" t="str">
        <f t="shared" si="15"/>
        <v/>
      </c>
      <c r="AW18" s="417" t="str">
        <f t="shared" si="16"/>
        <v/>
      </c>
      <c r="AX18" s="418" t="str">
        <f t="shared" si="37"/>
        <v/>
      </c>
      <c r="AY18" s="417" t="str">
        <f t="shared" si="17"/>
        <v/>
      </c>
      <c r="AZ18" s="382"/>
      <c r="BA18" s="383"/>
      <c r="BB18" s="423">
        <f t="shared" si="35"/>
        <v>0</v>
      </c>
      <c r="BC18" s="424" t="str">
        <f t="shared" si="18"/>
        <v/>
      </c>
      <c r="BD18" s="396"/>
      <c r="BE18" s="396"/>
      <c r="BF18" s="397"/>
      <c r="BG18" s="394"/>
      <c r="BH18" s="383"/>
      <c r="BI18" s="380"/>
      <c r="BJ18" s="396"/>
      <c r="BK18" s="380"/>
      <c r="BL18" s="375" t="str">
        <f t="shared" si="19"/>
        <v/>
      </c>
      <c r="BM18" s="409"/>
      <c r="BN18" s="411"/>
      <c r="BO18" s="411"/>
      <c r="BP18" s="411"/>
      <c r="BQ18" s="411"/>
      <c r="BR18" s="411"/>
      <c r="BS18" s="411"/>
      <c r="BT18" s="411"/>
      <c r="BU18" s="411"/>
      <c r="BV18" s="411"/>
      <c r="BW18" s="411"/>
      <c r="BX18" s="411"/>
      <c r="BY18" s="411"/>
      <c r="BZ18" s="411"/>
      <c r="CA18" s="412"/>
      <c r="CB18" s="78"/>
      <c r="CC18" s="2"/>
      <c r="CD18" s="418" t="str">
        <f t="shared" si="33"/>
        <v/>
      </c>
      <c r="CE18" s="46" t="str">
        <f t="shared" si="20"/>
        <v/>
      </c>
      <c r="CF18" s="358" t="str">
        <f t="shared" si="21"/>
        <v/>
      </c>
      <c r="CG18" s="358">
        <f t="shared" si="22"/>
        <v>0.05</v>
      </c>
      <c r="CH18" s="358" t="str">
        <f t="shared" si="23"/>
        <v/>
      </c>
      <c r="CI18" s="417" t="str">
        <f t="shared" si="24"/>
        <v/>
      </c>
      <c r="CJ18" s="418" t="str">
        <f t="shared" si="34"/>
        <v/>
      </c>
      <c r="CK18" s="417" t="str">
        <f t="shared" si="25"/>
        <v/>
      </c>
      <c r="CL18" s="70"/>
      <c r="CM18" s="68"/>
      <c r="CN18" s="425">
        <f t="shared" si="36"/>
        <v>0</v>
      </c>
      <c r="CO18" s="424" t="str">
        <f t="shared" si="26"/>
        <v/>
      </c>
      <c r="CP18" s="64"/>
      <c r="CQ18" s="2"/>
      <c r="CR18" s="3"/>
      <c r="CS18" s="82"/>
      <c r="CT18" s="68"/>
      <c r="CU18" s="79"/>
      <c r="CV18" s="79"/>
      <c r="CW18" s="79"/>
      <c r="CX18" s="2" t="str">
        <f t="shared" si="27"/>
        <v/>
      </c>
      <c r="CY18" s="79"/>
      <c r="CZ18" s="79"/>
      <c r="DA18" s="79"/>
      <c r="DB18" s="2"/>
      <c r="DC18" s="2"/>
      <c r="DD18" s="2"/>
      <c r="DE18" s="2"/>
      <c r="DF18" s="2"/>
      <c r="DG18" s="2"/>
      <c r="DH18" s="2"/>
      <c r="DI18" s="2"/>
      <c r="DJ18" s="2"/>
      <c r="DK18" s="2"/>
      <c r="DL18" s="2"/>
      <c r="DM18" s="59"/>
    </row>
    <row r="19" spans="1:117" x14ac:dyDescent="0.2">
      <c r="A19" s="119"/>
      <c r="B19" s="153" t="str">
        <f t="shared" si="28"/>
        <v/>
      </c>
      <c r="C19" s="49"/>
      <c r="D19" s="94"/>
      <c r="E19" s="13"/>
      <c r="F19" s="418" t="str">
        <f t="shared" si="29"/>
        <v/>
      </c>
      <c r="G19" s="46" t="str">
        <f t="shared" si="3"/>
        <v/>
      </c>
      <c r="H19" s="358" t="str">
        <f t="shared" si="4"/>
        <v/>
      </c>
      <c r="I19" s="358">
        <f t="shared" si="5"/>
        <v>0.05</v>
      </c>
      <c r="J19" s="358" t="str">
        <f t="shared" si="6"/>
        <v/>
      </c>
      <c r="K19" s="417" t="str">
        <f t="shared" si="7"/>
        <v/>
      </c>
      <c r="L19" s="418" t="str">
        <f t="shared" si="8"/>
        <v/>
      </c>
      <c r="M19" s="417" t="str">
        <f t="shared" si="9"/>
        <v/>
      </c>
      <c r="N19" s="41"/>
      <c r="O19" s="74"/>
      <c r="P19" s="422">
        <f t="shared" si="30"/>
        <v>0</v>
      </c>
      <c r="Q19" s="47" t="str">
        <f t="shared" si="10"/>
        <v/>
      </c>
      <c r="R19" s="40"/>
      <c r="S19" s="40"/>
      <c r="T19" s="1"/>
      <c r="U19" s="77"/>
      <c r="V19" s="89"/>
      <c r="W19" s="90"/>
      <c r="X19" s="38"/>
      <c r="Y19" s="38"/>
      <c r="Z19" s="38" t="str">
        <f t="shared" si="11"/>
        <v/>
      </c>
      <c r="AA19" s="75"/>
      <c r="AB19" s="75"/>
      <c r="AC19" s="75"/>
      <c r="AD19" s="75"/>
      <c r="AE19" s="40"/>
      <c r="AF19" s="40"/>
      <c r="AG19" s="40"/>
      <c r="AH19" s="40"/>
      <c r="AI19" s="40"/>
      <c r="AJ19" s="40"/>
      <c r="AK19" s="40"/>
      <c r="AL19" s="40"/>
      <c r="AM19" s="40"/>
      <c r="AN19" s="40"/>
      <c r="AO19" s="41"/>
      <c r="AP19" s="374"/>
      <c r="AQ19" s="375"/>
      <c r="AR19" s="418" t="str">
        <f t="shared" si="31"/>
        <v/>
      </c>
      <c r="AS19" s="46" t="str">
        <f t="shared" si="12"/>
        <v/>
      </c>
      <c r="AT19" s="358" t="str">
        <f t="shared" si="13"/>
        <v/>
      </c>
      <c r="AU19" s="358">
        <f t="shared" si="14"/>
        <v>0.05</v>
      </c>
      <c r="AV19" s="358" t="str">
        <f t="shared" si="15"/>
        <v/>
      </c>
      <c r="AW19" s="417" t="str">
        <f t="shared" si="16"/>
        <v/>
      </c>
      <c r="AX19" s="418" t="str">
        <f t="shared" si="37"/>
        <v/>
      </c>
      <c r="AY19" s="417" t="str">
        <f t="shared" si="17"/>
        <v/>
      </c>
      <c r="AZ19" s="382"/>
      <c r="BA19" s="383"/>
      <c r="BB19" s="423">
        <f t="shared" si="35"/>
        <v>0</v>
      </c>
      <c r="BC19" s="424" t="str">
        <f t="shared" si="18"/>
        <v/>
      </c>
      <c r="BD19" s="396"/>
      <c r="BE19" s="396"/>
      <c r="BF19" s="397"/>
      <c r="BG19" s="394"/>
      <c r="BH19" s="383"/>
      <c r="BI19" s="380"/>
      <c r="BJ19" s="396"/>
      <c r="BK19" s="380"/>
      <c r="BL19" s="375" t="str">
        <f t="shared" si="19"/>
        <v/>
      </c>
      <c r="BM19" s="409"/>
      <c r="BN19" s="411"/>
      <c r="BO19" s="411"/>
      <c r="BP19" s="411"/>
      <c r="BQ19" s="411"/>
      <c r="BR19" s="411"/>
      <c r="BS19" s="411"/>
      <c r="BT19" s="411"/>
      <c r="BU19" s="411"/>
      <c r="BV19" s="411"/>
      <c r="BW19" s="411"/>
      <c r="BX19" s="411"/>
      <c r="BY19" s="411"/>
      <c r="BZ19" s="411"/>
      <c r="CA19" s="412"/>
      <c r="CB19" s="78"/>
      <c r="CC19" s="2"/>
      <c r="CD19" s="418" t="str">
        <f t="shared" si="33"/>
        <v/>
      </c>
      <c r="CE19" s="46" t="str">
        <f t="shared" si="20"/>
        <v/>
      </c>
      <c r="CF19" s="358" t="str">
        <f t="shared" si="21"/>
        <v/>
      </c>
      <c r="CG19" s="358">
        <f t="shared" si="22"/>
        <v>0.05</v>
      </c>
      <c r="CH19" s="358" t="str">
        <f t="shared" si="23"/>
        <v/>
      </c>
      <c r="CI19" s="417" t="str">
        <f t="shared" si="24"/>
        <v/>
      </c>
      <c r="CJ19" s="418" t="str">
        <f t="shared" si="34"/>
        <v/>
      </c>
      <c r="CK19" s="417" t="str">
        <f t="shared" si="25"/>
        <v/>
      </c>
      <c r="CL19" s="70"/>
      <c r="CM19" s="68"/>
      <c r="CN19" s="425">
        <f t="shared" si="36"/>
        <v>0</v>
      </c>
      <c r="CO19" s="424" t="str">
        <f t="shared" si="26"/>
        <v/>
      </c>
      <c r="CP19" s="64"/>
      <c r="CQ19" s="2"/>
      <c r="CR19" s="3"/>
      <c r="CS19" s="82"/>
      <c r="CT19" s="68"/>
      <c r="CU19" s="79"/>
      <c r="CV19" s="64"/>
      <c r="CW19" s="79"/>
      <c r="CX19" s="2" t="str">
        <f t="shared" si="27"/>
        <v/>
      </c>
      <c r="CY19" s="79"/>
      <c r="CZ19" s="79"/>
      <c r="DA19" s="79"/>
      <c r="DB19" s="2"/>
      <c r="DC19" s="2"/>
      <c r="DD19" s="2"/>
      <c r="DE19" s="2"/>
      <c r="DF19" s="2"/>
      <c r="DG19" s="2"/>
      <c r="DH19" s="2"/>
      <c r="DI19" s="2"/>
      <c r="DJ19" s="2"/>
      <c r="DK19" s="2"/>
      <c r="DL19" s="2"/>
      <c r="DM19" s="59"/>
    </row>
    <row r="20" spans="1:117" x14ac:dyDescent="0.2">
      <c r="A20" s="118"/>
      <c r="B20" s="153" t="str">
        <f t="shared" si="28"/>
        <v/>
      </c>
      <c r="C20" s="49"/>
      <c r="D20" s="94"/>
      <c r="E20" s="13"/>
      <c r="F20" s="418" t="str">
        <f t="shared" si="29"/>
        <v/>
      </c>
      <c r="G20" s="46" t="str">
        <f t="shared" si="3"/>
        <v/>
      </c>
      <c r="H20" s="358" t="str">
        <f t="shared" si="4"/>
        <v/>
      </c>
      <c r="I20" s="358">
        <f t="shared" si="5"/>
        <v>0.05</v>
      </c>
      <c r="J20" s="358" t="str">
        <f t="shared" si="6"/>
        <v/>
      </c>
      <c r="K20" s="417" t="str">
        <f t="shared" si="7"/>
        <v/>
      </c>
      <c r="L20" s="418" t="str">
        <f t="shared" si="8"/>
        <v/>
      </c>
      <c r="M20" s="417" t="str">
        <f t="shared" si="9"/>
        <v/>
      </c>
      <c r="N20" s="41"/>
      <c r="O20" s="44"/>
      <c r="P20" s="422">
        <f t="shared" si="30"/>
        <v>0</v>
      </c>
      <c r="Q20" s="47" t="str">
        <f t="shared" si="10"/>
        <v/>
      </c>
      <c r="R20" s="40"/>
      <c r="S20" s="40"/>
      <c r="T20" s="1"/>
      <c r="U20" s="77"/>
      <c r="V20" s="91"/>
      <c r="W20" s="90"/>
      <c r="X20" s="38"/>
      <c r="Y20" s="38"/>
      <c r="Z20" s="38" t="str">
        <f t="shared" si="11"/>
        <v/>
      </c>
      <c r="AA20" s="75"/>
      <c r="AB20" s="75"/>
      <c r="AC20" s="75"/>
      <c r="AD20" s="75"/>
      <c r="AE20" s="40"/>
      <c r="AF20" s="40"/>
      <c r="AG20" s="40"/>
      <c r="AH20" s="40"/>
      <c r="AI20" s="40"/>
      <c r="AJ20" s="40"/>
      <c r="AK20" s="40"/>
      <c r="AL20" s="40"/>
      <c r="AM20" s="40"/>
      <c r="AN20" s="40"/>
      <c r="AO20" s="41"/>
      <c r="AP20" s="374"/>
      <c r="AQ20" s="375"/>
      <c r="AR20" s="418" t="str">
        <f t="shared" si="31"/>
        <v/>
      </c>
      <c r="AS20" s="46" t="str">
        <f t="shared" si="12"/>
        <v/>
      </c>
      <c r="AT20" s="358" t="str">
        <f t="shared" si="13"/>
        <v/>
      </c>
      <c r="AU20" s="358">
        <f t="shared" si="14"/>
        <v>0.05</v>
      </c>
      <c r="AV20" s="358" t="str">
        <f t="shared" si="15"/>
        <v/>
      </c>
      <c r="AW20" s="417" t="str">
        <f t="shared" si="16"/>
        <v/>
      </c>
      <c r="AX20" s="418" t="str">
        <f t="shared" si="37"/>
        <v/>
      </c>
      <c r="AY20" s="417" t="str">
        <f t="shared" si="17"/>
        <v/>
      </c>
      <c r="AZ20" s="382"/>
      <c r="BA20" s="383"/>
      <c r="BB20" s="423">
        <f t="shared" si="35"/>
        <v>0</v>
      </c>
      <c r="BC20" s="424" t="str">
        <f t="shared" si="18"/>
        <v/>
      </c>
      <c r="BD20" s="396"/>
      <c r="BE20" s="396"/>
      <c r="BF20" s="397"/>
      <c r="BG20" s="394"/>
      <c r="BH20" s="374"/>
      <c r="BI20" s="380"/>
      <c r="BJ20" s="380"/>
      <c r="BK20" s="380"/>
      <c r="BL20" s="375" t="str">
        <f t="shared" si="19"/>
        <v/>
      </c>
      <c r="BM20" s="409"/>
      <c r="BN20" s="411"/>
      <c r="BO20" s="411"/>
      <c r="BP20" s="411"/>
      <c r="BQ20" s="411"/>
      <c r="BR20" s="411"/>
      <c r="BS20" s="411"/>
      <c r="BT20" s="411"/>
      <c r="BU20" s="411"/>
      <c r="BV20" s="411"/>
      <c r="BW20" s="411"/>
      <c r="BX20" s="411"/>
      <c r="BY20" s="411"/>
      <c r="BZ20" s="411"/>
      <c r="CA20" s="412"/>
      <c r="CB20" s="78"/>
      <c r="CC20" s="2"/>
      <c r="CD20" s="418" t="str">
        <f t="shared" si="33"/>
        <v/>
      </c>
      <c r="CE20" s="46" t="str">
        <f t="shared" si="20"/>
        <v/>
      </c>
      <c r="CF20" s="358" t="str">
        <f t="shared" si="21"/>
        <v/>
      </c>
      <c r="CG20" s="358">
        <f t="shared" si="22"/>
        <v>0.05</v>
      </c>
      <c r="CH20" s="358" t="str">
        <f t="shared" si="23"/>
        <v/>
      </c>
      <c r="CI20" s="417" t="str">
        <f t="shared" si="24"/>
        <v/>
      </c>
      <c r="CJ20" s="418" t="str">
        <f t="shared" si="34"/>
        <v/>
      </c>
      <c r="CK20" s="417" t="str">
        <f t="shared" si="25"/>
        <v/>
      </c>
      <c r="CL20" s="70"/>
      <c r="CM20" s="78"/>
      <c r="CN20" s="425">
        <f t="shared" si="36"/>
        <v>0</v>
      </c>
      <c r="CO20" s="424" t="str">
        <f t="shared" si="26"/>
        <v/>
      </c>
      <c r="CP20" s="64"/>
      <c r="CQ20" s="2"/>
      <c r="CR20" s="3"/>
      <c r="CS20" s="82"/>
      <c r="CT20" s="78"/>
      <c r="CU20" s="79"/>
      <c r="CV20" s="79"/>
      <c r="CW20" s="79"/>
      <c r="CX20" s="2" t="str">
        <f t="shared" si="27"/>
        <v/>
      </c>
      <c r="CY20" s="79"/>
      <c r="CZ20" s="79"/>
      <c r="DA20" s="79"/>
      <c r="DB20" s="2"/>
      <c r="DC20" s="2"/>
      <c r="DD20" s="2"/>
      <c r="DE20" s="2"/>
      <c r="DF20" s="2"/>
      <c r="DG20" s="2"/>
      <c r="DH20" s="2"/>
      <c r="DI20" s="2"/>
      <c r="DJ20" s="2"/>
      <c r="DK20" s="2"/>
      <c r="DL20" s="2"/>
      <c r="DM20" s="59"/>
    </row>
    <row r="21" spans="1:117" x14ac:dyDescent="0.2">
      <c r="A21" s="119"/>
      <c r="B21" s="153" t="str">
        <f t="shared" si="28"/>
        <v/>
      </c>
      <c r="C21" s="49"/>
      <c r="D21" s="94"/>
      <c r="E21" s="13"/>
      <c r="F21" s="418" t="str">
        <f t="shared" si="29"/>
        <v/>
      </c>
      <c r="G21" s="46" t="str">
        <f t="shared" si="3"/>
        <v/>
      </c>
      <c r="H21" s="358" t="str">
        <f t="shared" si="4"/>
        <v/>
      </c>
      <c r="I21" s="358">
        <f t="shared" si="5"/>
        <v>0.05</v>
      </c>
      <c r="J21" s="358" t="str">
        <f t="shared" si="6"/>
        <v/>
      </c>
      <c r="K21" s="417" t="str">
        <f t="shared" si="7"/>
        <v/>
      </c>
      <c r="L21" s="418" t="str">
        <f t="shared" si="8"/>
        <v/>
      </c>
      <c r="M21" s="417" t="str">
        <f t="shared" si="9"/>
        <v/>
      </c>
      <c r="N21" s="41"/>
      <c r="O21" s="44"/>
      <c r="P21" s="422">
        <f t="shared" si="30"/>
        <v>0</v>
      </c>
      <c r="Q21" s="47" t="str">
        <f t="shared" si="10"/>
        <v/>
      </c>
      <c r="R21" s="40"/>
      <c r="S21" s="43"/>
      <c r="T21" s="1"/>
      <c r="U21" s="77"/>
      <c r="V21" s="91"/>
      <c r="W21" s="90"/>
      <c r="X21" s="38"/>
      <c r="Y21" s="38"/>
      <c r="Z21" s="38" t="str">
        <f t="shared" si="11"/>
        <v/>
      </c>
      <c r="AA21" s="75"/>
      <c r="AB21" s="75"/>
      <c r="AC21" s="75"/>
      <c r="AD21" s="75"/>
      <c r="AE21" s="40"/>
      <c r="AF21" s="40"/>
      <c r="AG21" s="40"/>
      <c r="AH21" s="40"/>
      <c r="AI21" s="40"/>
      <c r="AJ21" s="40"/>
      <c r="AK21" s="40"/>
      <c r="AL21" s="40"/>
      <c r="AM21" s="40"/>
      <c r="AN21" s="40"/>
      <c r="AO21" s="41"/>
      <c r="AP21" s="374"/>
      <c r="AQ21" s="375"/>
      <c r="AR21" s="418" t="str">
        <f t="shared" si="31"/>
        <v/>
      </c>
      <c r="AS21" s="46" t="str">
        <f t="shared" si="12"/>
        <v/>
      </c>
      <c r="AT21" s="358" t="str">
        <f t="shared" si="13"/>
        <v/>
      </c>
      <c r="AU21" s="358">
        <f t="shared" si="14"/>
        <v>0.05</v>
      </c>
      <c r="AV21" s="358" t="str">
        <f t="shared" si="15"/>
        <v/>
      </c>
      <c r="AW21" s="417" t="str">
        <f t="shared" si="16"/>
        <v/>
      </c>
      <c r="AX21" s="418" t="str">
        <f t="shared" si="37"/>
        <v/>
      </c>
      <c r="AY21" s="417" t="str">
        <f t="shared" si="17"/>
        <v/>
      </c>
      <c r="AZ21" s="382"/>
      <c r="BA21" s="383"/>
      <c r="BB21" s="423">
        <f t="shared" si="35"/>
        <v>0</v>
      </c>
      <c r="BC21" s="424" t="str">
        <f t="shared" si="18"/>
        <v/>
      </c>
      <c r="BD21" s="396"/>
      <c r="BE21" s="396"/>
      <c r="BF21" s="397"/>
      <c r="BG21" s="394"/>
      <c r="BH21" s="383"/>
      <c r="BI21" s="380"/>
      <c r="BJ21" s="396"/>
      <c r="BK21" s="380"/>
      <c r="BL21" s="375" t="str">
        <f t="shared" si="19"/>
        <v/>
      </c>
      <c r="BM21" s="409"/>
      <c r="BN21" s="411"/>
      <c r="BO21" s="411"/>
      <c r="BP21" s="411"/>
      <c r="BQ21" s="411"/>
      <c r="BR21" s="411"/>
      <c r="BS21" s="411"/>
      <c r="BT21" s="411"/>
      <c r="BU21" s="411"/>
      <c r="BV21" s="411"/>
      <c r="BW21" s="411"/>
      <c r="BX21" s="411"/>
      <c r="BY21" s="411"/>
      <c r="BZ21" s="411"/>
      <c r="CA21" s="412"/>
      <c r="CB21" s="78"/>
      <c r="CC21" s="2"/>
      <c r="CD21" s="418" t="str">
        <f t="shared" si="33"/>
        <v/>
      </c>
      <c r="CE21" s="46" t="str">
        <f t="shared" si="20"/>
        <v/>
      </c>
      <c r="CF21" s="358" t="str">
        <f t="shared" si="21"/>
        <v/>
      </c>
      <c r="CG21" s="358">
        <f t="shared" si="22"/>
        <v>0.05</v>
      </c>
      <c r="CH21" s="358" t="str">
        <f t="shared" si="23"/>
        <v/>
      </c>
      <c r="CI21" s="417" t="str">
        <f t="shared" si="24"/>
        <v/>
      </c>
      <c r="CJ21" s="418" t="str">
        <f t="shared" si="34"/>
        <v/>
      </c>
      <c r="CK21" s="417" t="str">
        <f t="shared" si="25"/>
        <v/>
      </c>
      <c r="CL21" s="70"/>
      <c r="CM21" s="68"/>
      <c r="CN21" s="425">
        <f t="shared" si="36"/>
        <v>0</v>
      </c>
      <c r="CO21" s="424" t="str">
        <f t="shared" si="26"/>
        <v/>
      </c>
      <c r="CP21" s="64"/>
      <c r="CQ21" s="2"/>
      <c r="CR21" s="3"/>
      <c r="CS21" s="82"/>
      <c r="CT21" s="68"/>
      <c r="CU21" s="79"/>
      <c r="CV21" s="64"/>
      <c r="CW21" s="79"/>
      <c r="CX21" s="2" t="str">
        <f t="shared" si="27"/>
        <v/>
      </c>
      <c r="CY21" s="79"/>
      <c r="CZ21" s="79"/>
      <c r="DA21" s="79"/>
      <c r="DB21" s="2"/>
      <c r="DC21" s="2"/>
      <c r="DD21" s="2"/>
      <c r="DE21" s="2"/>
      <c r="DF21" s="2"/>
      <c r="DG21" s="2"/>
      <c r="DH21" s="2"/>
      <c r="DI21" s="2"/>
      <c r="DJ21" s="2"/>
      <c r="DK21" s="2"/>
      <c r="DL21" s="2"/>
      <c r="DM21" s="59"/>
    </row>
    <row r="22" spans="1:117" x14ac:dyDescent="0.2">
      <c r="A22" s="119"/>
      <c r="B22" s="153" t="str">
        <f t="shared" si="28"/>
        <v/>
      </c>
      <c r="C22" s="49"/>
      <c r="D22" s="94"/>
      <c r="E22" s="13"/>
      <c r="F22" s="418" t="str">
        <f t="shared" si="29"/>
        <v/>
      </c>
      <c r="G22" s="46" t="str">
        <f t="shared" si="3"/>
        <v/>
      </c>
      <c r="H22" s="358" t="str">
        <f t="shared" si="4"/>
        <v/>
      </c>
      <c r="I22" s="358">
        <f t="shared" si="5"/>
        <v>0.05</v>
      </c>
      <c r="J22" s="358" t="str">
        <f t="shared" si="6"/>
        <v/>
      </c>
      <c r="K22" s="417" t="str">
        <f t="shared" si="7"/>
        <v/>
      </c>
      <c r="L22" s="418" t="str">
        <f t="shared" si="8"/>
        <v/>
      </c>
      <c r="M22" s="417" t="str">
        <f t="shared" si="9"/>
        <v/>
      </c>
      <c r="N22" s="41"/>
      <c r="O22" s="44"/>
      <c r="P22" s="422">
        <f t="shared" si="30"/>
        <v>0</v>
      </c>
      <c r="Q22" s="47" t="str">
        <f t="shared" si="10"/>
        <v/>
      </c>
      <c r="R22" s="40"/>
      <c r="S22" s="40"/>
      <c r="T22" s="1"/>
      <c r="U22" s="77"/>
      <c r="V22" s="91"/>
      <c r="W22" s="90"/>
      <c r="X22" s="38"/>
      <c r="Y22" s="38"/>
      <c r="Z22" s="38" t="str">
        <f t="shared" si="11"/>
        <v/>
      </c>
      <c r="AA22" s="75"/>
      <c r="AB22" s="75"/>
      <c r="AC22" s="75"/>
      <c r="AD22" s="75"/>
      <c r="AE22" s="40"/>
      <c r="AF22" s="40"/>
      <c r="AG22" s="40"/>
      <c r="AH22" s="40"/>
      <c r="AI22" s="40"/>
      <c r="AJ22" s="40"/>
      <c r="AK22" s="40"/>
      <c r="AL22" s="40"/>
      <c r="AM22" s="40"/>
      <c r="AN22" s="40"/>
      <c r="AO22" s="41"/>
      <c r="AP22" s="374"/>
      <c r="AQ22" s="375"/>
      <c r="AR22" s="418" t="str">
        <f t="shared" si="31"/>
        <v/>
      </c>
      <c r="AS22" s="46" t="str">
        <f t="shared" si="12"/>
        <v/>
      </c>
      <c r="AT22" s="358" t="str">
        <f t="shared" si="13"/>
        <v/>
      </c>
      <c r="AU22" s="358">
        <f t="shared" si="14"/>
        <v>0.05</v>
      </c>
      <c r="AV22" s="358" t="str">
        <f t="shared" si="15"/>
        <v/>
      </c>
      <c r="AW22" s="417" t="str">
        <f t="shared" si="16"/>
        <v/>
      </c>
      <c r="AX22" s="418" t="str">
        <f t="shared" si="37"/>
        <v/>
      </c>
      <c r="AY22" s="417" t="str">
        <f t="shared" si="17"/>
        <v/>
      </c>
      <c r="AZ22" s="382"/>
      <c r="BA22" s="383"/>
      <c r="BB22" s="423">
        <f t="shared" si="35"/>
        <v>0</v>
      </c>
      <c r="BC22" s="424" t="str">
        <f t="shared" si="18"/>
        <v/>
      </c>
      <c r="BD22" s="396"/>
      <c r="BE22" s="396"/>
      <c r="BF22" s="397"/>
      <c r="BG22" s="394"/>
      <c r="BH22" s="383"/>
      <c r="BI22" s="380"/>
      <c r="BJ22" s="396"/>
      <c r="BK22" s="380"/>
      <c r="BL22" s="375" t="str">
        <f t="shared" si="19"/>
        <v/>
      </c>
      <c r="BM22" s="409"/>
      <c r="BN22" s="411"/>
      <c r="BO22" s="411"/>
      <c r="BP22" s="411"/>
      <c r="BQ22" s="411"/>
      <c r="BR22" s="411"/>
      <c r="BS22" s="411"/>
      <c r="BT22" s="411"/>
      <c r="BU22" s="411"/>
      <c r="BV22" s="411"/>
      <c r="BW22" s="411"/>
      <c r="BX22" s="411"/>
      <c r="BY22" s="411"/>
      <c r="BZ22" s="411"/>
      <c r="CA22" s="412"/>
      <c r="CB22" s="78"/>
      <c r="CC22" s="2"/>
      <c r="CD22" s="418" t="str">
        <f t="shared" si="33"/>
        <v/>
      </c>
      <c r="CE22" s="46" t="str">
        <f t="shared" si="20"/>
        <v/>
      </c>
      <c r="CF22" s="358" t="str">
        <f t="shared" si="21"/>
        <v/>
      </c>
      <c r="CG22" s="358">
        <f t="shared" si="22"/>
        <v>0.05</v>
      </c>
      <c r="CH22" s="358" t="str">
        <f t="shared" si="23"/>
        <v/>
      </c>
      <c r="CI22" s="417" t="str">
        <f t="shared" si="24"/>
        <v/>
      </c>
      <c r="CJ22" s="418" t="str">
        <f t="shared" si="34"/>
        <v/>
      </c>
      <c r="CK22" s="417" t="str">
        <f t="shared" si="25"/>
        <v/>
      </c>
      <c r="CL22" s="70"/>
      <c r="CM22" s="68"/>
      <c r="CN22" s="425">
        <f t="shared" si="36"/>
        <v>0</v>
      </c>
      <c r="CO22" s="424" t="str">
        <f t="shared" si="26"/>
        <v/>
      </c>
      <c r="CP22" s="64"/>
      <c r="CQ22" s="2"/>
      <c r="CR22" s="3"/>
      <c r="CS22" s="82"/>
      <c r="CT22" s="68"/>
      <c r="CU22" s="79"/>
      <c r="CV22" s="64"/>
      <c r="CW22" s="79"/>
      <c r="CX22" s="2" t="str">
        <f t="shared" si="27"/>
        <v/>
      </c>
      <c r="CY22" s="79"/>
      <c r="CZ22" s="79"/>
      <c r="DA22" s="79"/>
      <c r="DB22" s="2"/>
      <c r="DC22" s="2"/>
      <c r="DD22" s="2"/>
      <c r="DE22" s="2"/>
      <c r="DF22" s="2"/>
      <c r="DG22" s="2"/>
      <c r="DH22" s="2"/>
      <c r="DI22" s="2"/>
      <c r="DJ22" s="2"/>
      <c r="DK22" s="2"/>
      <c r="DL22" s="2"/>
      <c r="DM22" s="59"/>
    </row>
    <row r="23" spans="1:117" x14ac:dyDescent="0.2">
      <c r="A23" s="119"/>
      <c r="B23" s="153" t="str">
        <f t="shared" si="28"/>
        <v/>
      </c>
      <c r="C23" s="49"/>
      <c r="D23" s="94"/>
      <c r="E23" s="13"/>
      <c r="F23" s="418" t="str">
        <f t="shared" si="29"/>
        <v/>
      </c>
      <c r="G23" s="46" t="str">
        <f t="shared" si="3"/>
        <v/>
      </c>
      <c r="H23" s="358" t="str">
        <f t="shared" si="4"/>
        <v/>
      </c>
      <c r="I23" s="358">
        <f t="shared" si="5"/>
        <v>0.05</v>
      </c>
      <c r="J23" s="358" t="str">
        <f t="shared" si="6"/>
        <v/>
      </c>
      <c r="K23" s="417" t="str">
        <f t="shared" si="7"/>
        <v/>
      </c>
      <c r="L23" s="418" t="str">
        <f t="shared" si="8"/>
        <v/>
      </c>
      <c r="M23" s="417" t="str">
        <f t="shared" si="9"/>
        <v/>
      </c>
      <c r="N23" s="41"/>
      <c r="O23" s="44"/>
      <c r="P23" s="422">
        <f t="shared" si="30"/>
        <v>0</v>
      </c>
      <c r="Q23" s="47" t="str">
        <f t="shared" si="10"/>
        <v/>
      </c>
      <c r="R23" s="40"/>
      <c r="S23" s="75"/>
      <c r="T23" s="1"/>
      <c r="U23" s="77"/>
      <c r="V23" s="91"/>
      <c r="W23" s="90"/>
      <c r="X23" s="38"/>
      <c r="Y23" s="38"/>
      <c r="Z23" s="38" t="str">
        <f t="shared" si="11"/>
        <v/>
      </c>
      <c r="AA23" s="75"/>
      <c r="AB23" s="75"/>
      <c r="AC23" s="75"/>
      <c r="AD23" s="75"/>
      <c r="AE23" s="40"/>
      <c r="AF23" s="40"/>
      <c r="AG23" s="40"/>
      <c r="AH23" s="40"/>
      <c r="AI23" s="40"/>
      <c r="AJ23" s="40"/>
      <c r="AK23" s="40"/>
      <c r="AL23" s="40"/>
      <c r="AM23" s="40"/>
      <c r="AN23" s="40"/>
      <c r="AO23" s="41"/>
      <c r="AP23" s="374"/>
      <c r="AQ23" s="375"/>
      <c r="AR23" s="418" t="str">
        <f t="shared" si="31"/>
        <v/>
      </c>
      <c r="AS23" s="46" t="str">
        <f t="shared" si="12"/>
        <v/>
      </c>
      <c r="AT23" s="358" t="str">
        <f t="shared" si="13"/>
        <v/>
      </c>
      <c r="AU23" s="358">
        <f t="shared" si="14"/>
        <v>0.05</v>
      </c>
      <c r="AV23" s="358" t="str">
        <f t="shared" si="15"/>
        <v/>
      </c>
      <c r="AW23" s="417" t="str">
        <f t="shared" si="16"/>
        <v/>
      </c>
      <c r="AX23" s="418" t="str">
        <f t="shared" si="37"/>
        <v/>
      </c>
      <c r="AY23" s="417" t="str">
        <f t="shared" si="17"/>
        <v/>
      </c>
      <c r="AZ23" s="382"/>
      <c r="BA23" s="383"/>
      <c r="BB23" s="423">
        <f t="shared" si="35"/>
        <v>0</v>
      </c>
      <c r="BC23" s="424" t="str">
        <f t="shared" si="18"/>
        <v/>
      </c>
      <c r="BD23" s="396"/>
      <c r="BE23" s="396"/>
      <c r="BF23" s="397"/>
      <c r="BG23" s="394"/>
      <c r="BH23" s="383"/>
      <c r="BI23" s="380"/>
      <c r="BJ23" s="396"/>
      <c r="BK23" s="380"/>
      <c r="BL23" s="375" t="str">
        <f t="shared" si="19"/>
        <v/>
      </c>
      <c r="BM23" s="409"/>
      <c r="BN23" s="411"/>
      <c r="BO23" s="411"/>
      <c r="BP23" s="411"/>
      <c r="BQ23" s="411"/>
      <c r="BR23" s="411"/>
      <c r="BS23" s="411"/>
      <c r="BT23" s="411"/>
      <c r="BU23" s="411"/>
      <c r="BV23" s="411"/>
      <c r="BW23" s="411"/>
      <c r="BX23" s="411"/>
      <c r="BY23" s="411"/>
      <c r="BZ23" s="411"/>
      <c r="CA23" s="412"/>
      <c r="CB23" s="78"/>
      <c r="CC23" s="2"/>
      <c r="CD23" s="418" t="str">
        <f t="shared" si="33"/>
        <v/>
      </c>
      <c r="CE23" s="46" t="str">
        <f t="shared" si="20"/>
        <v/>
      </c>
      <c r="CF23" s="358" t="str">
        <f t="shared" si="21"/>
        <v/>
      </c>
      <c r="CG23" s="358">
        <f t="shared" si="22"/>
        <v>0.05</v>
      </c>
      <c r="CH23" s="358" t="str">
        <f t="shared" si="23"/>
        <v/>
      </c>
      <c r="CI23" s="417" t="str">
        <f t="shared" si="24"/>
        <v/>
      </c>
      <c r="CJ23" s="418" t="str">
        <f t="shared" si="34"/>
        <v/>
      </c>
      <c r="CK23" s="417" t="str">
        <f t="shared" si="25"/>
        <v/>
      </c>
      <c r="CL23" s="70"/>
      <c r="CM23" s="68"/>
      <c r="CN23" s="425">
        <f t="shared" si="36"/>
        <v>0</v>
      </c>
      <c r="CO23" s="424" t="str">
        <f t="shared" si="26"/>
        <v/>
      </c>
      <c r="CP23" s="64"/>
      <c r="CQ23" s="2"/>
      <c r="CR23" s="3"/>
      <c r="CS23" s="82"/>
      <c r="CT23" s="68"/>
      <c r="CU23" s="79"/>
      <c r="CV23" s="79"/>
      <c r="CW23" s="79"/>
      <c r="CX23" s="2" t="str">
        <f t="shared" si="27"/>
        <v/>
      </c>
      <c r="CY23" s="79"/>
      <c r="CZ23" s="79"/>
      <c r="DA23" s="79"/>
      <c r="DB23" s="2"/>
      <c r="DC23" s="2"/>
      <c r="DD23" s="2"/>
      <c r="DE23" s="2"/>
      <c r="DF23" s="2"/>
      <c r="DG23" s="2"/>
      <c r="DH23" s="2"/>
      <c r="DI23" s="2"/>
      <c r="DJ23" s="2"/>
      <c r="DK23" s="2"/>
      <c r="DL23" s="2"/>
      <c r="DM23" s="59"/>
    </row>
    <row r="24" spans="1:117" x14ac:dyDescent="0.2">
      <c r="A24" s="119"/>
      <c r="B24" s="153" t="str">
        <f t="shared" si="28"/>
        <v/>
      </c>
      <c r="C24" s="49"/>
      <c r="D24" s="94"/>
      <c r="E24" s="13"/>
      <c r="F24" s="418" t="str">
        <f t="shared" si="29"/>
        <v/>
      </c>
      <c r="G24" s="46" t="str">
        <f t="shared" si="3"/>
        <v/>
      </c>
      <c r="H24" s="358" t="str">
        <f t="shared" si="4"/>
        <v/>
      </c>
      <c r="I24" s="358">
        <f t="shared" si="5"/>
        <v>0.05</v>
      </c>
      <c r="J24" s="358" t="str">
        <f t="shared" si="6"/>
        <v/>
      </c>
      <c r="K24" s="417" t="str">
        <f t="shared" si="7"/>
        <v/>
      </c>
      <c r="L24" s="418" t="str">
        <f t="shared" si="8"/>
        <v/>
      </c>
      <c r="M24" s="417" t="str">
        <f t="shared" si="9"/>
        <v/>
      </c>
      <c r="N24" s="41"/>
      <c r="O24" s="44"/>
      <c r="P24" s="422">
        <f t="shared" si="30"/>
        <v>0</v>
      </c>
      <c r="Q24" s="47" t="str">
        <f t="shared" si="10"/>
        <v/>
      </c>
      <c r="R24" s="40"/>
      <c r="S24" s="40"/>
      <c r="T24" s="1"/>
      <c r="U24" s="77"/>
      <c r="V24" s="91"/>
      <c r="W24" s="90"/>
      <c r="X24" s="38"/>
      <c r="Y24" s="38"/>
      <c r="Z24" s="38" t="str">
        <f t="shared" si="11"/>
        <v/>
      </c>
      <c r="AA24" s="75"/>
      <c r="AB24" s="75"/>
      <c r="AC24" s="75"/>
      <c r="AD24" s="75"/>
      <c r="AE24" s="40"/>
      <c r="AF24" s="40"/>
      <c r="AG24" s="40"/>
      <c r="AH24" s="40"/>
      <c r="AI24" s="40"/>
      <c r="AJ24" s="40"/>
      <c r="AK24" s="40"/>
      <c r="AL24" s="40"/>
      <c r="AM24" s="40"/>
      <c r="AN24" s="40"/>
      <c r="AO24" s="41"/>
      <c r="AP24" s="374"/>
      <c r="AQ24" s="375"/>
      <c r="AR24" s="418" t="str">
        <f t="shared" si="31"/>
        <v/>
      </c>
      <c r="AS24" s="46" t="str">
        <f t="shared" si="12"/>
        <v/>
      </c>
      <c r="AT24" s="358" t="str">
        <f t="shared" si="13"/>
        <v/>
      </c>
      <c r="AU24" s="358">
        <f t="shared" si="14"/>
        <v>0.05</v>
      </c>
      <c r="AV24" s="358" t="str">
        <f t="shared" si="15"/>
        <v/>
      </c>
      <c r="AW24" s="417" t="str">
        <f t="shared" si="16"/>
        <v/>
      </c>
      <c r="AX24" s="418" t="str">
        <f t="shared" si="37"/>
        <v/>
      </c>
      <c r="AY24" s="417" t="str">
        <f t="shared" si="17"/>
        <v/>
      </c>
      <c r="AZ24" s="382"/>
      <c r="BA24" s="383"/>
      <c r="BB24" s="423">
        <f t="shared" si="35"/>
        <v>0</v>
      </c>
      <c r="BC24" s="424" t="str">
        <f t="shared" si="18"/>
        <v/>
      </c>
      <c r="BD24" s="396"/>
      <c r="BE24" s="396"/>
      <c r="BF24" s="397"/>
      <c r="BG24" s="394"/>
      <c r="BH24" s="383"/>
      <c r="BI24" s="380"/>
      <c r="BJ24" s="396"/>
      <c r="BK24" s="380"/>
      <c r="BL24" s="375" t="str">
        <f t="shared" si="19"/>
        <v/>
      </c>
      <c r="BM24" s="409"/>
      <c r="BN24" s="411"/>
      <c r="BO24" s="411"/>
      <c r="BP24" s="411"/>
      <c r="BQ24" s="411"/>
      <c r="BR24" s="411"/>
      <c r="BS24" s="411"/>
      <c r="BT24" s="411"/>
      <c r="BU24" s="411"/>
      <c r="BV24" s="411"/>
      <c r="BW24" s="411"/>
      <c r="BX24" s="411"/>
      <c r="BY24" s="411"/>
      <c r="BZ24" s="411"/>
      <c r="CA24" s="412"/>
      <c r="CB24" s="78"/>
      <c r="CC24" s="2"/>
      <c r="CD24" s="418" t="str">
        <f t="shared" si="33"/>
        <v/>
      </c>
      <c r="CE24" s="46" t="str">
        <f t="shared" si="20"/>
        <v/>
      </c>
      <c r="CF24" s="358" t="str">
        <f t="shared" si="21"/>
        <v/>
      </c>
      <c r="CG24" s="358">
        <f t="shared" si="22"/>
        <v>0.05</v>
      </c>
      <c r="CH24" s="358" t="str">
        <f t="shared" si="23"/>
        <v/>
      </c>
      <c r="CI24" s="417" t="str">
        <f t="shared" si="24"/>
        <v/>
      </c>
      <c r="CJ24" s="418" t="str">
        <f t="shared" si="34"/>
        <v/>
      </c>
      <c r="CK24" s="417" t="str">
        <f t="shared" si="25"/>
        <v/>
      </c>
      <c r="CL24" s="70"/>
      <c r="CM24" s="68"/>
      <c r="CN24" s="425">
        <f t="shared" si="36"/>
        <v>0</v>
      </c>
      <c r="CO24" s="424" t="str">
        <f t="shared" si="26"/>
        <v/>
      </c>
      <c r="CP24" s="64"/>
      <c r="CQ24" s="2"/>
      <c r="CR24" s="3"/>
      <c r="CS24" s="82"/>
      <c r="CT24" s="68"/>
      <c r="CU24" s="79"/>
      <c r="CV24" s="64"/>
      <c r="CW24" s="79"/>
      <c r="CX24" s="2" t="str">
        <f t="shared" si="27"/>
        <v/>
      </c>
      <c r="CY24" s="79"/>
      <c r="CZ24" s="79"/>
      <c r="DA24" s="79"/>
      <c r="DB24" s="2"/>
      <c r="DC24" s="2"/>
      <c r="DD24" s="2"/>
      <c r="DE24" s="2"/>
      <c r="DF24" s="2"/>
      <c r="DG24" s="2"/>
      <c r="DH24" s="2"/>
      <c r="DI24" s="2"/>
      <c r="DJ24" s="2"/>
      <c r="DK24" s="2"/>
      <c r="DL24" s="2"/>
      <c r="DM24" s="59"/>
    </row>
    <row r="25" spans="1:117" x14ac:dyDescent="0.2">
      <c r="A25" s="118"/>
      <c r="B25" s="153" t="str">
        <f t="shared" si="28"/>
        <v/>
      </c>
      <c r="C25" s="49"/>
      <c r="D25" s="94"/>
      <c r="E25" s="13"/>
      <c r="F25" s="418" t="str">
        <f t="shared" si="29"/>
        <v/>
      </c>
      <c r="G25" s="46" t="str">
        <f t="shared" si="3"/>
        <v/>
      </c>
      <c r="H25" s="358" t="str">
        <f t="shared" si="4"/>
        <v/>
      </c>
      <c r="I25" s="358">
        <f t="shared" si="5"/>
        <v>0.05</v>
      </c>
      <c r="J25" s="358" t="str">
        <f t="shared" si="6"/>
        <v/>
      </c>
      <c r="K25" s="417" t="str">
        <f t="shared" si="7"/>
        <v/>
      </c>
      <c r="L25" s="418" t="str">
        <f t="shared" si="8"/>
        <v/>
      </c>
      <c r="M25" s="417" t="str">
        <f t="shared" si="9"/>
        <v/>
      </c>
      <c r="N25" s="41"/>
      <c r="O25" s="44"/>
      <c r="P25" s="422">
        <f t="shared" si="30"/>
        <v>0</v>
      </c>
      <c r="Q25" s="47" t="str">
        <f t="shared" si="10"/>
        <v/>
      </c>
      <c r="R25" s="40"/>
      <c r="S25" s="40"/>
      <c r="T25" s="1"/>
      <c r="U25" s="77"/>
      <c r="V25" s="91"/>
      <c r="W25" s="90"/>
      <c r="X25" s="38"/>
      <c r="Y25" s="38"/>
      <c r="Z25" s="38" t="str">
        <f t="shared" si="11"/>
        <v/>
      </c>
      <c r="AA25" s="75"/>
      <c r="AB25" s="75"/>
      <c r="AC25" s="75"/>
      <c r="AD25" s="75"/>
      <c r="AE25" s="40"/>
      <c r="AF25" s="40"/>
      <c r="AG25" s="40"/>
      <c r="AH25" s="40"/>
      <c r="AI25" s="40"/>
      <c r="AJ25" s="40"/>
      <c r="AK25" s="40"/>
      <c r="AL25" s="40"/>
      <c r="AM25" s="40"/>
      <c r="AN25" s="40"/>
      <c r="AO25" s="41"/>
      <c r="AP25" s="374"/>
      <c r="AQ25" s="375"/>
      <c r="AR25" s="418" t="str">
        <f t="shared" si="31"/>
        <v/>
      </c>
      <c r="AS25" s="46" t="str">
        <f t="shared" si="12"/>
        <v/>
      </c>
      <c r="AT25" s="358" t="str">
        <f t="shared" si="13"/>
        <v/>
      </c>
      <c r="AU25" s="358">
        <f t="shared" si="14"/>
        <v>0.05</v>
      </c>
      <c r="AV25" s="358" t="str">
        <f t="shared" si="15"/>
        <v/>
      </c>
      <c r="AW25" s="417" t="str">
        <f t="shared" si="16"/>
        <v/>
      </c>
      <c r="AX25" s="418" t="str">
        <f t="shared" si="37"/>
        <v/>
      </c>
      <c r="AY25" s="417" t="str">
        <f t="shared" si="17"/>
        <v/>
      </c>
      <c r="AZ25" s="382"/>
      <c r="BA25" s="383"/>
      <c r="BB25" s="423">
        <f t="shared" si="35"/>
        <v>0</v>
      </c>
      <c r="BC25" s="424" t="str">
        <f t="shared" si="18"/>
        <v/>
      </c>
      <c r="BD25" s="396"/>
      <c r="BE25" s="396"/>
      <c r="BF25" s="397"/>
      <c r="BG25" s="394"/>
      <c r="BH25" s="374"/>
      <c r="BI25" s="380"/>
      <c r="BJ25" s="380"/>
      <c r="BK25" s="380"/>
      <c r="BL25" s="375" t="str">
        <f t="shared" si="19"/>
        <v/>
      </c>
      <c r="BM25" s="409"/>
      <c r="BN25" s="411"/>
      <c r="BO25" s="411"/>
      <c r="BP25" s="411"/>
      <c r="BQ25" s="411"/>
      <c r="BR25" s="411"/>
      <c r="BS25" s="411"/>
      <c r="BT25" s="411"/>
      <c r="BU25" s="411"/>
      <c r="BV25" s="411"/>
      <c r="BW25" s="411"/>
      <c r="BX25" s="411"/>
      <c r="BY25" s="411"/>
      <c r="BZ25" s="411"/>
      <c r="CA25" s="412"/>
      <c r="CB25" s="78"/>
      <c r="CC25" s="2"/>
      <c r="CD25" s="418" t="str">
        <f t="shared" si="33"/>
        <v/>
      </c>
      <c r="CE25" s="46" t="str">
        <f t="shared" si="20"/>
        <v/>
      </c>
      <c r="CF25" s="358" t="str">
        <f t="shared" si="21"/>
        <v/>
      </c>
      <c r="CG25" s="358">
        <f t="shared" si="22"/>
        <v>0.05</v>
      </c>
      <c r="CH25" s="358" t="str">
        <f t="shared" si="23"/>
        <v/>
      </c>
      <c r="CI25" s="417" t="str">
        <f t="shared" si="24"/>
        <v/>
      </c>
      <c r="CJ25" s="418" t="str">
        <f t="shared" si="34"/>
        <v/>
      </c>
      <c r="CK25" s="417" t="str">
        <f t="shared" si="25"/>
        <v/>
      </c>
      <c r="CL25" s="70"/>
      <c r="CM25" s="78"/>
      <c r="CN25" s="425">
        <f t="shared" si="36"/>
        <v>0</v>
      </c>
      <c r="CO25" s="424" t="str">
        <f t="shared" si="26"/>
        <v/>
      </c>
      <c r="CP25" s="64"/>
      <c r="CQ25" s="2"/>
      <c r="CR25" s="3"/>
      <c r="CS25" s="82"/>
      <c r="CT25" s="78"/>
      <c r="CU25" s="79"/>
      <c r="CV25" s="79"/>
      <c r="CW25" s="79"/>
      <c r="CX25" s="2" t="str">
        <f t="shared" si="27"/>
        <v/>
      </c>
      <c r="CY25" s="79"/>
      <c r="CZ25" s="79"/>
      <c r="DA25" s="79"/>
      <c r="DB25" s="2"/>
      <c r="DC25" s="2"/>
      <c r="DD25" s="2"/>
      <c r="DE25" s="2"/>
      <c r="DF25" s="2"/>
      <c r="DG25" s="2"/>
      <c r="DH25" s="2"/>
      <c r="DI25" s="2"/>
      <c r="DJ25" s="2"/>
      <c r="DK25" s="2"/>
      <c r="DL25" s="2"/>
      <c r="DM25" s="59"/>
    </row>
    <row r="26" spans="1:117" x14ac:dyDescent="0.2">
      <c r="A26" s="119"/>
      <c r="B26" s="153" t="str">
        <f t="shared" si="28"/>
        <v/>
      </c>
      <c r="C26" s="49"/>
      <c r="D26" s="94"/>
      <c r="E26" s="13"/>
      <c r="F26" s="418" t="str">
        <f t="shared" si="29"/>
        <v/>
      </c>
      <c r="G26" s="46" t="str">
        <f t="shared" si="3"/>
        <v/>
      </c>
      <c r="H26" s="358" t="str">
        <f t="shared" si="4"/>
        <v/>
      </c>
      <c r="I26" s="358">
        <f t="shared" si="5"/>
        <v>0.05</v>
      </c>
      <c r="J26" s="358" t="str">
        <f t="shared" si="6"/>
        <v/>
      </c>
      <c r="K26" s="417" t="str">
        <f t="shared" si="7"/>
        <v/>
      </c>
      <c r="L26" s="418" t="str">
        <f t="shared" si="8"/>
        <v/>
      </c>
      <c r="M26" s="417" t="str">
        <f t="shared" si="9"/>
        <v/>
      </c>
      <c r="N26" s="41"/>
      <c r="O26" s="74"/>
      <c r="P26" s="422">
        <f t="shared" si="30"/>
        <v>0</v>
      </c>
      <c r="Q26" s="47" t="str">
        <f t="shared" si="10"/>
        <v/>
      </c>
      <c r="R26" s="40"/>
      <c r="S26" s="40"/>
      <c r="T26" s="1"/>
      <c r="U26" s="77"/>
      <c r="V26" s="89"/>
      <c r="W26" s="90"/>
      <c r="X26" s="38"/>
      <c r="Y26" s="38"/>
      <c r="Z26" s="38" t="str">
        <f t="shared" si="11"/>
        <v/>
      </c>
      <c r="AA26" s="75"/>
      <c r="AB26" s="75"/>
      <c r="AC26" s="75"/>
      <c r="AD26" s="75"/>
      <c r="AE26" s="40"/>
      <c r="AF26" s="40"/>
      <c r="AG26" s="40"/>
      <c r="AH26" s="40"/>
      <c r="AI26" s="40"/>
      <c r="AJ26" s="40"/>
      <c r="AK26" s="40"/>
      <c r="AL26" s="40"/>
      <c r="AM26" s="40"/>
      <c r="AN26" s="40"/>
      <c r="AO26" s="41"/>
      <c r="AP26" s="374"/>
      <c r="AQ26" s="375"/>
      <c r="AR26" s="418" t="str">
        <f t="shared" si="31"/>
        <v/>
      </c>
      <c r="AS26" s="46" t="str">
        <f t="shared" si="12"/>
        <v/>
      </c>
      <c r="AT26" s="358" t="str">
        <f t="shared" si="13"/>
        <v/>
      </c>
      <c r="AU26" s="358">
        <f t="shared" si="14"/>
        <v>0.05</v>
      </c>
      <c r="AV26" s="358" t="str">
        <f t="shared" si="15"/>
        <v/>
      </c>
      <c r="AW26" s="417" t="str">
        <f t="shared" si="16"/>
        <v/>
      </c>
      <c r="AX26" s="418" t="str">
        <f t="shared" si="37"/>
        <v/>
      </c>
      <c r="AY26" s="417" t="str">
        <f t="shared" si="17"/>
        <v/>
      </c>
      <c r="AZ26" s="382"/>
      <c r="BA26" s="383"/>
      <c r="BB26" s="423">
        <f t="shared" si="35"/>
        <v>0</v>
      </c>
      <c r="BC26" s="424" t="str">
        <f t="shared" si="18"/>
        <v/>
      </c>
      <c r="BD26" s="396"/>
      <c r="BE26" s="396"/>
      <c r="BF26" s="397"/>
      <c r="BG26" s="394"/>
      <c r="BH26" s="383"/>
      <c r="BI26" s="380"/>
      <c r="BJ26" s="396"/>
      <c r="BK26" s="380"/>
      <c r="BL26" s="375" t="str">
        <f t="shared" si="19"/>
        <v/>
      </c>
      <c r="BM26" s="409"/>
      <c r="BN26" s="411"/>
      <c r="BO26" s="411"/>
      <c r="BP26" s="411"/>
      <c r="BQ26" s="411"/>
      <c r="BR26" s="411"/>
      <c r="BS26" s="411"/>
      <c r="BT26" s="411"/>
      <c r="BU26" s="411"/>
      <c r="BV26" s="411"/>
      <c r="BW26" s="411"/>
      <c r="BX26" s="411"/>
      <c r="BY26" s="411"/>
      <c r="BZ26" s="411"/>
      <c r="CA26" s="412"/>
      <c r="CB26" s="78"/>
      <c r="CC26" s="2"/>
      <c r="CD26" s="418" t="str">
        <f t="shared" si="33"/>
        <v/>
      </c>
      <c r="CE26" s="46" t="str">
        <f t="shared" si="20"/>
        <v/>
      </c>
      <c r="CF26" s="358" t="str">
        <f t="shared" si="21"/>
        <v/>
      </c>
      <c r="CG26" s="358">
        <f t="shared" si="22"/>
        <v>0.05</v>
      </c>
      <c r="CH26" s="358" t="str">
        <f t="shared" si="23"/>
        <v/>
      </c>
      <c r="CI26" s="417" t="str">
        <f t="shared" si="24"/>
        <v/>
      </c>
      <c r="CJ26" s="418" t="str">
        <f t="shared" si="34"/>
        <v/>
      </c>
      <c r="CK26" s="417" t="str">
        <f t="shared" si="25"/>
        <v/>
      </c>
      <c r="CL26" s="70"/>
      <c r="CM26" s="68"/>
      <c r="CN26" s="425">
        <f t="shared" si="36"/>
        <v>0</v>
      </c>
      <c r="CO26" s="424" t="str">
        <f t="shared" si="26"/>
        <v/>
      </c>
      <c r="CP26" s="64"/>
      <c r="CQ26" s="2"/>
      <c r="CR26" s="3"/>
      <c r="CS26" s="82"/>
      <c r="CT26" s="68"/>
      <c r="CU26" s="79"/>
      <c r="CV26" s="64"/>
      <c r="CW26" s="79"/>
      <c r="CX26" s="2" t="str">
        <f t="shared" si="27"/>
        <v/>
      </c>
      <c r="CY26" s="79"/>
      <c r="CZ26" s="79"/>
      <c r="DA26" s="79"/>
      <c r="DB26" s="2"/>
      <c r="DC26" s="2"/>
      <c r="DD26" s="2"/>
      <c r="DE26" s="2"/>
      <c r="DF26" s="2"/>
      <c r="DG26" s="2"/>
      <c r="DH26" s="2"/>
      <c r="DI26" s="2"/>
      <c r="DJ26" s="2"/>
      <c r="DK26" s="2"/>
      <c r="DL26" s="2"/>
      <c r="DM26" s="59"/>
    </row>
    <row r="27" spans="1:117" x14ac:dyDescent="0.2">
      <c r="A27" s="119"/>
      <c r="B27" s="153" t="str">
        <f t="shared" si="28"/>
        <v/>
      </c>
      <c r="C27" s="49"/>
      <c r="D27" s="94"/>
      <c r="E27" s="13"/>
      <c r="F27" s="418" t="str">
        <f t="shared" si="29"/>
        <v/>
      </c>
      <c r="G27" s="46" t="str">
        <f t="shared" si="3"/>
        <v/>
      </c>
      <c r="H27" s="358" t="str">
        <f t="shared" si="4"/>
        <v/>
      </c>
      <c r="I27" s="358">
        <f t="shared" si="5"/>
        <v>0.05</v>
      </c>
      <c r="J27" s="358" t="str">
        <f t="shared" si="6"/>
        <v/>
      </c>
      <c r="K27" s="417" t="str">
        <f t="shared" si="7"/>
        <v/>
      </c>
      <c r="L27" s="418" t="str">
        <f t="shared" si="8"/>
        <v/>
      </c>
      <c r="M27" s="417" t="str">
        <f t="shared" si="9"/>
        <v/>
      </c>
      <c r="N27" s="41"/>
      <c r="O27" s="44"/>
      <c r="P27" s="422">
        <f t="shared" si="30"/>
        <v>0</v>
      </c>
      <c r="Q27" s="47" t="str">
        <f t="shared" si="10"/>
        <v/>
      </c>
      <c r="R27" s="40"/>
      <c r="S27" s="43"/>
      <c r="T27" s="1"/>
      <c r="U27" s="77"/>
      <c r="V27" s="91"/>
      <c r="W27" s="90"/>
      <c r="X27" s="38"/>
      <c r="Y27" s="38"/>
      <c r="Z27" s="38" t="str">
        <f t="shared" si="11"/>
        <v/>
      </c>
      <c r="AA27" s="75"/>
      <c r="AB27" s="75"/>
      <c r="AC27" s="75"/>
      <c r="AD27" s="75"/>
      <c r="AE27" s="40"/>
      <c r="AF27" s="40"/>
      <c r="AG27" s="40"/>
      <c r="AH27" s="40"/>
      <c r="AI27" s="40"/>
      <c r="AJ27" s="40"/>
      <c r="AK27" s="40"/>
      <c r="AL27" s="40"/>
      <c r="AM27" s="40"/>
      <c r="AN27" s="40"/>
      <c r="AO27" s="41"/>
      <c r="AP27" s="374"/>
      <c r="AQ27" s="375"/>
      <c r="AR27" s="418" t="str">
        <f t="shared" si="31"/>
        <v/>
      </c>
      <c r="AS27" s="46" t="str">
        <f t="shared" si="12"/>
        <v/>
      </c>
      <c r="AT27" s="358" t="str">
        <f t="shared" si="13"/>
        <v/>
      </c>
      <c r="AU27" s="358">
        <f t="shared" si="14"/>
        <v>0.05</v>
      </c>
      <c r="AV27" s="358" t="str">
        <f t="shared" si="15"/>
        <v/>
      </c>
      <c r="AW27" s="417" t="str">
        <f t="shared" si="16"/>
        <v/>
      </c>
      <c r="AX27" s="418" t="str">
        <f t="shared" si="37"/>
        <v/>
      </c>
      <c r="AY27" s="417" t="str">
        <f t="shared" si="17"/>
        <v/>
      </c>
      <c r="AZ27" s="382"/>
      <c r="BA27" s="383"/>
      <c r="BB27" s="423">
        <f t="shared" si="35"/>
        <v>0</v>
      </c>
      <c r="BC27" s="424" t="str">
        <f t="shared" si="18"/>
        <v/>
      </c>
      <c r="BD27" s="396"/>
      <c r="BE27" s="396"/>
      <c r="BF27" s="397"/>
      <c r="BG27" s="394"/>
      <c r="BH27" s="383"/>
      <c r="BI27" s="380"/>
      <c r="BJ27" s="396"/>
      <c r="BK27" s="380"/>
      <c r="BL27" s="375" t="str">
        <f t="shared" si="19"/>
        <v/>
      </c>
      <c r="BM27" s="409"/>
      <c r="BN27" s="411"/>
      <c r="BO27" s="411"/>
      <c r="BP27" s="411"/>
      <c r="BQ27" s="411"/>
      <c r="BR27" s="411"/>
      <c r="BS27" s="411"/>
      <c r="BT27" s="411"/>
      <c r="BU27" s="411"/>
      <c r="BV27" s="411"/>
      <c r="BW27" s="411"/>
      <c r="BX27" s="411"/>
      <c r="BY27" s="411"/>
      <c r="BZ27" s="411"/>
      <c r="CA27" s="412"/>
      <c r="CB27" s="78"/>
      <c r="CC27" s="2"/>
      <c r="CD27" s="418" t="str">
        <f t="shared" si="33"/>
        <v/>
      </c>
      <c r="CE27" s="46" t="str">
        <f t="shared" si="20"/>
        <v/>
      </c>
      <c r="CF27" s="358" t="str">
        <f t="shared" si="21"/>
        <v/>
      </c>
      <c r="CG27" s="358">
        <f t="shared" si="22"/>
        <v>0.05</v>
      </c>
      <c r="CH27" s="358" t="str">
        <f t="shared" si="23"/>
        <v/>
      </c>
      <c r="CI27" s="417" t="str">
        <f t="shared" si="24"/>
        <v/>
      </c>
      <c r="CJ27" s="418" t="str">
        <f t="shared" si="34"/>
        <v/>
      </c>
      <c r="CK27" s="417" t="str">
        <f t="shared" si="25"/>
        <v/>
      </c>
      <c r="CL27" s="70"/>
      <c r="CM27" s="68"/>
      <c r="CN27" s="425">
        <f t="shared" si="36"/>
        <v>0</v>
      </c>
      <c r="CO27" s="424" t="str">
        <f t="shared" si="26"/>
        <v/>
      </c>
      <c r="CP27" s="64"/>
      <c r="CQ27" s="2"/>
      <c r="CR27" s="3"/>
      <c r="CS27" s="82"/>
      <c r="CT27" s="68"/>
      <c r="CU27" s="79"/>
      <c r="CV27" s="64"/>
      <c r="CW27" s="79"/>
      <c r="CX27" s="2" t="str">
        <f t="shared" si="27"/>
        <v/>
      </c>
      <c r="CY27" s="79"/>
      <c r="CZ27" s="79"/>
      <c r="DA27" s="79"/>
      <c r="DB27" s="2"/>
      <c r="DC27" s="2"/>
      <c r="DD27" s="2"/>
      <c r="DE27" s="2"/>
      <c r="DF27" s="2"/>
      <c r="DG27" s="2"/>
      <c r="DH27" s="2"/>
      <c r="DI27" s="2"/>
      <c r="DJ27" s="2"/>
      <c r="DK27" s="2"/>
      <c r="DL27" s="2"/>
      <c r="DM27" s="59"/>
    </row>
    <row r="28" spans="1:117" x14ac:dyDescent="0.2">
      <c r="A28" s="119"/>
      <c r="B28" s="153" t="str">
        <f t="shared" si="28"/>
        <v/>
      </c>
      <c r="C28" s="49"/>
      <c r="D28" s="94"/>
      <c r="E28" s="13"/>
      <c r="F28" s="418" t="str">
        <f t="shared" si="29"/>
        <v/>
      </c>
      <c r="G28" s="46" t="str">
        <f t="shared" si="3"/>
        <v/>
      </c>
      <c r="H28" s="358" t="str">
        <f t="shared" si="4"/>
        <v/>
      </c>
      <c r="I28" s="358">
        <f t="shared" si="5"/>
        <v>0.05</v>
      </c>
      <c r="J28" s="358" t="str">
        <f t="shared" si="6"/>
        <v/>
      </c>
      <c r="K28" s="417" t="str">
        <f t="shared" si="7"/>
        <v/>
      </c>
      <c r="L28" s="418" t="str">
        <f t="shared" si="8"/>
        <v/>
      </c>
      <c r="M28" s="417" t="str">
        <f t="shared" si="9"/>
        <v/>
      </c>
      <c r="N28" s="41"/>
      <c r="O28" s="44"/>
      <c r="P28" s="422">
        <f t="shared" si="30"/>
        <v>0</v>
      </c>
      <c r="Q28" s="47" t="str">
        <f t="shared" si="10"/>
        <v/>
      </c>
      <c r="R28" s="40"/>
      <c r="S28" s="40"/>
      <c r="T28" s="1"/>
      <c r="U28" s="77"/>
      <c r="V28" s="91"/>
      <c r="W28" s="90"/>
      <c r="X28" s="38"/>
      <c r="Y28" s="38"/>
      <c r="Z28" s="38" t="str">
        <f t="shared" si="11"/>
        <v/>
      </c>
      <c r="AA28" s="75"/>
      <c r="AB28" s="75"/>
      <c r="AC28" s="75"/>
      <c r="AD28" s="75"/>
      <c r="AE28" s="40"/>
      <c r="AF28" s="40"/>
      <c r="AG28" s="40"/>
      <c r="AH28" s="40"/>
      <c r="AI28" s="40"/>
      <c r="AJ28" s="40"/>
      <c r="AK28" s="40"/>
      <c r="AL28" s="40"/>
      <c r="AM28" s="40"/>
      <c r="AN28" s="40"/>
      <c r="AO28" s="41"/>
      <c r="AP28" s="374"/>
      <c r="AQ28" s="375"/>
      <c r="AR28" s="418" t="str">
        <f t="shared" si="31"/>
        <v/>
      </c>
      <c r="AS28" s="46" t="str">
        <f t="shared" si="12"/>
        <v/>
      </c>
      <c r="AT28" s="358" t="str">
        <f t="shared" si="13"/>
        <v/>
      </c>
      <c r="AU28" s="358">
        <f t="shared" si="14"/>
        <v>0.05</v>
      </c>
      <c r="AV28" s="358" t="str">
        <f t="shared" si="15"/>
        <v/>
      </c>
      <c r="AW28" s="417" t="str">
        <f t="shared" si="16"/>
        <v/>
      </c>
      <c r="AX28" s="418" t="str">
        <f t="shared" si="37"/>
        <v/>
      </c>
      <c r="AY28" s="417" t="str">
        <f t="shared" si="17"/>
        <v/>
      </c>
      <c r="AZ28" s="382"/>
      <c r="BA28" s="383"/>
      <c r="BB28" s="423">
        <f t="shared" si="35"/>
        <v>0</v>
      </c>
      <c r="BC28" s="424" t="str">
        <f t="shared" si="18"/>
        <v/>
      </c>
      <c r="BD28" s="396"/>
      <c r="BE28" s="396"/>
      <c r="BF28" s="397"/>
      <c r="BG28" s="394"/>
      <c r="BH28" s="383"/>
      <c r="BI28" s="380"/>
      <c r="BJ28" s="396"/>
      <c r="BK28" s="380"/>
      <c r="BL28" s="375" t="str">
        <f t="shared" si="19"/>
        <v/>
      </c>
      <c r="BM28" s="409"/>
      <c r="BN28" s="411"/>
      <c r="BO28" s="411"/>
      <c r="BP28" s="411"/>
      <c r="BQ28" s="411"/>
      <c r="BR28" s="411"/>
      <c r="BS28" s="411"/>
      <c r="BT28" s="411"/>
      <c r="BU28" s="411"/>
      <c r="BV28" s="411"/>
      <c r="BW28" s="411"/>
      <c r="BX28" s="411"/>
      <c r="BY28" s="411"/>
      <c r="BZ28" s="411"/>
      <c r="CA28" s="412"/>
      <c r="CB28" s="78"/>
      <c r="CC28" s="2"/>
      <c r="CD28" s="418" t="str">
        <f t="shared" si="33"/>
        <v/>
      </c>
      <c r="CE28" s="46" t="str">
        <f t="shared" si="20"/>
        <v/>
      </c>
      <c r="CF28" s="358" t="str">
        <f t="shared" si="21"/>
        <v/>
      </c>
      <c r="CG28" s="358">
        <f t="shared" si="22"/>
        <v>0.05</v>
      </c>
      <c r="CH28" s="358" t="str">
        <f t="shared" si="23"/>
        <v/>
      </c>
      <c r="CI28" s="417" t="str">
        <f t="shared" si="24"/>
        <v/>
      </c>
      <c r="CJ28" s="418" t="str">
        <f t="shared" si="34"/>
        <v/>
      </c>
      <c r="CK28" s="417" t="str">
        <f t="shared" si="25"/>
        <v/>
      </c>
      <c r="CL28" s="70"/>
      <c r="CM28" s="68"/>
      <c r="CN28" s="425">
        <f t="shared" si="36"/>
        <v>0</v>
      </c>
      <c r="CO28" s="424" t="str">
        <f t="shared" si="26"/>
        <v/>
      </c>
      <c r="CP28" s="64"/>
      <c r="CQ28" s="2"/>
      <c r="CR28" s="3"/>
      <c r="CS28" s="82"/>
      <c r="CT28" s="68"/>
      <c r="CU28" s="79"/>
      <c r="CV28" s="79"/>
      <c r="CW28" s="79"/>
      <c r="CX28" s="2" t="str">
        <f t="shared" si="27"/>
        <v/>
      </c>
      <c r="CY28" s="79"/>
      <c r="CZ28" s="79"/>
      <c r="DA28" s="79"/>
      <c r="DB28" s="2"/>
      <c r="DC28" s="2"/>
      <c r="DD28" s="2"/>
      <c r="DE28" s="2"/>
      <c r="DF28" s="2"/>
      <c r="DG28" s="2"/>
      <c r="DH28" s="2"/>
      <c r="DI28" s="2"/>
      <c r="DJ28" s="2"/>
      <c r="DK28" s="2"/>
      <c r="DL28" s="2"/>
      <c r="DM28" s="59"/>
    </row>
    <row r="29" spans="1:117" x14ac:dyDescent="0.2">
      <c r="A29" s="119"/>
      <c r="B29" s="153" t="str">
        <f t="shared" si="28"/>
        <v/>
      </c>
      <c r="C29" s="49"/>
      <c r="D29" s="94"/>
      <c r="E29" s="13"/>
      <c r="F29" s="418" t="str">
        <f t="shared" si="29"/>
        <v/>
      </c>
      <c r="G29" s="46" t="str">
        <f t="shared" si="3"/>
        <v/>
      </c>
      <c r="H29" s="358" t="str">
        <f t="shared" si="4"/>
        <v/>
      </c>
      <c r="I29" s="358">
        <f t="shared" si="5"/>
        <v>0.05</v>
      </c>
      <c r="J29" s="358" t="str">
        <f t="shared" si="6"/>
        <v/>
      </c>
      <c r="K29" s="417" t="str">
        <f t="shared" si="7"/>
        <v/>
      </c>
      <c r="L29" s="418" t="str">
        <f t="shared" si="8"/>
        <v/>
      </c>
      <c r="M29" s="417" t="str">
        <f t="shared" si="9"/>
        <v/>
      </c>
      <c r="N29" s="41"/>
      <c r="O29" s="44"/>
      <c r="P29" s="422">
        <f t="shared" si="30"/>
        <v>0</v>
      </c>
      <c r="Q29" s="47" t="str">
        <f t="shared" si="10"/>
        <v/>
      </c>
      <c r="R29" s="40"/>
      <c r="S29" s="75"/>
      <c r="T29" s="1"/>
      <c r="U29" s="77"/>
      <c r="V29" s="91"/>
      <c r="W29" s="90"/>
      <c r="X29" s="38"/>
      <c r="Y29" s="38"/>
      <c r="Z29" s="38" t="str">
        <f t="shared" si="11"/>
        <v/>
      </c>
      <c r="AA29" s="75"/>
      <c r="AB29" s="75"/>
      <c r="AC29" s="75"/>
      <c r="AD29" s="75"/>
      <c r="AE29" s="40"/>
      <c r="AF29" s="40"/>
      <c r="AG29" s="40"/>
      <c r="AH29" s="40"/>
      <c r="AI29" s="40"/>
      <c r="AJ29" s="40"/>
      <c r="AK29" s="40"/>
      <c r="AL29" s="40"/>
      <c r="AM29" s="40"/>
      <c r="AN29" s="40"/>
      <c r="AO29" s="41"/>
      <c r="AP29" s="374"/>
      <c r="AQ29" s="375"/>
      <c r="AR29" s="418" t="str">
        <f t="shared" si="31"/>
        <v/>
      </c>
      <c r="AS29" s="46" t="str">
        <f t="shared" si="12"/>
        <v/>
      </c>
      <c r="AT29" s="358" t="str">
        <f t="shared" si="13"/>
        <v/>
      </c>
      <c r="AU29" s="358">
        <f t="shared" si="14"/>
        <v>0.05</v>
      </c>
      <c r="AV29" s="358" t="str">
        <f t="shared" si="15"/>
        <v/>
      </c>
      <c r="AW29" s="417" t="str">
        <f t="shared" si="16"/>
        <v/>
      </c>
      <c r="AX29" s="418" t="str">
        <f t="shared" si="37"/>
        <v/>
      </c>
      <c r="AY29" s="417" t="str">
        <f t="shared" si="17"/>
        <v/>
      </c>
      <c r="AZ29" s="382"/>
      <c r="BA29" s="383"/>
      <c r="BB29" s="423">
        <f t="shared" si="35"/>
        <v>0</v>
      </c>
      <c r="BC29" s="424" t="str">
        <f t="shared" si="18"/>
        <v/>
      </c>
      <c r="BD29" s="396"/>
      <c r="BE29" s="396"/>
      <c r="BF29" s="397"/>
      <c r="BG29" s="394"/>
      <c r="BH29" s="383"/>
      <c r="BI29" s="380"/>
      <c r="BJ29" s="396"/>
      <c r="BK29" s="380"/>
      <c r="BL29" s="375" t="str">
        <f t="shared" si="19"/>
        <v/>
      </c>
      <c r="BM29" s="409"/>
      <c r="BN29" s="411"/>
      <c r="BO29" s="411"/>
      <c r="BP29" s="411"/>
      <c r="BQ29" s="411"/>
      <c r="BR29" s="411"/>
      <c r="BS29" s="411"/>
      <c r="BT29" s="411"/>
      <c r="BU29" s="411"/>
      <c r="BV29" s="411"/>
      <c r="BW29" s="411"/>
      <c r="BX29" s="411"/>
      <c r="BY29" s="411"/>
      <c r="BZ29" s="411"/>
      <c r="CA29" s="412"/>
      <c r="CB29" s="78"/>
      <c r="CC29" s="2"/>
      <c r="CD29" s="418" t="str">
        <f t="shared" si="33"/>
        <v/>
      </c>
      <c r="CE29" s="46" t="str">
        <f t="shared" si="20"/>
        <v/>
      </c>
      <c r="CF29" s="358" t="str">
        <f t="shared" si="21"/>
        <v/>
      </c>
      <c r="CG29" s="358">
        <f t="shared" si="22"/>
        <v>0.05</v>
      </c>
      <c r="CH29" s="358" t="str">
        <f t="shared" si="23"/>
        <v/>
      </c>
      <c r="CI29" s="417" t="str">
        <f t="shared" si="24"/>
        <v/>
      </c>
      <c r="CJ29" s="418" t="str">
        <f t="shared" si="34"/>
        <v/>
      </c>
      <c r="CK29" s="417" t="str">
        <f t="shared" si="25"/>
        <v/>
      </c>
      <c r="CL29" s="70"/>
      <c r="CM29" s="68"/>
      <c r="CN29" s="425">
        <f t="shared" si="36"/>
        <v>0</v>
      </c>
      <c r="CO29" s="424" t="str">
        <f t="shared" si="26"/>
        <v/>
      </c>
      <c r="CP29" s="64"/>
      <c r="CQ29" s="2"/>
      <c r="CR29" s="3"/>
      <c r="CS29" s="82"/>
      <c r="CT29" s="68"/>
      <c r="CU29" s="79"/>
      <c r="CV29" s="64"/>
      <c r="CW29" s="79"/>
      <c r="CX29" s="2" t="str">
        <f t="shared" si="27"/>
        <v/>
      </c>
      <c r="CY29" s="79"/>
      <c r="CZ29" s="79"/>
      <c r="DA29" s="79"/>
      <c r="DB29" s="2"/>
      <c r="DC29" s="2"/>
      <c r="DD29" s="2"/>
      <c r="DE29" s="2"/>
      <c r="DF29" s="2"/>
      <c r="DG29" s="2"/>
      <c r="DH29" s="2"/>
      <c r="DI29" s="2"/>
      <c r="DJ29" s="2"/>
      <c r="DK29" s="2"/>
      <c r="DL29" s="2"/>
      <c r="DM29" s="59"/>
    </row>
    <row r="30" spans="1:117" x14ac:dyDescent="0.2">
      <c r="A30" s="118"/>
      <c r="B30" s="153" t="str">
        <f t="shared" si="28"/>
        <v/>
      </c>
      <c r="C30" s="49"/>
      <c r="D30" s="94"/>
      <c r="E30" s="13"/>
      <c r="F30" s="418" t="str">
        <f t="shared" si="29"/>
        <v/>
      </c>
      <c r="G30" s="46" t="str">
        <f t="shared" si="3"/>
        <v/>
      </c>
      <c r="H30" s="358" t="str">
        <f t="shared" si="4"/>
        <v/>
      </c>
      <c r="I30" s="358">
        <f t="shared" si="5"/>
        <v>0.05</v>
      </c>
      <c r="J30" s="358" t="str">
        <f t="shared" si="6"/>
        <v/>
      </c>
      <c r="K30" s="417" t="str">
        <f t="shared" si="7"/>
        <v/>
      </c>
      <c r="L30" s="418" t="str">
        <f t="shared" si="8"/>
        <v/>
      </c>
      <c r="M30" s="417" t="str">
        <f t="shared" si="9"/>
        <v/>
      </c>
      <c r="N30" s="41"/>
      <c r="O30" s="44"/>
      <c r="P30" s="422">
        <f t="shared" si="30"/>
        <v>0</v>
      </c>
      <c r="Q30" s="47" t="str">
        <f t="shared" si="10"/>
        <v/>
      </c>
      <c r="R30" s="40"/>
      <c r="S30" s="40"/>
      <c r="T30" s="1"/>
      <c r="U30" s="77"/>
      <c r="V30" s="91"/>
      <c r="W30" s="90"/>
      <c r="X30" s="38"/>
      <c r="Y30" s="38"/>
      <c r="Z30" s="38" t="str">
        <f t="shared" si="11"/>
        <v/>
      </c>
      <c r="AA30" s="75"/>
      <c r="AB30" s="75"/>
      <c r="AC30" s="75"/>
      <c r="AD30" s="75"/>
      <c r="AE30" s="40"/>
      <c r="AF30" s="40"/>
      <c r="AG30" s="40"/>
      <c r="AH30" s="40"/>
      <c r="AI30" s="40"/>
      <c r="AJ30" s="40"/>
      <c r="AK30" s="40"/>
      <c r="AL30" s="40"/>
      <c r="AM30" s="40"/>
      <c r="AN30" s="40"/>
      <c r="AO30" s="41"/>
      <c r="AP30" s="374"/>
      <c r="AQ30" s="375"/>
      <c r="AR30" s="418" t="str">
        <f t="shared" si="31"/>
        <v/>
      </c>
      <c r="AS30" s="46" t="str">
        <f t="shared" si="12"/>
        <v/>
      </c>
      <c r="AT30" s="358" t="str">
        <f t="shared" si="13"/>
        <v/>
      </c>
      <c r="AU30" s="358">
        <f t="shared" si="14"/>
        <v>0.05</v>
      </c>
      <c r="AV30" s="358" t="str">
        <f t="shared" si="15"/>
        <v/>
      </c>
      <c r="AW30" s="417" t="str">
        <f t="shared" si="16"/>
        <v/>
      </c>
      <c r="AX30" s="418" t="str">
        <f t="shared" si="37"/>
        <v/>
      </c>
      <c r="AY30" s="417" t="str">
        <f t="shared" si="17"/>
        <v/>
      </c>
      <c r="AZ30" s="382"/>
      <c r="BA30" s="383"/>
      <c r="BB30" s="423">
        <f t="shared" si="35"/>
        <v>0</v>
      </c>
      <c r="BC30" s="424" t="str">
        <f t="shared" si="18"/>
        <v/>
      </c>
      <c r="BD30" s="396"/>
      <c r="BE30" s="396"/>
      <c r="BF30" s="397"/>
      <c r="BG30" s="394"/>
      <c r="BH30" s="374"/>
      <c r="BI30" s="380"/>
      <c r="BJ30" s="380"/>
      <c r="BK30" s="380"/>
      <c r="BL30" s="375" t="str">
        <f t="shared" si="19"/>
        <v/>
      </c>
      <c r="BM30" s="409"/>
      <c r="BN30" s="411"/>
      <c r="BO30" s="411"/>
      <c r="BP30" s="411"/>
      <c r="BQ30" s="411"/>
      <c r="BR30" s="411"/>
      <c r="BS30" s="411"/>
      <c r="BT30" s="411"/>
      <c r="BU30" s="411"/>
      <c r="BV30" s="411"/>
      <c r="BW30" s="411"/>
      <c r="BX30" s="411"/>
      <c r="BY30" s="411"/>
      <c r="BZ30" s="411"/>
      <c r="CA30" s="412"/>
      <c r="CB30" s="78"/>
      <c r="CC30" s="2"/>
      <c r="CD30" s="418" t="str">
        <f t="shared" si="33"/>
        <v/>
      </c>
      <c r="CE30" s="46" t="str">
        <f t="shared" si="20"/>
        <v/>
      </c>
      <c r="CF30" s="358" t="str">
        <f t="shared" si="21"/>
        <v/>
      </c>
      <c r="CG30" s="358">
        <f t="shared" si="22"/>
        <v>0.05</v>
      </c>
      <c r="CH30" s="358" t="str">
        <f t="shared" si="23"/>
        <v/>
      </c>
      <c r="CI30" s="417" t="str">
        <f t="shared" si="24"/>
        <v/>
      </c>
      <c r="CJ30" s="418" t="str">
        <f t="shared" si="34"/>
        <v/>
      </c>
      <c r="CK30" s="417" t="str">
        <f t="shared" si="25"/>
        <v/>
      </c>
      <c r="CL30" s="70"/>
      <c r="CM30" s="78"/>
      <c r="CN30" s="425">
        <f t="shared" si="36"/>
        <v>0</v>
      </c>
      <c r="CO30" s="424" t="str">
        <f t="shared" si="26"/>
        <v/>
      </c>
      <c r="CP30" s="64"/>
      <c r="CQ30" s="2"/>
      <c r="CR30" s="3"/>
      <c r="CS30" s="82"/>
      <c r="CT30" s="78"/>
      <c r="CU30" s="79"/>
      <c r="CV30" s="79"/>
      <c r="CW30" s="79"/>
      <c r="CX30" s="2" t="str">
        <f t="shared" si="27"/>
        <v/>
      </c>
      <c r="CY30" s="79"/>
      <c r="CZ30" s="79"/>
      <c r="DA30" s="79"/>
      <c r="DB30" s="2"/>
      <c r="DC30" s="2"/>
      <c r="DD30" s="2"/>
      <c r="DE30" s="2"/>
      <c r="DF30" s="2"/>
      <c r="DG30" s="2"/>
      <c r="DH30" s="2"/>
      <c r="DI30" s="2"/>
      <c r="DJ30" s="2"/>
      <c r="DK30" s="2"/>
      <c r="DL30" s="2"/>
      <c r="DM30" s="59"/>
    </row>
    <row r="31" spans="1:117" x14ac:dyDescent="0.2">
      <c r="A31" s="119"/>
      <c r="B31" s="153" t="str">
        <f t="shared" si="28"/>
        <v/>
      </c>
      <c r="C31" s="49"/>
      <c r="D31" s="94"/>
      <c r="E31" s="13"/>
      <c r="F31" s="418" t="str">
        <f t="shared" si="29"/>
        <v/>
      </c>
      <c r="G31" s="46" t="str">
        <f t="shared" si="3"/>
        <v/>
      </c>
      <c r="H31" s="358" t="str">
        <f t="shared" si="4"/>
        <v/>
      </c>
      <c r="I31" s="358">
        <f t="shared" si="5"/>
        <v>0.05</v>
      </c>
      <c r="J31" s="358" t="str">
        <f t="shared" si="6"/>
        <v/>
      </c>
      <c r="K31" s="417" t="str">
        <f t="shared" si="7"/>
        <v/>
      </c>
      <c r="L31" s="418" t="str">
        <f t="shared" si="8"/>
        <v/>
      </c>
      <c r="M31" s="417" t="str">
        <f t="shared" si="9"/>
        <v/>
      </c>
      <c r="N31" s="41"/>
      <c r="O31" s="44"/>
      <c r="P31" s="422">
        <f t="shared" si="30"/>
        <v>0</v>
      </c>
      <c r="Q31" s="47" t="str">
        <f t="shared" si="10"/>
        <v/>
      </c>
      <c r="R31" s="40"/>
      <c r="S31" s="40"/>
      <c r="T31" s="1"/>
      <c r="U31" s="77"/>
      <c r="V31" s="91"/>
      <c r="W31" s="90"/>
      <c r="X31" s="38"/>
      <c r="Y31" s="38"/>
      <c r="Z31" s="38" t="str">
        <f t="shared" si="11"/>
        <v/>
      </c>
      <c r="AA31" s="75"/>
      <c r="AB31" s="75"/>
      <c r="AC31" s="75"/>
      <c r="AD31" s="75"/>
      <c r="AE31" s="40"/>
      <c r="AF31" s="40"/>
      <c r="AG31" s="40"/>
      <c r="AH31" s="40"/>
      <c r="AI31" s="40"/>
      <c r="AJ31" s="40"/>
      <c r="AK31" s="40"/>
      <c r="AL31" s="40"/>
      <c r="AM31" s="40"/>
      <c r="AN31" s="40"/>
      <c r="AO31" s="41"/>
      <c r="AP31" s="374"/>
      <c r="AQ31" s="375"/>
      <c r="AR31" s="418" t="str">
        <f t="shared" si="31"/>
        <v/>
      </c>
      <c r="AS31" s="46" t="str">
        <f t="shared" si="12"/>
        <v/>
      </c>
      <c r="AT31" s="358" t="str">
        <f t="shared" si="13"/>
        <v/>
      </c>
      <c r="AU31" s="358">
        <f t="shared" si="14"/>
        <v>0.05</v>
      </c>
      <c r="AV31" s="358" t="str">
        <f t="shared" si="15"/>
        <v/>
      </c>
      <c r="AW31" s="417" t="str">
        <f t="shared" si="16"/>
        <v/>
      </c>
      <c r="AX31" s="418" t="str">
        <f t="shared" si="37"/>
        <v/>
      </c>
      <c r="AY31" s="417" t="str">
        <f t="shared" si="17"/>
        <v/>
      </c>
      <c r="AZ31" s="382"/>
      <c r="BA31" s="383"/>
      <c r="BB31" s="423">
        <f t="shared" si="35"/>
        <v>0</v>
      </c>
      <c r="BC31" s="424" t="str">
        <f t="shared" si="18"/>
        <v/>
      </c>
      <c r="BD31" s="396"/>
      <c r="BE31" s="396"/>
      <c r="BF31" s="397"/>
      <c r="BG31" s="394"/>
      <c r="BH31" s="383"/>
      <c r="BI31" s="380"/>
      <c r="BJ31" s="396"/>
      <c r="BK31" s="380"/>
      <c r="BL31" s="375" t="str">
        <f t="shared" si="19"/>
        <v/>
      </c>
      <c r="BM31" s="409"/>
      <c r="BN31" s="411"/>
      <c r="BO31" s="411"/>
      <c r="BP31" s="411"/>
      <c r="BQ31" s="411"/>
      <c r="BR31" s="411"/>
      <c r="BS31" s="411"/>
      <c r="BT31" s="411"/>
      <c r="BU31" s="411"/>
      <c r="BV31" s="411"/>
      <c r="BW31" s="411"/>
      <c r="BX31" s="411"/>
      <c r="BY31" s="411"/>
      <c r="BZ31" s="411"/>
      <c r="CA31" s="412"/>
      <c r="CB31" s="78"/>
      <c r="CC31" s="2"/>
      <c r="CD31" s="418" t="str">
        <f t="shared" si="33"/>
        <v/>
      </c>
      <c r="CE31" s="46" t="str">
        <f t="shared" si="20"/>
        <v/>
      </c>
      <c r="CF31" s="358" t="str">
        <f t="shared" si="21"/>
        <v/>
      </c>
      <c r="CG31" s="358">
        <f t="shared" si="22"/>
        <v>0.05</v>
      </c>
      <c r="CH31" s="358" t="str">
        <f t="shared" si="23"/>
        <v/>
      </c>
      <c r="CI31" s="417" t="str">
        <f t="shared" si="24"/>
        <v/>
      </c>
      <c r="CJ31" s="418" t="str">
        <f t="shared" si="34"/>
        <v/>
      </c>
      <c r="CK31" s="417" t="str">
        <f t="shared" si="25"/>
        <v/>
      </c>
      <c r="CL31" s="70"/>
      <c r="CM31" s="68"/>
      <c r="CN31" s="425">
        <f t="shared" si="36"/>
        <v>0</v>
      </c>
      <c r="CO31" s="424" t="str">
        <f t="shared" si="26"/>
        <v/>
      </c>
      <c r="CP31" s="64"/>
      <c r="CQ31" s="2"/>
      <c r="CR31" s="3"/>
      <c r="CS31" s="82"/>
      <c r="CT31" s="68"/>
      <c r="CU31" s="79"/>
      <c r="CV31" s="64"/>
      <c r="CW31" s="79"/>
      <c r="CX31" s="2" t="str">
        <f t="shared" si="27"/>
        <v/>
      </c>
      <c r="CY31" s="79"/>
      <c r="CZ31" s="79"/>
      <c r="DA31" s="79"/>
      <c r="DB31" s="2"/>
      <c r="DC31" s="2"/>
      <c r="DD31" s="2"/>
      <c r="DE31" s="2"/>
      <c r="DF31" s="2"/>
      <c r="DG31" s="2"/>
      <c r="DH31" s="2"/>
      <c r="DI31" s="2"/>
      <c r="DJ31" s="2"/>
      <c r="DK31" s="2"/>
      <c r="DL31" s="2"/>
      <c r="DM31" s="59"/>
    </row>
    <row r="32" spans="1:117" x14ac:dyDescent="0.2">
      <c r="A32" s="119"/>
      <c r="B32" s="153" t="str">
        <f t="shared" si="28"/>
        <v/>
      </c>
      <c r="C32" s="49"/>
      <c r="D32" s="94"/>
      <c r="E32" s="13"/>
      <c r="F32" s="418" t="str">
        <f t="shared" si="29"/>
        <v/>
      </c>
      <c r="G32" s="46" t="str">
        <f t="shared" si="3"/>
        <v/>
      </c>
      <c r="H32" s="358" t="str">
        <f t="shared" si="4"/>
        <v/>
      </c>
      <c r="I32" s="358">
        <f t="shared" si="5"/>
        <v>0.05</v>
      </c>
      <c r="J32" s="358" t="str">
        <f t="shared" si="6"/>
        <v/>
      </c>
      <c r="K32" s="417" t="str">
        <f t="shared" si="7"/>
        <v/>
      </c>
      <c r="L32" s="418" t="str">
        <f t="shared" si="8"/>
        <v/>
      </c>
      <c r="M32" s="417" t="str">
        <f t="shared" si="9"/>
        <v/>
      </c>
      <c r="N32" s="41"/>
      <c r="O32" s="44"/>
      <c r="P32" s="422">
        <f t="shared" si="30"/>
        <v>0</v>
      </c>
      <c r="Q32" s="47" t="str">
        <f t="shared" si="10"/>
        <v/>
      </c>
      <c r="R32" s="40"/>
      <c r="S32" s="40"/>
      <c r="T32" s="1"/>
      <c r="U32" s="77"/>
      <c r="V32" s="91"/>
      <c r="W32" s="90"/>
      <c r="X32" s="38"/>
      <c r="Y32" s="38"/>
      <c r="Z32" s="38" t="str">
        <f t="shared" si="11"/>
        <v/>
      </c>
      <c r="AA32" s="75"/>
      <c r="AB32" s="75"/>
      <c r="AC32" s="75"/>
      <c r="AD32" s="75"/>
      <c r="AE32" s="40"/>
      <c r="AF32" s="40"/>
      <c r="AG32" s="40"/>
      <c r="AH32" s="40"/>
      <c r="AI32" s="40"/>
      <c r="AJ32" s="40"/>
      <c r="AK32" s="40"/>
      <c r="AL32" s="40"/>
      <c r="AM32" s="40"/>
      <c r="AN32" s="40"/>
      <c r="AO32" s="41"/>
      <c r="AP32" s="374"/>
      <c r="AQ32" s="375"/>
      <c r="AR32" s="418" t="str">
        <f t="shared" si="31"/>
        <v/>
      </c>
      <c r="AS32" s="46" t="str">
        <f t="shared" si="12"/>
        <v/>
      </c>
      <c r="AT32" s="358" t="str">
        <f t="shared" si="13"/>
        <v/>
      </c>
      <c r="AU32" s="358">
        <f t="shared" si="14"/>
        <v>0.05</v>
      </c>
      <c r="AV32" s="358" t="str">
        <f t="shared" si="15"/>
        <v/>
      </c>
      <c r="AW32" s="417" t="str">
        <f t="shared" si="16"/>
        <v/>
      </c>
      <c r="AX32" s="418" t="str">
        <f t="shared" si="37"/>
        <v/>
      </c>
      <c r="AY32" s="417" t="str">
        <f t="shared" si="17"/>
        <v/>
      </c>
      <c r="AZ32" s="382"/>
      <c r="BA32" s="383"/>
      <c r="BB32" s="423">
        <f t="shared" si="35"/>
        <v>0</v>
      </c>
      <c r="BC32" s="424" t="str">
        <f t="shared" si="18"/>
        <v/>
      </c>
      <c r="BD32" s="396"/>
      <c r="BE32" s="396"/>
      <c r="BF32" s="397"/>
      <c r="BG32" s="394"/>
      <c r="BH32" s="383"/>
      <c r="BI32" s="380"/>
      <c r="BJ32" s="396"/>
      <c r="BK32" s="380"/>
      <c r="BL32" s="375" t="str">
        <f t="shared" si="19"/>
        <v/>
      </c>
      <c r="BM32" s="409"/>
      <c r="BN32" s="411"/>
      <c r="BO32" s="411"/>
      <c r="BP32" s="411"/>
      <c r="BQ32" s="411"/>
      <c r="BR32" s="411"/>
      <c r="BS32" s="411"/>
      <c r="BT32" s="411"/>
      <c r="BU32" s="411"/>
      <c r="BV32" s="411"/>
      <c r="BW32" s="411"/>
      <c r="BX32" s="411"/>
      <c r="BY32" s="411"/>
      <c r="BZ32" s="411"/>
      <c r="CA32" s="412"/>
      <c r="CB32" s="78"/>
      <c r="CC32" s="2"/>
      <c r="CD32" s="418" t="str">
        <f t="shared" si="33"/>
        <v/>
      </c>
      <c r="CE32" s="46" t="str">
        <f t="shared" si="20"/>
        <v/>
      </c>
      <c r="CF32" s="358" t="str">
        <f t="shared" si="21"/>
        <v/>
      </c>
      <c r="CG32" s="358">
        <f t="shared" si="22"/>
        <v>0.05</v>
      </c>
      <c r="CH32" s="358" t="str">
        <f t="shared" si="23"/>
        <v/>
      </c>
      <c r="CI32" s="417" t="str">
        <f t="shared" si="24"/>
        <v/>
      </c>
      <c r="CJ32" s="418" t="str">
        <f t="shared" si="34"/>
        <v/>
      </c>
      <c r="CK32" s="417" t="str">
        <f t="shared" si="25"/>
        <v/>
      </c>
      <c r="CL32" s="70"/>
      <c r="CM32" s="68"/>
      <c r="CN32" s="425">
        <f t="shared" si="36"/>
        <v>0</v>
      </c>
      <c r="CO32" s="424" t="str">
        <f t="shared" si="26"/>
        <v/>
      </c>
      <c r="CP32" s="64"/>
      <c r="CQ32" s="2"/>
      <c r="CR32" s="3"/>
      <c r="CS32" s="82"/>
      <c r="CT32" s="68"/>
      <c r="CU32" s="79"/>
      <c r="CV32" s="64"/>
      <c r="CW32" s="79"/>
      <c r="CX32" s="2" t="str">
        <f t="shared" si="27"/>
        <v/>
      </c>
      <c r="CY32" s="79"/>
      <c r="CZ32" s="79"/>
      <c r="DA32" s="79"/>
      <c r="DB32" s="2"/>
      <c r="DC32" s="2"/>
      <c r="DD32" s="2"/>
      <c r="DE32" s="2"/>
      <c r="DF32" s="2"/>
      <c r="DG32" s="2"/>
      <c r="DH32" s="2"/>
      <c r="DI32" s="2"/>
      <c r="DJ32" s="2"/>
      <c r="DK32" s="2"/>
      <c r="DL32" s="2"/>
      <c r="DM32" s="59"/>
    </row>
    <row r="33" spans="1:117" x14ac:dyDescent="0.2">
      <c r="A33" s="119"/>
      <c r="B33" s="153" t="str">
        <f t="shared" si="28"/>
        <v/>
      </c>
      <c r="C33" s="49"/>
      <c r="D33" s="94"/>
      <c r="E33" s="13"/>
      <c r="F33" s="418" t="str">
        <f t="shared" si="29"/>
        <v/>
      </c>
      <c r="G33" s="46" t="str">
        <f t="shared" si="3"/>
        <v/>
      </c>
      <c r="H33" s="358" t="str">
        <f t="shared" si="4"/>
        <v/>
      </c>
      <c r="I33" s="358">
        <f t="shared" si="5"/>
        <v>0.05</v>
      </c>
      <c r="J33" s="358" t="str">
        <f t="shared" si="6"/>
        <v/>
      </c>
      <c r="K33" s="417" t="str">
        <f t="shared" si="7"/>
        <v/>
      </c>
      <c r="L33" s="418" t="str">
        <f t="shared" si="8"/>
        <v/>
      </c>
      <c r="M33" s="417" t="str">
        <f t="shared" si="9"/>
        <v/>
      </c>
      <c r="N33" s="41"/>
      <c r="O33" s="74"/>
      <c r="P33" s="422">
        <f t="shared" si="30"/>
        <v>0</v>
      </c>
      <c r="Q33" s="47" t="str">
        <f t="shared" si="10"/>
        <v/>
      </c>
      <c r="R33" s="40"/>
      <c r="S33" s="43"/>
      <c r="T33" s="1"/>
      <c r="U33" s="77"/>
      <c r="V33" s="89"/>
      <c r="W33" s="90"/>
      <c r="X33" s="38"/>
      <c r="Y33" s="38"/>
      <c r="Z33" s="38" t="str">
        <f t="shared" si="11"/>
        <v/>
      </c>
      <c r="AA33" s="75"/>
      <c r="AB33" s="75"/>
      <c r="AC33" s="75"/>
      <c r="AD33" s="75"/>
      <c r="AE33" s="40"/>
      <c r="AF33" s="40"/>
      <c r="AG33" s="40"/>
      <c r="AH33" s="40"/>
      <c r="AI33" s="40"/>
      <c r="AJ33" s="40"/>
      <c r="AK33" s="40"/>
      <c r="AL33" s="40"/>
      <c r="AM33" s="40"/>
      <c r="AN33" s="40"/>
      <c r="AO33" s="41"/>
      <c r="AP33" s="374"/>
      <c r="AQ33" s="375"/>
      <c r="AR33" s="418" t="str">
        <f t="shared" si="31"/>
        <v/>
      </c>
      <c r="AS33" s="46" t="str">
        <f t="shared" si="12"/>
        <v/>
      </c>
      <c r="AT33" s="358" t="str">
        <f t="shared" si="13"/>
        <v/>
      </c>
      <c r="AU33" s="358">
        <f t="shared" si="14"/>
        <v>0.05</v>
      </c>
      <c r="AV33" s="358" t="str">
        <f t="shared" si="15"/>
        <v/>
      </c>
      <c r="AW33" s="417" t="str">
        <f t="shared" si="16"/>
        <v/>
      </c>
      <c r="AX33" s="418" t="str">
        <f t="shared" si="37"/>
        <v/>
      </c>
      <c r="AY33" s="417" t="str">
        <f t="shared" si="17"/>
        <v/>
      </c>
      <c r="AZ33" s="382"/>
      <c r="BA33" s="383"/>
      <c r="BB33" s="423">
        <f t="shared" si="35"/>
        <v>0</v>
      </c>
      <c r="BC33" s="424" t="str">
        <f t="shared" si="18"/>
        <v/>
      </c>
      <c r="BD33" s="396"/>
      <c r="BE33" s="396"/>
      <c r="BF33" s="397"/>
      <c r="BG33" s="394"/>
      <c r="BH33" s="383"/>
      <c r="BI33" s="380"/>
      <c r="BJ33" s="396"/>
      <c r="BK33" s="380"/>
      <c r="BL33" s="375" t="str">
        <f t="shared" si="19"/>
        <v/>
      </c>
      <c r="BM33" s="409"/>
      <c r="BN33" s="411"/>
      <c r="BO33" s="411"/>
      <c r="BP33" s="411"/>
      <c r="BQ33" s="411"/>
      <c r="BR33" s="411"/>
      <c r="BS33" s="411"/>
      <c r="BT33" s="411"/>
      <c r="BU33" s="411"/>
      <c r="BV33" s="411"/>
      <c r="BW33" s="411"/>
      <c r="BX33" s="411"/>
      <c r="BY33" s="411"/>
      <c r="BZ33" s="411"/>
      <c r="CA33" s="412"/>
      <c r="CB33" s="78"/>
      <c r="CC33" s="2"/>
      <c r="CD33" s="418" t="str">
        <f t="shared" si="33"/>
        <v/>
      </c>
      <c r="CE33" s="46" t="str">
        <f t="shared" si="20"/>
        <v/>
      </c>
      <c r="CF33" s="358" t="str">
        <f t="shared" si="21"/>
        <v/>
      </c>
      <c r="CG33" s="358">
        <f t="shared" si="22"/>
        <v>0.05</v>
      </c>
      <c r="CH33" s="358" t="str">
        <f t="shared" si="23"/>
        <v/>
      </c>
      <c r="CI33" s="417" t="str">
        <f t="shared" si="24"/>
        <v/>
      </c>
      <c r="CJ33" s="418" t="str">
        <f t="shared" si="34"/>
        <v/>
      </c>
      <c r="CK33" s="417" t="str">
        <f t="shared" si="25"/>
        <v/>
      </c>
      <c r="CL33" s="70"/>
      <c r="CM33" s="68"/>
      <c r="CN33" s="425">
        <f t="shared" si="36"/>
        <v>0</v>
      </c>
      <c r="CO33" s="424" t="str">
        <f t="shared" si="26"/>
        <v/>
      </c>
      <c r="CP33" s="64"/>
      <c r="CQ33" s="2"/>
      <c r="CR33" s="3"/>
      <c r="CS33" s="82"/>
      <c r="CT33" s="68"/>
      <c r="CU33" s="79"/>
      <c r="CV33" s="79"/>
      <c r="CW33" s="79"/>
      <c r="CX33" s="2" t="str">
        <f t="shared" si="27"/>
        <v/>
      </c>
      <c r="CY33" s="79"/>
      <c r="CZ33" s="79"/>
      <c r="DA33" s="79"/>
      <c r="DB33" s="2"/>
      <c r="DC33" s="2"/>
      <c r="DD33" s="2"/>
      <c r="DE33" s="2"/>
      <c r="DF33" s="2"/>
      <c r="DG33" s="2"/>
      <c r="DH33" s="2"/>
      <c r="DI33" s="2"/>
      <c r="DJ33" s="2"/>
      <c r="DK33" s="2"/>
      <c r="DL33" s="2"/>
      <c r="DM33" s="59"/>
    </row>
    <row r="34" spans="1:117" x14ac:dyDescent="0.2">
      <c r="A34" s="119"/>
      <c r="B34" s="153" t="str">
        <f t="shared" si="28"/>
        <v/>
      </c>
      <c r="C34" s="49"/>
      <c r="D34" s="94"/>
      <c r="E34" s="13"/>
      <c r="F34" s="418" t="str">
        <f t="shared" si="29"/>
        <v/>
      </c>
      <c r="G34" s="46" t="str">
        <f t="shared" si="3"/>
        <v/>
      </c>
      <c r="H34" s="358" t="str">
        <f t="shared" si="4"/>
        <v/>
      </c>
      <c r="I34" s="358">
        <f t="shared" si="5"/>
        <v>0.05</v>
      </c>
      <c r="J34" s="358" t="str">
        <f t="shared" si="6"/>
        <v/>
      </c>
      <c r="K34" s="417" t="str">
        <f t="shared" si="7"/>
        <v/>
      </c>
      <c r="L34" s="418" t="str">
        <f t="shared" si="8"/>
        <v/>
      </c>
      <c r="M34" s="417" t="str">
        <f t="shared" si="9"/>
        <v/>
      </c>
      <c r="N34" s="41"/>
      <c r="O34" s="44"/>
      <c r="P34" s="422">
        <f t="shared" si="30"/>
        <v>0</v>
      </c>
      <c r="Q34" s="47" t="str">
        <f t="shared" si="10"/>
        <v/>
      </c>
      <c r="R34" s="40"/>
      <c r="S34" s="40"/>
      <c r="T34" s="1"/>
      <c r="U34" s="77"/>
      <c r="V34" s="91"/>
      <c r="W34" s="90"/>
      <c r="X34" s="38"/>
      <c r="Y34" s="38"/>
      <c r="Z34" s="38" t="str">
        <f t="shared" si="11"/>
        <v/>
      </c>
      <c r="AA34" s="75"/>
      <c r="AB34" s="75"/>
      <c r="AC34" s="75"/>
      <c r="AD34" s="75"/>
      <c r="AE34" s="40"/>
      <c r="AF34" s="40"/>
      <c r="AG34" s="40"/>
      <c r="AH34" s="40"/>
      <c r="AI34" s="40"/>
      <c r="AJ34" s="40"/>
      <c r="AK34" s="40"/>
      <c r="AL34" s="40"/>
      <c r="AM34" s="40"/>
      <c r="AN34" s="40"/>
      <c r="AO34" s="41"/>
      <c r="AP34" s="374"/>
      <c r="AQ34" s="375"/>
      <c r="AR34" s="418" t="str">
        <f t="shared" si="31"/>
        <v/>
      </c>
      <c r="AS34" s="46" t="str">
        <f t="shared" si="12"/>
        <v/>
      </c>
      <c r="AT34" s="358" t="str">
        <f t="shared" si="13"/>
        <v/>
      </c>
      <c r="AU34" s="358">
        <f t="shared" si="14"/>
        <v>0.05</v>
      </c>
      <c r="AV34" s="358" t="str">
        <f t="shared" si="15"/>
        <v/>
      </c>
      <c r="AW34" s="417" t="str">
        <f t="shared" si="16"/>
        <v/>
      </c>
      <c r="AX34" s="418" t="str">
        <f t="shared" si="37"/>
        <v/>
      </c>
      <c r="AY34" s="417" t="str">
        <f t="shared" si="17"/>
        <v/>
      </c>
      <c r="AZ34" s="382"/>
      <c r="BA34" s="383"/>
      <c r="BB34" s="423">
        <f t="shared" si="35"/>
        <v>0</v>
      </c>
      <c r="BC34" s="424" t="str">
        <f t="shared" si="18"/>
        <v/>
      </c>
      <c r="BD34" s="396"/>
      <c r="BE34" s="396"/>
      <c r="BF34" s="397"/>
      <c r="BG34" s="394"/>
      <c r="BH34" s="383"/>
      <c r="BI34" s="380"/>
      <c r="BJ34" s="396"/>
      <c r="BK34" s="380"/>
      <c r="BL34" s="375" t="str">
        <f t="shared" si="19"/>
        <v/>
      </c>
      <c r="BM34" s="409"/>
      <c r="BN34" s="411"/>
      <c r="BO34" s="411"/>
      <c r="BP34" s="411"/>
      <c r="BQ34" s="411"/>
      <c r="BR34" s="411"/>
      <c r="BS34" s="411"/>
      <c r="BT34" s="411"/>
      <c r="BU34" s="411"/>
      <c r="BV34" s="411"/>
      <c r="BW34" s="411"/>
      <c r="BX34" s="411"/>
      <c r="BY34" s="411"/>
      <c r="BZ34" s="411"/>
      <c r="CA34" s="412"/>
      <c r="CB34" s="78"/>
      <c r="CC34" s="2"/>
      <c r="CD34" s="418" t="str">
        <f t="shared" si="33"/>
        <v/>
      </c>
      <c r="CE34" s="46" t="str">
        <f t="shared" si="20"/>
        <v/>
      </c>
      <c r="CF34" s="358" t="str">
        <f t="shared" si="21"/>
        <v/>
      </c>
      <c r="CG34" s="358">
        <f t="shared" si="22"/>
        <v>0.05</v>
      </c>
      <c r="CH34" s="358" t="str">
        <f t="shared" si="23"/>
        <v/>
      </c>
      <c r="CI34" s="417" t="str">
        <f t="shared" si="24"/>
        <v/>
      </c>
      <c r="CJ34" s="418" t="str">
        <f t="shared" si="34"/>
        <v/>
      </c>
      <c r="CK34" s="417" t="str">
        <f t="shared" si="25"/>
        <v/>
      </c>
      <c r="CL34" s="70"/>
      <c r="CM34" s="68"/>
      <c r="CN34" s="425">
        <f t="shared" si="36"/>
        <v>0</v>
      </c>
      <c r="CO34" s="424" t="str">
        <f t="shared" si="26"/>
        <v/>
      </c>
      <c r="CP34" s="64"/>
      <c r="CQ34" s="2"/>
      <c r="CR34" s="3"/>
      <c r="CS34" s="82"/>
      <c r="CT34" s="68"/>
      <c r="CU34" s="79"/>
      <c r="CV34" s="64"/>
      <c r="CW34" s="79"/>
      <c r="CX34" s="2" t="str">
        <f t="shared" si="27"/>
        <v/>
      </c>
      <c r="CY34" s="79"/>
      <c r="CZ34" s="79"/>
      <c r="DA34" s="79"/>
      <c r="DB34" s="2"/>
      <c r="DC34" s="2"/>
      <c r="DD34" s="2"/>
      <c r="DE34" s="2"/>
      <c r="DF34" s="2"/>
      <c r="DG34" s="2"/>
      <c r="DH34" s="2"/>
      <c r="DI34" s="2"/>
      <c r="DJ34" s="2"/>
      <c r="DK34" s="2"/>
      <c r="DL34" s="2"/>
      <c r="DM34" s="59"/>
    </row>
    <row r="35" spans="1:117" x14ac:dyDescent="0.2">
      <c r="A35" s="118"/>
      <c r="B35" s="153" t="str">
        <f t="shared" si="28"/>
        <v/>
      </c>
      <c r="C35" s="49"/>
      <c r="D35" s="94"/>
      <c r="E35" s="13"/>
      <c r="F35" s="418" t="str">
        <f t="shared" si="29"/>
        <v/>
      </c>
      <c r="G35" s="46" t="str">
        <f t="shared" si="3"/>
        <v/>
      </c>
      <c r="H35" s="358" t="str">
        <f t="shared" si="4"/>
        <v/>
      </c>
      <c r="I35" s="358">
        <f t="shared" si="5"/>
        <v>0.05</v>
      </c>
      <c r="J35" s="358" t="str">
        <f t="shared" si="6"/>
        <v/>
      </c>
      <c r="K35" s="417" t="str">
        <f t="shared" si="7"/>
        <v/>
      </c>
      <c r="L35" s="418" t="str">
        <f t="shared" si="8"/>
        <v/>
      </c>
      <c r="M35" s="417" t="str">
        <f t="shared" si="9"/>
        <v/>
      </c>
      <c r="N35" s="41"/>
      <c r="O35" s="44"/>
      <c r="P35" s="422">
        <f t="shared" si="30"/>
        <v>0</v>
      </c>
      <c r="Q35" s="47" t="str">
        <f t="shared" si="10"/>
        <v/>
      </c>
      <c r="R35" s="40"/>
      <c r="S35" s="75"/>
      <c r="T35" s="1"/>
      <c r="U35" s="77"/>
      <c r="V35" s="91"/>
      <c r="W35" s="90"/>
      <c r="X35" s="38"/>
      <c r="Y35" s="38"/>
      <c r="Z35" s="38" t="str">
        <f t="shared" si="11"/>
        <v/>
      </c>
      <c r="AA35" s="75"/>
      <c r="AB35" s="75"/>
      <c r="AC35" s="75"/>
      <c r="AD35" s="75"/>
      <c r="AE35" s="40"/>
      <c r="AF35" s="40"/>
      <c r="AG35" s="40"/>
      <c r="AH35" s="40"/>
      <c r="AI35" s="40"/>
      <c r="AJ35" s="40"/>
      <c r="AK35" s="40"/>
      <c r="AL35" s="40"/>
      <c r="AM35" s="40"/>
      <c r="AN35" s="40"/>
      <c r="AO35" s="41"/>
      <c r="AP35" s="374"/>
      <c r="AQ35" s="375"/>
      <c r="AR35" s="418" t="str">
        <f t="shared" si="31"/>
        <v/>
      </c>
      <c r="AS35" s="46" t="str">
        <f t="shared" si="12"/>
        <v/>
      </c>
      <c r="AT35" s="358" t="str">
        <f t="shared" si="13"/>
        <v/>
      </c>
      <c r="AU35" s="358">
        <f t="shared" si="14"/>
        <v>0.05</v>
      </c>
      <c r="AV35" s="358" t="str">
        <f t="shared" si="15"/>
        <v/>
      </c>
      <c r="AW35" s="417" t="str">
        <f t="shared" si="16"/>
        <v/>
      </c>
      <c r="AX35" s="418" t="str">
        <f t="shared" si="37"/>
        <v/>
      </c>
      <c r="AY35" s="417" t="str">
        <f t="shared" si="17"/>
        <v/>
      </c>
      <c r="AZ35" s="382"/>
      <c r="BA35" s="383"/>
      <c r="BB35" s="423">
        <f t="shared" si="35"/>
        <v>0</v>
      </c>
      <c r="BC35" s="424" t="str">
        <f t="shared" si="18"/>
        <v/>
      </c>
      <c r="BD35" s="396"/>
      <c r="BE35" s="396"/>
      <c r="BF35" s="397"/>
      <c r="BG35" s="394"/>
      <c r="BH35" s="374"/>
      <c r="BI35" s="380"/>
      <c r="BJ35" s="380"/>
      <c r="BK35" s="380"/>
      <c r="BL35" s="375" t="str">
        <f t="shared" si="19"/>
        <v/>
      </c>
      <c r="BM35" s="409"/>
      <c r="BN35" s="411"/>
      <c r="BO35" s="411"/>
      <c r="BP35" s="411"/>
      <c r="BQ35" s="411"/>
      <c r="BR35" s="411"/>
      <c r="BS35" s="411"/>
      <c r="BT35" s="411"/>
      <c r="BU35" s="411"/>
      <c r="BV35" s="411"/>
      <c r="BW35" s="411"/>
      <c r="BX35" s="411"/>
      <c r="BY35" s="411"/>
      <c r="BZ35" s="411"/>
      <c r="CA35" s="412"/>
      <c r="CB35" s="78"/>
      <c r="CC35" s="2"/>
      <c r="CD35" s="418" t="str">
        <f t="shared" si="33"/>
        <v/>
      </c>
      <c r="CE35" s="46" t="str">
        <f t="shared" si="20"/>
        <v/>
      </c>
      <c r="CF35" s="358" t="str">
        <f t="shared" si="21"/>
        <v/>
      </c>
      <c r="CG35" s="358">
        <f t="shared" si="22"/>
        <v>0.05</v>
      </c>
      <c r="CH35" s="358" t="str">
        <f t="shared" si="23"/>
        <v/>
      </c>
      <c r="CI35" s="417" t="str">
        <f t="shared" si="24"/>
        <v/>
      </c>
      <c r="CJ35" s="418" t="str">
        <f t="shared" si="34"/>
        <v/>
      </c>
      <c r="CK35" s="417" t="str">
        <f t="shared" si="25"/>
        <v/>
      </c>
      <c r="CL35" s="70"/>
      <c r="CM35" s="78"/>
      <c r="CN35" s="425">
        <f t="shared" si="36"/>
        <v>0</v>
      </c>
      <c r="CO35" s="424" t="str">
        <f t="shared" si="26"/>
        <v/>
      </c>
      <c r="CP35" s="64"/>
      <c r="CQ35" s="2"/>
      <c r="CR35" s="3"/>
      <c r="CS35" s="82"/>
      <c r="CT35" s="78"/>
      <c r="CU35" s="79"/>
      <c r="CV35" s="79"/>
      <c r="CW35" s="79"/>
      <c r="CX35" s="2" t="str">
        <f t="shared" si="27"/>
        <v/>
      </c>
      <c r="CY35" s="79"/>
      <c r="CZ35" s="79"/>
      <c r="DA35" s="79"/>
      <c r="DB35" s="2"/>
      <c r="DC35" s="2"/>
      <c r="DD35" s="2"/>
      <c r="DE35" s="2"/>
      <c r="DF35" s="2"/>
      <c r="DG35" s="2"/>
      <c r="DH35" s="2"/>
      <c r="DI35" s="2"/>
      <c r="DJ35" s="2"/>
      <c r="DK35" s="2"/>
      <c r="DL35" s="2"/>
      <c r="DM35" s="59"/>
    </row>
    <row r="36" spans="1:117" x14ac:dyDescent="0.2">
      <c r="A36" s="119"/>
      <c r="B36" s="153" t="str">
        <f t="shared" si="28"/>
        <v/>
      </c>
      <c r="C36" s="49"/>
      <c r="D36" s="94"/>
      <c r="E36" s="13"/>
      <c r="F36" s="418" t="str">
        <f t="shared" si="29"/>
        <v/>
      </c>
      <c r="G36" s="46" t="str">
        <f t="shared" si="3"/>
        <v/>
      </c>
      <c r="H36" s="358" t="str">
        <f t="shared" si="4"/>
        <v/>
      </c>
      <c r="I36" s="358">
        <f t="shared" si="5"/>
        <v>0.05</v>
      </c>
      <c r="J36" s="358" t="str">
        <f t="shared" si="6"/>
        <v/>
      </c>
      <c r="K36" s="417" t="str">
        <f t="shared" si="7"/>
        <v/>
      </c>
      <c r="L36" s="418" t="str">
        <f t="shared" si="8"/>
        <v/>
      </c>
      <c r="M36" s="417" t="str">
        <f t="shared" si="9"/>
        <v/>
      </c>
      <c r="N36" s="41"/>
      <c r="O36" s="44"/>
      <c r="P36" s="422">
        <f t="shared" si="30"/>
        <v>0</v>
      </c>
      <c r="Q36" s="47" t="str">
        <f t="shared" si="10"/>
        <v/>
      </c>
      <c r="R36" s="40"/>
      <c r="S36" s="40"/>
      <c r="T36" s="1"/>
      <c r="U36" s="77"/>
      <c r="V36" s="91"/>
      <c r="W36" s="90"/>
      <c r="X36" s="38"/>
      <c r="Y36" s="38"/>
      <c r="Z36" s="38" t="str">
        <f t="shared" si="11"/>
        <v/>
      </c>
      <c r="AA36" s="75"/>
      <c r="AB36" s="75"/>
      <c r="AC36" s="75"/>
      <c r="AD36" s="75"/>
      <c r="AE36" s="40"/>
      <c r="AF36" s="40"/>
      <c r="AG36" s="40"/>
      <c r="AH36" s="40"/>
      <c r="AI36" s="40"/>
      <c r="AJ36" s="40"/>
      <c r="AK36" s="40"/>
      <c r="AL36" s="40"/>
      <c r="AM36" s="40"/>
      <c r="AN36" s="40"/>
      <c r="AO36" s="41"/>
      <c r="AP36" s="374"/>
      <c r="AQ36" s="375"/>
      <c r="AR36" s="418" t="str">
        <f t="shared" si="31"/>
        <v/>
      </c>
      <c r="AS36" s="46" t="str">
        <f t="shared" si="12"/>
        <v/>
      </c>
      <c r="AT36" s="358" t="str">
        <f t="shared" si="13"/>
        <v/>
      </c>
      <c r="AU36" s="358">
        <f t="shared" si="14"/>
        <v>0.05</v>
      </c>
      <c r="AV36" s="358" t="str">
        <f t="shared" si="15"/>
        <v/>
      </c>
      <c r="AW36" s="417" t="str">
        <f t="shared" si="16"/>
        <v/>
      </c>
      <c r="AX36" s="418" t="str">
        <f t="shared" si="37"/>
        <v/>
      </c>
      <c r="AY36" s="417" t="str">
        <f t="shared" si="17"/>
        <v/>
      </c>
      <c r="AZ36" s="382"/>
      <c r="BA36" s="383"/>
      <c r="BB36" s="423">
        <f t="shared" si="35"/>
        <v>0</v>
      </c>
      <c r="BC36" s="424" t="str">
        <f t="shared" si="18"/>
        <v/>
      </c>
      <c r="BD36" s="396"/>
      <c r="BE36" s="396"/>
      <c r="BF36" s="397"/>
      <c r="BG36" s="394"/>
      <c r="BH36" s="383"/>
      <c r="BI36" s="380"/>
      <c r="BJ36" s="396"/>
      <c r="BK36" s="380"/>
      <c r="BL36" s="375" t="str">
        <f t="shared" si="19"/>
        <v/>
      </c>
      <c r="BM36" s="409"/>
      <c r="BN36" s="411"/>
      <c r="BO36" s="411"/>
      <c r="BP36" s="411"/>
      <c r="BQ36" s="411"/>
      <c r="BR36" s="411"/>
      <c r="BS36" s="411"/>
      <c r="BT36" s="411"/>
      <c r="BU36" s="411"/>
      <c r="BV36" s="411"/>
      <c r="BW36" s="411"/>
      <c r="BX36" s="411"/>
      <c r="BY36" s="411"/>
      <c r="BZ36" s="411"/>
      <c r="CA36" s="412"/>
      <c r="CB36" s="78"/>
      <c r="CC36" s="2"/>
      <c r="CD36" s="418" t="str">
        <f t="shared" si="33"/>
        <v/>
      </c>
      <c r="CE36" s="46" t="str">
        <f t="shared" si="20"/>
        <v/>
      </c>
      <c r="CF36" s="358" t="str">
        <f t="shared" si="21"/>
        <v/>
      </c>
      <c r="CG36" s="358">
        <f t="shared" si="22"/>
        <v>0.05</v>
      </c>
      <c r="CH36" s="358" t="str">
        <f t="shared" si="23"/>
        <v/>
      </c>
      <c r="CI36" s="417" t="str">
        <f t="shared" si="24"/>
        <v/>
      </c>
      <c r="CJ36" s="418" t="str">
        <f t="shared" si="34"/>
        <v/>
      </c>
      <c r="CK36" s="417" t="str">
        <f t="shared" si="25"/>
        <v/>
      </c>
      <c r="CL36" s="70"/>
      <c r="CM36" s="68"/>
      <c r="CN36" s="425">
        <f t="shared" si="36"/>
        <v>0</v>
      </c>
      <c r="CO36" s="424" t="str">
        <f t="shared" si="26"/>
        <v/>
      </c>
      <c r="CP36" s="64"/>
      <c r="CQ36" s="2"/>
      <c r="CR36" s="3"/>
      <c r="CS36" s="82"/>
      <c r="CT36" s="68"/>
      <c r="CU36" s="79"/>
      <c r="CV36" s="64"/>
      <c r="CW36" s="79"/>
      <c r="CX36" s="2" t="str">
        <f t="shared" si="27"/>
        <v/>
      </c>
      <c r="CY36" s="79"/>
      <c r="CZ36" s="79"/>
      <c r="DA36" s="79"/>
      <c r="DB36" s="2"/>
      <c r="DC36" s="2"/>
      <c r="DD36" s="2"/>
      <c r="DE36" s="2"/>
      <c r="DF36" s="2"/>
      <c r="DG36" s="2"/>
      <c r="DH36" s="2"/>
      <c r="DI36" s="2"/>
      <c r="DJ36" s="2"/>
      <c r="DK36" s="2"/>
      <c r="DL36" s="2"/>
      <c r="DM36" s="59"/>
    </row>
    <row r="37" spans="1:117" x14ac:dyDescent="0.2">
      <c r="A37" s="119"/>
      <c r="B37" s="153" t="str">
        <f t="shared" si="28"/>
        <v/>
      </c>
      <c r="C37" s="49"/>
      <c r="D37" s="94"/>
      <c r="E37" s="13"/>
      <c r="F37" s="418" t="str">
        <f t="shared" si="29"/>
        <v/>
      </c>
      <c r="G37" s="46" t="str">
        <f t="shared" si="3"/>
        <v/>
      </c>
      <c r="H37" s="358" t="str">
        <f t="shared" si="4"/>
        <v/>
      </c>
      <c r="I37" s="358">
        <f t="shared" si="5"/>
        <v>0.05</v>
      </c>
      <c r="J37" s="358" t="str">
        <f t="shared" si="6"/>
        <v/>
      </c>
      <c r="K37" s="417" t="str">
        <f t="shared" si="7"/>
        <v/>
      </c>
      <c r="L37" s="418" t="str">
        <f t="shared" si="8"/>
        <v/>
      </c>
      <c r="M37" s="417" t="str">
        <f t="shared" si="9"/>
        <v/>
      </c>
      <c r="N37" s="41"/>
      <c r="O37" s="44"/>
      <c r="P37" s="422">
        <f t="shared" si="30"/>
        <v>0</v>
      </c>
      <c r="Q37" s="47" t="str">
        <f t="shared" si="10"/>
        <v/>
      </c>
      <c r="R37" s="40"/>
      <c r="S37" s="40"/>
      <c r="T37" s="1"/>
      <c r="U37" s="77"/>
      <c r="V37" s="91"/>
      <c r="W37" s="90"/>
      <c r="X37" s="38"/>
      <c r="Y37" s="38"/>
      <c r="Z37" s="38" t="str">
        <f t="shared" si="11"/>
        <v/>
      </c>
      <c r="AA37" s="75"/>
      <c r="AB37" s="75"/>
      <c r="AC37" s="75"/>
      <c r="AD37" s="75"/>
      <c r="AE37" s="40"/>
      <c r="AF37" s="40"/>
      <c r="AG37" s="40"/>
      <c r="AH37" s="40"/>
      <c r="AI37" s="40"/>
      <c r="AJ37" s="40"/>
      <c r="AK37" s="40"/>
      <c r="AL37" s="40"/>
      <c r="AM37" s="40"/>
      <c r="AN37" s="40"/>
      <c r="AO37" s="41"/>
      <c r="AP37" s="374"/>
      <c r="AQ37" s="375"/>
      <c r="AR37" s="418" t="str">
        <f t="shared" si="31"/>
        <v/>
      </c>
      <c r="AS37" s="46" t="str">
        <f t="shared" si="12"/>
        <v/>
      </c>
      <c r="AT37" s="358" t="str">
        <f t="shared" si="13"/>
        <v/>
      </c>
      <c r="AU37" s="358">
        <f t="shared" si="14"/>
        <v>0.05</v>
      </c>
      <c r="AV37" s="358" t="str">
        <f t="shared" si="15"/>
        <v/>
      </c>
      <c r="AW37" s="417" t="str">
        <f t="shared" si="16"/>
        <v/>
      </c>
      <c r="AX37" s="418" t="str">
        <f t="shared" si="37"/>
        <v/>
      </c>
      <c r="AY37" s="417" t="str">
        <f t="shared" si="17"/>
        <v/>
      </c>
      <c r="AZ37" s="382"/>
      <c r="BA37" s="383"/>
      <c r="BB37" s="423">
        <f t="shared" si="35"/>
        <v>0</v>
      </c>
      <c r="BC37" s="424" t="str">
        <f t="shared" si="18"/>
        <v/>
      </c>
      <c r="BD37" s="396"/>
      <c r="BE37" s="396"/>
      <c r="BF37" s="397"/>
      <c r="BG37" s="394"/>
      <c r="BH37" s="383"/>
      <c r="BI37" s="380"/>
      <c r="BJ37" s="396"/>
      <c r="BK37" s="380"/>
      <c r="BL37" s="375" t="str">
        <f t="shared" si="19"/>
        <v/>
      </c>
      <c r="BM37" s="409"/>
      <c r="BN37" s="411"/>
      <c r="BO37" s="411"/>
      <c r="BP37" s="411"/>
      <c r="BQ37" s="411"/>
      <c r="BR37" s="411"/>
      <c r="BS37" s="411"/>
      <c r="BT37" s="411"/>
      <c r="BU37" s="411"/>
      <c r="BV37" s="411"/>
      <c r="BW37" s="411"/>
      <c r="BX37" s="411"/>
      <c r="BY37" s="411"/>
      <c r="BZ37" s="411"/>
      <c r="CA37" s="412"/>
      <c r="CB37" s="78"/>
      <c r="CC37" s="2"/>
      <c r="CD37" s="418" t="str">
        <f t="shared" si="33"/>
        <v/>
      </c>
      <c r="CE37" s="46" t="str">
        <f t="shared" si="20"/>
        <v/>
      </c>
      <c r="CF37" s="358" t="str">
        <f t="shared" si="21"/>
        <v/>
      </c>
      <c r="CG37" s="358">
        <f t="shared" si="22"/>
        <v>0.05</v>
      </c>
      <c r="CH37" s="358" t="str">
        <f t="shared" si="23"/>
        <v/>
      </c>
      <c r="CI37" s="417" t="str">
        <f t="shared" si="24"/>
        <v/>
      </c>
      <c r="CJ37" s="418" t="str">
        <f t="shared" si="34"/>
        <v/>
      </c>
      <c r="CK37" s="417" t="str">
        <f t="shared" si="25"/>
        <v/>
      </c>
      <c r="CL37" s="70"/>
      <c r="CM37" s="68"/>
      <c r="CN37" s="425">
        <f t="shared" si="36"/>
        <v>0</v>
      </c>
      <c r="CO37" s="424" t="str">
        <f t="shared" si="26"/>
        <v/>
      </c>
      <c r="CP37" s="64"/>
      <c r="CQ37" s="2"/>
      <c r="CR37" s="3"/>
      <c r="CS37" s="82"/>
      <c r="CT37" s="68"/>
      <c r="CU37" s="79"/>
      <c r="CV37" s="64"/>
      <c r="CW37" s="79"/>
      <c r="CX37" s="2" t="str">
        <f t="shared" si="27"/>
        <v/>
      </c>
      <c r="CY37" s="79"/>
      <c r="CZ37" s="79"/>
      <c r="DA37" s="79"/>
      <c r="DB37" s="2"/>
      <c r="DC37" s="2"/>
      <c r="DD37" s="2"/>
      <c r="DE37" s="2"/>
      <c r="DF37" s="2"/>
      <c r="DG37" s="2"/>
      <c r="DH37" s="2"/>
      <c r="DI37" s="2"/>
      <c r="DJ37" s="2"/>
      <c r="DK37" s="2"/>
      <c r="DL37" s="2"/>
      <c r="DM37" s="59"/>
    </row>
    <row r="38" spans="1:117" x14ac:dyDescent="0.2">
      <c r="A38" s="119"/>
      <c r="B38" s="153" t="str">
        <f t="shared" si="28"/>
        <v/>
      </c>
      <c r="C38" s="49"/>
      <c r="D38" s="94"/>
      <c r="E38" s="13"/>
      <c r="F38" s="418" t="str">
        <f t="shared" si="29"/>
        <v/>
      </c>
      <c r="G38" s="46" t="str">
        <f t="shared" si="3"/>
        <v/>
      </c>
      <c r="H38" s="358" t="str">
        <f t="shared" si="4"/>
        <v/>
      </c>
      <c r="I38" s="358">
        <f t="shared" si="5"/>
        <v>0.05</v>
      </c>
      <c r="J38" s="358" t="str">
        <f t="shared" si="6"/>
        <v/>
      </c>
      <c r="K38" s="417" t="str">
        <f t="shared" si="7"/>
        <v/>
      </c>
      <c r="L38" s="418" t="str">
        <f t="shared" si="8"/>
        <v/>
      </c>
      <c r="M38" s="417" t="str">
        <f t="shared" si="9"/>
        <v/>
      </c>
      <c r="N38" s="41"/>
      <c r="O38" s="44"/>
      <c r="P38" s="422">
        <f t="shared" si="30"/>
        <v>0</v>
      </c>
      <c r="Q38" s="47" t="str">
        <f t="shared" si="10"/>
        <v/>
      </c>
      <c r="R38" s="40"/>
      <c r="S38" s="40"/>
      <c r="T38" s="1"/>
      <c r="U38" s="77"/>
      <c r="V38" s="91"/>
      <c r="W38" s="90"/>
      <c r="X38" s="38"/>
      <c r="Y38" s="38"/>
      <c r="Z38" s="38" t="str">
        <f t="shared" si="11"/>
        <v/>
      </c>
      <c r="AA38" s="75"/>
      <c r="AB38" s="75"/>
      <c r="AC38" s="75"/>
      <c r="AD38" s="75"/>
      <c r="AE38" s="40"/>
      <c r="AF38" s="40"/>
      <c r="AG38" s="40"/>
      <c r="AH38" s="40"/>
      <c r="AI38" s="40"/>
      <c r="AJ38" s="40"/>
      <c r="AK38" s="40"/>
      <c r="AL38" s="40"/>
      <c r="AM38" s="40"/>
      <c r="AN38" s="40"/>
      <c r="AO38" s="41"/>
      <c r="AP38" s="374"/>
      <c r="AQ38" s="375"/>
      <c r="AR38" s="418" t="str">
        <f t="shared" si="31"/>
        <v/>
      </c>
      <c r="AS38" s="46" t="str">
        <f t="shared" si="12"/>
        <v/>
      </c>
      <c r="AT38" s="358" t="str">
        <f t="shared" si="13"/>
        <v/>
      </c>
      <c r="AU38" s="358">
        <f t="shared" si="14"/>
        <v>0.05</v>
      </c>
      <c r="AV38" s="358" t="str">
        <f t="shared" si="15"/>
        <v/>
      </c>
      <c r="AW38" s="417" t="str">
        <f t="shared" si="16"/>
        <v/>
      </c>
      <c r="AX38" s="418" t="str">
        <f t="shared" si="37"/>
        <v/>
      </c>
      <c r="AY38" s="417" t="str">
        <f t="shared" si="17"/>
        <v/>
      </c>
      <c r="AZ38" s="382"/>
      <c r="BA38" s="383"/>
      <c r="BB38" s="423">
        <f t="shared" si="35"/>
        <v>0</v>
      </c>
      <c r="BC38" s="424" t="str">
        <f t="shared" si="18"/>
        <v/>
      </c>
      <c r="BD38" s="396"/>
      <c r="BE38" s="396"/>
      <c r="BF38" s="397"/>
      <c r="BG38" s="394"/>
      <c r="BH38" s="383"/>
      <c r="BI38" s="380"/>
      <c r="BJ38" s="396"/>
      <c r="BK38" s="380"/>
      <c r="BL38" s="375" t="str">
        <f t="shared" si="19"/>
        <v/>
      </c>
      <c r="BM38" s="409"/>
      <c r="BN38" s="411"/>
      <c r="BO38" s="411"/>
      <c r="BP38" s="411"/>
      <c r="BQ38" s="411"/>
      <c r="BR38" s="411"/>
      <c r="BS38" s="411"/>
      <c r="BT38" s="411"/>
      <c r="BU38" s="411"/>
      <c r="BV38" s="411"/>
      <c r="BW38" s="411"/>
      <c r="BX38" s="411"/>
      <c r="BY38" s="411"/>
      <c r="BZ38" s="411"/>
      <c r="CA38" s="412"/>
      <c r="CB38" s="78"/>
      <c r="CC38" s="2"/>
      <c r="CD38" s="418" t="str">
        <f t="shared" si="33"/>
        <v/>
      </c>
      <c r="CE38" s="46" t="str">
        <f t="shared" si="20"/>
        <v/>
      </c>
      <c r="CF38" s="358" t="str">
        <f t="shared" si="21"/>
        <v/>
      </c>
      <c r="CG38" s="358">
        <f t="shared" si="22"/>
        <v>0.05</v>
      </c>
      <c r="CH38" s="358" t="str">
        <f t="shared" si="23"/>
        <v/>
      </c>
      <c r="CI38" s="417" t="str">
        <f t="shared" si="24"/>
        <v/>
      </c>
      <c r="CJ38" s="418" t="str">
        <f t="shared" si="34"/>
        <v/>
      </c>
      <c r="CK38" s="417" t="str">
        <f t="shared" si="25"/>
        <v/>
      </c>
      <c r="CL38" s="70"/>
      <c r="CM38" s="68"/>
      <c r="CN38" s="425">
        <f t="shared" si="36"/>
        <v>0</v>
      </c>
      <c r="CO38" s="424" t="str">
        <f t="shared" si="26"/>
        <v/>
      </c>
      <c r="CP38" s="64"/>
      <c r="CQ38" s="2"/>
      <c r="CR38" s="3"/>
      <c r="CS38" s="82"/>
      <c r="CT38" s="68"/>
      <c r="CU38" s="79"/>
      <c r="CV38" s="79"/>
      <c r="CW38" s="79"/>
      <c r="CX38" s="2" t="str">
        <f t="shared" si="27"/>
        <v/>
      </c>
      <c r="CY38" s="79"/>
      <c r="CZ38" s="79"/>
      <c r="DA38" s="79"/>
      <c r="DB38" s="2"/>
      <c r="DC38" s="2"/>
      <c r="DD38" s="2"/>
      <c r="DE38" s="2"/>
      <c r="DF38" s="2"/>
      <c r="DG38" s="2"/>
      <c r="DH38" s="2"/>
      <c r="DI38" s="2"/>
      <c r="DJ38" s="2"/>
      <c r="DK38" s="2"/>
      <c r="DL38" s="2"/>
      <c r="DM38" s="59"/>
    </row>
    <row r="39" spans="1:117" ht="16" thickBot="1" x14ac:dyDescent="0.25">
      <c r="A39" s="119"/>
      <c r="B39" s="153" t="str">
        <f t="shared" si="28"/>
        <v/>
      </c>
      <c r="C39" s="51"/>
      <c r="D39" s="94"/>
      <c r="E39" s="52"/>
      <c r="F39" s="418" t="str">
        <f t="shared" si="29"/>
        <v/>
      </c>
      <c r="G39" s="149" t="str">
        <f t="shared" si="3"/>
        <v/>
      </c>
      <c r="H39" s="426" t="str">
        <f t="shared" si="4"/>
        <v/>
      </c>
      <c r="I39" s="426">
        <f t="shared" si="5"/>
        <v>0.05</v>
      </c>
      <c r="J39" s="426" t="str">
        <f t="shared" si="6"/>
        <v/>
      </c>
      <c r="K39" s="419" t="str">
        <f t="shared" si="7"/>
        <v/>
      </c>
      <c r="L39" s="418" t="str">
        <f t="shared" si="8"/>
        <v/>
      </c>
      <c r="M39" s="421" t="str">
        <f t="shared" si="9"/>
        <v/>
      </c>
      <c r="N39" s="53"/>
      <c r="O39" s="86"/>
      <c r="P39" s="422">
        <f t="shared" si="30"/>
        <v>0</v>
      </c>
      <c r="Q39" s="150" t="str">
        <f t="shared" si="10"/>
        <v/>
      </c>
      <c r="R39" s="54"/>
      <c r="S39" s="52"/>
      <c r="T39" s="55"/>
      <c r="U39" s="77"/>
      <c r="V39" s="92"/>
      <c r="W39" s="93"/>
      <c r="X39" s="56"/>
      <c r="Y39" s="38"/>
      <c r="Z39" s="56" t="str">
        <f t="shared" si="11"/>
        <v/>
      </c>
      <c r="AA39" s="75"/>
      <c r="AB39" s="75"/>
      <c r="AC39" s="75"/>
      <c r="AD39" s="75"/>
      <c r="AE39" s="54"/>
      <c r="AF39" s="54"/>
      <c r="AG39" s="54"/>
      <c r="AH39" s="54"/>
      <c r="AI39" s="54"/>
      <c r="AJ39" s="54"/>
      <c r="AK39" s="54"/>
      <c r="AL39" s="54"/>
      <c r="AM39" s="54"/>
      <c r="AN39" s="54"/>
      <c r="AO39" s="53"/>
      <c r="AP39" s="374"/>
      <c r="AQ39" s="376"/>
      <c r="AR39" s="418" t="str">
        <f t="shared" si="31"/>
        <v/>
      </c>
      <c r="AS39" s="149" t="str">
        <f t="shared" si="12"/>
        <v/>
      </c>
      <c r="AT39" s="426" t="str">
        <f t="shared" si="13"/>
        <v/>
      </c>
      <c r="AU39" s="426">
        <f t="shared" si="14"/>
        <v>0.05</v>
      </c>
      <c r="AV39" s="426" t="str">
        <f t="shared" si="15"/>
        <v/>
      </c>
      <c r="AW39" s="419" t="str">
        <f t="shared" si="16"/>
        <v/>
      </c>
      <c r="AX39" s="418" t="str">
        <f t="shared" si="37"/>
        <v/>
      </c>
      <c r="AY39" s="419" t="str">
        <f t="shared" si="17"/>
        <v/>
      </c>
      <c r="AZ39" s="384"/>
      <c r="BA39" s="385"/>
      <c r="BB39" s="423">
        <f t="shared" si="35"/>
        <v>0</v>
      </c>
      <c r="BC39" s="427" t="str">
        <f t="shared" si="18"/>
        <v/>
      </c>
      <c r="BD39" s="376"/>
      <c r="BE39" s="376"/>
      <c r="BF39" s="400"/>
      <c r="BG39" s="394"/>
      <c r="BH39" s="401"/>
      <c r="BI39" s="376"/>
      <c r="BJ39" s="376"/>
      <c r="BK39" s="380"/>
      <c r="BL39" s="376" t="str">
        <f t="shared" si="19"/>
        <v/>
      </c>
      <c r="BM39" s="409"/>
      <c r="BN39" s="413"/>
      <c r="BO39" s="413"/>
      <c r="BP39" s="413"/>
      <c r="BQ39" s="413"/>
      <c r="BR39" s="413"/>
      <c r="BS39" s="413"/>
      <c r="BT39" s="413"/>
      <c r="BU39" s="413"/>
      <c r="BV39" s="413"/>
      <c r="BW39" s="413"/>
      <c r="BX39" s="413"/>
      <c r="BY39" s="413"/>
      <c r="BZ39" s="413"/>
      <c r="CA39" s="414"/>
      <c r="CB39" s="78"/>
      <c r="CC39" s="57"/>
      <c r="CD39" s="418" t="str">
        <f t="shared" si="33"/>
        <v/>
      </c>
      <c r="CE39" s="149" t="str">
        <f t="shared" si="20"/>
        <v/>
      </c>
      <c r="CF39" s="426" t="str">
        <f t="shared" si="21"/>
        <v/>
      </c>
      <c r="CG39" s="426">
        <f t="shared" si="22"/>
        <v>0.05</v>
      </c>
      <c r="CH39" s="426" t="str">
        <f t="shared" si="23"/>
        <v/>
      </c>
      <c r="CI39" s="419" t="str">
        <f t="shared" si="24"/>
        <v/>
      </c>
      <c r="CJ39" s="418" t="str">
        <f t="shared" si="34"/>
        <v/>
      </c>
      <c r="CK39" s="419" t="str">
        <f t="shared" si="25"/>
        <v/>
      </c>
      <c r="CL39" s="71"/>
      <c r="CM39" s="69"/>
      <c r="CN39" s="425">
        <f t="shared" si="36"/>
        <v>0</v>
      </c>
      <c r="CO39" s="427" t="str">
        <f t="shared" si="26"/>
        <v/>
      </c>
      <c r="CP39" s="57"/>
      <c r="CQ39" s="57"/>
      <c r="CR39" s="58"/>
      <c r="CS39" s="82"/>
      <c r="CT39" s="69"/>
      <c r="CU39" s="57"/>
      <c r="CV39" s="57"/>
      <c r="CW39" s="79"/>
      <c r="CX39" s="57" t="str">
        <f t="shared" si="27"/>
        <v/>
      </c>
      <c r="CY39" s="79"/>
      <c r="CZ39" s="79"/>
      <c r="DA39" s="79"/>
      <c r="DB39" s="57"/>
      <c r="DC39" s="57"/>
      <c r="DD39" s="57"/>
      <c r="DE39" s="57"/>
      <c r="DF39" s="57"/>
      <c r="DG39" s="57"/>
      <c r="DH39" s="57"/>
      <c r="DI39" s="57"/>
      <c r="DJ39" s="57"/>
      <c r="DK39" s="57"/>
      <c r="DL39" s="57"/>
      <c r="DM39" s="60"/>
    </row>
    <row r="40" spans="1:117" s="15" customFormat="1" ht="16" thickTop="1" x14ac:dyDescent="0.2">
      <c r="A40" s="135" t="s">
        <v>41</v>
      </c>
      <c r="B40" s="136"/>
      <c r="C40" s="136"/>
      <c r="D40" s="137" t="str">
        <f>IF(AND(D5="",D6="",D7="",D8="",D9="",D10="",D11="",D12="",D13="",D14="",D15="",D16="",D17="",D18="",D19="",D20="",D21="",D22="",D23="",D24="",D25="",D26="",D27="",D28="",D29="",D30="",D31="",D32="",D33="",D34="",D35="",D36="",D37="",D38="",D39=""),"",(AVERAGE(D5:D39)))</f>
        <v/>
      </c>
      <c r="E40" s="137" t="str">
        <f>IF(E5="","",AVERAGE(E5:E39))</f>
        <v/>
      </c>
      <c r="F40" s="137"/>
      <c r="G40" s="137"/>
      <c r="H40" s="137"/>
      <c r="I40" s="137"/>
      <c r="J40" s="137"/>
      <c r="K40" s="137"/>
      <c r="L40" s="137"/>
      <c r="M40" s="137"/>
      <c r="N40" s="138">
        <f>COUNTA(N5:N39)</f>
        <v>0</v>
      </c>
      <c r="O40" s="138"/>
      <c r="P40" s="138"/>
      <c r="Q40" s="138"/>
      <c r="R40" s="138"/>
      <c r="S40" s="138"/>
      <c r="T40" s="138"/>
      <c r="U40" s="138">
        <f>COUNTA(U5:U39)</f>
        <v>0</v>
      </c>
      <c r="V40" s="138"/>
      <c r="W40" s="138"/>
      <c r="X40" s="138"/>
      <c r="Y40" s="138"/>
      <c r="Z40" s="138"/>
      <c r="AA40" s="138">
        <f>COUNTA(AA5:AA39)</f>
        <v>0</v>
      </c>
      <c r="AB40" s="138"/>
      <c r="AC40" s="138"/>
      <c r="AD40" s="138"/>
      <c r="AE40" s="138"/>
      <c r="AF40" s="138"/>
      <c r="AG40" s="138"/>
      <c r="AH40" s="138"/>
      <c r="AI40" s="138"/>
      <c r="AJ40" s="138"/>
      <c r="AK40" s="138"/>
      <c r="AL40" s="138"/>
      <c r="AM40" s="138"/>
      <c r="AN40" s="138"/>
      <c r="AO40" s="138"/>
      <c r="AP40" s="137" t="str">
        <f>IF(AND(AP5="",AP6="",AP7="",AP8="",AP9="",AP10="",AP11="",AP12="",AP13="",AP14="",AP15="",AP16="",AP17="",AP18="",AP19="",AP20="",AP21="",AP22="",AP23="",AP24="",AP25="",AP26="",AP27="",AP28="",AP29="",AP30="",AP31="",AP32="",AP33="",AP34="",AP35="",AP36="",AP37="",AP38="",AP39=""),"",(AVERAGE(AP5:AP39)))</f>
        <v/>
      </c>
      <c r="AQ40" s="137" t="str">
        <f>IF(AQ5="","",AVERAGE(AQ5:AQ39))</f>
        <v/>
      </c>
      <c r="AR40" s="137"/>
      <c r="AS40" s="139"/>
      <c r="AT40" s="140"/>
      <c r="AU40" s="139"/>
      <c r="AV40" s="138"/>
      <c r="AW40" s="138"/>
      <c r="AX40" s="138"/>
      <c r="AY40" s="138"/>
      <c r="AZ40" s="138">
        <f>COUNTA(AZ5:AZ39)</f>
        <v>0</v>
      </c>
      <c r="BA40" s="138"/>
      <c r="BB40" s="138"/>
      <c r="BC40" s="138"/>
      <c r="BD40" s="138"/>
      <c r="BE40" s="138"/>
      <c r="BF40" s="138"/>
      <c r="BG40" s="138">
        <f>COUNTA(BG5:BG39)</f>
        <v>0</v>
      </c>
      <c r="BH40" s="138"/>
      <c r="BI40" s="138"/>
      <c r="BJ40" s="138"/>
      <c r="BK40" s="138"/>
      <c r="BL40" s="138"/>
      <c r="BM40" s="138">
        <f>COUNTA(BM5:BM39)</f>
        <v>0</v>
      </c>
      <c r="BN40" s="138"/>
      <c r="BO40" s="138"/>
      <c r="BP40" s="138"/>
      <c r="BQ40" s="138"/>
      <c r="BR40" s="138"/>
      <c r="BS40" s="138"/>
      <c r="BT40" s="138"/>
      <c r="BU40" s="138"/>
      <c r="BV40" s="138"/>
      <c r="BW40" s="139"/>
      <c r="BX40" s="139"/>
      <c r="BY40" s="137"/>
      <c r="BZ40" s="139"/>
      <c r="CA40" s="140"/>
      <c r="CB40" s="137" t="str">
        <f>IF(AND(CB5="",CB6="",CB7="",CB8="",CB9="",CB10="",CB11="",CB12="",CB13="",CB14="",CB15="",CB16="",CB17="",CB18="",CB19="",CB20="",CB21="",CB22="",CB23="",CB24="",CB25="",CB26="",CB27="",CB28="",CB29="",CB30="",CB31="",CB32="",CB33="",CB34="",CB35="",CB36="",CB37="",CB38="",CB39=""),"",(AVERAGE(CB5:CB39)))</f>
        <v/>
      </c>
      <c r="CC40" s="137" t="str">
        <f>IF(CC5="","",AVERAGE(CC5:CC39))</f>
        <v/>
      </c>
      <c r="CD40" s="138"/>
      <c r="CE40" s="139"/>
      <c r="CF40" s="138"/>
      <c r="CG40" s="138"/>
      <c r="CH40" s="138"/>
      <c r="CI40" s="138"/>
      <c r="CJ40" s="138"/>
      <c r="CK40" s="138"/>
      <c r="CL40" s="138">
        <f>COUNTA(CL5:CL39)</f>
        <v>0</v>
      </c>
      <c r="CM40" s="138"/>
      <c r="CN40" s="138"/>
      <c r="CO40" s="138"/>
      <c r="CP40" s="138"/>
      <c r="CQ40" s="138"/>
      <c r="CR40" s="138"/>
      <c r="CS40" s="138">
        <f>COUNTA(CS5:CS39)</f>
        <v>0</v>
      </c>
      <c r="CT40" s="138"/>
      <c r="CU40" s="138"/>
      <c r="CV40" s="138"/>
      <c r="CW40" s="138"/>
      <c r="CX40" s="138"/>
      <c r="CY40" s="138">
        <f>COUNTA(CY5:CY39)</f>
        <v>0</v>
      </c>
      <c r="CZ40" s="138"/>
      <c r="DA40" s="138"/>
      <c r="DB40" s="138"/>
      <c r="DC40" s="138"/>
      <c r="DD40" s="138"/>
      <c r="DE40" s="138"/>
      <c r="DF40" s="138"/>
      <c r="DG40" s="138"/>
      <c r="DH40" s="138"/>
      <c r="DI40" s="138"/>
      <c r="DJ40" s="138"/>
      <c r="DK40" s="138"/>
      <c r="DL40" s="138"/>
      <c r="DM40" s="141"/>
    </row>
    <row r="41" spans="1:117" s="15" customFormat="1" x14ac:dyDescent="0.2">
      <c r="A41" s="142" t="s">
        <v>141</v>
      </c>
      <c r="B41" s="125"/>
      <c r="C41" s="125"/>
      <c r="D41" s="126" t="str">
        <f>IF(D40="","",(STDEV(D5:D39)))</f>
        <v/>
      </c>
      <c r="E41" s="126" t="str">
        <f>IF(E5="","",STDEV(E5:E39))</f>
        <v/>
      </c>
      <c r="F41" s="126"/>
      <c r="G41" s="126"/>
      <c r="H41" s="126"/>
      <c r="I41" s="126"/>
      <c r="J41" s="126"/>
      <c r="K41" s="126"/>
      <c r="L41" s="126"/>
      <c r="M41" s="126"/>
      <c r="N41" s="113"/>
      <c r="O41" s="113"/>
      <c r="P41" s="113"/>
      <c r="Q41" s="113"/>
      <c r="R41" s="113"/>
      <c r="S41" s="113"/>
      <c r="T41" s="113"/>
      <c r="U41" s="113"/>
      <c r="V41" s="113"/>
      <c r="W41" s="113"/>
      <c r="X41" s="113"/>
      <c r="Y41" s="113"/>
      <c r="Z41" s="113"/>
      <c r="AA41" s="113"/>
      <c r="AB41" s="113"/>
      <c r="AC41" s="113"/>
      <c r="AD41" s="113"/>
      <c r="AE41" s="113"/>
      <c r="AF41" s="113"/>
      <c r="AG41" s="113"/>
      <c r="AH41" s="113"/>
      <c r="AI41" s="113"/>
      <c r="AJ41" s="113"/>
      <c r="AK41" s="113"/>
      <c r="AL41" s="113"/>
      <c r="AM41" s="113"/>
      <c r="AN41" s="113"/>
      <c r="AO41" s="113"/>
      <c r="AP41" s="126" t="str">
        <f>IF(AP40="","",(STDEV(AP5:AP39)))</f>
        <v/>
      </c>
      <c r="AQ41" s="126"/>
      <c r="AR41" s="126"/>
      <c r="AS41" s="127"/>
      <c r="AT41" s="128"/>
      <c r="AU41" s="127"/>
      <c r="AV41" s="113"/>
      <c r="AW41" s="113"/>
      <c r="AX41" s="113"/>
      <c r="AY41" s="113"/>
      <c r="AZ41" s="113"/>
      <c r="BA41" s="113"/>
      <c r="BB41" s="113"/>
      <c r="BC41" s="113"/>
      <c r="BD41" s="113"/>
      <c r="BE41" s="113"/>
      <c r="BF41" s="113"/>
      <c r="BG41" s="113"/>
      <c r="BH41" s="113"/>
      <c r="BI41" s="113"/>
      <c r="BJ41" s="113"/>
      <c r="BK41" s="113"/>
      <c r="BL41" s="113"/>
      <c r="BM41" s="113"/>
      <c r="BN41" s="113"/>
      <c r="BO41" s="113"/>
      <c r="BP41" s="113"/>
      <c r="BQ41" s="113"/>
      <c r="BR41" s="113"/>
      <c r="BS41" s="113"/>
      <c r="BT41" s="113"/>
      <c r="BU41" s="113"/>
      <c r="BV41" s="113"/>
      <c r="BW41" s="127"/>
      <c r="BX41" s="127"/>
      <c r="BY41" s="126"/>
      <c r="BZ41" s="127"/>
      <c r="CA41" s="128"/>
      <c r="CB41" s="126" t="str">
        <f>IF(CB40="","",(STDEV(CB5:CB39)))</f>
        <v/>
      </c>
      <c r="CC41" s="126"/>
      <c r="CD41" s="113"/>
      <c r="CE41" s="127"/>
      <c r="CF41" s="113"/>
      <c r="CG41" s="113"/>
      <c r="CH41" s="113"/>
      <c r="CI41" s="113"/>
      <c r="CJ41" s="113"/>
      <c r="CK41" s="113"/>
      <c r="CL41" s="113"/>
      <c r="CM41" s="113"/>
      <c r="CN41" s="113"/>
      <c r="CO41" s="113"/>
      <c r="CP41" s="113"/>
      <c r="CQ41" s="113"/>
      <c r="CR41" s="113"/>
      <c r="CS41" s="113"/>
      <c r="CT41" s="113"/>
      <c r="CU41" s="113"/>
      <c r="CV41" s="113"/>
      <c r="CW41" s="113"/>
      <c r="CX41" s="113"/>
      <c r="CY41" s="113"/>
      <c r="CZ41" s="113"/>
      <c r="DA41" s="113"/>
      <c r="DB41" s="113"/>
      <c r="DC41" s="113"/>
      <c r="DD41" s="113"/>
      <c r="DE41" s="113"/>
      <c r="DF41" s="113"/>
      <c r="DG41" s="113"/>
      <c r="DH41" s="113"/>
      <c r="DI41" s="113"/>
      <c r="DJ41" s="113"/>
      <c r="DK41" s="113"/>
      <c r="DL41" s="113"/>
      <c r="DM41" s="143"/>
    </row>
    <row r="42" spans="1:117" s="15" customFormat="1" x14ac:dyDescent="0.2">
      <c r="A42" s="142" t="s">
        <v>155</v>
      </c>
      <c r="B42" s="125"/>
      <c r="C42" s="125"/>
      <c r="D42" s="342" t="str">
        <f>IF(AND(D5="",D6="",D7="",D8="",D9="",D10="",D11="",D12="",D13="",D14="",D15="",D16="",D17="",D18="",D19="",D20="",D21="",D22="",D23="",D24="",D25="",D26="",D27="",D28="",D29="",D30="",D31="",D32="",D33="",D34="",D35="",D36="",D37="",D38="",D39=""),"",MEDIAN(D5:D39))</f>
        <v/>
      </c>
      <c r="E42" s="126" t="str">
        <f>IF(E5="","",MEDIAN(E5:E39))</f>
        <v/>
      </c>
      <c r="F42" s="126"/>
      <c r="G42" s="126"/>
      <c r="H42" s="126"/>
      <c r="I42" s="126"/>
      <c r="J42" s="126"/>
      <c r="K42" s="126"/>
      <c r="L42" s="126"/>
      <c r="M42" s="126"/>
      <c r="N42" s="113"/>
      <c r="O42" s="113"/>
      <c r="P42" s="113"/>
      <c r="Q42" s="113"/>
      <c r="R42" s="113"/>
      <c r="S42" s="113"/>
      <c r="T42" s="113"/>
      <c r="U42" s="113"/>
      <c r="V42" s="113"/>
      <c r="W42" s="113"/>
      <c r="X42" s="113"/>
      <c r="Y42" s="113"/>
      <c r="Z42" s="113"/>
      <c r="AA42" s="113"/>
      <c r="AB42" s="113"/>
      <c r="AC42" s="113"/>
      <c r="AD42" s="113"/>
      <c r="AE42" s="113"/>
      <c r="AF42" s="113"/>
      <c r="AG42" s="113"/>
      <c r="AH42" s="113"/>
      <c r="AI42" s="113"/>
      <c r="AJ42" s="113"/>
      <c r="AK42" s="113"/>
      <c r="AL42" s="113"/>
      <c r="AM42" s="113"/>
      <c r="AN42" s="113"/>
      <c r="AO42" s="113"/>
      <c r="AP42" s="342" t="str">
        <f>IF(AND(AP5="",AP6="",AP7="",AP8="",AP9="",AP10="",AP11="",AP12="",AP13="",AP14="",AP15="",AP16="",AP17="",AP18="",AP19="",AP20="",AP21="",AP22="",AP23="",AP24="",AP25="",AP26="",AP27="",AP28="",AP29="",AP30="",AP31="",AP32="",AP33="",AP34="",AP35="",AP36="",AP37="",AP38="",AP39=""),"",MEDIAN(AP5:AP39))</f>
        <v/>
      </c>
      <c r="AQ42" s="126" t="str">
        <f>IF(AQ5="","",MEDIAN(AQ5:AQ39))</f>
        <v/>
      </c>
      <c r="AR42" s="126"/>
      <c r="AS42" s="127"/>
      <c r="AT42" s="128"/>
      <c r="AU42" s="127"/>
      <c r="AV42" s="113"/>
      <c r="AW42" s="113"/>
      <c r="AX42" s="113"/>
      <c r="AY42" s="113"/>
      <c r="AZ42" s="113"/>
      <c r="BA42" s="113"/>
      <c r="BB42" s="113"/>
      <c r="BC42" s="113"/>
      <c r="BD42" s="113"/>
      <c r="BE42" s="113"/>
      <c r="BF42" s="113"/>
      <c r="BG42" s="113"/>
      <c r="BH42" s="113"/>
      <c r="BI42" s="113"/>
      <c r="BJ42" s="113"/>
      <c r="BK42" s="113"/>
      <c r="BL42" s="113"/>
      <c r="BM42" s="113"/>
      <c r="BN42" s="113"/>
      <c r="BO42" s="113"/>
      <c r="BP42" s="113"/>
      <c r="BQ42" s="113"/>
      <c r="BR42" s="113"/>
      <c r="BS42" s="113"/>
      <c r="BT42" s="113"/>
      <c r="BU42" s="113"/>
      <c r="BV42" s="113"/>
      <c r="BW42" s="127"/>
      <c r="BX42" s="127"/>
      <c r="BY42" s="126"/>
      <c r="BZ42" s="127"/>
      <c r="CA42" s="128"/>
      <c r="CB42" s="342" t="str">
        <f>IF(AND(CB5="",CB6="",CB7="",CB8="",CB9="",CB10="",CB11="",CB12="",CB13="",CB14="",CB15="",CB16="",CB17="",CB18="",CB19="",CB20="",CB21="",CB22="",CB23="",CB24="",CB25="",CB26="",CB27="",CB28="",CB29="",CB30="",CB31="",CB32="",CB33="",CB34="",CB35="",CB36="",CB37="",CB38="",CB39=""),"",MEDIAN(CB5:CB39))</f>
        <v/>
      </c>
      <c r="CC42" s="126" t="str">
        <f>IF(CC5="","",MEDIAN(CC5:CC39))</f>
        <v/>
      </c>
      <c r="CD42" s="113"/>
      <c r="CE42" s="127"/>
      <c r="CF42" s="113"/>
      <c r="CG42" s="113"/>
      <c r="CH42" s="113"/>
      <c r="CI42" s="113"/>
      <c r="CJ42" s="113"/>
      <c r="CK42" s="113"/>
      <c r="CL42" s="113"/>
      <c r="CM42" s="113"/>
      <c r="CN42" s="113"/>
      <c r="CO42" s="113"/>
      <c r="CP42" s="113"/>
      <c r="CQ42" s="113"/>
      <c r="CR42" s="113"/>
      <c r="CS42" s="113"/>
      <c r="CT42" s="113"/>
      <c r="CU42" s="113"/>
      <c r="CV42" s="113"/>
      <c r="CW42" s="113"/>
      <c r="CX42" s="113"/>
      <c r="CY42" s="113"/>
      <c r="CZ42" s="113"/>
      <c r="DA42" s="113"/>
      <c r="DB42" s="113"/>
      <c r="DC42" s="113"/>
      <c r="DD42" s="113"/>
      <c r="DE42" s="113"/>
      <c r="DF42" s="113"/>
      <c r="DG42" s="113"/>
      <c r="DH42" s="113"/>
      <c r="DI42" s="113"/>
      <c r="DJ42" s="113"/>
      <c r="DK42" s="113"/>
      <c r="DL42" s="113"/>
      <c r="DM42" s="143"/>
    </row>
    <row r="43" spans="1:117" x14ac:dyDescent="0.2">
      <c r="A43" s="144" t="s">
        <v>48</v>
      </c>
      <c r="B43" s="129"/>
      <c r="C43" s="129"/>
      <c r="D43" s="333"/>
      <c r="E43" s="333"/>
      <c r="F43" s="130"/>
      <c r="G43" s="130"/>
      <c r="H43" s="130"/>
      <c r="I43" s="130"/>
      <c r="J43" s="130"/>
      <c r="K43" s="130"/>
      <c r="L43" s="130"/>
      <c r="M43" s="130"/>
      <c r="N43" s="46"/>
      <c r="O43" s="46"/>
      <c r="P43" s="46"/>
      <c r="Q43" s="46"/>
      <c r="R43" s="46"/>
      <c r="S43" s="46"/>
      <c r="T43" s="46"/>
      <c r="U43" s="47"/>
      <c r="V43" s="46"/>
      <c r="W43" s="46"/>
      <c r="X43" s="46"/>
      <c r="Y43" s="46"/>
      <c r="Z43" s="46"/>
      <c r="AA43" s="46"/>
      <c r="AB43" s="46"/>
      <c r="AC43" s="46"/>
      <c r="AD43" s="46"/>
      <c r="AE43" s="46"/>
      <c r="AF43" s="46"/>
      <c r="AG43" s="46"/>
      <c r="AH43" s="46"/>
      <c r="AI43" s="46"/>
      <c r="AJ43" s="46"/>
      <c r="AK43" s="46"/>
      <c r="AL43" s="46"/>
      <c r="AM43" s="46"/>
      <c r="AN43" s="46"/>
      <c r="AO43" s="46"/>
      <c r="AP43" s="502"/>
      <c r="AQ43" s="502"/>
      <c r="AR43" s="46"/>
      <c r="AS43" s="46"/>
      <c r="AT43" s="47"/>
      <c r="AU43" s="47"/>
      <c r="AV43" s="46"/>
      <c r="AW43" s="46"/>
      <c r="AX43" s="46"/>
      <c r="AY43" s="46"/>
      <c r="AZ43" s="46"/>
      <c r="BA43" s="46"/>
      <c r="BB43" s="46"/>
      <c r="BC43" s="46"/>
      <c r="BD43" s="46"/>
      <c r="BE43" s="46"/>
      <c r="BF43" s="46"/>
      <c r="BG43" s="46"/>
      <c r="BH43" s="46"/>
      <c r="BI43" s="46"/>
      <c r="BJ43" s="46"/>
      <c r="BK43" s="46"/>
      <c r="BL43" s="46"/>
      <c r="BM43" s="46"/>
      <c r="BN43" s="46"/>
      <c r="BO43" s="46"/>
      <c r="BP43" s="46"/>
      <c r="BQ43" s="46"/>
      <c r="BR43" s="46"/>
      <c r="BS43" s="46"/>
      <c r="BT43" s="46"/>
      <c r="BU43" s="46"/>
      <c r="BV43" s="46"/>
      <c r="BW43" s="46"/>
      <c r="BX43" s="46"/>
      <c r="BY43" s="46"/>
      <c r="BZ43" s="46"/>
      <c r="CA43" s="47"/>
      <c r="CB43" s="508"/>
      <c r="CC43" s="508"/>
      <c r="CD43" s="46"/>
      <c r="CE43" s="46"/>
      <c r="CF43" s="46"/>
      <c r="CG43" s="46"/>
      <c r="CH43" s="46"/>
      <c r="CI43" s="46"/>
      <c r="CJ43" s="46"/>
      <c r="CK43" s="46"/>
      <c r="CL43" s="46"/>
      <c r="CM43" s="46"/>
      <c r="CN43" s="46"/>
      <c r="CO43" s="46"/>
      <c r="CP43" s="46"/>
      <c r="CQ43" s="46"/>
      <c r="CR43" s="46"/>
      <c r="CS43" s="46"/>
      <c r="CT43" s="46"/>
      <c r="CU43" s="46"/>
      <c r="CV43" s="46"/>
      <c r="CW43" s="46"/>
      <c r="CX43" s="46"/>
      <c r="CY43" s="46"/>
      <c r="CZ43" s="46"/>
      <c r="DA43" s="46"/>
      <c r="DB43" s="46"/>
      <c r="DC43" s="46"/>
      <c r="DD43" s="46"/>
      <c r="DE43" s="46"/>
      <c r="DF43" s="46"/>
      <c r="DG43" s="46"/>
      <c r="DH43" s="46"/>
      <c r="DI43" s="46"/>
      <c r="DJ43" s="46"/>
      <c r="DK43" s="46"/>
      <c r="DL43" s="46"/>
      <c r="DM43" s="145"/>
    </row>
    <row r="44" spans="1:117" ht="16" thickBot="1" x14ac:dyDescent="0.25">
      <c r="A44" s="146" t="s">
        <v>156</v>
      </c>
      <c r="B44" s="147"/>
      <c r="C44" s="147"/>
      <c r="D44" s="334"/>
      <c r="E44" s="334"/>
      <c r="F44" s="148"/>
      <c r="G44" s="148"/>
      <c r="H44" s="148"/>
      <c r="I44" s="148"/>
      <c r="J44" s="148"/>
      <c r="K44" s="148"/>
      <c r="L44" s="148"/>
      <c r="M44" s="148"/>
      <c r="N44" s="149"/>
      <c r="O44" s="149"/>
      <c r="P44" s="149"/>
      <c r="Q44" s="149"/>
      <c r="R44" s="149"/>
      <c r="S44" s="149"/>
      <c r="T44" s="149"/>
      <c r="U44" s="150"/>
      <c r="V44" s="149"/>
      <c r="W44" s="149"/>
      <c r="X44" s="149"/>
      <c r="Y44" s="149"/>
      <c r="Z44" s="149"/>
      <c r="AA44" s="149"/>
      <c r="AB44" s="149"/>
      <c r="AC44" s="149"/>
      <c r="AD44" s="149"/>
      <c r="AE44" s="149"/>
      <c r="AF44" s="149"/>
      <c r="AG44" s="149"/>
      <c r="AH44" s="149"/>
      <c r="AI44" s="149"/>
      <c r="AJ44" s="149"/>
      <c r="AK44" s="149"/>
      <c r="AL44" s="149"/>
      <c r="AM44" s="149"/>
      <c r="AN44" s="149"/>
      <c r="AO44" s="149"/>
      <c r="AP44" s="503"/>
      <c r="AQ44" s="503"/>
      <c r="AR44" s="149"/>
      <c r="AS44" s="149"/>
      <c r="AT44" s="150"/>
      <c r="AU44" s="150"/>
      <c r="AV44" s="149"/>
      <c r="AW44" s="149"/>
      <c r="AX44" s="149"/>
      <c r="AY44" s="149"/>
      <c r="AZ44" s="149"/>
      <c r="BA44" s="149"/>
      <c r="BB44" s="149"/>
      <c r="BC44" s="149"/>
      <c r="BD44" s="149"/>
      <c r="BE44" s="149"/>
      <c r="BF44" s="149"/>
      <c r="BG44" s="149"/>
      <c r="BH44" s="149"/>
      <c r="BI44" s="149"/>
      <c r="BJ44" s="149"/>
      <c r="BK44" s="149"/>
      <c r="BL44" s="149"/>
      <c r="BM44" s="149"/>
      <c r="BN44" s="149"/>
      <c r="BO44" s="149"/>
      <c r="BP44" s="149"/>
      <c r="BQ44" s="149"/>
      <c r="BR44" s="149"/>
      <c r="BS44" s="149"/>
      <c r="BT44" s="149"/>
      <c r="BU44" s="149"/>
      <c r="BV44" s="149"/>
      <c r="BW44" s="149"/>
      <c r="BX44" s="149"/>
      <c r="BY44" s="149"/>
      <c r="BZ44" s="149"/>
      <c r="CA44" s="150"/>
      <c r="CB44" s="509"/>
      <c r="CC44" s="509"/>
      <c r="CD44" s="149"/>
      <c r="CE44" s="149"/>
      <c r="CF44" s="149"/>
      <c r="CG44" s="149"/>
      <c r="CH44" s="149"/>
      <c r="CI44" s="149"/>
      <c r="CJ44" s="149"/>
      <c r="CK44" s="149"/>
      <c r="CL44" s="149"/>
      <c r="CM44" s="149"/>
      <c r="CN44" s="149"/>
      <c r="CO44" s="149"/>
      <c r="CP44" s="149"/>
      <c r="CQ44" s="149"/>
      <c r="CR44" s="149"/>
      <c r="CS44" s="149"/>
      <c r="CT44" s="149"/>
      <c r="CU44" s="149"/>
      <c r="CV44" s="149"/>
      <c r="CW44" s="149"/>
      <c r="CX44" s="149"/>
      <c r="CY44" s="149"/>
      <c r="CZ44" s="149"/>
      <c r="DA44" s="149"/>
      <c r="DB44" s="149"/>
      <c r="DC44" s="149"/>
      <c r="DD44" s="149"/>
      <c r="DE44" s="149"/>
      <c r="DF44" s="149"/>
      <c r="DG44" s="149"/>
      <c r="DH44" s="149"/>
      <c r="DI44" s="149"/>
      <c r="DJ44" s="149"/>
      <c r="DK44" s="149"/>
      <c r="DL44" s="149"/>
      <c r="DM44" s="151"/>
    </row>
    <row r="45" spans="1:117" ht="17" thickTop="1" thickBot="1" x14ac:dyDescent="0.25">
      <c r="D45" s="7"/>
      <c r="E45" s="7"/>
      <c r="F45" s="7"/>
      <c r="K45" s="131" t="s">
        <v>0</v>
      </c>
      <c r="L45" s="132" t="s">
        <v>154</v>
      </c>
      <c r="O45" s="88"/>
      <c r="P45" s="88"/>
      <c r="Q45" s="88"/>
      <c r="R45" s="88"/>
      <c r="S45" s="88"/>
      <c r="T45" s="32"/>
      <c r="U45" s="7"/>
      <c r="V45" s="7"/>
      <c r="W45" s="7"/>
      <c r="X45" s="7"/>
      <c r="Y45" s="7"/>
      <c r="Z45" s="7"/>
      <c r="AA45" s="7"/>
      <c r="AB45" s="7"/>
      <c r="AC45" s="7"/>
      <c r="AW45" s="391" t="s">
        <v>0</v>
      </c>
      <c r="AX45" s="392" t="s">
        <v>154</v>
      </c>
      <c r="BA45" s="62"/>
      <c r="BB45" s="62"/>
      <c r="BC45" s="62"/>
      <c r="BD45" s="62"/>
      <c r="BE45" s="62"/>
      <c r="BF45" s="32"/>
      <c r="CI45" s="133" t="s">
        <v>0</v>
      </c>
      <c r="CJ45" s="134" t="s">
        <v>154</v>
      </c>
      <c r="CM45" s="62"/>
      <c r="CN45" s="62"/>
      <c r="CO45" s="62"/>
      <c r="CP45" s="67"/>
      <c r="CQ45" s="88"/>
    </row>
    <row r="46" spans="1:117" ht="16" thickTop="1" x14ac:dyDescent="0.2">
      <c r="D46" s="7"/>
      <c r="E46" s="7"/>
      <c r="F46" s="7"/>
      <c r="K46" s="100" t="s">
        <v>152</v>
      </c>
      <c r="L46" s="332">
        <f>COUNTIF(K5:K39,"Accurate, Fluid")</f>
        <v>0</v>
      </c>
      <c r="M46" s="98" t="s">
        <v>160</v>
      </c>
      <c r="N46" s="99" t="s">
        <v>154</v>
      </c>
      <c r="O46" s="65"/>
      <c r="P46" s="65"/>
      <c r="Q46" s="65"/>
      <c r="R46" s="65"/>
      <c r="S46" s="65"/>
      <c r="T46" s="32"/>
      <c r="U46" s="7"/>
      <c r="V46" s="7"/>
      <c r="W46" s="7"/>
      <c r="X46" s="7"/>
      <c r="Y46" s="7"/>
      <c r="Z46" s="7"/>
      <c r="AA46" s="7"/>
      <c r="AB46" s="7"/>
      <c r="AC46" s="7"/>
      <c r="AW46" s="100" t="s">
        <v>152</v>
      </c>
      <c r="AX46" s="416">
        <f>COUNTIF(AW5:AW39,"Accurate, Fluid")</f>
        <v>0</v>
      </c>
      <c r="AY46" s="388" t="s">
        <v>160</v>
      </c>
      <c r="AZ46" s="389" t="s">
        <v>154</v>
      </c>
      <c r="BA46" s="36"/>
      <c r="BB46" s="36"/>
      <c r="BC46" s="36"/>
      <c r="BD46" s="36"/>
      <c r="BE46" s="36"/>
      <c r="BF46" s="32"/>
      <c r="CI46" s="100" t="s">
        <v>152</v>
      </c>
      <c r="CJ46" s="416">
        <f>COUNTIF(CI5:CI39,"Accurate, Fluid")</f>
        <v>0</v>
      </c>
      <c r="CK46" s="108" t="s">
        <v>160</v>
      </c>
      <c r="CL46" s="109" t="s">
        <v>154</v>
      </c>
      <c r="CM46" s="36"/>
      <c r="CN46" s="36"/>
      <c r="CO46" s="36"/>
      <c r="CP46" s="65"/>
      <c r="CQ46" s="88"/>
    </row>
    <row r="47" spans="1:117" x14ac:dyDescent="0.2">
      <c r="D47" s="7"/>
      <c r="E47" s="7"/>
      <c r="F47" s="7"/>
      <c r="K47" s="101" t="s">
        <v>1</v>
      </c>
      <c r="L47" s="416">
        <f>COUNTIF(K5:K39,"Accurate, Slow")</f>
        <v>0</v>
      </c>
      <c r="M47" s="100" t="s">
        <v>163</v>
      </c>
      <c r="N47" s="416">
        <f>COUNTIF(M5:M39,"Low Risk")</f>
        <v>0</v>
      </c>
      <c r="O47" s="65"/>
      <c r="P47" s="65"/>
      <c r="Q47" s="65"/>
      <c r="R47" s="97"/>
      <c r="S47" s="97"/>
      <c r="T47" s="32"/>
      <c r="U47" s="7"/>
      <c r="V47" s="7"/>
      <c r="W47" s="7"/>
      <c r="X47" s="7"/>
      <c r="Y47" s="7"/>
      <c r="Z47" s="7"/>
      <c r="AA47" s="7"/>
      <c r="AB47" s="7"/>
      <c r="AC47" s="7"/>
      <c r="AW47" s="101" t="s">
        <v>1</v>
      </c>
      <c r="AX47" s="416">
        <f>COUNTIF(AW5:AW39,"Accurate, Slow")</f>
        <v>0</v>
      </c>
      <c r="AY47" s="100" t="s">
        <v>163</v>
      </c>
      <c r="AZ47" s="416">
        <f>COUNTIF(AY5:AY39,"Low Risk")</f>
        <v>0</v>
      </c>
      <c r="BA47" s="36"/>
      <c r="BB47" s="36"/>
      <c r="BC47" s="36"/>
      <c r="BD47" s="36"/>
      <c r="BE47" s="36"/>
      <c r="BF47" s="32"/>
      <c r="CI47" s="101" t="s">
        <v>1</v>
      </c>
      <c r="CJ47" s="416">
        <f>COUNTIF(CI5:CI39,"Accurate, Slow")</f>
        <v>0</v>
      </c>
      <c r="CK47" s="100" t="s">
        <v>163</v>
      </c>
      <c r="CL47" s="416">
        <f>COUNTIF(CK5:CK39,"Low Risk")</f>
        <v>0</v>
      </c>
      <c r="CM47" s="36"/>
      <c r="CN47" s="36"/>
      <c r="CO47" s="36"/>
      <c r="CP47" s="65"/>
      <c r="CQ47" s="88"/>
    </row>
    <row r="48" spans="1:117" x14ac:dyDescent="0.2">
      <c r="D48" s="7"/>
      <c r="E48" s="7"/>
      <c r="F48" s="7"/>
      <c r="K48" s="102" t="s">
        <v>153</v>
      </c>
      <c r="L48" s="416">
        <f>COUNTIF(K5:K39,"Inaccurate, Fluid")</f>
        <v>0</v>
      </c>
      <c r="M48" s="101" t="s">
        <v>164</v>
      </c>
      <c r="N48" s="416">
        <f>COUNTIF(M5:M39,"Some Risk")</f>
        <v>0</v>
      </c>
      <c r="O48" s="65"/>
      <c r="P48" s="65"/>
      <c r="Q48" s="65"/>
      <c r="R48" s="97"/>
      <c r="S48" s="97"/>
      <c r="T48" s="32"/>
      <c r="U48" s="7"/>
      <c r="V48" s="7"/>
      <c r="W48" s="7"/>
      <c r="X48" s="7"/>
      <c r="Y48" s="7"/>
      <c r="Z48" s="7"/>
      <c r="AA48" s="7"/>
      <c r="AB48" s="7"/>
      <c r="AC48" s="7"/>
      <c r="AW48" s="102" t="s">
        <v>153</v>
      </c>
      <c r="AX48" s="416">
        <f>COUNTIF(AW5:AW39,"Inaccurate, Fluid")</f>
        <v>0</v>
      </c>
      <c r="AY48" s="101" t="s">
        <v>164</v>
      </c>
      <c r="AZ48" s="416">
        <f>COUNTIF(AY5:AY39,"Some Risk")</f>
        <v>0</v>
      </c>
      <c r="BA48" s="36"/>
      <c r="BB48" s="36"/>
      <c r="BC48" s="36"/>
      <c r="BD48" s="36"/>
      <c r="BE48" s="36"/>
      <c r="BF48" s="32"/>
      <c r="CI48" s="102" t="s">
        <v>153</v>
      </c>
      <c r="CJ48" s="416">
        <f>COUNTIF(CI5:CI39,"Inaccurate, Fluid")</f>
        <v>0</v>
      </c>
      <c r="CK48" s="101" t="s">
        <v>164</v>
      </c>
      <c r="CL48" s="416">
        <f>COUNTIF(CK5:CK39,"Some Risk")</f>
        <v>0</v>
      </c>
      <c r="CM48" s="36"/>
      <c r="CN48" s="36"/>
      <c r="CO48" s="36"/>
      <c r="CP48" s="65"/>
      <c r="CQ48" s="88"/>
    </row>
    <row r="49" spans="4:95" x14ac:dyDescent="0.2">
      <c r="D49" s="7"/>
      <c r="E49" s="7"/>
      <c r="F49" s="7"/>
      <c r="K49" s="103" t="s">
        <v>2</v>
      </c>
      <c r="L49" s="416">
        <f>COUNTIF(K5:K39,"Inaccurate, Slow")</f>
        <v>0</v>
      </c>
      <c r="M49" s="103" t="s">
        <v>162</v>
      </c>
      <c r="N49" s="416">
        <f>COUNTIF(M5:M39,"At Risk")</f>
        <v>0</v>
      </c>
      <c r="O49" s="65"/>
      <c r="P49" s="65"/>
      <c r="Q49" s="65"/>
      <c r="R49" s="97"/>
      <c r="S49" s="97"/>
      <c r="T49" s="32"/>
      <c r="U49" s="7"/>
      <c r="V49" s="7"/>
      <c r="W49" s="7"/>
      <c r="X49" s="7"/>
      <c r="Y49" s="7"/>
      <c r="Z49" s="7"/>
      <c r="AA49" s="7"/>
      <c r="AB49" s="7"/>
      <c r="AC49" s="7"/>
      <c r="AW49" s="103" t="s">
        <v>2</v>
      </c>
      <c r="AX49" s="416">
        <f>COUNTIF(AW5:AW39,"Inaccurate, Slow")</f>
        <v>0</v>
      </c>
      <c r="AY49" s="103" t="s">
        <v>162</v>
      </c>
      <c r="AZ49" s="416">
        <f>COUNTIF(AY5:AY39,"At Risk")</f>
        <v>0</v>
      </c>
      <c r="BA49" s="36"/>
      <c r="BB49" s="36"/>
      <c r="BC49" s="36"/>
      <c r="BD49" s="36"/>
      <c r="BE49" s="36"/>
      <c r="BF49" s="32"/>
      <c r="CI49" s="103" t="s">
        <v>2</v>
      </c>
      <c r="CJ49" s="416">
        <f>COUNTIF(CI5:CI39,"Inaccurate, Slow")</f>
        <v>0</v>
      </c>
      <c r="CK49" s="103" t="s">
        <v>162</v>
      </c>
      <c r="CL49" s="416">
        <f>COUNTIF(CK5:CK39,"At Risk")</f>
        <v>0</v>
      </c>
      <c r="CM49" s="36"/>
      <c r="CN49" s="36"/>
      <c r="CO49" s="36"/>
      <c r="CP49" s="65"/>
      <c r="CQ49" s="88"/>
    </row>
    <row r="50" spans="4:95" ht="16" thickBot="1" x14ac:dyDescent="0.25">
      <c r="D50" s="7"/>
      <c r="E50" s="7"/>
      <c r="F50" s="7"/>
      <c r="K50" s="104" t="s">
        <v>93</v>
      </c>
      <c r="L50" s="105">
        <f>SUM(L46:L49)</f>
        <v>0</v>
      </c>
      <c r="M50" s="104" t="s">
        <v>93</v>
      </c>
      <c r="N50" s="105">
        <f>SUM(N47:N49)</f>
        <v>0</v>
      </c>
      <c r="O50" s="65"/>
      <c r="P50" s="65"/>
      <c r="Q50" s="65"/>
      <c r="R50" s="97"/>
      <c r="S50" s="97"/>
      <c r="T50" s="32"/>
      <c r="U50" s="7"/>
      <c r="V50" s="7"/>
      <c r="W50" s="7"/>
      <c r="X50" s="7"/>
      <c r="Y50" s="7"/>
      <c r="Z50" s="7"/>
      <c r="AA50" s="7"/>
      <c r="AB50" s="7"/>
      <c r="AC50" s="7"/>
      <c r="AW50" s="386" t="s">
        <v>93</v>
      </c>
      <c r="AX50" s="387">
        <f>SUM(AX46:AX49)</f>
        <v>0</v>
      </c>
      <c r="AY50" s="386" t="s">
        <v>93</v>
      </c>
      <c r="AZ50" s="387">
        <f>SUM(AZ47:AZ49)</f>
        <v>0</v>
      </c>
      <c r="BA50" s="63"/>
      <c r="BB50" s="63"/>
      <c r="BC50" s="63"/>
      <c r="BD50" s="63"/>
      <c r="BE50" s="63"/>
      <c r="BF50" s="32"/>
      <c r="CI50" s="110" t="s">
        <v>93</v>
      </c>
      <c r="CJ50" s="111">
        <f>SUM(CJ46:CJ49)</f>
        <v>0</v>
      </c>
      <c r="CK50" s="110" t="s">
        <v>93</v>
      </c>
      <c r="CL50" s="111">
        <f>SUM(CL45:CL49)</f>
        <v>0</v>
      </c>
      <c r="CM50" s="63"/>
      <c r="CN50" s="63"/>
      <c r="CO50" s="63"/>
      <c r="CP50" s="67"/>
      <c r="CQ50" s="88"/>
    </row>
    <row r="51" spans="4:95" ht="16" thickTop="1" x14ac:dyDescent="0.2">
      <c r="D51" s="7"/>
      <c r="K51" s="98" t="s">
        <v>0</v>
      </c>
      <c r="L51" s="99" t="s">
        <v>16</v>
      </c>
      <c r="M51" s="98" t="s">
        <v>160</v>
      </c>
      <c r="N51" s="99" t="s">
        <v>16</v>
      </c>
      <c r="O51" s="88"/>
      <c r="P51" s="88"/>
      <c r="Q51" s="88"/>
      <c r="R51" s="88"/>
      <c r="S51" s="88"/>
      <c r="T51" s="32"/>
      <c r="U51" s="7"/>
      <c r="V51" s="7"/>
      <c r="W51" s="7"/>
      <c r="X51" s="7"/>
      <c r="Y51" s="7"/>
      <c r="Z51" s="7"/>
      <c r="AA51" s="7"/>
      <c r="AB51" s="7"/>
      <c r="AC51" s="7"/>
      <c r="AW51" s="388" t="s">
        <v>0</v>
      </c>
      <c r="AX51" s="389" t="s">
        <v>16</v>
      </c>
      <c r="AY51" s="388" t="s">
        <v>160</v>
      </c>
      <c r="AZ51" s="389" t="s">
        <v>16</v>
      </c>
      <c r="BA51" s="32"/>
      <c r="BB51" s="32"/>
      <c r="BC51" s="32"/>
      <c r="BD51" s="32"/>
      <c r="BE51" s="32"/>
      <c r="BF51" s="32"/>
      <c r="CI51" s="108" t="s">
        <v>0</v>
      </c>
      <c r="CJ51" s="109" t="s">
        <v>16</v>
      </c>
      <c r="CK51" s="108" t="s">
        <v>160</v>
      </c>
      <c r="CL51" s="109" t="s">
        <v>16</v>
      </c>
      <c r="CM51" s="32"/>
      <c r="CN51" s="32"/>
      <c r="CO51" s="32"/>
      <c r="CP51" s="88"/>
      <c r="CQ51" s="88"/>
    </row>
    <row r="52" spans="4:95" x14ac:dyDescent="0.2">
      <c r="D52" s="7"/>
      <c r="K52" s="100" t="s">
        <v>152</v>
      </c>
      <c r="L52" s="106">
        <f>IF($L$50=0,0,L46/$L$50)</f>
        <v>0</v>
      </c>
      <c r="M52" s="100" t="s">
        <v>163</v>
      </c>
      <c r="N52" s="106">
        <f>IF($N$50=0,0,N47/$N$50)</f>
        <v>0</v>
      </c>
      <c r="O52" s="88"/>
      <c r="P52" s="88"/>
      <c r="Q52" s="88"/>
      <c r="R52" s="88"/>
      <c r="S52" s="88"/>
      <c r="T52" s="32"/>
      <c r="U52" s="7"/>
      <c r="V52" s="7"/>
      <c r="W52" s="7"/>
      <c r="X52" s="7"/>
      <c r="Y52" s="7"/>
      <c r="Z52" s="7"/>
      <c r="AA52" s="7"/>
      <c r="AB52" s="7"/>
      <c r="AC52" s="7"/>
      <c r="AW52" s="100" t="s">
        <v>152</v>
      </c>
      <c r="AX52" s="106">
        <f>IF($AX$50=0,0,AX46/$AX$50)</f>
        <v>0</v>
      </c>
      <c r="AY52" s="100" t="s">
        <v>163</v>
      </c>
      <c r="AZ52" s="106">
        <f>IF($AZ$50=0,0,AZ47/$AZ$50)</f>
        <v>0</v>
      </c>
      <c r="BA52" s="32"/>
      <c r="BB52" s="32"/>
      <c r="BC52" s="32"/>
      <c r="BD52" s="32"/>
      <c r="BE52" s="32"/>
      <c r="BF52" s="32"/>
      <c r="CI52" s="100" t="s">
        <v>152</v>
      </c>
      <c r="CJ52" s="106">
        <f>IF($CJ$50=0,0,CJ46/$CJ$50)</f>
        <v>0</v>
      </c>
      <c r="CK52" s="100" t="s">
        <v>163</v>
      </c>
      <c r="CL52" s="106">
        <f>IF(CL47=0,0,CL47/$CL$50)</f>
        <v>0</v>
      </c>
      <c r="CM52" s="32"/>
      <c r="CN52" s="32"/>
      <c r="CO52" s="32"/>
      <c r="CP52" s="88"/>
      <c r="CQ52" s="88"/>
    </row>
    <row r="53" spans="4:95" x14ac:dyDescent="0.2">
      <c r="D53" s="7"/>
      <c r="K53" s="101" t="s">
        <v>1</v>
      </c>
      <c r="L53" s="106">
        <f>IF($L$50=0,0,L47/$L$50)</f>
        <v>0</v>
      </c>
      <c r="M53" s="101" t="s">
        <v>164</v>
      </c>
      <c r="N53" s="106">
        <f>IF($N$50=0,0,N48/$N$50)</f>
        <v>0</v>
      </c>
      <c r="O53" s="88"/>
      <c r="P53" s="88"/>
      <c r="Q53" s="88"/>
      <c r="R53" s="88"/>
      <c r="S53" s="88"/>
      <c r="T53" s="32"/>
      <c r="U53" s="7"/>
      <c r="V53" s="7"/>
      <c r="W53" s="7"/>
      <c r="X53" s="7"/>
      <c r="Y53" s="7"/>
      <c r="Z53" s="7"/>
      <c r="AA53" s="7"/>
      <c r="AB53" s="7"/>
      <c r="AC53" s="7"/>
      <c r="AW53" s="101" t="s">
        <v>1</v>
      </c>
      <c r="AX53" s="106">
        <f t="shared" ref="AX53:AX55" si="38">IF($AX$50=0,0,AX47/$AX$50)</f>
        <v>0</v>
      </c>
      <c r="AY53" s="101" t="s">
        <v>164</v>
      </c>
      <c r="AZ53" s="106">
        <f t="shared" ref="AZ53:AZ54" si="39">IF($AZ$50=0,0,AZ48/$AZ$50)</f>
        <v>0</v>
      </c>
      <c r="BA53" s="32"/>
      <c r="BB53" s="32"/>
      <c r="BC53" s="32"/>
      <c r="BD53" s="32"/>
      <c r="BE53" s="32"/>
      <c r="BF53" s="32"/>
      <c r="CI53" s="101" t="s">
        <v>1</v>
      </c>
      <c r="CJ53" s="106">
        <f t="shared" ref="CJ53:CJ55" si="40">IF($CJ$50=0,0,CJ47/$CJ$50)</f>
        <v>0</v>
      </c>
      <c r="CK53" s="101" t="s">
        <v>164</v>
      </c>
      <c r="CL53" s="106">
        <f t="shared" ref="CL53:CL54" si="41">IF(CL48=0,0,CL48/$CL$50)</f>
        <v>0</v>
      </c>
      <c r="CM53" s="32"/>
      <c r="CN53" s="32"/>
      <c r="CO53" s="32"/>
      <c r="CP53" s="88"/>
      <c r="CQ53" s="88"/>
    </row>
    <row r="54" spans="4:95" x14ac:dyDescent="0.2">
      <c r="D54" s="7"/>
      <c r="K54" s="102" t="s">
        <v>153</v>
      </c>
      <c r="L54" s="106">
        <f>IF($L$50=0,0,L48/$L$50)</f>
        <v>0</v>
      </c>
      <c r="M54" s="103" t="s">
        <v>162</v>
      </c>
      <c r="N54" s="106">
        <f>IF($N$50=0,0,N49/$N$50)</f>
        <v>0</v>
      </c>
      <c r="O54" s="88"/>
      <c r="P54" s="88"/>
      <c r="Q54" s="88"/>
      <c r="R54" s="88"/>
      <c r="S54" s="88"/>
      <c r="T54" s="32"/>
      <c r="U54" s="7"/>
      <c r="V54" s="7"/>
      <c r="W54" s="7"/>
      <c r="X54" s="7"/>
      <c r="Y54" s="7"/>
      <c r="Z54" s="7"/>
      <c r="AA54" s="7"/>
      <c r="AB54" s="7"/>
      <c r="AC54" s="7"/>
      <c r="AW54" s="102" t="s">
        <v>153</v>
      </c>
      <c r="AX54" s="106">
        <f t="shared" si="38"/>
        <v>0</v>
      </c>
      <c r="AY54" s="103" t="s">
        <v>162</v>
      </c>
      <c r="AZ54" s="106">
        <f t="shared" si="39"/>
        <v>0</v>
      </c>
      <c r="BA54" s="32"/>
      <c r="BB54" s="32"/>
      <c r="BC54" s="32"/>
      <c r="BD54" s="32"/>
      <c r="BE54" s="32"/>
      <c r="BF54" s="32"/>
      <c r="CI54" s="102" t="s">
        <v>153</v>
      </c>
      <c r="CJ54" s="106">
        <f t="shared" si="40"/>
        <v>0</v>
      </c>
      <c r="CK54" s="103" t="s">
        <v>162</v>
      </c>
      <c r="CL54" s="106">
        <f t="shared" si="41"/>
        <v>0</v>
      </c>
      <c r="CM54" s="32"/>
      <c r="CN54" s="32"/>
      <c r="CO54" s="32"/>
      <c r="CP54" s="88"/>
      <c r="CQ54" s="88"/>
    </row>
    <row r="55" spans="4:95" ht="16" thickBot="1" x14ac:dyDescent="0.25">
      <c r="D55" s="7"/>
      <c r="K55" s="103" t="s">
        <v>2</v>
      </c>
      <c r="L55" s="106">
        <f>IF($L$50=0,0,L49/$L$50)</f>
        <v>0</v>
      </c>
      <c r="M55" s="104" t="s">
        <v>93</v>
      </c>
      <c r="N55" s="107">
        <f>SUM(N52:N54)</f>
        <v>0</v>
      </c>
      <c r="O55" s="88"/>
      <c r="P55" s="88"/>
      <c r="Q55" s="88"/>
      <c r="R55" s="88"/>
      <c r="S55" s="88"/>
      <c r="T55" s="32"/>
      <c r="U55" s="7"/>
      <c r="V55" s="7"/>
      <c r="W55" s="7"/>
      <c r="X55" s="7"/>
      <c r="Y55" s="7"/>
      <c r="Z55" s="7"/>
      <c r="AA55" s="7"/>
      <c r="AB55" s="7"/>
      <c r="AC55" s="7"/>
      <c r="AW55" s="103" t="s">
        <v>2</v>
      </c>
      <c r="AX55" s="106">
        <f t="shared" si="38"/>
        <v>0</v>
      </c>
      <c r="AY55" s="386" t="s">
        <v>93</v>
      </c>
      <c r="AZ55" s="390">
        <f>SUM(AZ52:AZ54)</f>
        <v>0</v>
      </c>
      <c r="BA55" s="32"/>
      <c r="BB55" s="32"/>
      <c r="BC55" s="32"/>
      <c r="BD55" s="32"/>
      <c r="BE55" s="32"/>
      <c r="BF55" s="32"/>
      <c r="CI55" s="103" t="s">
        <v>2</v>
      </c>
      <c r="CJ55" s="106">
        <f t="shared" si="40"/>
        <v>0</v>
      </c>
      <c r="CK55" s="110" t="s">
        <v>93</v>
      </c>
      <c r="CL55" s="112">
        <f>SUM(CL52:CL54)</f>
        <v>0</v>
      </c>
      <c r="CM55" s="32"/>
      <c r="CN55" s="32"/>
      <c r="CO55" s="32"/>
      <c r="CP55" s="88"/>
      <c r="CQ55" s="88"/>
    </row>
    <row r="56" spans="4:95" ht="17" thickTop="1" thickBot="1" x14ac:dyDescent="0.25">
      <c r="D56" s="7"/>
      <c r="K56" s="104" t="s">
        <v>93</v>
      </c>
      <c r="L56" s="107">
        <f>SUM(L52:L55)</f>
        <v>0</v>
      </c>
      <c r="M56" s="32"/>
      <c r="N56" s="88"/>
      <c r="O56" s="88"/>
      <c r="P56" s="88"/>
      <c r="Q56" s="88"/>
      <c r="R56" s="88"/>
      <c r="S56" s="88"/>
      <c r="T56" s="32"/>
      <c r="U56" s="7"/>
      <c r="V56" s="7"/>
      <c r="W56" s="7"/>
      <c r="X56" s="7"/>
      <c r="Y56" s="7"/>
      <c r="Z56" s="7"/>
      <c r="AA56" s="7"/>
      <c r="AB56" s="7"/>
      <c r="AC56" s="7"/>
      <c r="AW56" s="386" t="s">
        <v>93</v>
      </c>
      <c r="AX56" s="390">
        <f>SUM(AX52:AX55)</f>
        <v>0</v>
      </c>
      <c r="AY56" s="32"/>
      <c r="AZ56" s="32"/>
      <c r="BA56" s="32"/>
      <c r="BB56" s="32"/>
      <c r="BC56" s="32"/>
      <c r="BD56" s="32"/>
      <c r="BE56" s="32"/>
      <c r="BF56" s="32"/>
      <c r="CI56" s="110" t="s">
        <v>93</v>
      </c>
      <c r="CJ56" s="112">
        <f>SUM(CJ52:CJ55)</f>
        <v>0</v>
      </c>
      <c r="CK56" s="32"/>
      <c r="CL56" s="32"/>
      <c r="CM56" s="32"/>
      <c r="CN56" s="32"/>
      <c r="CO56" s="32"/>
      <c r="CP56" s="88"/>
      <c r="CQ56" s="88"/>
    </row>
    <row r="57" spans="4:95" ht="16" thickTop="1" x14ac:dyDescent="0.2">
      <c r="D57" s="7"/>
      <c r="E57" s="7"/>
      <c r="F57" s="7"/>
      <c r="K57" s="32"/>
      <c r="L57" s="7"/>
      <c r="M57" s="32"/>
      <c r="N57" s="88"/>
      <c r="O57" s="88"/>
      <c r="P57" s="88"/>
      <c r="Q57" s="88"/>
      <c r="R57" s="88"/>
      <c r="S57" s="88"/>
      <c r="T57" s="32"/>
      <c r="U57" s="7"/>
      <c r="V57" s="7"/>
      <c r="W57" s="7"/>
      <c r="X57" s="7"/>
      <c r="Y57" s="7"/>
      <c r="Z57" s="7"/>
      <c r="AA57" s="7"/>
      <c r="AB57" s="7"/>
      <c r="AC57" s="7"/>
      <c r="AW57" s="32"/>
      <c r="AX57" s="32"/>
      <c r="AY57" s="32"/>
      <c r="AZ57" s="32"/>
      <c r="BA57" s="32"/>
      <c r="BB57" s="32"/>
      <c r="BC57" s="32"/>
      <c r="BD57" s="32"/>
      <c r="BE57" s="32"/>
      <c r="BF57" s="32"/>
      <c r="CI57" s="32"/>
      <c r="CJ57" s="32"/>
      <c r="CK57" s="32"/>
      <c r="CL57" s="32"/>
      <c r="CM57" s="32"/>
      <c r="CN57" s="32"/>
      <c r="CO57" s="32"/>
      <c r="CP57" s="88"/>
      <c r="CQ57" s="88"/>
    </row>
    <row r="58" spans="4:95" x14ac:dyDescent="0.2">
      <c r="D58" s="7"/>
      <c r="E58" s="7"/>
      <c r="F58" s="7"/>
      <c r="K58" s="32"/>
      <c r="L58" s="7"/>
      <c r="M58" s="32"/>
      <c r="N58" s="88"/>
      <c r="O58" s="88"/>
      <c r="P58" s="88"/>
      <c r="Q58" s="88"/>
      <c r="R58" s="88"/>
      <c r="S58" s="88"/>
      <c r="T58" s="32"/>
      <c r="U58" s="7"/>
      <c r="V58" s="7"/>
      <c r="W58" s="7"/>
      <c r="X58" s="7"/>
      <c r="Y58" s="7"/>
      <c r="Z58" s="7"/>
      <c r="AA58" s="7"/>
      <c r="AB58" s="7"/>
      <c r="AC58" s="7"/>
      <c r="AW58" s="32"/>
      <c r="AX58" s="32"/>
      <c r="AY58" s="32"/>
      <c r="AZ58" s="32"/>
      <c r="BA58" s="32"/>
      <c r="BB58" s="32"/>
      <c r="BC58" s="32"/>
      <c r="BD58" s="32"/>
      <c r="BE58" s="32"/>
      <c r="BF58" s="32"/>
      <c r="CI58" s="32"/>
      <c r="CJ58" s="32"/>
      <c r="CK58" s="32"/>
      <c r="CL58" s="32"/>
      <c r="CM58" s="32"/>
      <c r="CN58" s="32"/>
      <c r="CO58" s="32"/>
      <c r="CP58" s="88"/>
      <c r="CQ58" s="88"/>
    </row>
    <row r="59" spans="4:95" x14ac:dyDescent="0.2">
      <c r="D59" s="7"/>
      <c r="E59" s="7"/>
      <c r="F59" s="7"/>
      <c r="K59" s="32"/>
      <c r="L59" s="7"/>
      <c r="M59" s="32"/>
      <c r="N59" s="88"/>
      <c r="O59" s="88"/>
      <c r="P59" s="88"/>
      <c r="Q59" s="88"/>
      <c r="R59" s="88"/>
      <c r="S59" s="88"/>
      <c r="T59" s="32"/>
      <c r="U59" s="7"/>
      <c r="V59" s="7"/>
      <c r="W59" s="7"/>
      <c r="X59" s="7"/>
      <c r="Y59" s="7"/>
      <c r="Z59" s="7"/>
      <c r="AA59" s="7"/>
      <c r="AB59" s="7"/>
      <c r="AC59" s="7"/>
      <c r="AW59" s="32"/>
      <c r="AX59" s="32"/>
      <c r="AY59" s="32"/>
      <c r="AZ59" s="32"/>
      <c r="BA59" s="32"/>
      <c r="BB59" s="32"/>
      <c r="BC59" s="32"/>
      <c r="BD59" s="32"/>
      <c r="BE59" s="32"/>
      <c r="BF59" s="32"/>
      <c r="CI59" s="32"/>
      <c r="CJ59" s="32"/>
      <c r="CK59" s="32"/>
      <c r="CL59" s="32"/>
      <c r="CM59" s="32"/>
      <c r="CN59" s="32"/>
      <c r="CO59" s="32"/>
      <c r="CP59" s="88"/>
      <c r="CQ59" s="88"/>
    </row>
    <row r="60" spans="4:95" x14ac:dyDescent="0.2">
      <c r="D60" s="7"/>
      <c r="E60" s="7"/>
      <c r="F60" s="7"/>
      <c r="K60" s="32"/>
      <c r="L60" s="7"/>
      <c r="M60" s="32"/>
      <c r="N60" s="88"/>
      <c r="O60" s="88"/>
      <c r="P60" s="88"/>
      <c r="Q60" s="88"/>
      <c r="R60" s="88"/>
      <c r="S60" s="88"/>
      <c r="T60" s="32"/>
      <c r="U60" s="7"/>
      <c r="V60" s="7"/>
      <c r="W60" s="7"/>
      <c r="X60" s="7"/>
      <c r="Y60" s="7"/>
      <c r="Z60" s="7"/>
      <c r="AA60" s="7"/>
      <c r="AB60" s="7"/>
      <c r="AC60" s="7"/>
      <c r="AW60" s="32"/>
      <c r="AX60" s="32"/>
      <c r="AY60" s="32"/>
      <c r="AZ60" s="32"/>
      <c r="BA60" s="32"/>
      <c r="BB60" s="32"/>
      <c r="BC60" s="32"/>
      <c r="BD60" s="32"/>
      <c r="BE60" s="32"/>
      <c r="BF60" s="32"/>
      <c r="CI60" s="32"/>
      <c r="CJ60" s="32"/>
      <c r="CK60" s="32"/>
      <c r="CL60" s="32"/>
      <c r="CM60" s="32"/>
      <c r="CN60" s="32"/>
      <c r="CO60" s="32"/>
      <c r="CP60" s="88"/>
      <c r="CQ60" s="88"/>
    </row>
    <row r="61" spans="4:95" x14ac:dyDescent="0.2">
      <c r="D61" s="7"/>
      <c r="E61" s="7"/>
      <c r="F61" s="7"/>
      <c r="K61" s="32"/>
      <c r="L61" s="7"/>
      <c r="M61" s="32"/>
      <c r="N61" s="88"/>
      <c r="O61" s="88"/>
      <c r="P61" s="88"/>
      <c r="Q61" s="88"/>
      <c r="R61" s="88"/>
      <c r="S61" s="88"/>
      <c r="T61" s="32"/>
      <c r="U61" s="7"/>
      <c r="V61" s="7"/>
      <c r="W61" s="7"/>
      <c r="X61" s="7"/>
      <c r="Y61" s="7"/>
      <c r="Z61" s="7"/>
      <c r="AA61" s="7"/>
      <c r="AB61" s="7"/>
      <c r="AC61" s="7"/>
      <c r="AW61" s="32"/>
      <c r="AX61" s="32"/>
      <c r="AY61" s="32"/>
      <c r="AZ61" s="32"/>
      <c r="BA61" s="32"/>
      <c r="BB61" s="32"/>
      <c r="BC61" s="32"/>
      <c r="BD61" s="32"/>
      <c r="BE61" s="32"/>
      <c r="BF61" s="32"/>
      <c r="CI61" s="32"/>
      <c r="CJ61" s="32"/>
      <c r="CK61" s="32"/>
      <c r="CL61" s="32"/>
      <c r="CM61" s="32"/>
      <c r="CN61" s="32"/>
      <c r="CO61" s="32"/>
      <c r="CP61" s="88"/>
      <c r="CQ61" s="88"/>
    </row>
    <row r="62" spans="4:95" x14ac:dyDescent="0.2">
      <c r="D62" s="7"/>
      <c r="E62" s="7"/>
      <c r="F62" s="7"/>
      <c r="K62" s="32"/>
      <c r="L62" s="7"/>
      <c r="M62" s="32"/>
      <c r="N62" s="88"/>
      <c r="O62" s="88"/>
      <c r="P62" s="88"/>
      <c r="Q62" s="88"/>
      <c r="R62" s="88"/>
      <c r="S62" s="88"/>
      <c r="T62" s="32"/>
      <c r="U62" s="7"/>
      <c r="V62" s="7"/>
      <c r="W62" s="7"/>
      <c r="X62" s="7"/>
      <c r="Y62" s="7"/>
      <c r="Z62" s="7"/>
      <c r="AA62" s="7"/>
      <c r="AB62" s="7"/>
      <c r="AC62" s="7"/>
      <c r="AW62" s="32"/>
      <c r="AX62" s="32"/>
      <c r="AY62" s="32"/>
      <c r="AZ62" s="32"/>
      <c r="BA62" s="32"/>
      <c r="BB62" s="32"/>
      <c r="BC62" s="32"/>
      <c r="BD62" s="32"/>
      <c r="BE62" s="32"/>
      <c r="BF62" s="32"/>
      <c r="CI62" s="32"/>
      <c r="CJ62" s="32"/>
      <c r="CK62" s="32"/>
      <c r="CL62" s="32"/>
      <c r="CM62" s="32"/>
      <c r="CN62" s="32"/>
      <c r="CO62" s="32"/>
      <c r="CP62" s="88"/>
      <c r="CQ62" s="88"/>
    </row>
    <row r="63" spans="4:95" x14ac:dyDescent="0.2">
      <c r="D63" s="7"/>
      <c r="E63" s="7"/>
      <c r="F63" s="7"/>
      <c r="K63" s="31"/>
      <c r="L63" s="7"/>
      <c r="M63" s="31"/>
      <c r="N63" s="42"/>
      <c r="T63" s="7"/>
      <c r="U63" s="7"/>
      <c r="V63" s="7"/>
      <c r="W63" s="7"/>
      <c r="X63" s="7"/>
      <c r="Y63" s="7"/>
      <c r="Z63" s="7"/>
      <c r="AA63" s="7"/>
      <c r="AB63" s="7"/>
      <c r="AC63" s="7"/>
      <c r="AW63" s="33"/>
      <c r="AX63" s="33"/>
      <c r="AY63" s="33"/>
      <c r="AZ63" s="34"/>
      <c r="BA63" s="34"/>
      <c r="BB63" s="34"/>
      <c r="BC63" s="34"/>
      <c r="BD63" s="34"/>
      <c r="BE63" s="34"/>
      <c r="BF63" s="32"/>
      <c r="CI63" s="33"/>
      <c r="CJ63" s="33"/>
      <c r="CK63" s="33"/>
      <c r="CL63" s="34"/>
      <c r="CM63" s="34"/>
      <c r="CN63" s="34"/>
      <c r="CO63" s="34"/>
      <c r="CP63" s="66"/>
      <c r="CQ63" s="88"/>
    </row>
    <row r="64" spans="4:95" x14ac:dyDescent="0.2">
      <c r="D64" s="7"/>
      <c r="E64" s="7"/>
      <c r="F64" s="7"/>
      <c r="K64" s="31"/>
      <c r="L64" s="7"/>
      <c r="M64" s="31"/>
      <c r="N64" s="42"/>
      <c r="T64" s="7"/>
      <c r="U64" s="7"/>
      <c r="V64" s="7"/>
      <c r="W64" s="7"/>
      <c r="X64" s="7"/>
      <c r="Y64" s="7"/>
      <c r="Z64" s="7"/>
      <c r="AA64" s="7"/>
      <c r="AB64" s="7"/>
      <c r="AC64" s="7"/>
      <c r="AW64" s="33"/>
      <c r="AX64" s="33"/>
      <c r="AY64" s="33"/>
      <c r="AZ64" s="34"/>
      <c r="BA64" s="34"/>
      <c r="BB64" s="34"/>
      <c r="BC64" s="34"/>
      <c r="BD64" s="34"/>
      <c r="BE64" s="34"/>
      <c r="BF64" s="32"/>
      <c r="CI64" s="33"/>
      <c r="CJ64" s="33"/>
      <c r="CK64" s="33"/>
      <c r="CL64" s="34"/>
      <c r="CM64" s="34"/>
      <c r="CN64" s="34"/>
      <c r="CO64" s="34"/>
      <c r="CP64" s="66"/>
      <c r="CQ64" s="88"/>
    </row>
    <row r="65" spans="4:95" x14ac:dyDescent="0.2">
      <c r="D65" s="7"/>
      <c r="E65" s="7"/>
      <c r="F65" s="7"/>
      <c r="K65" s="31"/>
      <c r="L65" s="7"/>
      <c r="M65" s="31"/>
      <c r="N65" s="42"/>
      <c r="T65" s="7"/>
      <c r="U65" s="7"/>
      <c r="V65" s="7"/>
      <c r="W65" s="7"/>
      <c r="X65" s="7"/>
      <c r="Y65" s="7"/>
      <c r="Z65" s="7"/>
      <c r="AA65" s="7"/>
      <c r="AB65" s="7"/>
      <c r="AC65" s="7"/>
      <c r="AW65" s="33"/>
      <c r="AX65" s="33"/>
      <c r="AY65" s="33"/>
      <c r="AZ65" s="34"/>
      <c r="BA65" s="34"/>
      <c r="BB65" s="34"/>
      <c r="BC65" s="34"/>
      <c r="BD65" s="34"/>
      <c r="BE65" s="34"/>
      <c r="BF65" s="32"/>
      <c r="CI65" s="33"/>
      <c r="CJ65" s="33"/>
      <c r="CK65" s="33"/>
      <c r="CL65" s="34"/>
      <c r="CM65" s="34"/>
      <c r="CN65" s="34"/>
      <c r="CO65" s="34"/>
      <c r="CP65" s="66"/>
      <c r="CQ65" s="88"/>
    </row>
    <row r="66" spans="4:95" x14ac:dyDescent="0.2">
      <c r="D66" s="7"/>
      <c r="E66" s="7"/>
      <c r="F66" s="7"/>
      <c r="K66" s="31"/>
      <c r="L66" s="7"/>
      <c r="M66" s="31"/>
      <c r="N66" s="42"/>
      <c r="T66" s="7"/>
      <c r="U66" s="7"/>
      <c r="V66" s="7"/>
      <c r="W66" s="7"/>
      <c r="X66" s="7"/>
      <c r="Y66" s="7"/>
      <c r="Z66" s="7"/>
      <c r="AA66" s="7"/>
      <c r="AB66" s="7"/>
      <c r="AC66" s="7"/>
      <c r="AW66" s="33"/>
      <c r="AX66" s="33"/>
      <c r="AY66" s="33"/>
      <c r="AZ66" s="34"/>
      <c r="BA66" s="34"/>
      <c r="BB66" s="34"/>
      <c r="BC66" s="34"/>
      <c r="BD66" s="34"/>
      <c r="BE66" s="34"/>
      <c r="BF66" s="32"/>
      <c r="CI66" s="33"/>
      <c r="CJ66" s="33"/>
      <c r="CK66" s="33"/>
      <c r="CL66" s="34"/>
      <c r="CM66" s="34"/>
      <c r="CN66" s="34"/>
      <c r="CO66" s="34"/>
      <c r="CP66" s="66"/>
      <c r="CQ66" s="88"/>
    </row>
    <row r="67" spans="4:95" x14ac:dyDescent="0.2">
      <c r="D67" s="7"/>
      <c r="E67" s="7"/>
      <c r="F67" s="7"/>
      <c r="K67" s="31"/>
      <c r="L67" s="7"/>
      <c r="M67" s="31"/>
      <c r="N67" s="42"/>
      <c r="T67" s="7"/>
      <c r="U67" s="7"/>
      <c r="V67" s="7"/>
      <c r="W67" s="7"/>
      <c r="X67" s="7"/>
      <c r="Y67" s="7"/>
      <c r="Z67" s="7"/>
      <c r="AA67" s="7"/>
      <c r="AB67" s="7"/>
      <c r="AC67" s="7"/>
      <c r="AW67" s="33"/>
      <c r="AX67" s="33"/>
      <c r="AY67" s="33"/>
      <c r="AZ67" s="34"/>
      <c r="BA67" s="34"/>
      <c r="BB67" s="34"/>
      <c r="BC67" s="34"/>
      <c r="BD67" s="34"/>
      <c r="BE67" s="34"/>
      <c r="BF67" s="32"/>
      <c r="CI67" s="33"/>
      <c r="CJ67" s="33"/>
      <c r="CK67" s="33"/>
      <c r="CL67" s="34"/>
      <c r="CM67" s="34"/>
      <c r="CN67" s="34"/>
      <c r="CO67" s="34"/>
      <c r="CP67" s="66"/>
      <c r="CQ67" s="88"/>
    </row>
    <row r="68" spans="4:95" x14ac:dyDescent="0.2">
      <c r="D68" s="7"/>
      <c r="E68" s="7"/>
      <c r="F68" s="7"/>
      <c r="K68" s="31"/>
      <c r="L68" s="7"/>
      <c r="M68" s="31"/>
      <c r="N68" s="42"/>
      <c r="T68" s="7"/>
      <c r="U68" s="7"/>
      <c r="V68" s="7"/>
      <c r="W68" s="7"/>
      <c r="X68" s="7"/>
      <c r="Y68" s="7"/>
      <c r="Z68" s="7"/>
      <c r="AA68" s="7"/>
      <c r="AB68" s="7"/>
      <c r="AC68" s="7"/>
      <c r="AW68" s="33"/>
      <c r="AX68" s="33"/>
      <c r="AY68" s="33"/>
      <c r="AZ68" s="34"/>
      <c r="BA68" s="34"/>
      <c r="BB68" s="34"/>
      <c r="BC68" s="34"/>
      <c r="BD68" s="34"/>
      <c r="BE68" s="34"/>
      <c r="BF68" s="32"/>
      <c r="CI68" s="33"/>
      <c r="CJ68" s="33"/>
      <c r="CK68" s="33"/>
      <c r="CL68" s="34"/>
      <c r="CM68" s="34"/>
      <c r="CN68" s="34"/>
      <c r="CO68" s="34"/>
      <c r="CP68" s="66"/>
      <c r="CQ68" s="88"/>
    </row>
    <row r="69" spans="4:95" x14ac:dyDescent="0.2">
      <c r="D69" s="7"/>
      <c r="E69" s="7"/>
      <c r="F69" s="7"/>
      <c r="K69" s="31"/>
      <c r="L69" s="7"/>
      <c r="M69" s="31"/>
      <c r="N69" s="42"/>
      <c r="T69" s="7"/>
      <c r="U69" s="7"/>
      <c r="V69" s="7"/>
      <c r="W69" s="7"/>
      <c r="X69" s="7"/>
      <c r="Y69" s="7"/>
      <c r="Z69" s="7"/>
      <c r="AA69" s="7"/>
      <c r="AB69" s="7"/>
      <c r="AC69" s="7"/>
      <c r="AW69" s="33"/>
      <c r="AX69" s="33"/>
      <c r="AY69" s="33"/>
      <c r="AZ69" s="34"/>
      <c r="BA69" s="34"/>
      <c r="BB69" s="34"/>
      <c r="BC69" s="34"/>
      <c r="BD69" s="34"/>
      <c r="BE69" s="34"/>
      <c r="BF69" s="32"/>
      <c r="CI69" s="33"/>
      <c r="CJ69" s="33"/>
      <c r="CK69" s="33"/>
      <c r="CL69" s="34"/>
      <c r="CM69" s="34"/>
      <c r="CN69" s="34"/>
      <c r="CO69" s="34"/>
      <c r="CP69" s="66"/>
      <c r="CQ69" s="88"/>
    </row>
    <row r="70" spans="4:95" x14ac:dyDescent="0.2">
      <c r="D70" s="7"/>
      <c r="E70" s="7"/>
      <c r="F70" s="7"/>
      <c r="K70" s="31"/>
      <c r="L70" s="7"/>
      <c r="M70" s="31"/>
      <c r="N70" s="42"/>
      <c r="T70" s="7"/>
      <c r="U70" s="7"/>
      <c r="V70" s="7"/>
      <c r="W70" s="7"/>
      <c r="X70" s="7"/>
      <c r="Y70" s="7"/>
      <c r="Z70" s="7"/>
      <c r="AA70" s="7"/>
      <c r="AB70" s="7"/>
      <c r="AC70" s="7"/>
      <c r="AW70" s="33"/>
      <c r="AX70" s="33"/>
      <c r="AY70" s="33"/>
      <c r="AZ70" s="34"/>
      <c r="BA70" s="34"/>
      <c r="BB70" s="34"/>
      <c r="BC70" s="34"/>
      <c r="BD70" s="34"/>
      <c r="BE70" s="34"/>
      <c r="BF70" s="32"/>
      <c r="CI70" s="33"/>
      <c r="CJ70" s="33"/>
      <c r="CK70" s="33"/>
      <c r="CL70" s="34"/>
      <c r="CM70" s="34"/>
      <c r="CN70" s="34"/>
      <c r="CO70" s="34"/>
      <c r="CP70" s="66"/>
      <c r="CQ70" s="88"/>
    </row>
    <row r="71" spans="4:95" x14ac:dyDescent="0.2">
      <c r="D71" s="7"/>
      <c r="E71" s="7"/>
      <c r="F71" s="7"/>
      <c r="K71" s="31"/>
      <c r="L71" s="7"/>
      <c r="M71" s="31"/>
      <c r="N71" s="42"/>
      <c r="T71" s="7"/>
      <c r="U71" s="7"/>
      <c r="V71" s="7"/>
      <c r="W71" s="7"/>
      <c r="X71" s="7"/>
      <c r="Y71" s="7"/>
      <c r="Z71" s="7"/>
      <c r="AA71" s="7"/>
      <c r="AB71" s="7"/>
      <c r="AC71" s="7"/>
      <c r="AW71" s="33"/>
      <c r="AX71" s="33"/>
      <c r="AY71" s="33"/>
      <c r="AZ71" s="34"/>
      <c r="BA71" s="34"/>
      <c r="BB71" s="34"/>
      <c r="BC71" s="34"/>
      <c r="BD71" s="34"/>
      <c r="BE71" s="34"/>
      <c r="BF71" s="32"/>
      <c r="CI71" s="33"/>
      <c r="CJ71" s="33"/>
      <c r="CK71" s="33"/>
      <c r="CL71" s="34"/>
      <c r="CM71" s="34"/>
      <c r="CN71" s="34"/>
      <c r="CO71" s="34"/>
      <c r="CP71" s="66"/>
      <c r="CQ71" s="88"/>
    </row>
    <row r="72" spans="4:95" x14ac:dyDescent="0.2">
      <c r="D72" s="7"/>
      <c r="E72" s="7"/>
      <c r="F72" s="7"/>
      <c r="K72" s="31"/>
      <c r="L72" s="7"/>
      <c r="M72" s="31"/>
      <c r="N72" s="42"/>
      <c r="T72" s="7"/>
      <c r="U72" s="7"/>
      <c r="V72" s="7"/>
      <c r="W72" s="7"/>
      <c r="X72" s="7"/>
      <c r="Y72" s="7"/>
      <c r="Z72" s="7"/>
      <c r="AA72" s="7"/>
      <c r="AB72" s="7"/>
      <c r="AC72" s="7"/>
      <c r="AW72" s="33"/>
      <c r="AX72" s="33"/>
      <c r="AY72" s="33"/>
      <c r="AZ72" s="34"/>
      <c r="BA72" s="34"/>
      <c r="BB72" s="34"/>
      <c r="BC72" s="34"/>
      <c r="BD72" s="34"/>
      <c r="BE72" s="34"/>
      <c r="BF72" s="32"/>
      <c r="CI72" s="33"/>
      <c r="CJ72" s="33"/>
      <c r="CK72" s="33"/>
      <c r="CL72" s="34"/>
      <c r="CM72" s="34"/>
      <c r="CN72" s="34"/>
      <c r="CO72" s="34"/>
      <c r="CP72" s="66"/>
      <c r="CQ72" s="88"/>
    </row>
    <row r="73" spans="4:95" x14ac:dyDescent="0.2">
      <c r="D73" s="7"/>
      <c r="E73" s="7"/>
      <c r="F73" s="7"/>
      <c r="K73" s="31"/>
      <c r="L73" s="7"/>
      <c r="M73" s="31"/>
      <c r="N73" s="42"/>
      <c r="T73" s="7"/>
      <c r="U73" s="7"/>
      <c r="V73" s="7"/>
      <c r="W73" s="7"/>
      <c r="X73" s="7"/>
      <c r="Y73" s="7"/>
      <c r="Z73" s="7"/>
      <c r="AA73" s="7"/>
      <c r="AB73" s="7"/>
      <c r="AC73" s="7"/>
      <c r="AW73" s="33"/>
      <c r="AX73" s="33"/>
      <c r="AY73" s="33"/>
      <c r="AZ73" s="34"/>
      <c r="BA73" s="34"/>
      <c r="BB73" s="34"/>
      <c r="BC73" s="34"/>
      <c r="BD73" s="34"/>
      <c r="BE73" s="34"/>
      <c r="BF73" s="32"/>
      <c r="CI73" s="33"/>
      <c r="CJ73" s="33"/>
      <c r="CK73" s="33"/>
      <c r="CL73" s="34"/>
      <c r="CM73" s="34"/>
      <c r="CN73" s="34"/>
      <c r="CO73" s="34"/>
      <c r="CP73" s="66"/>
      <c r="CQ73" s="88"/>
    </row>
    <row r="74" spans="4:95" x14ac:dyDescent="0.2">
      <c r="D74" s="7"/>
      <c r="E74" s="7"/>
      <c r="F74" s="7"/>
      <c r="K74" s="31"/>
      <c r="L74" s="7"/>
      <c r="M74" s="31"/>
      <c r="N74" s="42"/>
      <c r="T74" s="7"/>
      <c r="U74" s="7"/>
      <c r="V74" s="7"/>
      <c r="W74" s="7"/>
      <c r="X74" s="7"/>
      <c r="Y74" s="7"/>
      <c r="Z74" s="7"/>
      <c r="AA74" s="7"/>
      <c r="AB74" s="7"/>
      <c r="AC74" s="7"/>
      <c r="AW74" s="33"/>
      <c r="AX74" s="33"/>
      <c r="AY74" s="33"/>
      <c r="AZ74" s="34"/>
      <c r="BA74" s="34"/>
      <c r="BB74" s="34"/>
      <c r="BC74" s="34"/>
      <c r="BD74" s="34"/>
      <c r="BE74" s="34"/>
      <c r="BF74" s="32"/>
      <c r="CI74" s="33"/>
      <c r="CJ74" s="33"/>
      <c r="CK74" s="33"/>
      <c r="CL74" s="34"/>
      <c r="CM74" s="34"/>
      <c r="CN74" s="34"/>
      <c r="CO74" s="34"/>
      <c r="CP74" s="66"/>
      <c r="CQ74" s="88"/>
    </row>
    <row r="75" spans="4:95" x14ac:dyDescent="0.2">
      <c r="D75" s="7"/>
      <c r="E75" s="7"/>
      <c r="F75" s="7"/>
      <c r="K75" s="31"/>
      <c r="L75" s="7"/>
      <c r="M75" s="31"/>
      <c r="N75" s="42"/>
      <c r="T75" s="7"/>
      <c r="U75" s="7"/>
      <c r="V75" s="7"/>
      <c r="W75" s="7"/>
      <c r="X75" s="7"/>
      <c r="Y75" s="7"/>
      <c r="Z75" s="7"/>
      <c r="AA75" s="7"/>
      <c r="AB75" s="7"/>
      <c r="AC75" s="7"/>
      <c r="AW75" s="33"/>
      <c r="AX75" s="33"/>
      <c r="AY75" s="33"/>
      <c r="AZ75" s="34"/>
      <c r="BA75" s="34"/>
      <c r="BB75" s="34"/>
      <c r="BC75" s="34"/>
      <c r="BD75" s="34"/>
      <c r="BE75" s="34"/>
      <c r="BF75" s="32"/>
      <c r="CI75" s="33"/>
      <c r="CJ75" s="33"/>
      <c r="CK75" s="33"/>
      <c r="CL75" s="34"/>
      <c r="CM75" s="34"/>
      <c r="CN75" s="34"/>
      <c r="CO75" s="34"/>
      <c r="CP75" s="66"/>
      <c r="CQ75" s="88"/>
    </row>
    <row r="76" spans="4:95" x14ac:dyDescent="0.2">
      <c r="D76" s="7"/>
      <c r="E76" s="7"/>
      <c r="F76" s="7"/>
      <c r="K76" s="31"/>
      <c r="L76" s="7"/>
      <c r="M76" s="31"/>
      <c r="N76" s="42"/>
      <c r="T76" s="7"/>
      <c r="U76" s="7"/>
      <c r="V76" s="7"/>
      <c r="W76" s="7"/>
      <c r="X76" s="7"/>
      <c r="Y76" s="7"/>
      <c r="Z76" s="7"/>
      <c r="AA76" s="7"/>
      <c r="AB76" s="7"/>
      <c r="AC76" s="7"/>
      <c r="AW76" s="33"/>
      <c r="AX76" s="33"/>
      <c r="AY76" s="33"/>
      <c r="AZ76" s="34"/>
      <c r="BA76" s="34"/>
      <c r="BB76" s="34"/>
      <c r="BC76" s="34"/>
      <c r="BD76" s="34"/>
      <c r="BE76" s="34"/>
      <c r="BF76" s="32"/>
      <c r="CI76" s="33"/>
      <c r="CJ76" s="33"/>
      <c r="CK76" s="33"/>
      <c r="CL76" s="34"/>
      <c r="CM76" s="34"/>
      <c r="CN76" s="34"/>
      <c r="CO76" s="34"/>
      <c r="CP76" s="66"/>
      <c r="CQ76" s="88"/>
    </row>
    <row r="77" spans="4:95" x14ac:dyDescent="0.2">
      <c r="D77" s="7"/>
      <c r="E77" s="7"/>
      <c r="F77" s="7"/>
      <c r="K77" s="31"/>
      <c r="L77" s="7"/>
      <c r="M77" s="31"/>
      <c r="N77" s="42"/>
      <c r="T77" s="7"/>
      <c r="U77" s="7"/>
      <c r="V77" s="7"/>
      <c r="W77" s="7"/>
      <c r="X77" s="7"/>
      <c r="Y77" s="7"/>
      <c r="Z77" s="7"/>
      <c r="AA77" s="7"/>
      <c r="AB77" s="7"/>
      <c r="AC77" s="7"/>
      <c r="AW77" s="33"/>
      <c r="AX77" s="33"/>
      <c r="AY77" s="33"/>
      <c r="AZ77" s="34"/>
      <c r="BA77" s="34"/>
      <c r="BB77" s="34"/>
      <c r="BC77" s="34"/>
      <c r="BD77" s="34"/>
      <c r="BE77" s="34"/>
      <c r="BF77" s="32"/>
      <c r="CI77" s="33"/>
      <c r="CJ77" s="33"/>
      <c r="CK77" s="33"/>
      <c r="CL77" s="34"/>
      <c r="CM77" s="34"/>
      <c r="CN77" s="34"/>
      <c r="CO77" s="34"/>
      <c r="CP77" s="66"/>
      <c r="CQ77" s="88"/>
    </row>
    <row r="78" spans="4:95" x14ac:dyDescent="0.2">
      <c r="D78" s="7"/>
      <c r="E78" s="7"/>
      <c r="F78" s="7"/>
      <c r="K78" s="31"/>
      <c r="L78" s="7"/>
      <c r="M78" s="31"/>
      <c r="N78" s="42"/>
      <c r="T78" s="7"/>
      <c r="U78" s="7"/>
      <c r="V78" s="7"/>
      <c r="W78" s="7"/>
      <c r="X78" s="7"/>
      <c r="Y78" s="7"/>
      <c r="Z78" s="7"/>
      <c r="AA78" s="7"/>
      <c r="AB78" s="7"/>
      <c r="AC78" s="7"/>
      <c r="AW78" s="33"/>
      <c r="AX78" s="33"/>
      <c r="AY78" s="33"/>
      <c r="AZ78" s="34"/>
      <c r="BA78" s="34"/>
      <c r="BB78" s="34"/>
      <c r="BC78" s="34"/>
      <c r="BD78" s="34"/>
      <c r="BE78" s="34"/>
      <c r="BF78" s="32"/>
      <c r="CI78" s="33"/>
      <c r="CJ78" s="33"/>
      <c r="CK78" s="33"/>
      <c r="CL78" s="34"/>
      <c r="CM78" s="34"/>
      <c r="CN78" s="34"/>
      <c r="CO78" s="34"/>
      <c r="CP78" s="66"/>
      <c r="CQ78" s="88"/>
    </row>
    <row r="79" spans="4:95" x14ac:dyDescent="0.2">
      <c r="D79" s="7"/>
      <c r="E79" s="7"/>
      <c r="F79" s="7"/>
      <c r="K79" s="31"/>
      <c r="L79" s="7"/>
      <c r="M79" s="31"/>
      <c r="N79" s="42"/>
      <c r="T79" s="7"/>
      <c r="U79" s="7"/>
      <c r="V79" s="7"/>
      <c r="W79" s="7"/>
      <c r="X79" s="7"/>
      <c r="Y79" s="7"/>
      <c r="Z79" s="7"/>
      <c r="AA79" s="7"/>
      <c r="AB79" s="7"/>
      <c r="AC79" s="7"/>
      <c r="AW79" s="33"/>
      <c r="AX79" s="33"/>
      <c r="AY79" s="33"/>
      <c r="AZ79" s="34"/>
      <c r="BA79" s="34"/>
      <c r="BB79" s="34"/>
      <c r="BC79" s="34"/>
      <c r="BD79" s="34"/>
      <c r="BE79" s="34"/>
      <c r="BF79" s="32"/>
      <c r="CI79" s="33"/>
      <c r="CJ79" s="33"/>
      <c r="CK79" s="33"/>
      <c r="CL79" s="34"/>
      <c r="CM79" s="34"/>
      <c r="CN79" s="34"/>
      <c r="CO79" s="34"/>
      <c r="CP79" s="66"/>
      <c r="CQ79" s="88"/>
    </row>
    <row r="80" spans="4:95" x14ac:dyDescent="0.2">
      <c r="D80" s="7"/>
      <c r="E80" s="7"/>
      <c r="F80" s="7"/>
      <c r="K80" s="31"/>
      <c r="L80" s="7"/>
      <c r="M80" s="31"/>
      <c r="N80" s="42"/>
      <c r="T80" s="7"/>
      <c r="U80" s="7"/>
      <c r="V80" s="7"/>
      <c r="W80" s="7"/>
      <c r="X80" s="7"/>
      <c r="Y80" s="7"/>
      <c r="Z80" s="7"/>
      <c r="AA80" s="7"/>
      <c r="AB80" s="7"/>
      <c r="AC80" s="7"/>
      <c r="AW80" s="33"/>
      <c r="AX80" s="33"/>
      <c r="AY80" s="33"/>
      <c r="AZ80" s="34"/>
      <c r="BA80" s="34"/>
      <c r="BB80" s="34"/>
      <c r="BC80" s="34"/>
      <c r="BD80" s="34"/>
      <c r="BE80" s="34"/>
      <c r="BF80" s="32"/>
      <c r="CI80" s="33"/>
      <c r="CJ80" s="33"/>
      <c r="CK80" s="33"/>
      <c r="CL80" s="34"/>
      <c r="CM80" s="34"/>
      <c r="CN80" s="34"/>
      <c r="CO80" s="34"/>
      <c r="CP80" s="66"/>
      <c r="CQ80" s="88"/>
    </row>
    <row r="81" spans="1:117" x14ac:dyDescent="0.2">
      <c r="D81" s="7"/>
      <c r="E81" s="7"/>
      <c r="F81" s="7"/>
      <c r="K81" s="31"/>
      <c r="L81" s="7"/>
      <c r="M81" s="31"/>
      <c r="N81" s="42"/>
      <c r="T81" s="7"/>
      <c r="U81" s="7"/>
      <c r="V81" s="7"/>
      <c r="W81" s="7"/>
      <c r="X81" s="7"/>
      <c r="Y81" s="7"/>
      <c r="Z81" s="7"/>
      <c r="AA81" s="7"/>
      <c r="AB81" s="7"/>
      <c r="AC81" s="7"/>
      <c r="AW81" s="33"/>
      <c r="AX81" s="33"/>
      <c r="AY81" s="33"/>
      <c r="AZ81" s="34"/>
      <c r="BA81" s="34"/>
      <c r="BB81" s="34"/>
      <c r="BC81" s="34"/>
      <c r="BD81" s="34"/>
      <c r="BE81" s="34"/>
      <c r="BF81" s="32"/>
      <c r="CI81" s="33"/>
      <c r="CJ81" s="33"/>
      <c r="CK81" s="33"/>
      <c r="CL81" s="34"/>
      <c r="CM81" s="34"/>
      <c r="CN81" s="34"/>
      <c r="CO81" s="34"/>
      <c r="CP81" s="66"/>
      <c r="CQ81" s="88"/>
    </row>
    <row r="82" spans="1:117" x14ac:dyDescent="0.2">
      <c r="D82" s="7"/>
      <c r="E82" s="7"/>
      <c r="F82" s="7"/>
      <c r="K82" s="31"/>
      <c r="L82" s="7"/>
      <c r="M82" s="31"/>
      <c r="N82" s="42"/>
      <c r="T82" s="7"/>
      <c r="U82" s="7"/>
      <c r="V82" s="7"/>
      <c r="W82" s="7"/>
      <c r="X82" s="7"/>
      <c r="Y82" s="7"/>
      <c r="Z82" s="7"/>
      <c r="AA82" s="7"/>
      <c r="AB82" s="7"/>
      <c r="AC82" s="7"/>
      <c r="AW82" s="33"/>
      <c r="AX82" s="33"/>
      <c r="AY82" s="33"/>
      <c r="AZ82" s="34"/>
      <c r="BA82" s="34"/>
      <c r="BB82" s="34"/>
      <c r="BC82" s="34"/>
      <c r="BD82" s="34"/>
      <c r="BE82" s="34"/>
      <c r="BF82" s="32"/>
      <c r="CI82" s="33"/>
      <c r="CJ82" s="33"/>
      <c r="CK82" s="33"/>
      <c r="CL82" s="34"/>
      <c r="CM82" s="34"/>
      <c r="CN82" s="34"/>
      <c r="CO82" s="34"/>
      <c r="CP82" s="66"/>
      <c r="CQ82" s="88"/>
    </row>
    <row r="83" spans="1:117" x14ac:dyDescent="0.2">
      <c r="D83" s="7"/>
      <c r="E83" s="7"/>
      <c r="F83" s="7"/>
      <c r="K83" s="31"/>
      <c r="L83" s="7"/>
      <c r="M83" s="31"/>
      <c r="N83" s="42"/>
      <c r="T83" s="7"/>
      <c r="U83" s="7"/>
      <c r="V83" s="7"/>
      <c r="W83" s="7"/>
      <c r="X83" s="7"/>
      <c r="Y83" s="7"/>
      <c r="Z83" s="7"/>
      <c r="AA83" s="7"/>
      <c r="AB83" s="7"/>
      <c r="AC83" s="7"/>
      <c r="AW83" s="33"/>
      <c r="AX83" s="33"/>
      <c r="AY83" s="33"/>
      <c r="AZ83" s="34"/>
      <c r="BA83" s="34"/>
      <c r="BB83" s="34"/>
      <c r="BC83" s="34"/>
      <c r="BD83" s="34"/>
      <c r="BE83" s="34"/>
      <c r="BF83" s="32"/>
      <c r="CI83" s="33"/>
      <c r="CJ83" s="33"/>
      <c r="CK83" s="33"/>
      <c r="CL83" s="34"/>
      <c r="CM83" s="34"/>
      <c r="CN83" s="34"/>
      <c r="CO83" s="34"/>
      <c r="CP83" s="66"/>
      <c r="CQ83" s="88"/>
    </row>
    <row r="84" spans="1:117" x14ac:dyDescent="0.2">
      <c r="D84" s="7"/>
      <c r="E84" s="7"/>
      <c r="F84" s="7"/>
      <c r="K84" s="31"/>
      <c r="L84" s="7"/>
      <c r="M84" s="31"/>
      <c r="N84" s="42"/>
      <c r="T84" s="7"/>
      <c r="U84" s="7"/>
      <c r="V84" s="7"/>
      <c r="W84" s="7"/>
      <c r="X84" s="7"/>
      <c r="Y84" s="7"/>
      <c r="Z84" s="7"/>
      <c r="AA84" s="7"/>
      <c r="AB84" s="7"/>
      <c r="AC84" s="7"/>
      <c r="AW84" s="33"/>
      <c r="AX84" s="33"/>
      <c r="AY84" s="33"/>
      <c r="AZ84" s="34"/>
      <c r="BA84" s="34"/>
      <c r="BB84" s="34"/>
      <c r="BC84" s="34"/>
      <c r="BD84" s="34"/>
      <c r="BE84" s="34"/>
      <c r="BF84" s="32"/>
      <c r="CI84" s="33"/>
      <c r="CJ84" s="33"/>
      <c r="CK84" s="33"/>
      <c r="CL84" s="34"/>
      <c r="CM84" s="34"/>
      <c r="CN84" s="34"/>
      <c r="CO84" s="34"/>
      <c r="CP84" s="66"/>
      <c r="CQ84" s="88"/>
    </row>
    <row r="85" spans="1:117" s="39" customFormat="1" x14ac:dyDescent="0.2">
      <c r="A85" s="35" t="s">
        <v>87</v>
      </c>
      <c r="B85" s="35"/>
      <c r="C85" s="35" t="s">
        <v>87</v>
      </c>
      <c r="D85" s="35" t="s">
        <v>87</v>
      </c>
      <c r="E85" s="35" t="s">
        <v>87</v>
      </c>
      <c r="F85" s="35" t="s">
        <v>87</v>
      </c>
      <c r="G85" s="35" t="s">
        <v>87</v>
      </c>
      <c r="H85" s="35" t="s">
        <v>87</v>
      </c>
      <c r="I85" s="35" t="s">
        <v>87</v>
      </c>
      <c r="J85" s="35" t="s">
        <v>87</v>
      </c>
      <c r="K85" s="35" t="s">
        <v>87</v>
      </c>
      <c r="L85" s="35" t="s">
        <v>87</v>
      </c>
      <c r="M85" s="35" t="s">
        <v>87</v>
      </c>
      <c r="N85" s="35" t="s">
        <v>87</v>
      </c>
      <c r="O85" s="35" t="s">
        <v>87</v>
      </c>
      <c r="P85" s="35" t="s">
        <v>87</v>
      </c>
      <c r="Q85" s="35" t="s">
        <v>87</v>
      </c>
      <c r="R85" s="35" t="s">
        <v>87</v>
      </c>
      <c r="S85" s="35" t="s">
        <v>87</v>
      </c>
      <c r="T85" s="35" t="s">
        <v>87</v>
      </c>
      <c r="U85" s="35" t="s">
        <v>87</v>
      </c>
      <c r="V85" s="35" t="s">
        <v>87</v>
      </c>
      <c r="W85" s="35" t="s">
        <v>87</v>
      </c>
      <c r="X85" s="35" t="s">
        <v>87</v>
      </c>
      <c r="Y85" s="35" t="s">
        <v>87</v>
      </c>
      <c r="Z85" s="35" t="s">
        <v>87</v>
      </c>
      <c r="AA85" s="35" t="s">
        <v>87</v>
      </c>
      <c r="AB85" s="35" t="s">
        <v>87</v>
      </c>
      <c r="AC85" s="35" t="s">
        <v>87</v>
      </c>
      <c r="AD85" s="35" t="s">
        <v>87</v>
      </c>
      <c r="AE85" s="35" t="s">
        <v>87</v>
      </c>
      <c r="AF85" s="35" t="s">
        <v>87</v>
      </c>
      <c r="AG85" s="35" t="s">
        <v>87</v>
      </c>
      <c r="AH85" s="35" t="s">
        <v>87</v>
      </c>
      <c r="AI85" s="35" t="s">
        <v>87</v>
      </c>
      <c r="AJ85" s="35" t="s">
        <v>87</v>
      </c>
      <c r="AK85" s="35" t="s">
        <v>87</v>
      </c>
      <c r="AL85" s="35" t="s">
        <v>87</v>
      </c>
      <c r="AM85" s="35" t="s">
        <v>87</v>
      </c>
      <c r="AN85" s="35" t="s">
        <v>87</v>
      </c>
      <c r="AO85" s="35" t="s">
        <v>87</v>
      </c>
      <c r="AP85" s="35" t="s">
        <v>87</v>
      </c>
      <c r="AQ85" s="35" t="s">
        <v>87</v>
      </c>
      <c r="AR85" s="35" t="s">
        <v>87</v>
      </c>
      <c r="AS85" s="35" t="s">
        <v>87</v>
      </c>
      <c r="AT85" s="35" t="s">
        <v>87</v>
      </c>
      <c r="AU85" s="35" t="s">
        <v>87</v>
      </c>
      <c r="AV85" s="35" t="s">
        <v>87</v>
      </c>
      <c r="AW85" s="35" t="s">
        <v>87</v>
      </c>
      <c r="AX85" s="35" t="s">
        <v>87</v>
      </c>
      <c r="AY85" s="35" t="s">
        <v>87</v>
      </c>
      <c r="AZ85" s="35" t="s">
        <v>87</v>
      </c>
      <c r="BA85" s="35" t="s">
        <v>87</v>
      </c>
      <c r="BB85" s="35"/>
      <c r="BC85" s="35" t="s">
        <v>87</v>
      </c>
      <c r="BD85" s="35" t="s">
        <v>87</v>
      </c>
      <c r="BE85" s="35" t="s">
        <v>87</v>
      </c>
      <c r="BF85" s="35" t="s">
        <v>87</v>
      </c>
      <c r="BG85" s="35" t="s">
        <v>87</v>
      </c>
      <c r="BH85" s="35" t="s">
        <v>87</v>
      </c>
      <c r="BI85" s="35" t="s">
        <v>87</v>
      </c>
      <c r="BJ85" s="35" t="s">
        <v>87</v>
      </c>
      <c r="BK85" s="35" t="s">
        <v>87</v>
      </c>
      <c r="BL85" s="35" t="s">
        <v>87</v>
      </c>
      <c r="BM85" s="35" t="s">
        <v>87</v>
      </c>
      <c r="BN85" s="35" t="s">
        <v>87</v>
      </c>
      <c r="BO85" s="35" t="s">
        <v>87</v>
      </c>
      <c r="BP85" s="35" t="s">
        <v>87</v>
      </c>
      <c r="BQ85" s="35" t="s">
        <v>87</v>
      </c>
      <c r="BR85" s="35" t="s">
        <v>87</v>
      </c>
      <c r="BS85" s="35" t="s">
        <v>87</v>
      </c>
      <c r="BT85" s="35" t="s">
        <v>87</v>
      </c>
      <c r="BU85" s="35" t="s">
        <v>87</v>
      </c>
      <c r="BV85" s="35" t="s">
        <v>87</v>
      </c>
      <c r="BW85" s="35" t="s">
        <v>87</v>
      </c>
      <c r="BX85" s="35" t="s">
        <v>87</v>
      </c>
      <c r="BY85" s="35" t="s">
        <v>87</v>
      </c>
      <c r="BZ85" s="35" t="s">
        <v>87</v>
      </c>
      <c r="CA85" s="35" t="s">
        <v>87</v>
      </c>
      <c r="CB85" s="35" t="s">
        <v>87</v>
      </c>
      <c r="CC85" s="35" t="s">
        <v>87</v>
      </c>
      <c r="CD85" s="35" t="s">
        <v>87</v>
      </c>
      <c r="CE85" s="35" t="s">
        <v>87</v>
      </c>
      <c r="CF85" s="35" t="s">
        <v>87</v>
      </c>
      <c r="CG85" s="35" t="s">
        <v>87</v>
      </c>
      <c r="CH85" s="35" t="s">
        <v>87</v>
      </c>
      <c r="CI85" s="35" t="s">
        <v>87</v>
      </c>
      <c r="CJ85" s="35" t="s">
        <v>87</v>
      </c>
      <c r="CK85" s="35" t="s">
        <v>87</v>
      </c>
      <c r="CL85" s="35" t="s">
        <v>87</v>
      </c>
      <c r="CM85" s="35" t="s">
        <v>87</v>
      </c>
      <c r="CN85" s="35" t="s">
        <v>87</v>
      </c>
      <c r="CO85" s="35" t="s">
        <v>87</v>
      </c>
      <c r="CP85" s="35" t="s">
        <v>87</v>
      </c>
      <c r="CQ85" s="35" t="s">
        <v>87</v>
      </c>
      <c r="CR85" s="35" t="s">
        <v>87</v>
      </c>
      <c r="CS85" s="35" t="s">
        <v>87</v>
      </c>
      <c r="CT85" s="35" t="s">
        <v>87</v>
      </c>
      <c r="CU85" s="35" t="s">
        <v>87</v>
      </c>
      <c r="CV85" s="35" t="s">
        <v>87</v>
      </c>
      <c r="CW85" s="35" t="s">
        <v>87</v>
      </c>
      <c r="CX85" s="35" t="s">
        <v>87</v>
      </c>
      <c r="CY85" s="35" t="s">
        <v>87</v>
      </c>
      <c r="CZ85" s="35" t="s">
        <v>87</v>
      </c>
      <c r="DA85" s="35" t="s">
        <v>87</v>
      </c>
      <c r="DB85" s="35" t="s">
        <v>87</v>
      </c>
      <c r="DC85" s="35" t="s">
        <v>87</v>
      </c>
      <c r="DD85" s="35" t="s">
        <v>87</v>
      </c>
      <c r="DE85" s="35" t="s">
        <v>87</v>
      </c>
      <c r="DF85" s="35" t="s">
        <v>87</v>
      </c>
      <c r="DG85" s="35" t="s">
        <v>87</v>
      </c>
      <c r="DH85" s="35" t="s">
        <v>87</v>
      </c>
      <c r="DI85" s="35" t="s">
        <v>87</v>
      </c>
      <c r="DJ85" s="35" t="s">
        <v>87</v>
      </c>
      <c r="DK85" s="35" t="s">
        <v>87</v>
      </c>
      <c r="DL85" s="35" t="s">
        <v>87</v>
      </c>
      <c r="DM85" s="35" t="s">
        <v>87</v>
      </c>
    </row>
    <row r="86" spans="1:117" s="39" customFormat="1" x14ac:dyDescent="0.2">
      <c r="A86" s="154">
        <f t="shared" ref="A86:A120" si="42">A5</f>
        <v>0</v>
      </c>
      <c r="B86" s="154"/>
      <c r="C86" s="47"/>
      <c r="D86" s="46"/>
      <c r="F86" s="46"/>
      <c r="U86" s="31"/>
      <c r="X86" s="47" t="str">
        <f>IF(V5,IF(W5="",CONCATENATE("Grade ",V5," ",$D$4),CONCATENATE("Grade ",V5," ",W5)),IF(ISTEXT(W5),CONCATENATE("Grade ",B5," ",W5),IF(ISTEXT($D$4),CONCATENATE("Grade ",B5," ",$D$4," "),"")))</f>
        <v/>
      </c>
      <c r="Y86" s="46" t="str">
        <f t="shared" ref="Y86:Y120" si="43">IF(Y5,Y5,"")</f>
        <v/>
      </c>
      <c r="Z86" s="46" t="str">
        <f>IF(Y5,IF(Z5,Z5,""),"0")</f>
        <v>0</v>
      </c>
      <c r="AA86" s="46" t="e">
        <f t="shared" ref="AA86:AA120" si="44">IF(Y86,Z86+Y86,"")</f>
        <v>#VALUE!</v>
      </c>
      <c r="AB86" s="46" t="e">
        <f t="shared" ref="AB86:AB120" si="45">IF(Y86,AA86+Y86,"")</f>
        <v>#VALUE!</v>
      </c>
      <c r="AC86" s="46" t="e">
        <f t="shared" ref="AC86:AC120" si="46">IF(Y86,AB86+Y86,"")</f>
        <v>#VALUE!</v>
      </c>
      <c r="AD86" s="46" t="e">
        <f t="shared" ref="AD86:AD120" si="47">IF(Y86,AC86+Y86,"")</f>
        <v>#VALUE!</v>
      </c>
      <c r="AE86" s="46" t="e">
        <f t="shared" ref="AE86:AE120" si="48">IF(Y86,AD86+Y86,"")</f>
        <v>#VALUE!</v>
      </c>
      <c r="AF86" s="46" t="e">
        <f t="shared" ref="AF86:AF120" si="49">IF(Y86,AE86+Y86,"")</f>
        <v>#VALUE!</v>
      </c>
      <c r="AG86" s="46" t="e">
        <f t="shared" ref="AG86:AG120" si="50">IF(Y86,AF86+Y86,"")</f>
        <v>#VALUE!</v>
      </c>
      <c r="AH86" s="46" t="e">
        <f t="shared" ref="AH86:AH120" si="51">IF(Y86,AG86+Y86,"")</f>
        <v>#VALUE!</v>
      </c>
      <c r="AI86" s="46" t="e">
        <f t="shared" ref="AI86:AI120" si="52">IF(Y86,AH86+Y86,"")</f>
        <v>#VALUE!</v>
      </c>
      <c r="AJ86" s="46" t="e">
        <f t="shared" ref="AJ86:AJ120" si="53">IF(Y86,AI86+Y86,"")</f>
        <v>#VALUE!</v>
      </c>
      <c r="AK86" s="46" t="e">
        <f t="shared" ref="AK86:AK120" si="54">IF(Y86,AJ86+Y86,"")</f>
        <v>#VALUE!</v>
      </c>
      <c r="AL86" s="46" t="e">
        <f t="shared" ref="AL86:AL120" si="55">IF(Y86,AK86+Y86,"")</f>
        <v>#VALUE!</v>
      </c>
      <c r="AM86" s="46" t="e">
        <f t="shared" ref="AM86:AM120" si="56">IF(Y86,AL86+Y86,"")</f>
        <v>#VALUE!</v>
      </c>
      <c r="AN86" s="46" t="e">
        <f t="shared" ref="AN86:AN120" si="57">IF(Y86,AM86+Y86,"")</f>
        <v>#VALUE!</v>
      </c>
      <c r="AO86" s="46" t="e">
        <f t="shared" ref="AO86:AO120" si="58">IF(Y86,AN86+Y86,"")</f>
        <v>#VALUE!</v>
      </c>
      <c r="AP86" s="46"/>
      <c r="AQ86" s="46"/>
      <c r="AR86" s="46"/>
      <c r="AS86" s="47"/>
      <c r="AT86" s="46"/>
      <c r="AU86" s="46"/>
      <c r="AV86" s="46"/>
      <c r="AW86" s="46"/>
      <c r="AX86" s="46"/>
      <c r="AY86" s="46"/>
      <c r="AZ86" s="46"/>
      <c r="BA86" s="46"/>
      <c r="BB86" s="46"/>
      <c r="BC86" s="46"/>
      <c r="BD86" s="46"/>
      <c r="BE86" s="46"/>
      <c r="BF86" s="46"/>
      <c r="BG86" s="46"/>
      <c r="BH86" s="46"/>
      <c r="BI86" s="46"/>
      <c r="BJ86" s="47" t="str">
        <f>IF(BH5,IF(BI5="",CONCATENATE("Grade ",BH5," ",$AP$4),CONCATENATE("Grade ",BH5," ",BI5)),IF(ISTEXT(BI5),CONCATENATE("Grade ",B5," ",BI5),IF(ISTEXT($AP$4),CONCATENATE("Grade ",B5," ",$AP$4," "),"")))</f>
        <v/>
      </c>
      <c r="BK86" s="46" t="str">
        <f t="shared" ref="BK86:BK120" si="59">IF(BK5,BK5,"")</f>
        <v/>
      </c>
      <c r="BL86" s="46" t="str">
        <f>IF(BK5,IF(BL5,BL5,""),"0")</f>
        <v>0</v>
      </c>
      <c r="BM86" s="46" t="e">
        <f t="shared" ref="BM86:BM120" si="60">IF(BK86,BL86+BK86,"")</f>
        <v>#VALUE!</v>
      </c>
      <c r="BN86" s="46" t="e">
        <f t="shared" ref="BN86:BN120" si="61">IF(BK86,BM86+BK86,"")</f>
        <v>#VALUE!</v>
      </c>
      <c r="BO86" s="46" t="e">
        <f t="shared" ref="BO86:BO120" si="62">IF(BK86,BN86+BK86,"")</f>
        <v>#VALUE!</v>
      </c>
      <c r="BP86" s="46" t="e">
        <f t="shared" ref="BP86:BP120" si="63">IF(BK86,BO86+BK86,"")</f>
        <v>#VALUE!</v>
      </c>
      <c r="BQ86" s="46" t="e">
        <f t="shared" ref="BQ86:BQ120" si="64">IF(BK86,BP86+BK86,"")</f>
        <v>#VALUE!</v>
      </c>
      <c r="BR86" s="46" t="e">
        <f t="shared" ref="BR86:BR120" si="65">IF(BK86,BQ86+BK86,"")</f>
        <v>#VALUE!</v>
      </c>
      <c r="BS86" s="46" t="e">
        <f t="shared" ref="BS86:BS120" si="66">IF(BK86,BR86+BK86,"")</f>
        <v>#VALUE!</v>
      </c>
      <c r="BT86" s="46" t="e">
        <f t="shared" ref="BT86:BT120" si="67">IF(BK86,BS86+BK86,"")</f>
        <v>#VALUE!</v>
      </c>
      <c r="BU86" s="46" t="e">
        <f t="shared" ref="BU86:BU120" si="68">IF(BK86,BT86+BK86,"")</f>
        <v>#VALUE!</v>
      </c>
      <c r="BV86" s="46" t="e">
        <f t="shared" ref="BV86:BV120" si="69">IF(BK86,BU86+BK86,"")</f>
        <v>#VALUE!</v>
      </c>
      <c r="BW86" s="46" t="e">
        <f t="shared" ref="BW86:BW120" si="70">IF(BK86,BV86+BK86,"")</f>
        <v>#VALUE!</v>
      </c>
      <c r="BX86" s="46" t="e">
        <f t="shared" ref="BX86:BX120" si="71">IF(BK86,BW86+BK86,"")</f>
        <v>#VALUE!</v>
      </c>
      <c r="BY86" s="46" t="e">
        <f t="shared" ref="BY86:BY120" si="72">IF(BK86,BX86+BK86,"")</f>
        <v>#VALUE!</v>
      </c>
      <c r="BZ86" s="46" t="e">
        <f t="shared" ref="BZ86:BZ120" si="73">IF(BK86,BY86+BK86,"")</f>
        <v>#VALUE!</v>
      </c>
      <c r="CA86" s="46" t="e">
        <f t="shared" ref="CA86:CA120" si="74">IF(BK86,BZ86+BK86,"")</f>
        <v>#VALUE!</v>
      </c>
      <c r="CB86" s="46"/>
      <c r="CC86" s="46"/>
      <c r="CD86" s="46"/>
      <c r="CE86" s="46"/>
      <c r="CF86" s="46"/>
      <c r="CG86" s="46"/>
      <c r="CH86" s="46"/>
      <c r="CI86" s="46"/>
      <c r="CJ86" s="46"/>
      <c r="CK86" s="46"/>
      <c r="CL86" s="46"/>
      <c r="CM86" s="46"/>
      <c r="CN86" s="46"/>
      <c r="CO86" s="46"/>
      <c r="CP86" s="46"/>
      <c r="CQ86" s="46"/>
      <c r="CR86" s="46"/>
      <c r="CS86" s="46"/>
      <c r="CT86" s="46"/>
      <c r="CU86" s="46"/>
      <c r="CV86" s="47" t="str">
        <f>IF(CT5,IF(CU5="",CONCATENATE("Grade ",CT5," ",$CB$4),CONCATENATE("Grade ",CT5," ",CU5)),IF(ISTEXT(CU5),CONCATENATE("Grade ",B5," ",CU5),IF(ISTEXT($CB$4),CONCATENATE("Grade ",B5," ",$CB$4," "),"")))</f>
        <v/>
      </c>
      <c r="CW86" s="46" t="str">
        <f t="shared" ref="CW86:CW120" si="75">IF(CW5,CW5,"")</f>
        <v/>
      </c>
      <c r="CX86" s="46" t="str">
        <f>IF(CW5,IF(CX5,CX5,""),"0")</f>
        <v>0</v>
      </c>
      <c r="CY86" s="46" t="e">
        <f>IF(CW86,CX86+CW86,"")</f>
        <v>#VALUE!</v>
      </c>
      <c r="CZ86" s="46" t="e">
        <f>IF(CW86,CY86+CW86,"")</f>
        <v>#VALUE!</v>
      </c>
      <c r="DA86" s="46" t="e">
        <f>IF(CW86,CZ86+CW86,"")</f>
        <v>#VALUE!</v>
      </c>
      <c r="DB86" s="46" t="e">
        <f>IF(CW86,DA86+CW86,"")</f>
        <v>#VALUE!</v>
      </c>
      <c r="DC86" s="46" t="e">
        <f>IF(CW86,DB86+CW86,"")</f>
        <v>#VALUE!</v>
      </c>
      <c r="DD86" s="46" t="e">
        <f>IF(CW86,DC86+CW86,"")</f>
        <v>#VALUE!</v>
      </c>
      <c r="DE86" s="46" t="e">
        <f>IF(CW86,DD86+CW86,"")</f>
        <v>#VALUE!</v>
      </c>
      <c r="DF86" s="46" t="e">
        <f>IF(CW86,DE86+CW86,"")</f>
        <v>#VALUE!</v>
      </c>
      <c r="DG86" s="46" t="e">
        <f>IF(CW86,DF86+CW86,"")</f>
        <v>#VALUE!</v>
      </c>
      <c r="DH86" s="46" t="e">
        <f>IF(CW86,DG86+CW86,"")</f>
        <v>#VALUE!</v>
      </c>
      <c r="DI86" s="46" t="e">
        <f>IF(CW86,DH86+CW86,"")</f>
        <v>#VALUE!</v>
      </c>
      <c r="DJ86" s="46" t="e">
        <f>IF(CW86,DI86+CW86,"")</f>
        <v>#VALUE!</v>
      </c>
      <c r="DK86" s="46" t="e">
        <f>IF(CW86,DJ86+CW86,"")</f>
        <v>#VALUE!</v>
      </c>
      <c r="DL86" s="46" t="e">
        <f>IF(CW86,DK86+CW86,"")</f>
        <v>#VALUE!</v>
      </c>
      <c r="DM86" s="46" t="e">
        <f>IF(CW86,DL86+CW86,"")</f>
        <v>#VALUE!</v>
      </c>
    </row>
    <row r="87" spans="1:117" s="39" customFormat="1" x14ac:dyDescent="0.2">
      <c r="A87" s="154">
        <f t="shared" si="42"/>
        <v>0</v>
      </c>
      <c r="B87" s="154"/>
      <c r="C87" s="47"/>
      <c r="D87" s="46"/>
      <c r="F87" s="46"/>
      <c r="U87" s="31"/>
      <c r="X87" s="47" t="str">
        <f t="shared" ref="X87:X120" si="76">IF(V6,IF(W6="",CONCATENATE("Grade ",V6," ",$D$4),CONCATENATE("Grade ",V6," ",W6)),IF(ISTEXT(W6),CONCATENATE("Grade ",B6," ",W6),IF(ISTEXT($D$4),CONCATENATE("Grade ",B6," ",$D$4," "),"")))</f>
        <v/>
      </c>
      <c r="Y87" s="46" t="str">
        <f t="shared" si="43"/>
        <v/>
      </c>
      <c r="Z87" s="46" t="str">
        <f t="shared" ref="Z87:Z120" si="77">IF(Y6,IF(Z6,Z6,""),"0")</f>
        <v>0</v>
      </c>
      <c r="AA87" s="46" t="e">
        <f t="shared" si="44"/>
        <v>#VALUE!</v>
      </c>
      <c r="AB87" s="46" t="e">
        <f t="shared" si="45"/>
        <v>#VALUE!</v>
      </c>
      <c r="AC87" s="46" t="e">
        <f t="shared" si="46"/>
        <v>#VALUE!</v>
      </c>
      <c r="AD87" s="46" t="e">
        <f t="shared" si="47"/>
        <v>#VALUE!</v>
      </c>
      <c r="AE87" s="46" t="e">
        <f t="shared" si="48"/>
        <v>#VALUE!</v>
      </c>
      <c r="AF87" s="46" t="e">
        <f t="shared" si="49"/>
        <v>#VALUE!</v>
      </c>
      <c r="AG87" s="46" t="e">
        <f t="shared" si="50"/>
        <v>#VALUE!</v>
      </c>
      <c r="AH87" s="46" t="e">
        <f t="shared" si="51"/>
        <v>#VALUE!</v>
      </c>
      <c r="AI87" s="46" t="e">
        <f t="shared" si="52"/>
        <v>#VALUE!</v>
      </c>
      <c r="AJ87" s="46" t="e">
        <f t="shared" si="53"/>
        <v>#VALUE!</v>
      </c>
      <c r="AK87" s="46" t="e">
        <f t="shared" si="54"/>
        <v>#VALUE!</v>
      </c>
      <c r="AL87" s="46" t="e">
        <f t="shared" si="55"/>
        <v>#VALUE!</v>
      </c>
      <c r="AM87" s="46" t="e">
        <f t="shared" si="56"/>
        <v>#VALUE!</v>
      </c>
      <c r="AN87" s="46" t="e">
        <f t="shared" si="57"/>
        <v>#VALUE!</v>
      </c>
      <c r="AO87" s="46" t="e">
        <f t="shared" si="58"/>
        <v>#VALUE!</v>
      </c>
      <c r="AP87" s="46"/>
      <c r="AQ87" s="46"/>
      <c r="AR87" s="46"/>
      <c r="AS87" s="47"/>
      <c r="AT87" s="46"/>
      <c r="AU87" s="46"/>
      <c r="AV87" s="46"/>
      <c r="AW87" s="46"/>
      <c r="AX87" s="46"/>
      <c r="AY87" s="46"/>
      <c r="AZ87" s="46"/>
      <c r="BA87" s="46"/>
      <c r="BB87" s="46"/>
      <c r="BC87" s="46"/>
      <c r="BD87" s="46"/>
      <c r="BE87" s="46"/>
      <c r="BF87" s="46"/>
      <c r="BG87" s="46"/>
      <c r="BH87" s="46"/>
      <c r="BI87" s="46"/>
      <c r="BJ87" s="47" t="str">
        <f t="shared" ref="BJ87:BJ120" si="78">IF(BH6,IF(BI6="",CONCATENATE("Grade ",BH6," ",$AP$4),CONCATENATE("Grade ",BH6," ",BI6)),IF(ISTEXT(BI6),CONCATENATE("Grade ",B6," ",BI6),IF(ISTEXT($AP$4),CONCATENATE("Grade ",B6," ",$AP$4," "),"")))</f>
        <v/>
      </c>
      <c r="BK87" s="46" t="str">
        <f t="shared" si="59"/>
        <v/>
      </c>
      <c r="BL87" s="46" t="str">
        <f t="shared" ref="BL87:BL120" si="79">IF(BK6,IF(BL6,BL6,""),"0")</f>
        <v>0</v>
      </c>
      <c r="BM87" s="46" t="e">
        <f t="shared" si="60"/>
        <v>#VALUE!</v>
      </c>
      <c r="BN87" s="46" t="e">
        <f t="shared" si="61"/>
        <v>#VALUE!</v>
      </c>
      <c r="BO87" s="46" t="e">
        <f t="shared" si="62"/>
        <v>#VALUE!</v>
      </c>
      <c r="BP87" s="46" t="e">
        <f t="shared" si="63"/>
        <v>#VALUE!</v>
      </c>
      <c r="BQ87" s="46" t="e">
        <f t="shared" si="64"/>
        <v>#VALUE!</v>
      </c>
      <c r="BR87" s="46" t="e">
        <f t="shared" si="65"/>
        <v>#VALUE!</v>
      </c>
      <c r="BS87" s="46" t="e">
        <f t="shared" si="66"/>
        <v>#VALUE!</v>
      </c>
      <c r="BT87" s="46" t="e">
        <f t="shared" si="67"/>
        <v>#VALUE!</v>
      </c>
      <c r="BU87" s="46" t="e">
        <f t="shared" si="68"/>
        <v>#VALUE!</v>
      </c>
      <c r="BV87" s="46" t="e">
        <f t="shared" si="69"/>
        <v>#VALUE!</v>
      </c>
      <c r="BW87" s="46" t="e">
        <f t="shared" si="70"/>
        <v>#VALUE!</v>
      </c>
      <c r="BX87" s="46" t="e">
        <f t="shared" si="71"/>
        <v>#VALUE!</v>
      </c>
      <c r="BY87" s="46" t="e">
        <f t="shared" si="72"/>
        <v>#VALUE!</v>
      </c>
      <c r="BZ87" s="46" t="e">
        <f t="shared" si="73"/>
        <v>#VALUE!</v>
      </c>
      <c r="CA87" s="46" t="e">
        <f t="shared" si="74"/>
        <v>#VALUE!</v>
      </c>
      <c r="CB87" s="46"/>
      <c r="CC87" s="46"/>
      <c r="CD87" s="46"/>
      <c r="CE87" s="46"/>
      <c r="CF87" s="46"/>
      <c r="CG87" s="46"/>
      <c r="CH87" s="46"/>
      <c r="CI87" s="46"/>
      <c r="CJ87" s="46"/>
      <c r="CK87" s="46"/>
      <c r="CL87" s="46"/>
      <c r="CM87" s="46"/>
      <c r="CN87" s="46"/>
      <c r="CO87" s="46"/>
      <c r="CP87" s="46"/>
      <c r="CQ87" s="46"/>
      <c r="CR87" s="46"/>
      <c r="CS87" s="46"/>
      <c r="CT87" s="46"/>
      <c r="CU87" s="46"/>
      <c r="CV87" s="47" t="str">
        <f t="shared" ref="CV87:CV120" si="80">IF(CT6,IF(CU6="",CONCATENATE("Grade ",CT6," ",$CB$4),CONCATENATE("Grade ",CT6," ",CU6)),IF(ISTEXT(CU6),CONCATENATE("Grade ",B6," ",CU6),IF(ISTEXT($CB$4),CONCATENATE("Grade ",B6," ",$CB$4," "),"")))</f>
        <v/>
      </c>
      <c r="CW87" s="46" t="str">
        <f t="shared" si="75"/>
        <v/>
      </c>
      <c r="CX87" s="46" t="str">
        <f t="shared" ref="CX87:CX120" si="81">IF(CW6,IF(CX6,CX6,""),"0")</f>
        <v>0</v>
      </c>
      <c r="CY87" s="46" t="e">
        <f t="shared" ref="CY87:CY120" si="82">IF(CW87,CX87+CW87,"")</f>
        <v>#VALUE!</v>
      </c>
      <c r="CZ87" s="46" t="e">
        <f t="shared" ref="CZ87:CZ120" si="83">IF(CW87,CY87+CW87,"")</f>
        <v>#VALUE!</v>
      </c>
      <c r="DA87" s="46" t="e">
        <f t="shared" ref="DA87:DA120" si="84">IF(CW87,CZ87+CW87,"")</f>
        <v>#VALUE!</v>
      </c>
      <c r="DB87" s="46" t="e">
        <f t="shared" ref="DB87:DB120" si="85">IF(CW87,DA87+CW87,"")</f>
        <v>#VALUE!</v>
      </c>
      <c r="DC87" s="46" t="e">
        <f t="shared" ref="DC87:DC120" si="86">IF(CW87,DB87+CW87,"")</f>
        <v>#VALUE!</v>
      </c>
      <c r="DD87" s="46" t="e">
        <f t="shared" ref="DD87:DD120" si="87">IF(CW87,DC87+CW87,"")</f>
        <v>#VALUE!</v>
      </c>
      <c r="DE87" s="46" t="e">
        <f t="shared" ref="DE87:DE120" si="88">IF(CW87,DD87+CW87,"")</f>
        <v>#VALUE!</v>
      </c>
      <c r="DF87" s="46" t="e">
        <f t="shared" ref="DF87:DF120" si="89">IF(CW87,DE87+CW87,"")</f>
        <v>#VALUE!</v>
      </c>
      <c r="DG87" s="46" t="e">
        <f t="shared" ref="DG87:DG120" si="90">IF(CW87,DF87+CW87,"")</f>
        <v>#VALUE!</v>
      </c>
      <c r="DH87" s="46" t="e">
        <f t="shared" ref="DH87:DH120" si="91">IF(CW87,DG87+CW87,"")</f>
        <v>#VALUE!</v>
      </c>
      <c r="DI87" s="46" t="e">
        <f t="shared" ref="DI87:DI120" si="92">IF(CW87,DH87+CW87,"")</f>
        <v>#VALUE!</v>
      </c>
      <c r="DJ87" s="46" t="e">
        <f t="shared" ref="DJ87:DJ120" si="93">IF(CW87,DI87+CW87,"")</f>
        <v>#VALUE!</v>
      </c>
      <c r="DK87" s="46" t="e">
        <f t="shared" ref="DK87:DK120" si="94">IF(CW87,DJ87+CW87,"")</f>
        <v>#VALUE!</v>
      </c>
      <c r="DL87" s="46" t="e">
        <f t="shared" ref="DL87:DL120" si="95">IF(CW87,DK87+CW87,"")</f>
        <v>#VALUE!</v>
      </c>
      <c r="DM87" s="46" t="e">
        <f t="shared" ref="DM87:DM120" si="96">IF(CW87,DL87+CW87,"")</f>
        <v>#VALUE!</v>
      </c>
    </row>
    <row r="88" spans="1:117" s="39" customFormat="1" x14ac:dyDescent="0.2">
      <c r="A88" s="154">
        <f t="shared" si="42"/>
        <v>0</v>
      </c>
      <c r="B88" s="154"/>
      <c r="C88" s="47"/>
      <c r="D88" s="46"/>
      <c r="F88" s="46"/>
      <c r="U88" s="31"/>
      <c r="X88" s="47" t="str">
        <f t="shared" si="76"/>
        <v/>
      </c>
      <c r="Y88" s="46" t="str">
        <f t="shared" si="43"/>
        <v/>
      </c>
      <c r="Z88" s="46" t="str">
        <f t="shared" si="77"/>
        <v>0</v>
      </c>
      <c r="AA88" s="46" t="e">
        <f t="shared" si="44"/>
        <v>#VALUE!</v>
      </c>
      <c r="AB88" s="46" t="e">
        <f t="shared" si="45"/>
        <v>#VALUE!</v>
      </c>
      <c r="AC88" s="46" t="e">
        <f t="shared" si="46"/>
        <v>#VALUE!</v>
      </c>
      <c r="AD88" s="46" t="e">
        <f t="shared" si="47"/>
        <v>#VALUE!</v>
      </c>
      <c r="AE88" s="46" t="e">
        <f t="shared" si="48"/>
        <v>#VALUE!</v>
      </c>
      <c r="AF88" s="46" t="e">
        <f t="shared" si="49"/>
        <v>#VALUE!</v>
      </c>
      <c r="AG88" s="46" t="e">
        <f t="shared" si="50"/>
        <v>#VALUE!</v>
      </c>
      <c r="AH88" s="46" t="e">
        <f t="shared" si="51"/>
        <v>#VALUE!</v>
      </c>
      <c r="AI88" s="46" t="e">
        <f t="shared" si="52"/>
        <v>#VALUE!</v>
      </c>
      <c r="AJ88" s="46" t="e">
        <f t="shared" si="53"/>
        <v>#VALUE!</v>
      </c>
      <c r="AK88" s="46" t="e">
        <f t="shared" si="54"/>
        <v>#VALUE!</v>
      </c>
      <c r="AL88" s="46" t="e">
        <f t="shared" si="55"/>
        <v>#VALUE!</v>
      </c>
      <c r="AM88" s="46" t="e">
        <f t="shared" si="56"/>
        <v>#VALUE!</v>
      </c>
      <c r="AN88" s="46" t="e">
        <f t="shared" si="57"/>
        <v>#VALUE!</v>
      </c>
      <c r="AO88" s="46" t="e">
        <f t="shared" si="58"/>
        <v>#VALUE!</v>
      </c>
      <c r="AP88" s="46"/>
      <c r="AQ88" s="46"/>
      <c r="AR88" s="46"/>
      <c r="AS88" s="47"/>
      <c r="AT88" s="46"/>
      <c r="AU88" s="46"/>
      <c r="AV88" s="46"/>
      <c r="AW88" s="46"/>
      <c r="AX88" s="46"/>
      <c r="AY88" s="46"/>
      <c r="AZ88" s="46"/>
      <c r="BA88" s="46"/>
      <c r="BB88" s="46"/>
      <c r="BC88" s="46"/>
      <c r="BD88" s="46"/>
      <c r="BE88" s="46"/>
      <c r="BF88" s="46"/>
      <c r="BG88" s="46"/>
      <c r="BH88" s="46"/>
      <c r="BI88" s="46"/>
      <c r="BJ88" s="47" t="str">
        <f t="shared" si="78"/>
        <v/>
      </c>
      <c r="BK88" s="46" t="str">
        <f t="shared" si="59"/>
        <v/>
      </c>
      <c r="BL88" s="46" t="str">
        <f t="shared" si="79"/>
        <v>0</v>
      </c>
      <c r="BM88" s="46" t="e">
        <f t="shared" si="60"/>
        <v>#VALUE!</v>
      </c>
      <c r="BN88" s="46" t="e">
        <f t="shared" si="61"/>
        <v>#VALUE!</v>
      </c>
      <c r="BO88" s="46" t="e">
        <f t="shared" si="62"/>
        <v>#VALUE!</v>
      </c>
      <c r="BP88" s="46" t="e">
        <f t="shared" si="63"/>
        <v>#VALUE!</v>
      </c>
      <c r="BQ88" s="46" t="e">
        <f t="shared" si="64"/>
        <v>#VALUE!</v>
      </c>
      <c r="BR88" s="46" t="e">
        <f t="shared" si="65"/>
        <v>#VALUE!</v>
      </c>
      <c r="BS88" s="46" t="e">
        <f t="shared" si="66"/>
        <v>#VALUE!</v>
      </c>
      <c r="BT88" s="46" t="e">
        <f t="shared" si="67"/>
        <v>#VALUE!</v>
      </c>
      <c r="BU88" s="46" t="e">
        <f t="shared" si="68"/>
        <v>#VALUE!</v>
      </c>
      <c r="BV88" s="46" t="e">
        <f t="shared" si="69"/>
        <v>#VALUE!</v>
      </c>
      <c r="BW88" s="46" t="e">
        <f t="shared" si="70"/>
        <v>#VALUE!</v>
      </c>
      <c r="BX88" s="46" t="e">
        <f t="shared" si="71"/>
        <v>#VALUE!</v>
      </c>
      <c r="BY88" s="46" t="e">
        <f t="shared" si="72"/>
        <v>#VALUE!</v>
      </c>
      <c r="BZ88" s="46" t="e">
        <f t="shared" si="73"/>
        <v>#VALUE!</v>
      </c>
      <c r="CA88" s="46" t="e">
        <f t="shared" si="74"/>
        <v>#VALUE!</v>
      </c>
      <c r="CB88" s="46"/>
      <c r="CC88" s="46"/>
      <c r="CD88" s="46"/>
      <c r="CE88" s="46"/>
      <c r="CF88" s="46"/>
      <c r="CG88" s="46"/>
      <c r="CH88" s="46"/>
      <c r="CI88" s="46"/>
      <c r="CJ88" s="46"/>
      <c r="CK88" s="46"/>
      <c r="CL88" s="46"/>
      <c r="CM88" s="46"/>
      <c r="CN88" s="46"/>
      <c r="CO88" s="46"/>
      <c r="CP88" s="46"/>
      <c r="CQ88" s="46"/>
      <c r="CR88" s="46"/>
      <c r="CS88" s="46"/>
      <c r="CT88" s="46"/>
      <c r="CU88" s="46"/>
      <c r="CV88" s="47" t="str">
        <f t="shared" si="80"/>
        <v/>
      </c>
      <c r="CW88" s="46" t="str">
        <f t="shared" si="75"/>
        <v/>
      </c>
      <c r="CX88" s="46" t="str">
        <f t="shared" si="81"/>
        <v>0</v>
      </c>
      <c r="CY88" s="46" t="e">
        <f t="shared" si="82"/>
        <v>#VALUE!</v>
      </c>
      <c r="CZ88" s="46" t="e">
        <f t="shared" si="83"/>
        <v>#VALUE!</v>
      </c>
      <c r="DA88" s="46" t="e">
        <f t="shared" si="84"/>
        <v>#VALUE!</v>
      </c>
      <c r="DB88" s="46" t="e">
        <f t="shared" si="85"/>
        <v>#VALUE!</v>
      </c>
      <c r="DC88" s="46" t="e">
        <f t="shared" si="86"/>
        <v>#VALUE!</v>
      </c>
      <c r="DD88" s="46" t="e">
        <f t="shared" si="87"/>
        <v>#VALUE!</v>
      </c>
      <c r="DE88" s="46" t="e">
        <f t="shared" si="88"/>
        <v>#VALUE!</v>
      </c>
      <c r="DF88" s="46" t="e">
        <f t="shared" si="89"/>
        <v>#VALUE!</v>
      </c>
      <c r="DG88" s="46" t="e">
        <f t="shared" si="90"/>
        <v>#VALUE!</v>
      </c>
      <c r="DH88" s="46" t="e">
        <f t="shared" si="91"/>
        <v>#VALUE!</v>
      </c>
      <c r="DI88" s="46" t="e">
        <f t="shared" si="92"/>
        <v>#VALUE!</v>
      </c>
      <c r="DJ88" s="46" t="e">
        <f t="shared" si="93"/>
        <v>#VALUE!</v>
      </c>
      <c r="DK88" s="46" t="e">
        <f t="shared" si="94"/>
        <v>#VALUE!</v>
      </c>
      <c r="DL88" s="46" t="e">
        <f t="shared" si="95"/>
        <v>#VALUE!</v>
      </c>
      <c r="DM88" s="46" t="e">
        <f t="shared" si="96"/>
        <v>#VALUE!</v>
      </c>
    </row>
    <row r="89" spans="1:117" s="39" customFormat="1" x14ac:dyDescent="0.2">
      <c r="A89" s="154">
        <f t="shared" si="42"/>
        <v>0</v>
      </c>
      <c r="B89" s="154"/>
      <c r="C89" s="47"/>
      <c r="D89" s="46"/>
      <c r="F89" s="46"/>
      <c r="U89" s="31"/>
      <c r="X89" s="47" t="str">
        <f t="shared" si="76"/>
        <v/>
      </c>
      <c r="Y89" s="46" t="str">
        <f t="shared" si="43"/>
        <v/>
      </c>
      <c r="Z89" s="46" t="str">
        <f t="shared" si="77"/>
        <v>0</v>
      </c>
      <c r="AA89" s="46" t="e">
        <f t="shared" si="44"/>
        <v>#VALUE!</v>
      </c>
      <c r="AB89" s="46" t="e">
        <f t="shared" si="45"/>
        <v>#VALUE!</v>
      </c>
      <c r="AC89" s="46" t="e">
        <f t="shared" si="46"/>
        <v>#VALUE!</v>
      </c>
      <c r="AD89" s="46" t="e">
        <f t="shared" si="47"/>
        <v>#VALUE!</v>
      </c>
      <c r="AE89" s="46" t="e">
        <f t="shared" si="48"/>
        <v>#VALUE!</v>
      </c>
      <c r="AF89" s="46" t="e">
        <f t="shared" si="49"/>
        <v>#VALUE!</v>
      </c>
      <c r="AG89" s="46" t="e">
        <f t="shared" si="50"/>
        <v>#VALUE!</v>
      </c>
      <c r="AH89" s="46" t="e">
        <f t="shared" si="51"/>
        <v>#VALUE!</v>
      </c>
      <c r="AI89" s="46" t="e">
        <f t="shared" si="52"/>
        <v>#VALUE!</v>
      </c>
      <c r="AJ89" s="46" t="e">
        <f t="shared" si="53"/>
        <v>#VALUE!</v>
      </c>
      <c r="AK89" s="46" t="e">
        <f t="shared" si="54"/>
        <v>#VALUE!</v>
      </c>
      <c r="AL89" s="46" t="e">
        <f t="shared" si="55"/>
        <v>#VALUE!</v>
      </c>
      <c r="AM89" s="46" t="e">
        <f t="shared" si="56"/>
        <v>#VALUE!</v>
      </c>
      <c r="AN89" s="46" t="e">
        <f t="shared" si="57"/>
        <v>#VALUE!</v>
      </c>
      <c r="AO89" s="46" t="e">
        <f t="shared" si="58"/>
        <v>#VALUE!</v>
      </c>
      <c r="AP89" s="46"/>
      <c r="AQ89" s="46"/>
      <c r="AR89" s="46"/>
      <c r="AS89" s="47"/>
      <c r="AT89" s="46"/>
      <c r="AU89" s="46"/>
      <c r="AV89" s="46"/>
      <c r="AW89" s="46"/>
      <c r="AX89" s="46"/>
      <c r="AY89" s="46"/>
      <c r="AZ89" s="46"/>
      <c r="BA89" s="46"/>
      <c r="BB89" s="46"/>
      <c r="BC89" s="46"/>
      <c r="BD89" s="46"/>
      <c r="BE89" s="46"/>
      <c r="BF89" s="46"/>
      <c r="BG89" s="46"/>
      <c r="BH89" s="46"/>
      <c r="BI89" s="46"/>
      <c r="BJ89" s="47" t="str">
        <f t="shared" si="78"/>
        <v/>
      </c>
      <c r="BK89" s="46" t="str">
        <f t="shared" si="59"/>
        <v/>
      </c>
      <c r="BL89" s="46" t="str">
        <f t="shared" si="79"/>
        <v>0</v>
      </c>
      <c r="BM89" s="46" t="e">
        <f t="shared" si="60"/>
        <v>#VALUE!</v>
      </c>
      <c r="BN89" s="46" t="e">
        <f t="shared" si="61"/>
        <v>#VALUE!</v>
      </c>
      <c r="BO89" s="46" t="e">
        <f t="shared" si="62"/>
        <v>#VALUE!</v>
      </c>
      <c r="BP89" s="46" t="e">
        <f t="shared" si="63"/>
        <v>#VALUE!</v>
      </c>
      <c r="BQ89" s="46" t="e">
        <f t="shared" si="64"/>
        <v>#VALUE!</v>
      </c>
      <c r="BR89" s="46" t="e">
        <f t="shared" si="65"/>
        <v>#VALUE!</v>
      </c>
      <c r="BS89" s="46" t="e">
        <f t="shared" si="66"/>
        <v>#VALUE!</v>
      </c>
      <c r="BT89" s="46" t="e">
        <f t="shared" si="67"/>
        <v>#VALUE!</v>
      </c>
      <c r="BU89" s="46" t="e">
        <f t="shared" si="68"/>
        <v>#VALUE!</v>
      </c>
      <c r="BV89" s="46" t="e">
        <f t="shared" si="69"/>
        <v>#VALUE!</v>
      </c>
      <c r="BW89" s="46" t="e">
        <f t="shared" si="70"/>
        <v>#VALUE!</v>
      </c>
      <c r="BX89" s="46" t="e">
        <f t="shared" si="71"/>
        <v>#VALUE!</v>
      </c>
      <c r="BY89" s="46" t="e">
        <f t="shared" si="72"/>
        <v>#VALUE!</v>
      </c>
      <c r="BZ89" s="46" t="e">
        <f t="shared" si="73"/>
        <v>#VALUE!</v>
      </c>
      <c r="CA89" s="46" t="e">
        <f t="shared" si="74"/>
        <v>#VALUE!</v>
      </c>
      <c r="CB89" s="46"/>
      <c r="CC89" s="46"/>
      <c r="CD89" s="46"/>
      <c r="CE89" s="46"/>
      <c r="CF89" s="46"/>
      <c r="CG89" s="46"/>
      <c r="CH89" s="46"/>
      <c r="CI89" s="46"/>
      <c r="CJ89" s="46"/>
      <c r="CK89" s="46"/>
      <c r="CL89" s="46"/>
      <c r="CM89" s="46"/>
      <c r="CN89" s="46"/>
      <c r="CO89" s="46"/>
      <c r="CP89" s="46"/>
      <c r="CQ89" s="46"/>
      <c r="CR89" s="46"/>
      <c r="CS89" s="46"/>
      <c r="CT89" s="46"/>
      <c r="CU89" s="46"/>
      <c r="CV89" s="47" t="str">
        <f t="shared" si="80"/>
        <v/>
      </c>
      <c r="CW89" s="46" t="str">
        <f t="shared" si="75"/>
        <v/>
      </c>
      <c r="CX89" s="46" t="str">
        <f t="shared" si="81"/>
        <v>0</v>
      </c>
      <c r="CY89" s="46" t="e">
        <f t="shared" si="82"/>
        <v>#VALUE!</v>
      </c>
      <c r="CZ89" s="46" t="e">
        <f t="shared" si="83"/>
        <v>#VALUE!</v>
      </c>
      <c r="DA89" s="46" t="e">
        <f t="shared" si="84"/>
        <v>#VALUE!</v>
      </c>
      <c r="DB89" s="46" t="e">
        <f t="shared" si="85"/>
        <v>#VALUE!</v>
      </c>
      <c r="DC89" s="46" t="e">
        <f t="shared" si="86"/>
        <v>#VALUE!</v>
      </c>
      <c r="DD89" s="46" t="e">
        <f t="shared" si="87"/>
        <v>#VALUE!</v>
      </c>
      <c r="DE89" s="46" t="e">
        <f t="shared" si="88"/>
        <v>#VALUE!</v>
      </c>
      <c r="DF89" s="46" t="e">
        <f t="shared" si="89"/>
        <v>#VALUE!</v>
      </c>
      <c r="DG89" s="46" t="e">
        <f t="shared" si="90"/>
        <v>#VALUE!</v>
      </c>
      <c r="DH89" s="46" t="e">
        <f t="shared" si="91"/>
        <v>#VALUE!</v>
      </c>
      <c r="DI89" s="46" t="e">
        <f t="shared" si="92"/>
        <v>#VALUE!</v>
      </c>
      <c r="DJ89" s="46" t="e">
        <f t="shared" si="93"/>
        <v>#VALUE!</v>
      </c>
      <c r="DK89" s="46" t="e">
        <f t="shared" si="94"/>
        <v>#VALUE!</v>
      </c>
      <c r="DL89" s="46" t="e">
        <f t="shared" si="95"/>
        <v>#VALUE!</v>
      </c>
      <c r="DM89" s="46" t="e">
        <f t="shared" si="96"/>
        <v>#VALUE!</v>
      </c>
    </row>
    <row r="90" spans="1:117" s="39" customFormat="1" x14ac:dyDescent="0.2">
      <c r="A90" s="154">
        <f t="shared" si="42"/>
        <v>0</v>
      </c>
      <c r="B90" s="154"/>
      <c r="C90" s="47"/>
      <c r="D90" s="46"/>
      <c r="F90" s="46"/>
      <c r="U90" s="31"/>
      <c r="X90" s="47" t="str">
        <f t="shared" si="76"/>
        <v/>
      </c>
      <c r="Y90" s="46" t="str">
        <f t="shared" si="43"/>
        <v/>
      </c>
      <c r="Z90" s="46" t="str">
        <f t="shared" si="77"/>
        <v>0</v>
      </c>
      <c r="AA90" s="46" t="e">
        <f t="shared" si="44"/>
        <v>#VALUE!</v>
      </c>
      <c r="AB90" s="46" t="e">
        <f t="shared" si="45"/>
        <v>#VALUE!</v>
      </c>
      <c r="AC90" s="46" t="e">
        <f t="shared" si="46"/>
        <v>#VALUE!</v>
      </c>
      <c r="AD90" s="46" t="e">
        <f t="shared" si="47"/>
        <v>#VALUE!</v>
      </c>
      <c r="AE90" s="46" t="e">
        <f t="shared" si="48"/>
        <v>#VALUE!</v>
      </c>
      <c r="AF90" s="46" t="e">
        <f t="shared" si="49"/>
        <v>#VALUE!</v>
      </c>
      <c r="AG90" s="46" t="e">
        <f t="shared" si="50"/>
        <v>#VALUE!</v>
      </c>
      <c r="AH90" s="46" t="e">
        <f t="shared" si="51"/>
        <v>#VALUE!</v>
      </c>
      <c r="AI90" s="46" t="e">
        <f t="shared" si="52"/>
        <v>#VALUE!</v>
      </c>
      <c r="AJ90" s="46" t="e">
        <f t="shared" si="53"/>
        <v>#VALUE!</v>
      </c>
      <c r="AK90" s="46" t="e">
        <f t="shared" si="54"/>
        <v>#VALUE!</v>
      </c>
      <c r="AL90" s="46" t="e">
        <f t="shared" si="55"/>
        <v>#VALUE!</v>
      </c>
      <c r="AM90" s="46" t="e">
        <f t="shared" si="56"/>
        <v>#VALUE!</v>
      </c>
      <c r="AN90" s="46" t="e">
        <f t="shared" si="57"/>
        <v>#VALUE!</v>
      </c>
      <c r="AO90" s="46" t="e">
        <f t="shared" si="58"/>
        <v>#VALUE!</v>
      </c>
      <c r="AP90" s="46"/>
      <c r="AQ90" s="46"/>
      <c r="AR90" s="46"/>
      <c r="AS90" s="47"/>
      <c r="AT90" s="46"/>
      <c r="AU90" s="46"/>
      <c r="AV90" s="46"/>
      <c r="AW90" s="46"/>
      <c r="AX90" s="46"/>
      <c r="AY90" s="46"/>
      <c r="AZ90" s="46"/>
      <c r="BA90" s="46"/>
      <c r="BB90" s="46"/>
      <c r="BC90" s="46"/>
      <c r="BD90" s="46"/>
      <c r="BE90" s="46"/>
      <c r="BF90" s="46"/>
      <c r="BG90" s="46"/>
      <c r="BH90" s="46"/>
      <c r="BI90" s="46"/>
      <c r="BJ90" s="47" t="str">
        <f t="shared" si="78"/>
        <v/>
      </c>
      <c r="BK90" s="46" t="str">
        <f t="shared" si="59"/>
        <v/>
      </c>
      <c r="BL90" s="46" t="str">
        <f t="shared" si="79"/>
        <v>0</v>
      </c>
      <c r="BM90" s="46" t="e">
        <f t="shared" si="60"/>
        <v>#VALUE!</v>
      </c>
      <c r="BN90" s="46" t="e">
        <f t="shared" si="61"/>
        <v>#VALUE!</v>
      </c>
      <c r="BO90" s="46" t="e">
        <f t="shared" si="62"/>
        <v>#VALUE!</v>
      </c>
      <c r="BP90" s="46" t="e">
        <f t="shared" si="63"/>
        <v>#VALUE!</v>
      </c>
      <c r="BQ90" s="46" t="e">
        <f t="shared" si="64"/>
        <v>#VALUE!</v>
      </c>
      <c r="BR90" s="46" t="e">
        <f t="shared" si="65"/>
        <v>#VALUE!</v>
      </c>
      <c r="BS90" s="46" t="e">
        <f t="shared" si="66"/>
        <v>#VALUE!</v>
      </c>
      <c r="BT90" s="46" t="e">
        <f t="shared" si="67"/>
        <v>#VALUE!</v>
      </c>
      <c r="BU90" s="46" t="e">
        <f t="shared" si="68"/>
        <v>#VALUE!</v>
      </c>
      <c r="BV90" s="46" t="e">
        <f t="shared" si="69"/>
        <v>#VALUE!</v>
      </c>
      <c r="BW90" s="46" t="e">
        <f t="shared" si="70"/>
        <v>#VALUE!</v>
      </c>
      <c r="BX90" s="46" t="e">
        <f t="shared" si="71"/>
        <v>#VALUE!</v>
      </c>
      <c r="BY90" s="46" t="e">
        <f t="shared" si="72"/>
        <v>#VALUE!</v>
      </c>
      <c r="BZ90" s="46" t="e">
        <f t="shared" si="73"/>
        <v>#VALUE!</v>
      </c>
      <c r="CA90" s="46" t="e">
        <f t="shared" si="74"/>
        <v>#VALUE!</v>
      </c>
      <c r="CB90" s="46"/>
      <c r="CC90" s="46"/>
      <c r="CD90" s="46"/>
      <c r="CE90" s="46"/>
      <c r="CF90" s="46"/>
      <c r="CG90" s="46"/>
      <c r="CH90" s="46"/>
      <c r="CI90" s="46"/>
      <c r="CJ90" s="46"/>
      <c r="CK90" s="46"/>
      <c r="CL90" s="46"/>
      <c r="CM90" s="46"/>
      <c r="CN90" s="46"/>
      <c r="CO90" s="46"/>
      <c r="CP90" s="46"/>
      <c r="CQ90" s="46"/>
      <c r="CR90" s="46"/>
      <c r="CS90" s="46"/>
      <c r="CT90" s="46"/>
      <c r="CU90" s="46"/>
      <c r="CV90" s="47" t="str">
        <f t="shared" si="80"/>
        <v/>
      </c>
      <c r="CW90" s="46" t="str">
        <f t="shared" si="75"/>
        <v/>
      </c>
      <c r="CX90" s="46" t="str">
        <f t="shared" si="81"/>
        <v>0</v>
      </c>
      <c r="CY90" s="46" t="e">
        <f t="shared" si="82"/>
        <v>#VALUE!</v>
      </c>
      <c r="CZ90" s="46" t="e">
        <f t="shared" si="83"/>
        <v>#VALUE!</v>
      </c>
      <c r="DA90" s="46" t="e">
        <f t="shared" si="84"/>
        <v>#VALUE!</v>
      </c>
      <c r="DB90" s="46" t="e">
        <f t="shared" si="85"/>
        <v>#VALUE!</v>
      </c>
      <c r="DC90" s="46" t="e">
        <f t="shared" si="86"/>
        <v>#VALUE!</v>
      </c>
      <c r="DD90" s="46" t="e">
        <f t="shared" si="87"/>
        <v>#VALUE!</v>
      </c>
      <c r="DE90" s="46" t="e">
        <f t="shared" si="88"/>
        <v>#VALUE!</v>
      </c>
      <c r="DF90" s="46" t="e">
        <f t="shared" si="89"/>
        <v>#VALUE!</v>
      </c>
      <c r="DG90" s="46" t="e">
        <f t="shared" si="90"/>
        <v>#VALUE!</v>
      </c>
      <c r="DH90" s="46" t="e">
        <f t="shared" si="91"/>
        <v>#VALUE!</v>
      </c>
      <c r="DI90" s="46" t="e">
        <f t="shared" si="92"/>
        <v>#VALUE!</v>
      </c>
      <c r="DJ90" s="46" t="e">
        <f t="shared" si="93"/>
        <v>#VALUE!</v>
      </c>
      <c r="DK90" s="46" t="e">
        <f t="shared" si="94"/>
        <v>#VALUE!</v>
      </c>
      <c r="DL90" s="46" t="e">
        <f t="shared" si="95"/>
        <v>#VALUE!</v>
      </c>
      <c r="DM90" s="46" t="e">
        <f t="shared" si="96"/>
        <v>#VALUE!</v>
      </c>
    </row>
    <row r="91" spans="1:117" s="39" customFormat="1" x14ac:dyDescent="0.2">
      <c r="A91" s="154">
        <f t="shared" si="42"/>
        <v>0</v>
      </c>
      <c r="B91" s="154"/>
      <c r="C91" s="47"/>
      <c r="D91" s="46"/>
      <c r="F91" s="46"/>
      <c r="U91" s="31"/>
      <c r="X91" s="47" t="str">
        <f t="shared" si="76"/>
        <v/>
      </c>
      <c r="Y91" s="46" t="str">
        <f t="shared" si="43"/>
        <v/>
      </c>
      <c r="Z91" s="46" t="str">
        <f t="shared" si="77"/>
        <v>0</v>
      </c>
      <c r="AA91" s="46" t="e">
        <f t="shared" si="44"/>
        <v>#VALUE!</v>
      </c>
      <c r="AB91" s="46" t="e">
        <f t="shared" si="45"/>
        <v>#VALUE!</v>
      </c>
      <c r="AC91" s="46" t="e">
        <f t="shared" si="46"/>
        <v>#VALUE!</v>
      </c>
      <c r="AD91" s="46" t="e">
        <f t="shared" si="47"/>
        <v>#VALUE!</v>
      </c>
      <c r="AE91" s="46" t="e">
        <f t="shared" si="48"/>
        <v>#VALUE!</v>
      </c>
      <c r="AF91" s="46" t="e">
        <f t="shared" si="49"/>
        <v>#VALUE!</v>
      </c>
      <c r="AG91" s="46" t="e">
        <f t="shared" si="50"/>
        <v>#VALUE!</v>
      </c>
      <c r="AH91" s="46" t="e">
        <f t="shared" si="51"/>
        <v>#VALUE!</v>
      </c>
      <c r="AI91" s="46" t="e">
        <f t="shared" si="52"/>
        <v>#VALUE!</v>
      </c>
      <c r="AJ91" s="46" t="e">
        <f t="shared" si="53"/>
        <v>#VALUE!</v>
      </c>
      <c r="AK91" s="46" t="e">
        <f t="shared" si="54"/>
        <v>#VALUE!</v>
      </c>
      <c r="AL91" s="46" t="e">
        <f t="shared" si="55"/>
        <v>#VALUE!</v>
      </c>
      <c r="AM91" s="46" t="e">
        <f t="shared" si="56"/>
        <v>#VALUE!</v>
      </c>
      <c r="AN91" s="46" t="e">
        <f t="shared" si="57"/>
        <v>#VALUE!</v>
      </c>
      <c r="AO91" s="46" t="e">
        <f t="shared" si="58"/>
        <v>#VALUE!</v>
      </c>
      <c r="AP91" s="46"/>
      <c r="AQ91" s="46"/>
      <c r="AR91" s="46"/>
      <c r="AS91" s="47"/>
      <c r="AT91" s="46"/>
      <c r="AU91" s="46"/>
      <c r="AV91" s="46"/>
      <c r="AW91" s="46"/>
      <c r="AX91" s="46"/>
      <c r="AY91" s="46"/>
      <c r="AZ91" s="46"/>
      <c r="BA91" s="46"/>
      <c r="BB91" s="46"/>
      <c r="BC91" s="46"/>
      <c r="BD91" s="46"/>
      <c r="BE91" s="46"/>
      <c r="BF91" s="46"/>
      <c r="BG91" s="46"/>
      <c r="BH91" s="46"/>
      <c r="BI91" s="46"/>
      <c r="BJ91" s="47" t="str">
        <f t="shared" si="78"/>
        <v/>
      </c>
      <c r="BK91" s="46" t="str">
        <f t="shared" si="59"/>
        <v/>
      </c>
      <c r="BL91" s="46" t="str">
        <f t="shared" si="79"/>
        <v>0</v>
      </c>
      <c r="BM91" s="46" t="e">
        <f t="shared" si="60"/>
        <v>#VALUE!</v>
      </c>
      <c r="BN91" s="46" t="e">
        <f t="shared" si="61"/>
        <v>#VALUE!</v>
      </c>
      <c r="BO91" s="46" t="e">
        <f t="shared" si="62"/>
        <v>#VALUE!</v>
      </c>
      <c r="BP91" s="46" t="e">
        <f t="shared" si="63"/>
        <v>#VALUE!</v>
      </c>
      <c r="BQ91" s="46" t="e">
        <f t="shared" si="64"/>
        <v>#VALUE!</v>
      </c>
      <c r="BR91" s="46" t="e">
        <f t="shared" si="65"/>
        <v>#VALUE!</v>
      </c>
      <c r="BS91" s="46" t="e">
        <f t="shared" si="66"/>
        <v>#VALUE!</v>
      </c>
      <c r="BT91" s="46" t="e">
        <f t="shared" si="67"/>
        <v>#VALUE!</v>
      </c>
      <c r="BU91" s="46" t="e">
        <f t="shared" si="68"/>
        <v>#VALUE!</v>
      </c>
      <c r="BV91" s="46" t="e">
        <f t="shared" si="69"/>
        <v>#VALUE!</v>
      </c>
      <c r="BW91" s="46" t="e">
        <f t="shared" si="70"/>
        <v>#VALUE!</v>
      </c>
      <c r="BX91" s="46" t="e">
        <f t="shared" si="71"/>
        <v>#VALUE!</v>
      </c>
      <c r="BY91" s="46" t="e">
        <f t="shared" si="72"/>
        <v>#VALUE!</v>
      </c>
      <c r="BZ91" s="46" t="e">
        <f t="shared" si="73"/>
        <v>#VALUE!</v>
      </c>
      <c r="CA91" s="46" t="e">
        <f t="shared" si="74"/>
        <v>#VALUE!</v>
      </c>
      <c r="CB91" s="46"/>
      <c r="CC91" s="46"/>
      <c r="CD91" s="46"/>
      <c r="CE91" s="46"/>
      <c r="CF91" s="46"/>
      <c r="CG91" s="46"/>
      <c r="CH91" s="46"/>
      <c r="CI91" s="46"/>
      <c r="CJ91" s="46"/>
      <c r="CK91" s="46"/>
      <c r="CL91" s="46"/>
      <c r="CM91" s="46"/>
      <c r="CN91" s="46"/>
      <c r="CO91" s="46"/>
      <c r="CP91" s="46"/>
      <c r="CQ91" s="46"/>
      <c r="CR91" s="46"/>
      <c r="CS91" s="46"/>
      <c r="CT91" s="46"/>
      <c r="CU91" s="46"/>
      <c r="CV91" s="47" t="str">
        <f t="shared" si="80"/>
        <v/>
      </c>
      <c r="CW91" s="46" t="str">
        <f t="shared" si="75"/>
        <v/>
      </c>
      <c r="CX91" s="46" t="str">
        <f t="shared" si="81"/>
        <v>0</v>
      </c>
      <c r="CY91" s="46" t="e">
        <f t="shared" si="82"/>
        <v>#VALUE!</v>
      </c>
      <c r="CZ91" s="46" t="e">
        <f t="shared" si="83"/>
        <v>#VALUE!</v>
      </c>
      <c r="DA91" s="46" t="e">
        <f t="shared" si="84"/>
        <v>#VALUE!</v>
      </c>
      <c r="DB91" s="46" t="e">
        <f t="shared" si="85"/>
        <v>#VALUE!</v>
      </c>
      <c r="DC91" s="46" t="e">
        <f t="shared" si="86"/>
        <v>#VALUE!</v>
      </c>
      <c r="DD91" s="46" t="e">
        <f t="shared" si="87"/>
        <v>#VALUE!</v>
      </c>
      <c r="DE91" s="46" t="e">
        <f t="shared" si="88"/>
        <v>#VALUE!</v>
      </c>
      <c r="DF91" s="46" t="e">
        <f t="shared" si="89"/>
        <v>#VALUE!</v>
      </c>
      <c r="DG91" s="46" t="e">
        <f t="shared" si="90"/>
        <v>#VALUE!</v>
      </c>
      <c r="DH91" s="46" t="e">
        <f t="shared" si="91"/>
        <v>#VALUE!</v>
      </c>
      <c r="DI91" s="46" t="e">
        <f t="shared" si="92"/>
        <v>#VALUE!</v>
      </c>
      <c r="DJ91" s="46" t="e">
        <f t="shared" si="93"/>
        <v>#VALUE!</v>
      </c>
      <c r="DK91" s="46" t="e">
        <f t="shared" si="94"/>
        <v>#VALUE!</v>
      </c>
      <c r="DL91" s="46" t="e">
        <f t="shared" si="95"/>
        <v>#VALUE!</v>
      </c>
      <c r="DM91" s="46" t="e">
        <f t="shared" si="96"/>
        <v>#VALUE!</v>
      </c>
    </row>
    <row r="92" spans="1:117" s="39" customFormat="1" x14ac:dyDescent="0.2">
      <c r="A92" s="154">
        <f t="shared" si="42"/>
        <v>0</v>
      </c>
      <c r="B92" s="154"/>
      <c r="C92" s="47"/>
      <c r="D92" s="46"/>
      <c r="F92" s="46"/>
      <c r="U92" s="31"/>
      <c r="X92" s="47" t="str">
        <f t="shared" si="76"/>
        <v/>
      </c>
      <c r="Y92" s="46" t="str">
        <f t="shared" si="43"/>
        <v/>
      </c>
      <c r="Z92" s="46" t="str">
        <f t="shared" si="77"/>
        <v>0</v>
      </c>
      <c r="AA92" s="46" t="e">
        <f t="shared" si="44"/>
        <v>#VALUE!</v>
      </c>
      <c r="AB92" s="46" t="e">
        <f t="shared" si="45"/>
        <v>#VALUE!</v>
      </c>
      <c r="AC92" s="46" t="e">
        <f t="shared" si="46"/>
        <v>#VALUE!</v>
      </c>
      <c r="AD92" s="46" t="e">
        <f t="shared" si="47"/>
        <v>#VALUE!</v>
      </c>
      <c r="AE92" s="46" t="e">
        <f t="shared" si="48"/>
        <v>#VALUE!</v>
      </c>
      <c r="AF92" s="46" t="e">
        <f t="shared" si="49"/>
        <v>#VALUE!</v>
      </c>
      <c r="AG92" s="46" t="e">
        <f t="shared" si="50"/>
        <v>#VALUE!</v>
      </c>
      <c r="AH92" s="46" t="e">
        <f t="shared" si="51"/>
        <v>#VALUE!</v>
      </c>
      <c r="AI92" s="46" t="e">
        <f t="shared" si="52"/>
        <v>#VALUE!</v>
      </c>
      <c r="AJ92" s="46" t="e">
        <f t="shared" si="53"/>
        <v>#VALUE!</v>
      </c>
      <c r="AK92" s="46" t="e">
        <f t="shared" si="54"/>
        <v>#VALUE!</v>
      </c>
      <c r="AL92" s="46" t="e">
        <f t="shared" si="55"/>
        <v>#VALUE!</v>
      </c>
      <c r="AM92" s="46" t="e">
        <f t="shared" si="56"/>
        <v>#VALUE!</v>
      </c>
      <c r="AN92" s="46" t="e">
        <f t="shared" si="57"/>
        <v>#VALUE!</v>
      </c>
      <c r="AO92" s="46" t="e">
        <f t="shared" si="58"/>
        <v>#VALUE!</v>
      </c>
      <c r="AP92" s="46"/>
      <c r="AQ92" s="46"/>
      <c r="AR92" s="46"/>
      <c r="AS92" s="47"/>
      <c r="AT92" s="46"/>
      <c r="AU92" s="46"/>
      <c r="AV92" s="46"/>
      <c r="AW92" s="46"/>
      <c r="AX92" s="46"/>
      <c r="AY92" s="46"/>
      <c r="AZ92" s="46"/>
      <c r="BA92" s="46"/>
      <c r="BB92" s="46"/>
      <c r="BC92" s="46"/>
      <c r="BD92" s="46"/>
      <c r="BE92" s="46"/>
      <c r="BF92" s="46"/>
      <c r="BG92" s="46"/>
      <c r="BH92" s="46"/>
      <c r="BI92" s="46"/>
      <c r="BJ92" s="47" t="str">
        <f t="shared" si="78"/>
        <v/>
      </c>
      <c r="BK92" s="46" t="str">
        <f t="shared" si="59"/>
        <v/>
      </c>
      <c r="BL92" s="46" t="str">
        <f t="shared" si="79"/>
        <v>0</v>
      </c>
      <c r="BM92" s="46" t="e">
        <f t="shared" si="60"/>
        <v>#VALUE!</v>
      </c>
      <c r="BN92" s="46" t="e">
        <f t="shared" si="61"/>
        <v>#VALUE!</v>
      </c>
      <c r="BO92" s="46" t="e">
        <f t="shared" si="62"/>
        <v>#VALUE!</v>
      </c>
      <c r="BP92" s="46" t="e">
        <f t="shared" si="63"/>
        <v>#VALUE!</v>
      </c>
      <c r="BQ92" s="46" t="e">
        <f t="shared" si="64"/>
        <v>#VALUE!</v>
      </c>
      <c r="BR92" s="46" t="e">
        <f t="shared" si="65"/>
        <v>#VALUE!</v>
      </c>
      <c r="BS92" s="46" t="e">
        <f t="shared" si="66"/>
        <v>#VALUE!</v>
      </c>
      <c r="BT92" s="46" t="e">
        <f t="shared" si="67"/>
        <v>#VALUE!</v>
      </c>
      <c r="BU92" s="46" t="e">
        <f t="shared" si="68"/>
        <v>#VALUE!</v>
      </c>
      <c r="BV92" s="46" t="e">
        <f t="shared" si="69"/>
        <v>#VALUE!</v>
      </c>
      <c r="BW92" s="46" t="e">
        <f t="shared" si="70"/>
        <v>#VALUE!</v>
      </c>
      <c r="BX92" s="46" t="e">
        <f t="shared" si="71"/>
        <v>#VALUE!</v>
      </c>
      <c r="BY92" s="46" t="e">
        <f t="shared" si="72"/>
        <v>#VALUE!</v>
      </c>
      <c r="BZ92" s="46" t="e">
        <f t="shared" si="73"/>
        <v>#VALUE!</v>
      </c>
      <c r="CA92" s="46" t="e">
        <f t="shared" si="74"/>
        <v>#VALUE!</v>
      </c>
      <c r="CB92" s="46"/>
      <c r="CC92" s="46"/>
      <c r="CD92" s="46"/>
      <c r="CE92" s="46"/>
      <c r="CF92" s="46"/>
      <c r="CG92" s="46"/>
      <c r="CH92" s="46"/>
      <c r="CI92" s="46"/>
      <c r="CJ92" s="46"/>
      <c r="CK92" s="46"/>
      <c r="CL92" s="46"/>
      <c r="CM92" s="46"/>
      <c r="CN92" s="46"/>
      <c r="CO92" s="46"/>
      <c r="CP92" s="46"/>
      <c r="CQ92" s="46"/>
      <c r="CR92" s="46"/>
      <c r="CS92" s="46"/>
      <c r="CT92" s="46"/>
      <c r="CU92" s="46"/>
      <c r="CV92" s="47" t="str">
        <f t="shared" si="80"/>
        <v/>
      </c>
      <c r="CW92" s="46" t="str">
        <f t="shared" si="75"/>
        <v/>
      </c>
      <c r="CX92" s="46" t="str">
        <f t="shared" si="81"/>
        <v>0</v>
      </c>
      <c r="CY92" s="46" t="e">
        <f t="shared" si="82"/>
        <v>#VALUE!</v>
      </c>
      <c r="CZ92" s="46" t="e">
        <f t="shared" si="83"/>
        <v>#VALUE!</v>
      </c>
      <c r="DA92" s="46" t="e">
        <f t="shared" si="84"/>
        <v>#VALUE!</v>
      </c>
      <c r="DB92" s="46" t="e">
        <f t="shared" si="85"/>
        <v>#VALUE!</v>
      </c>
      <c r="DC92" s="46" t="e">
        <f t="shared" si="86"/>
        <v>#VALUE!</v>
      </c>
      <c r="DD92" s="46" t="e">
        <f t="shared" si="87"/>
        <v>#VALUE!</v>
      </c>
      <c r="DE92" s="46" t="e">
        <f t="shared" si="88"/>
        <v>#VALUE!</v>
      </c>
      <c r="DF92" s="46" t="e">
        <f t="shared" si="89"/>
        <v>#VALUE!</v>
      </c>
      <c r="DG92" s="46" t="e">
        <f t="shared" si="90"/>
        <v>#VALUE!</v>
      </c>
      <c r="DH92" s="46" t="e">
        <f t="shared" si="91"/>
        <v>#VALUE!</v>
      </c>
      <c r="DI92" s="46" t="e">
        <f t="shared" si="92"/>
        <v>#VALUE!</v>
      </c>
      <c r="DJ92" s="46" t="e">
        <f t="shared" si="93"/>
        <v>#VALUE!</v>
      </c>
      <c r="DK92" s="46" t="e">
        <f t="shared" si="94"/>
        <v>#VALUE!</v>
      </c>
      <c r="DL92" s="46" t="e">
        <f t="shared" si="95"/>
        <v>#VALUE!</v>
      </c>
      <c r="DM92" s="46" t="e">
        <f t="shared" si="96"/>
        <v>#VALUE!</v>
      </c>
    </row>
    <row r="93" spans="1:117" s="39" customFormat="1" x14ac:dyDescent="0.2">
      <c r="A93" s="154">
        <f t="shared" si="42"/>
        <v>0</v>
      </c>
      <c r="B93" s="154"/>
      <c r="C93" s="47"/>
      <c r="D93" s="46"/>
      <c r="F93" s="46"/>
      <c r="U93" s="31"/>
      <c r="X93" s="47" t="str">
        <f t="shared" si="76"/>
        <v/>
      </c>
      <c r="Y93" s="46" t="str">
        <f t="shared" si="43"/>
        <v/>
      </c>
      <c r="Z93" s="46" t="str">
        <f t="shared" si="77"/>
        <v>0</v>
      </c>
      <c r="AA93" s="46" t="e">
        <f t="shared" si="44"/>
        <v>#VALUE!</v>
      </c>
      <c r="AB93" s="46" t="e">
        <f t="shared" si="45"/>
        <v>#VALUE!</v>
      </c>
      <c r="AC93" s="46" t="e">
        <f t="shared" si="46"/>
        <v>#VALUE!</v>
      </c>
      <c r="AD93" s="46" t="e">
        <f t="shared" si="47"/>
        <v>#VALUE!</v>
      </c>
      <c r="AE93" s="46" t="e">
        <f t="shared" si="48"/>
        <v>#VALUE!</v>
      </c>
      <c r="AF93" s="46" t="e">
        <f t="shared" si="49"/>
        <v>#VALUE!</v>
      </c>
      <c r="AG93" s="46" t="e">
        <f t="shared" si="50"/>
        <v>#VALUE!</v>
      </c>
      <c r="AH93" s="46" t="e">
        <f t="shared" si="51"/>
        <v>#VALUE!</v>
      </c>
      <c r="AI93" s="46" t="e">
        <f t="shared" si="52"/>
        <v>#VALUE!</v>
      </c>
      <c r="AJ93" s="46" t="e">
        <f t="shared" si="53"/>
        <v>#VALUE!</v>
      </c>
      <c r="AK93" s="46" t="e">
        <f t="shared" si="54"/>
        <v>#VALUE!</v>
      </c>
      <c r="AL93" s="46" t="e">
        <f t="shared" si="55"/>
        <v>#VALUE!</v>
      </c>
      <c r="AM93" s="46" t="e">
        <f t="shared" si="56"/>
        <v>#VALUE!</v>
      </c>
      <c r="AN93" s="46" t="e">
        <f t="shared" si="57"/>
        <v>#VALUE!</v>
      </c>
      <c r="AO93" s="46" t="e">
        <f t="shared" si="58"/>
        <v>#VALUE!</v>
      </c>
      <c r="AP93" s="46"/>
      <c r="AQ93" s="46"/>
      <c r="AR93" s="46"/>
      <c r="AS93" s="47"/>
      <c r="AT93" s="46"/>
      <c r="AU93" s="46"/>
      <c r="AV93" s="46"/>
      <c r="AW93" s="46"/>
      <c r="AX93" s="46"/>
      <c r="AY93" s="46"/>
      <c r="AZ93" s="46"/>
      <c r="BA93" s="46"/>
      <c r="BB93" s="46"/>
      <c r="BC93" s="46"/>
      <c r="BD93" s="46"/>
      <c r="BE93" s="46"/>
      <c r="BF93" s="46"/>
      <c r="BG93" s="46"/>
      <c r="BH93" s="46"/>
      <c r="BI93" s="46"/>
      <c r="BJ93" s="47" t="str">
        <f t="shared" si="78"/>
        <v/>
      </c>
      <c r="BK93" s="46" t="str">
        <f t="shared" si="59"/>
        <v/>
      </c>
      <c r="BL93" s="46" t="str">
        <f t="shared" si="79"/>
        <v>0</v>
      </c>
      <c r="BM93" s="46" t="e">
        <f t="shared" si="60"/>
        <v>#VALUE!</v>
      </c>
      <c r="BN93" s="46" t="e">
        <f t="shared" si="61"/>
        <v>#VALUE!</v>
      </c>
      <c r="BO93" s="46" t="e">
        <f t="shared" si="62"/>
        <v>#VALUE!</v>
      </c>
      <c r="BP93" s="46" t="e">
        <f t="shared" si="63"/>
        <v>#VALUE!</v>
      </c>
      <c r="BQ93" s="46" t="e">
        <f t="shared" si="64"/>
        <v>#VALUE!</v>
      </c>
      <c r="BR93" s="46" t="e">
        <f t="shared" si="65"/>
        <v>#VALUE!</v>
      </c>
      <c r="BS93" s="46" t="e">
        <f t="shared" si="66"/>
        <v>#VALUE!</v>
      </c>
      <c r="BT93" s="46" t="e">
        <f t="shared" si="67"/>
        <v>#VALUE!</v>
      </c>
      <c r="BU93" s="46" t="e">
        <f t="shared" si="68"/>
        <v>#VALUE!</v>
      </c>
      <c r="BV93" s="46" t="e">
        <f t="shared" si="69"/>
        <v>#VALUE!</v>
      </c>
      <c r="BW93" s="46" t="e">
        <f t="shared" si="70"/>
        <v>#VALUE!</v>
      </c>
      <c r="BX93" s="46" t="e">
        <f t="shared" si="71"/>
        <v>#VALUE!</v>
      </c>
      <c r="BY93" s="46" t="e">
        <f t="shared" si="72"/>
        <v>#VALUE!</v>
      </c>
      <c r="BZ93" s="46" t="e">
        <f t="shared" si="73"/>
        <v>#VALUE!</v>
      </c>
      <c r="CA93" s="46" t="e">
        <f t="shared" si="74"/>
        <v>#VALUE!</v>
      </c>
      <c r="CB93" s="46"/>
      <c r="CC93" s="46"/>
      <c r="CD93" s="46"/>
      <c r="CE93" s="46"/>
      <c r="CF93" s="46"/>
      <c r="CG93" s="46"/>
      <c r="CH93" s="46"/>
      <c r="CI93" s="46"/>
      <c r="CJ93" s="46"/>
      <c r="CK93" s="46"/>
      <c r="CL93" s="46"/>
      <c r="CM93" s="46"/>
      <c r="CN93" s="46"/>
      <c r="CO93" s="46"/>
      <c r="CP93" s="46"/>
      <c r="CQ93" s="46"/>
      <c r="CR93" s="46"/>
      <c r="CS93" s="46"/>
      <c r="CT93" s="46"/>
      <c r="CU93" s="46"/>
      <c r="CV93" s="47" t="str">
        <f t="shared" si="80"/>
        <v/>
      </c>
      <c r="CW93" s="46" t="str">
        <f t="shared" si="75"/>
        <v/>
      </c>
      <c r="CX93" s="46" t="str">
        <f t="shared" si="81"/>
        <v>0</v>
      </c>
      <c r="CY93" s="46" t="e">
        <f t="shared" si="82"/>
        <v>#VALUE!</v>
      </c>
      <c r="CZ93" s="46" t="e">
        <f t="shared" si="83"/>
        <v>#VALUE!</v>
      </c>
      <c r="DA93" s="46" t="e">
        <f t="shared" si="84"/>
        <v>#VALUE!</v>
      </c>
      <c r="DB93" s="46" t="e">
        <f t="shared" si="85"/>
        <v>#VALUE!</v>
      </c>
      <c r="DC93" s="46" t="e">
        <f t="shared" si="86"/>
        <v>#VALUE!</v>
      </c>
      <c r="DD93" s="46" t="e">
        <f t="shared" si="87"/>
        <v>#VALUE!</v>
      </c>
      <c r="DE93" s="46" t="e">
        <f t="shared" si="88"/>
        <v>#VALUE!</v>
      </c>
      <c r="DF93" s="46" t="e">
        <f t="shared" si="89"/>
        <v>#VALUE!</v>
      </c>
      <c r="DG93" s="46" t="e">
        <f t="shared" si="90"/>
        <v>#VALUE!</v>
      </c>
      <c r="DH93" s="46" t="e">
        <f t="shared" si="91"/>
        <v>#VALUE!</v>
      </c>
      <c r="DI93" s="46" t="e">
        <f t="shared" si="92"/>
        <v>#VALUE!</v>
      </c>
      <c r="DJ93" s="46" t="e">
        <f t="shared" si="93"/>
        <v>#VALUE!</v>
      </c>
      <c r="DK93" s="46" t="e">
        <f t="shared" si="94"/>
        <v>#VALUE!</v>
      </c>
      <c r="DL93" s="46" t="e">
        <f t="shared" si="95"/>
        <v>#VALUE!</v>
      </c>
      <c r="DM93" s="46" t="e">
        <f t="shared" si="96"/>
        <v>#VALUE!</v>
      </c>
    </row>
    <row r="94" spans="1:117" s="39" customFormat="1" x14ac:dyDescent="0.2">
      <c r="A94" s="154">
        <f t="shared" si="42"/>
        <v>0</v>
      </c>
      <c r="B94" s="154"/>
      <c r="C94" s="47"/>
      <c r="D94" s="46"/>
      <c r="F94" s="46"/>
      <c r="U94" s="31"/>
      <c r="X94" s="47" t="str">
        <f t="shared" si="76"/>
        <v/>
      </c>
      <c r="Y94" s="46" t="str">
        <f t="shared" si="43"/>
        <v/>
      </c>
      <c r="Z94" s="46" t="str">
        <f t="shared" si="77"/>
        <v>0</v>
      </c>
      <c r="AA94" s="46" t="e">
        <f t="shared" si="44"/>
        <v>#VALUE!</v>
      </c>
      <c r="AB94" s="46" t="e">
        <f t="shared" si="45"/>
        <v>#VALUE!</v>
      </c>
      <c r="AC94" s="46" t="e">
        <f t="shared" si="46"/>
        <v>#VALUE!</v>
      </c>
      <c r="AD94" s="46" t="e">
        <f t="shared" si="47"/>
        <v>#VALUE!</v>
      </c>
      <c r="AE94" s="46" t="e">
        <f t="shared" si="48"/>
        <v>#VALUE!</v>
      </c>
      <c r="AF94" s="46" t="e">
        <f t="shared" si="49"/>
        <v>#VALUE!</v>
      </c>
      <c r="AG94" s="46" t="e">
        <f t="shared" si="50"/>
        <v>#VALUE!</v>
      </c>
      <c r="AH94" s="46" t="e">
        <f t="shared" si="51"/>
        <v>#VALUE!</v>
      </c>
      <c r="AI94" s="46" t="e">
        <f t="shared" si="52"/>
        <v>#VALUE!</v>
      </c>
      <c r="AJ94" s="46" t="e">
        <f t="shared" si="53"/>
        <v>#VALUE!</v>
      </c>
      <c r="AK94" s="46" t="e">
        <f t="shared" si="54"/>
        <v>#VALUE!</v>
      </c>
      <c r="AL94" s="46" t="e">
        <f t="shared" si="55"/>
        <v>#VALUE!</v>
      </c>
      <c r="AM94" s="46" t="e">
        <f t="shared" si="56"/>
        <v>#VALUE!</v>
      </c>
      <c r="AN94" s="46" t="e">
        <f t="shared" si="57"/>
        <v>#VALUE!</v>
      </c>
      <c r="AO94" s="46" t="e">
        <f t="shared" si="58"/>
        <v>#VALUE!</v>
      </c>
      <c r="AP94" s="46"/>
      <c r="AQ94" s="46"/>
      <c r="AR94" s="46"/>
      <c r="AS94" s="47"/>
      <c r="AT94" s="46"/>
      <c r="AU94" s="46"/>
      <c r="AV94" s="46"/>
      <c r="AW94" s="46"/>
      <c r="AX94" s="46"/>
      <c r="AY94" s="46"/>
      <c r="AZ94" s="46"/>
      <c r="BA94" s="46"/>
      <c r="BB94" s="46"/>
      <c r="BC94" s="46"/>
      <c r="BD94" s="46"/>
      <c r="BE94" s="46"/>
      <c r="BF94" s="46"/>
      <c r="BG94" s="46"/>
      <c r="BH94" s="46"/>
      <c r="BI94" s="46"/>
      <c r="BJ94" s="47" t="str">
        <f t="shared" si="78"/>
        <v/>
      </c>
      <c r="BK94" s="46" t="str">
        <f t="shared" si="59"/>
        <v/>
      </c>
      <c r="BL94" s="46" t="str">
        <f t="shared" si="79"/>
        <v>0</v>
      </c>
      <c r="BM94" s="46" t="e">
        <f t="shared" si="60"/>
        <v>#VALUE!</v>
      </c>
      <c r="BN94" s="46" t="e">
        <f t="shared" si="61"/>
        <v>#VALUE!</v>
      </c>
      <c r="BO94" s="46" t="e">
        <f t="shared" si="62"/>
        <v>#VALUE!</v>
      </c>
      <c r="BP94" s="46" t="e">
        <f t="shared" si="63"/>
        <v>#VALUE!</v>
      </c>
      <c r="BQ94" s="46" t="e">
        <f t="shared" si="64"/>
        <v>#VALUE!</v>
      </c>
      <c r="BR94" s="46" t="e">
        <f t="shared" si="65"/>
        <v>#VALUE!</v>
      </c>
      <c r="BS94" s="46" t="e">
        <f t="shared" si="66"/>
        <v>#VALUE!</v>
      </c>
      <c r="BT94" s="46" t="e">
        <f t="shared" si="67"/>
        <v>#VALUE!</v>
      </c>
      <c r="BU94" s="46" t="e">
        <f t="shared" si="68"/>
        <v>#VALUE!</v>
      </c>
      <c r="BV94" s="46" t="e">
        <f t="shared" si="69"/>
        <v>#VALUE!</v>
      </c>
      <c r="BW94" s="46" t="e">
        <f t="shared" si="70"/>
        <v>#VALUE!</v>
      </c>
      <c r="BX94" s="46" t="e">
        <f t="shared" si="71"/>
        <v>#VALUE!</v>
      </c>
      <c r="BY94" s="46" t="e">
        <f t="shared" si="72"/>
        <v>#VALUE!</v>
      </c>
      <c r="BZ94" s="46" t="e">
        <f t="shared" si="73"/>
        <v>#VALUE!</v>
      </c>
      <c r="CA94" s="46" t="e">
        <f t="shared" si="74"/>
        <v>#VALUE!</v>
      </c>
      <c r="CB94" s="46"/>
      <c r="CC94" s="46"/>
      <c r="CD94" s="46"/>
      <c r="CE94" s="46"/>
      <c r="CF94" s="46"/>
      <c r="CG94" s="46"/>
      <c r="CH94" s="46"/>
      <c r="CI94" s="46"/>
      <c r="CJ94" s="46"/>
      <c r="CK94" s="46"/>
      <c r="CL94" s="46"/>
      <c r="CM94" s="46"/>
      <c r="CN94" s="46"/>
      <c r="CO94" s="46"/>
      <c r="CP94" s="46"/>
      <c r="CQ94" s="46"/>
      <c r="CR94" s="46"/>
      <c r="CS94" s="46"/>
      <c r="CT94" s="46"/>
      <c r="CU94" s="46"/>
      <c r="CV94" s="47" t="str">
        <f t="shared" si="80"/>
        <v/>
      </c>
      <c r="CW94" s="46" t="str">
        <f t="shared" si="75"/>
        <v/>
      </c>
      <c r="CX94" s="46" t="str">
        <f t="shared" si="81"/>
        <v>0</v>
      </c>
      <c r="CY94" s="46" t="e">
        <f t="shared" si="82"/>
        <v>#VALUE!</v>
      </c>
      <c r="CZ94" s="46" t="e">
        <f t="shared" si="83"/>
        <v>#VALUE!</v>
      </c>
      <c r="DA94" s="46" t="e">
        <f t="shared" si="84"/>
        <v>#VALUE!</v>
      </c>
      <c r="DB94" s="46" t="e">
        <f t="shared" si="85"/>
        <v>#VALUE!</v>
      </c>
      <c r="DC94" s="46" t="e">
        <f t="shared" si="86"/>
        <v>#VALUE!</v>
      </c>
      <c r="DD94" s="46" t="e">
        <f t="shared" si="87"/>
        <v>#VALUE!</v>
      </c>
      <c r="DE94" s="46" t="e">
        <f t="shared" si="88"/>
        <v>#VALUE!</v>
      </c>
      <c r="DF94" s="46" t="e">
        <f t="shared" si="89"/>
        <v>#VALUE!</v>
      </c>
      <c r="DG94" s="46" t="e">
        <f t="shared" si="90"/>
        <v>#VALUE!</v>
      </c>
      <c r="DH94" s="46" t="e">
        <f t="shared" si="91"/>
        <v>#VALUE!</v>
      </c>
      <c r="DI94" s="46" t="e">
        <f t="shared" si="92"/>
        <v>#VALUE!</v>
      </c>
      <c r="DJ94" s="46" t="e">
        <f t="shared" si="93"/>
        <v>#VALUE!</v>
      </c>
      <c r="DK94" s="46" t="e">
        <f t="shared" si="94"/>
        <v>#VALUE!</v>
      </c>
      <c r="DL94" s="46" t="e">
        <f t="shared" si="95"/>
        <v>#VALUE!</v>
      </c>
      <c r="DM94" s="46" t="e">
        <f t="shared" si="96"/>
        <v>#VALUE!</v>
      </c>
    </row>
    <row r="95" spans="1:117" s="39" customFormat="1" x14ac:dyDescent="0.2">
      <c r="A95" s="154">
        <f t="shared" si="42"/>
        <v>0</v>
      </c>
      <c r="B95" s="154"/>
      <c r="C95" s="47"/>
      <c r="D95" s="46"/>
      <c r="F95" s="46"/>
      <c r="U95" s="31"/>
      <c r="X95" s="47" t="str">
        <f t="shared" si="76"/>
        <v/>
      </c>
      <c r="Y95" s="46" t="str">
        <f t="shared" si="43"/>
        <v/>
      </c>
      <c r="Z95" s="46" t="str">
        <f t="shared" si="77"/>
        <v>0</v>
      </c>
      <c r="AA95" s="46" t="e">
        <f t="shared" si="44"/>
        <v>#VALUE!</v>
      </c>
      <c r="AB95" s="46" t="e">
        <f t="shared" si="45"/>
        <v>#VALUE!</v>
      </c>
      <c r="AC95" s="46" t="e">
        <f t="shared" si="46"/>
        <v>#VALUE!</v>
      </c>
      <c r="AD95" s="46" t="e">
        <f t="shared" si="47"/>
        <v>#VALUE!</v>
      </c>
      <c r="AE95" s="46" t="e">
        <f t="shared" si="48"/>
        <v>#VALUE!</v>
      </c>
      <c r="AF95" s="46" t="e">
        <f t="shared" si="49"/>
        <v>#VALUE!</v>
      </c>
      <c r="AG95" s="46" t="e">
        <f t="shared" si="50"/>
        <v>#VALUE!</v>
      </c>
      <c r="AH95" s="46" t="e">
        <f t="shared" si="51"/>
        <v>#VALUE!</v>
      </c>
      <c r="AI95" s="46" t="e">
        <f t="shared" si="52"/>
        <v>#VALUE!</v>
      </c>
      <c r="AJ95" s="46" t="e">
        <f t="shared" si="53"/>
        <v>#VALUE!</v>
      </c>
      <c r="AK95" s="46" t="e">
        <f t="shared" si="54"/>
        <v>#VALUE!</v>
      </c>
      <c r="AL95" s="46" t="e">
        <f t="shared" si="55"/>
        <v>#VALUE!</v>
      </c>
      <c r="AM95" s="46" t="e">
        <f t="shared" si="56"/>
        <v>#VALUE!</v>
      </c>
      <c r="AN95" s="46" t="e">
        <f t="shared" si="57"/>
        <v>#VALUE!</v>
      </c>
      <c r="AO95" s="46" t="e">
        <f t="shared" si="58"/>
        <v>#VALUE!</v>
      </c>
      <c r="AP95" s="46"/>
      <c r="AQ95" s="46"/>
      <c r="AR95" s="46"/>
      <c r="AS95" s="47"/>
      <c r="AT95" s="46"/>
      <c r="AU95" s="46"/>
      <c r="AV95" s="46"/>
      <c r="AW95" s="46"/>
      <c r="AX95" s="46"/>
      <c r="AY95" s="46"/>
      <c r="AZ95" s="46"/>
      <c r="BA95" s="46"/>
      <c r="BB95" s="46"/>
      <c r="BC95" s="46"/>
      <c r="BD95" s="46"/>
      <c r="BE95" s="46"/>
      <c r="BF95" s="46"/>
      <c r="BG95" s="46"/>
      <c r="BH95" s="46"/>
      <c r="BI95" s="46"/>
      <c r="BJ95" s="47" t="str">
        <f t="shared" si="78"/>
        <v/>
      </c>
      <c r="BK95" s="46" t="str">
        <f t="shared" si="59"/>
        <v/>
      </c>
      <c r="BL95" s="46" t="str">
        <f t="shared" si="79"/>
        <v>0</v>
      </c>
      <c r="BM95" s="46" t="e">
        <f t="shared" si="60"/>
        <v>#VALUE!</v>
      </c>
      <c r="BN95" s="46" t="e">
        <f t="shared" si="61"/>
        <v>#VALUE!</v>
      </c>
      <c r="BO95" s="46" t="e">
        <f t="shared" si="62"/>
        <v>#VALUE!</v>
      </c>
      <c r="BP95" s="46" t="e">
        <f t="shared" si="63"/>
        <v>#VALUE!</v>
      </c>
      <c r="BQ95" s="46" t="e">
        <f t="shared" si="64"/>
        <v>#VALUE!</v>
      </c>
      <c r="BR95" s="46" t="e">
        <f t="shared" si="65"/>
        <v>#VALUE!</v>
      </c>
      <c r="BS95" s="46" t="e">
        <f t="shared" si="66"/>
        <v>#VALUE!</v>
      </c>
      <c r="BT95" s="46" t="e">
        <f t="shared" si="67"/>
        <v>#VALUE!</v>
      </c>
      <c r="BU95" s="46" t="e">
        <f t="shared" si="68"/>
        <v>#VALUE!</v>
      </c>
      <c r="BV95" s="46" t="e">
        <f t="shared" si="69"/>
        <v>#VALUE!</v>
      </c>
      <c r="BW95" s="46" t="e">
        <f t="shared" si="70"/>
        <v>#VALUE!</v>
      </c>
      <c r="BX95" s="46" t="e">
        <f t="shared" si="71"/>
        <v>#VALUE!</v>
      </c>
      <c r="BY95" s="46" t="e">
        <f t="shared" si="72"/>
        <v>#VALUE!</v>
      </c>
      <c r="BZ95" s="46" t="e">
        <f t="shared" si="73"/>
        <v>#VALUE!</v>
      </c>
      <c r="CA95" s="46" t="e">
        <f t="shared" si="74"/>
        <v>#VALUE!</v>
      </c>
      <c r="CB95" s="46"/>
      <c r="CC95" s="46"/>
      <c r="CD95" s="46"/>
      <c r="CE95" s="46"/>
      <c r="CF95" s="46"/>
      <c r="CG95" s="46"/>
      <c r="CH95" s="46"/>
      <c r="CI95" s="46"/>
      <c r="CJ95" s="46"/>
      <c r="CK95" s="46"/>
      <c r="CL95" s="46"/>
      <c r="CM95" s="46"/>
      <c r="CN95" s="46"/>
      <c r="CO95" s="46"/>
      <c r="CP95" s="46"/>
      <c r="CQ95" s="46"/>
      <c r="CR95" s="46"/>
      <c r="CS95" s="46"/>
      <c r="CT95" s="46"/>
      <c r="CU95" s="46"/>
      <c r="CV95" s="47" t="str">
        <f t="shared" si="80"/>
        <v/>
      </c>
      <c r="CW95" s="46" t="str">
        <f t="shared" si="75"/>
        <v/>
      </c>
      <c r="CX95" s="46" t="str">
        <f t="shared" si="81"/>
        <v>0</v>
      </c>
      <c r="CY95" s="46" t="e">
        <f t="shared" si="82"/>
        <v>#VALUE!</v>
      </c>
      <c r="CZ95" s="46" t="e">
        <f t="shared" si="83"/>
        <v>#VALUE!</v>
      </c>
      <c r="DA95" s="46" t="e">
        <f t="shared" si="84"/>
        <v>#VALUE!</v>
      </c>
      <c r="DB95" s="46" t="e">
        <f t="shared" si="85"/>
        <v>#VALUE!</v>
      </c>
      <c r="DC95" s="46" t="e">
        <f t="shared" si="86"/>
        <v>#VALUE!</v>
      </c>
      <c r="DD95" s="46" t="e">
        <f t="shared" si="87"/>
        <v>#VALUE!</v>
      </c>
      <c r="DE95" s="46" t="e">
        <f t="shared" si="88"/>
        <v>#VALUE!</v>
      </c>
      <c r="DF95" s="46" t="e">
        <f t="shared" si="89"/>
        <v>#VALUE!</v>
      </c>
      <c r="DG95" s="46" t="e">
        <f t="shared" si="90"/>
        <v>#VALUE!</v>
      </c>
      <c r="DH95" s="46" t="e">
        <f t="shared" si="91"/>
        <v>#VALUE!</v>
      </c>
      <c r="DI95" s="46" t="e">
        <f t="shared" si="92"/>
        <v>#VALUE!</v>
      </c>
      <c r="DJ95" s="46" t="e">
        <f t="shared" si="93"/>
        <v>#VALUE!</v>
      </c>
      <c r="DK95" s="46" t="e">
        <f t="shared" si="94"/>
        <v>#VALUE!</v>
      </c>
      <c r="DL95" s="46" t="e">
        <f t="shared" si="95"/>
        <v>#VALUE!</v>
      </c>
      <c r="DM95" s="46" t="e">
        <f t="shared" si="96"/>
        <v>#VALUE!</v>
      </c>
    </row>
    <row r="96" spans="1:117" s="39" customFormat="1" x14ac:dyDescent="0.2">
      <c r="A96" s="154">
        <f t="shared" si="42"/>
        <v>0</v>
      </c>
      <c r="B96" s="154"/>
      <c r="C96" s="47"/>
      <c r="D96" s="46"/>
      <c r="F96" s="46"/>
      <c r="U96" s="31"/>
      <c r="X96" s="47" t="str">
        <f t="shared" si="76"/>
        <v/>
      </c>
      <c r="Y96" s="46" t="str">
        <f t="shared" si="43"/>
        <v/>
      </c>
      <c r="Z96" s="46" t="str">
        <f t="shared" si="77"/>
        <v>0</v>
      </c>
      <c r="AA96" s="46" t="e">
        <f t="shared" si="44"/>
        <v>#VALUE!</v>
      </c>
      <c r="AB96" s="46" t="e">
        <f t="shared" si="45"/>
        <v>#VALUE!</v>
      </c>
      <c r="AC96" s="46" t="e">
        <f t="shared" si="46"/>
        <v>#VALUE!</v>
      </c>
      <c r="AD96" s="46" t="e">
        <f t="shared" si="47"/>
        <v>#VALUE!</v>
      </c>
      <c r="AE96" s="46" t="e">
        <f t="shared" si="48"/>
        <v>#VALUE!</v>
      </c>
      <c r="AF96" s="46" t="e">
        <f t="shared" si="49"/>
        <v>#VALUE!</v>
      </c>
      <c r="AG96" s="46" t="e">
        <f t="shared" si="50"/>
        <v>#VALUE!</v>
      </c>
      <c r="AH96" s="46" t="e">
        <f t="shared" si="51"/>
        <v>#VALUE!</v>
      </c>
      <c r="AI96" s="46" t="e">
        <f t="shared" si="52"/>
        <v>#VALUE!</v>
      </c>
      <c r="AJ96" s="46" t="e">
        <f t="shared" si="53"/>
        <v>#VALUE!</v>
      </c>
      <c r="AK96" s="46" t="e">
        <f t="shared" si="54"/>
        <v>#VALUE!</v>
      </c>
      <c r="AL96" s="46" t="e">
        <f t="shared" si="55"/>
        <v>#VALUE!</v>
      </c>
      <c r="AM96" s="46" t="e">
        <f t="shared" si="56"/>
        <v>#VALUE!</v>
      </c>
      <c r="AN96" s="46" t="e">
        <f t="shared" si="57"/>
        <v>#VALUE!</v>
      </c>
      <c r="AO96" s="46" t="e">
        <f t="shared" si="58"/>
        <v>#VALUE!</v>
      </c>
      <c r="AP96" s="46"/>
      <c r="AQ96" s="46"/>
      <c r="AR96" s="46"/>
      <c r="AS96" s="47"/>
      <c r="AT96" s="46"/>
      <c r="AU96" s="46"/>
      <c r="AV96" s="46"/>
      <c r="AW96" s="46"/>
      <c r="AX96" s="46"/>
      <c r="AY96" s="46"/>
      <c r="AZ96" s="46"/>
      <c r="BA96" s="46"/>
      <c r="BB96" s="46"/>
      <c r="BC96" s="46"/>
      <c r="BD96" s="46"/>
      <c r="BE96" s="46"/>
      <c r="BF96" s="46"/>
      <c r="BG96" s="46"/>
      <c r="BH96" s="46"/>
      <c r="BI96" s="46"/>
      <c r="BJ96" s="47" t="str">
        <f t="shared" si="78"/>
        <v/>
      </c>
      <c r="BK96" s="46" t="str">
        <f t="shared" si="59"/>
        <v/>
      </c>
      <c r="BL96" s="46" t="str">
        <f t="shared" si="79"/>
        <v>0</v>
      </c>
      <c r="BM96" s="46" t="e">
        <f t="shared" si="60"/>
        <v>#VALUE!</v>
      </c>
      <c r="BN96" s="46" t="e">
        <f t="shared" si="61"/>
        <v>#VALUE!</v>
      </c>
      <c r="BO96" s="46" t="e">
        <f t="shared" si="62"/>
        <v>#VALUE!</v>
      </c>
      <c r="BP96" s="46" t="e">
        <f t="shared" si="63"/>
        <v>#VALUE!</v>
      </c>
      <c r="BQ96" s="46" t="e">
        <f t="shared" si="64"/>
        <v>#VALUE!</v>
      </c>
      <c r="BR96" s="46" t="e">
        <f t="shared" si="65"/>
        <v>#VALUE!</v>
      </c>
      <c r="BS96" s="46" t="e">
        <f t="shared" si="66"/>
        <v>#VALUE!</v>
      </c>
      <c r="BT96" s="46" t="e">
        <f t="shared" si="67"/>
        <v>#VALUE!</v>
      </c>
      <c r="BU96" s="46" t="e">
        <f t="shared" si="68"/>
        <v>#VALUE!</v>
      </c>
      <c r="BV96" s="46" t="e">
        <f t="shared" si="69"/>
        <v>#VALUE!</v>
      </c>
      <c r="BW96" s="46" t="e">
        <f t="shared" si="70"/>
        <v>#VALUE!</v>
      </c>
      <c r="BX96" s="46" t="e">
        <f t="shared" si="71"/>
        <v>#VALUE!</v>
      </c>
      <c r="BY96" s="46" t="e">
        <f t="shared" si="72"/>
        <v>#VALUE!</v>
      </c>
      <c r="BZ96" s="46" t="e">
        <f t="shared" si="73"/>
        <v>#VALUE!</v>
      </c>
      <c r="CA96" s="46" t="e">
        <f t="shared" si="74"/>
        <v>#VALUE!</v>
      </c>
      <c r="CB96" s="46"/>
      <c r="CC96" s="46"/>
      <c r="CD96" s="46"/>
      <c r="CE96" s="46"/>
      <c r="CF96" s="46"/>
      <c r="CG96" s="46"/>
      <c r="CH96" s="46"/>
      <c r="CI96" s="46"/>
      <c r="CJ96" s="46"/>
      <c r="CK96" s="46"/>
      <c r="CL96" s="46"/>
      <c r="CM96" s="46"/>
      <c r="CN96" s="46"/>
      <c r="CO96" s="46"/>
      <c r="CP96" s="46"/>
      <c r="CQ96" s="46"/>
      <c r="CR96" s="46"/>
      <c r="CS96" s="46"/>
      <c r="CT96" s="46"/>
      <c r="CU96" s="46"/>
      <c r="CV96" s="47" t="str">
        <f t="shared" si="80"/>
        <v/>
      </c>
      <c r="CW96" s="46" t="str">
        <f t="shared" si="75"/>
        <v/>
      </c>
      <c r="CX96" s="46" t="str">
        <f t="shared" si="81"/>
        <v>0</v>
      </c>
      <c r="CY96" s="46" t="e">
        <f t="shared" si="82"/>
        <v>#VALUE!</v>
      </c>
      <c r="CZ96" s="46" t="e">
        <f t="shared" si="83"/>
        <v>#VALUE!</v>
      </c>
      <c r="DA96" s="46" t="e">
        <f t="shared" si="84"/>
        <v>#VALUE!</v>
      </c>
      <c r="DB96" s="46" t="e">
        <f t="shared" si="85"/>
        <v>#VALUE!</v>
      </c>
      <c r="DC96" s="46" t="e">
        <f t="shared" si="86"/>
        <v>#VALUE!</v>
      </c>
      <c r="DD96" s="46" t="e">
        <f t="shared" si="87"/>
        <v>#VALUE!</v>
      </c>
      <c r="DE96" s="46" t="e">
        <f t="shared" si="88"/>
        <v>#VALUE!</v>
      </c>
      <c r="DF96" s="46" t="e">
        <f t="shared" si="89"/>
        <v>#VALUE!</v>
      </c>
      <c r="DG96" s="46" t="e">
        <f t="shared" si="90"/>
        <v>#VALUE!</v>
      </c>
      <c r="DH96" s="46" t="e">
        <f t="shared" si="91"/>
        <v>#VALUE!</v>
      </c>
      <c r="DI96" s="46" t="e">
        <f t="shared" si="92"/>
        <v>#VALUE!</v>
      </c>
      <c r="DJ96" s="46" t="e">
        <f t="shared" si="93"/>
        <v>#VALUE!</v>
      </c>
      <c r="DK96" s="46" t="e">
        <f t="shared" si="94"/>
        <v>#VALUE!</v>
      </c>
      <c r="DL96" s="46" t="e">
        <f t="shared" si="95"/>
        <v>#VALUE!</v>
      </c>
      <c r="DM96" s="46" t="e">
        <f t="shared" si="96"/>
        <v>#VALUE!</v>
      </c>
    </row>
    <row r="97" spans="1:117" s="39" customFormat="1" x14ac:dyDescent="0.2">
      <c r="A97" s="154">
        <f t="shared" si="42"/>
        <v>0</v>
      </c>
      <c r="B97" s="154"/>
      <c r="C97" s="47"/>
      <c r="D97" s="46"/>
      <c r="F97" s="46"/>
      <c r="U97" s="31"/>
      <c r="X97" s="47" t="str">
        <f t="shared" si="76"/>
        <v/>
      </c>
      <c r="Y97" s="46" t="str">
        <f t="shared" si="43"/>
        <v/>
      </c>
      <c r="Z97" s="46" t="str">
        <f t="shared" si="77"/>
        <v>0</v>
      </c>
      <c r="AA97" s="46" t="e">
        <f t="shared" si="44"/>
        <v>#VALUE!</v>
      </c>
      <c r="AB97" s="46" t="e">
        <f t="shared" si="45"/>
        <v>#VALUE!</v>
      </c>
      <c r="AC97" s="46" t="e">
        <f t="shared" si="46"/>
        <v>#VALUE!</v>
      </c>
      <c r="AD97" s="46" t="e">
        <f t="shared" si="47"/>
        <v>#VALUE!</v>
      </c>
      <c r="AE97" s="46" t="e">
        <f t="shared" si="48"/>
        <v>#VALUE!</v>
      </c>
      <c r="AF97" s="46" t="e">
        <f t="shared" si="49"/>
        <v>#VALUE!</v>
      </c>
      <c r="AG97" s="46" t="e">
        <f t="shared" si="50"/>
        <v>#VALUE!</v>
      </c>
      <c r="AH97" s="46" t="e">
        <f t="shared" si="51"/>
        <v>#VALUE!</v>
      </c>
      <c r="AI97" s="46" t="e">
        <f t="shared" si="52"/>
        <v>#VALUE!</v>
      </c>
      <c r="AJ97" s="46" t="e">
        <f t="shared" si="53"/>
        <v>#VALUE!</v>
      </c>
      <c r="AK97" s="46" t="e">
        <f t="shared" si="54"/>
        <v>#VALUE!</v>
      </c>
      <c r="AL97" s="46" t="e">
        <f t="shared" si="55"/>
        <v>#VALUE!</v>
      </c>
      <c r="AM97" s="46" t="e">
        <f t="shared" si="56"/>
        <v>#VALUE!</v>
      </c>
      <c r="AN97" s="46" t="e">
        <f t="shared" si="57"/>
        <v>#VALUE!</v>
      </c>
      <c r="AO97" s="46" t="e">
        <f t="shared" si="58"/>
        <v>#VALUE!</v>
      </c>
      <c r="AP97" s="46"/>
      <c r="AQ97" s="46"/>
      <c r="AR97" s="46"/>
      <c r="AS97" s="47"/>
      <c r="AT97" s="46"/>
      <c r="AU97" s="46"/>
      <c r="AV97" s="46"/>
      <c r="AW97" s="46"/>
      <c r="AX97" s="46"/>
      <c r="AY97" s="46"/>
      <c r="AZ97" s="46"/>
      <c r="BA97" s="46"/>
      <c r="BB97" s="46"/>
      <c r="BC97" s="46"/>
      <c r="BD97" s="46"/>
      <c r="BE97" s="46"/>
      <c r="BF97" s="46"/>
      <c r="BG97" s="46"/>
      <c r="BH97" s="46"/>
      <c r="BI97" s="46"/>
      <c r="BJ97" s="47" t="str">
        <f t="shared" si="78"/>
        <v/>
      </c>
      <c r="BK97" s="46" t="str">
        <f t="shared" si="59"/>
        <v/>
      </c>
      <c r="BL97" s="46" t="str">
        <f t="shared" si="79"/>
        <v>0</v>
      </c>
      <c r="BM97" s="46" t="e">
        <f t="shared" si="60"/>
        <v>#VALUE!</v>
      </c>
      <c r="BN97" s="46" t="e">
        <f t="shared" si="61"/>
        <v>#VALUE!</v>
      </c>
      <c r="BO97" s="46" t="e">
        <f t="shared" si="62"/>
        <v>#VALUE!</v>
      </c>
      <c r="BP97" s="46" t="e">
        <f t="shared" si="63"/>
        <v>#VALUE!</v>
      </c>
      <c r="BQ97" s="46" t="e">
        <f t="shared" si="64"/>
        <v>#VALUE!</v>
      </c>
      <c r="BR97" s="46" t="e">
        <f t="shared" si="65"/>
        <v>#VALUE!</v>
      </c>
      <c r="BS97" s="46" t="e">
        <f t="shared" si="66"/>
        <v>#VALUE!</v>
      </c>
      <c r="BT97" s="46" t="e">
        <f t="shared" si="67"/>
        <v>#VALUE!</v>
      </c>
      <c r="BU97" s="46" t="e">
        <f t="shared" si="68"/>
        <v>#VALUE!</v>
      </c>
      <c r="BV97" s="46" t="e">
        <f t="shared" si="69"/>
        <v>#VALUE!</v>
      </c>
      <c r="BW97" s="46" t="e">
        <f t="shared" si="70"/>
        <v>#VALUE!</v>
      </c>
      <c r="BX97" s="46" t="e">
        <f t="shared" si="71"/>
        <v>#VALUE!</v>
      </c>
      <c r="BY97" s="46" t="e">
        <f t="shared" si="72"/>
        <v>#VALUE!</v>
      </c>
      <c r="BZ97" s="46" t="e">
        <f t="shared" si="73"/>
        <v>#VALUE!</v>
      </c>
      <c r="CA97" s="46" t="e">
        <f t="shared" si="74"/>
        <v>#VALUE!</v>
      </c>
      <c r="CB97" s="46"/>
      <c r="CC97" s="46"/>
      <c r="CD97" s="46"/>
      <c r="CE97" s="46"/>
      <c r="CF97" s="46"/>
      <c r="CG97" s="46"/>
      <c r="CH97" s="46"/>
      <c r="CI97" s="46"/>
      <c r="CJ97" s="46"/>
      <c r="CK97" s="46"/>
      <c r="CL97" s="46"/>
      <c r="CM97" s="46"/>
      <c r="CN97" s="46"/>
      <c r="CO97" s="46"/>
      <c r="CP97" s="46"/>
      <c r="CQ97" s="46"/>
      <c r="CR97" s="46"/>
      <c r="CS97" s="46"/>
      <c r="CT97" s="46"/>
      <c r="CU97" s="46"/>
      <c r="CV97" s="47" t="str">
        <f t="shared" si="80"/>
        <v/>
      </c>
      <c r="CW97" s="46" t="str">
        <f t="shared" si="75"/>
        <v/>
      </c>
      <c r="CX97" s="46" t="str">
        <f t="shared" si="81"/>
        <v>0</v>
      </c>
      <c r="CY97" s="46" t="e">
        <f t="shared" si="82"/>
        <v>#VALUE!</v>
      </c>
      <c r="CZ97" s="46" t="e">
        <f t="shared" si="83"/>
        <v>#VALUE!</v>
      </c>
      <c r="DA97" s="46" t="e">
        <f t="shared" si="84"/>
        <v>#VALUE!</v>
      </c>
      <c r="DB97" s="46" t="e">
        <f t="shared" si="85"/>
        <v>#VALUE!</v>
      </c>
      <c r="DC97" s="46" t="e">
        <f t="shared" si="86"/>
        <v>#VALUE!</v>
      </c>
      <c r="DD97" s="46" t="e">
        <f t="shared" si="87"/>
        <v>#VALUE!</v>
      </c>
      <c r="DE97" s="46" t="e">
        <f t="shared" si="88"/>
        <v>#VALUE!</v>
      </c>
      <c r="DF97" s="46" t="e">
        <f t="shared" si="89"/>
        <v>#VALUE!</v>
      </c>
      <c r="DG97" s="46" t="e">
        <f t="shared" si="90"/>
        <v>#VALUE!</v>
      </c>
      <c r="DH97" s="46" t="e">
        <f t="shared" si="91"/>
        <v>#VALUE!</v>
      </c>
      <c r="DI97" s="46" t="e">
        <f t="shared" si="92"/>
        <v>#VALUE!</v>
      </c>
      <c r="DJ97" s="46" t="e">
        <f t="shared" si="93"/>
        <v>#VALUE!</v>
      </c>
      <c r="DK97" s="46" t="e">
        <f t="shared" si="94"/>
        <v>#VALUE!</v>
      </c>
      <c r="DL97" s="46" t="e">
        <f t="shared" si="95"/>
        <v>#VALUE!</v>
      </c>
      <c r="DM97" s="46" t="e">
        <f t="shared" si="96"/>
        <v>#VALUE!</v>
      </c>
    </row>
    <row r="98" spans="1:117" s="39" customFormat="1" x14ac:dyDescent="0.2">
      <c r="A98" s="154">
        <f t="shared" si="42"/>
        <v>0</v>
      </c>
      <c r="B98" s="154"/>
      <c r="C98" s="47"/>
      <c r="D98" s="46"/>
      <c r="F98" s="46"/>
      <c r="U98" s="31"/>
      <c r="X98" s="47" t="str">
        <f t="shared" si="76"/>
        <v/>
      </c>
      <c r="Y98" s="46" t="str">
        <f t="shared" si="43"/>
        <v/>
      </c>
      <c r="Z98" s="46" t="str">
        <f t="shared" si="77"/>
        <v>0</v>
      </c>
      <c r="AA98" s="46" t="e">
        <f t="shared" si="44"/>
        <v>#VALUE!</v>
      </c>
      <c r="AB98" s="46" t="e">
        <f t="shared" si="45"/>
        <v>#VALUE!</v>
      </c>
      <c r="AC98" s="46" t="e">
        <f t="shared" si="46"/>
        <v>#VALUE!</v>
      </c>
      <c r="AD98" s="46" t="e">
        <f t="shared" si="47"/>
        <v>#VALUE!</v>
      </c>
      <c r="AE98" s="46" t="e">
        <f t="shared" si="48"/>
        <v>#VALUE!</v>
      </c>
      <c r="AF98" s="46" t="e">
        <f t="shared" si="49"/>
        <v>#VALUE!</v>
      </c>
      <c r="AG98" s="46" t="e">
        <f t="shared" si="50"/>
        <v>#VALUE!</v>
      </c>
      <c r="AH98" s="46" t="e">
        <f t="shared" si="51"/>
        <v>#VALUE!</v>
      </c>
      <c r="AI98" s="46" t="e">
        <f t="shared" si="52"/>
        <v>#VALUE!</v>
      </c>
      <c r="AJ98" s="46" t="e">
        <f t="shared" si="53"/>
        <v>#VALUE!</v>
      </c>
      <c r="AK98" s="46" t="e">
        <f t="shared" si="54"/>
        <v>#VALUE!</v>
      </c>
      <c r="AL98" s="46" t="e">
        <f t="shared" si="55"/>
        <v>#VALUE!</v>
      </c>
      <c r="AM98" s="46" t="e">
        <f t="shared" si="56"/>
        <v>#VALUE!</v>
      </c>
      <c r="AN98" s="46" t="e">
        <f t="shared" si="57"/>
        <v>#VALUE!</v>
      </c>
      <c r="AO98" s="46" t="e">
        <f t="shared" si="58"/>
        <v>#VALUE!</v>
      </c>
      <c r="AP98" s="46"/>
      <c r="AQ98" s="46"/>
      <c r="AR98" s="46"/>
      <c r="AS98" s="47"/>
      <c r="AT98" s="46"/>
      <c r="AU98" s="46"/>
      <c r="AV98" s="46"/>
      <c r="AW98" s="46"/>
      <c r="AX98" s="46"/>
      <c r="AY98" s="46"/>
      <c r="AZ98" s="46"/>
      <c r="BA98" s="46"/>
      <c r="BB98" s="46"/>
      <c r="BC98" s="46"/>
      <c r="BD98" s="46"/>
      <c r="BE98" s="46"/>
      <c r="BF98" s="46"/>
      <c r="BG98" s="46"/>
      <c r="BH98" s="46"/>
      <c r="BI98" s="46"/>
      <c r="BJ98" s="47" t="str">
        <f t="shared" si="78"/>
        <v/>
      </c>
      <c r="BK98" s="46" t="str">
        <f t="shared" si="59"/>
        <v/>
      </c>
      <c r="BL98" s="46" t="str">
        <f t="shared" si="79"/>
        <v>0</v>
      </c>
      <c r="BM98" s="46" t="e">
        <f t="shared" si="60"/>
        <v>#VALUE!</v>
      </c>
      <c r="BN98" s="46" t="e">
        <f t="shared" si="61"/>
        <v>#VALUE!</v>
      </c>
      <c r="BO98" s="46" t="e">
        <f t="shared" si="62"/>
        <v>#VALUE!</v>
      </c>
      <c r="BP98" s="46" t="e">
        <f t="shared" si="63"/>
        <v>#VALUE!</v>
      </c>
      <c r="BQ98" s="46" t="e">
        <f t="shared" si="64"/>
        <v>#VALUE!</v>
      </c>
      <c r="BR98" s="46" t="e">
        <f t="shared" si="65"/>
        <v>#VALUE!</v>
      </c>
      <c r="BS98" s="46" t="e">
        <f t="shared" si="66"/>
        <v>#VALUE!</v>
      </c>
      <c r="BT98" s="46" t="e">
        <f t="shared" si="67"/>
        <v>#VALUE!</v>
      </c>
      <c r="BU98" s="46" t="e">
        <f t="shared" si="68"/>
        <v>#VALUE!</v>
      </c>
      <c r="BV98" s="46" t="e">
        <f t="shared" si="69"/>
        <v>#VALUE!</v>
      </c>
      <c r="BW98" s="46" t="e">
        <f t="shared" si="70"/>
        <v>#VALUE!</v>
      </c>
      <c r="BX98" s="46" t="e">
        <f t="shared" si="71"/>
        <v>#VALUE!</v>
      </c>
      <c r="BY98" s="46" t="e">
        <f t="shared" si="72"/>
        <v>#VALUE!</v>
      </c>
      <c r="BZ98" s="46" t="e">
        <f t="shared" si="73"/>
        <v>#VALUE!</v>
      </c>
      <c r="CA98" s="46" t="e">
        <f t="shared" si="74"/>
        <v>#VALUE!</v>
      </c>
      <c r="CB98" s="46"/>
      <c r="CC98" s="46"/>
      <c r="CD98" s="46"/>
      <c r="CE98" s="46"/>
      <c r="CF98" s="46"/>
      <c r="CG98" s="46"/>
      <c r="CH98" s="46"/>
      <c r="CI98" s="46"/>
      <c r="CJ98" s="46"/>
      <c r="CK98" s="46"/>
      <c r="CL98" s="46"/>
      <c r="CM98" s="46"/>
      <c r="CN98" s="46"/>
      <c r="CO98" s="46"/>
      <c r="CP98" s="46"/>
      <c r="CQ98" s="46"/>
      <c r="CR98" s="46"/>
      <c r="CS98" s="46"/>
      <c r="CT98" s="46"/>
      <c r="CU98" s="46"/>
      <c r="CV98" s="47" t="str">
        <f t="shared" si="80"/>
        <v/>
      </c>
      <c r="CW98" s="46" t="str">
        <f t="shared" si="75"/>
        <v/>
      </c>
      <c r="CX98" s="46" t="str">
        <f t="shared" si="81"/>
        <v>0</v>
      </c>
      <c r="CY98" s="46" t="e">
        <f t="shared" si="82"/>
        <v>#VALUE!</v>
      </c>
      <c r="CZ98" s="46" t="e">
        <f t="shared" si="83"/>
        <v>#VALUE!</v>
      </c>
      <c r="DA98" s="46" t="e">
        <f t="shared" si="84"/>
        <v>#VALUE!</v>
      </c>
      <c r="DB98" s="46" t="e">
        <f t="shared" si="85"/>
        <v>#VALUE!</v>
      </c>
      <c r="DC98" s="46" t="e">
        <f t="shared" si="86"/>
        <v>#VALUE!</v>
      </c>
      <c r="DD98" s="46" t="e">
        <f t="shared" si="87"/>
        <v>#VALUE!</v>
      </c>
      <c r="DE98" s="46" t="e">
        <f t="shared" si="88"/>
        <v>#VALUE!</v>
      </c>
      <c r="DF98" s="46" t="e">
        <f t="shared" si="89"/>
        <v>#VALUE!</v>
      </c>
      <c r="DG98" s="46" t="e">
        <f t="shared" si="90"/>
        <v>#VALUE!</v>
      </c>
      <c r="DH98" s="46" t="e">
        <f t="shared" si="91"/>
        <v>#VALUE!</v>
      </c>
      <c r="DI98" s="46" t="e">
        <f t="shared" si="92"/>
        <v>#VALUE!</v>
      </c>
      <c r="DJ98" s="46" t="e">
        <f t="shared" si="93"/>
        <v>#VALUE!</v>
      </c>
      <c r="DK98" s="46" t="e">
        <f t="shared" si="94"/>
        <v>#VALUE!</v>
      </c>
      <c r="DL98" s="46" t="e">
        <f t="shared" si="95"/>
        <v>#VALUE!</v>
      </c>
      <c r="DM98" s="46" t="e">
        <f t="shared" si="96"/>
        <v>#VALUE!</v>
      </c>
    </row>
    <row r="99" spans="1:117" s="39" customFormat="1" x14ac:dyDescent="0.2">
      <c r="A99" s="154">
        <f t="shared" si="42"/>
        <v>0</v>
      </c>
      <c r="B99" s="154"/>
      <c r="C99" s="47"/>
      <c r="D99" s="46"/>
      <c r="F99" s="46"/>
      <c r="U99" s="31"/>
      <c r="X99" s="47" t="str">
        <f t="shared" si="76"/>
        <v/>
      </c>
      <c r="Y99" s="46" t="str">
        <f t="shared" si="43"/>
        <v/>
      </c>
      <c r="Z99" s="46" t="str">
        <f t="shared" si="77"/>
        <v>0</v>
      </c>
      <c r="AA99" s="46" t="e">
        <f t="shared" si="44"/>
        <v>#VALUE!</v>
      </c>
      <c r="AB99" s="46" t="e">
        <f t="shared" si="45"/>
        <v>#VALUE!</v>
      </c>
      <c r="AC99" s="46" t="e">
        <f t="shared" si="46"/>
        <v>#VALUE!</v>
      </c>
      <c r="AD99" s="46" t="e">
        <f t="shared" si="47"/>
        <v>#VALUE!</v>
      </c>
      <c r="AE99" s="46" t="e">
        <f t="shared" si="48"/>
        <v>#VALUE!</v>
      </c>
      <c r="AF99" s="46" t="e">
        <f t="shared" si="49"/>
        <v>#VALUE!</v>
      </c>
      <c r="AG99" s="46" t="e">
        <f t="shared" si="50"/>
        <v>#VALUE!</v>
      </c>
      <c r="AH99" s="46" t="e">
        <f t="shared" si="51"/>
        <v>#VALUE!</v>
      </c>
      <c r="AI99" s="46" t="e">
        <f t="shared" si="52"/>
        <v>#VALUE!</v>
      </c>
      <c r="AJ99" s="46" t="e">
        <f t="shared" si="53"/>
        <v>#VALUE!</v>
      </c>
      <c r="AK99" s="46" t="e">
        <f t="shared" si="54"/>
        <v>#VALUE!</v>
      </c>
      <c r="AL99" s="46" t="e">
        <f t="shared" si="55"/>
        <v>#VALUE!</v>
      </c>
      <c r="AM99" s="46" t="e">
        <f t="shared" si="56"/>
        <v>#VALUE!</v>
      </c>
      <c r="AN99" s="46" t="e">
        <f t="shared" si="57"/>
        <v>#VALUE!</v>
      </c>
      <c r="AO99" s="46" t="e">
        <f t="shared" si="58"/>
        <v>#VALUE!</v>
      </c>
      <c r="AP99" s="46"/>
      <c r="AQ99" s="46"/>
      <c r="AR99" s="46"/>
      <c r="AS99" s="47"/>
      <c r="AT99" s="46"/>
      <c r="AU99" s="46"/>
      <c r="AV99" s="46"/>
      <c r="AW99" s="46"/>
      <c r="AX99" s="46"/>
      <c r="AY99" s="46"/>
      <c r="AZ99" s="46"/>
      <c r="BA99" s="46"/>
      <c r="BB99" s="46"/>
      <c r="BC99" s="46"/>
      <c r="BD99" s="46"/>
      <c r="BE99" s="46"/>
      <c r="BF99" s="46"/>
      <c r="BG99" s="46"/>
      <c r="BH99" s="46"/>
      <c r="BI99" s="46"/>
      <c r="BJ99" s="47" t="str">
        <f t="shared" si="78"/>
        <v/>
      </c>
      <c r="BK99" s="46" t="str">
        <f t="shared" si="59"/>
        <v/>
      </c>
      <c r="BL99" s="46" t="str">
        <f t="shared" si="79"/>
        <v>0</v>
      </c>
      <c r="BM99" s="46" t="e">
        <f t="shared" si="60"/>
        <v>#VALUE!</v>
      </c>
      <c r="BN99" s="46" t="e">
        <f t="shared" si="61"/>
        <v>#VALUE!</v>
      </c>
      <c r="BO99" s="46" t="e">
        <f t="shared" si="62"/>
        <v>#VALUE!</v>
      </c>
      <c r="BP99" s="46" t="e">
        <f t="shared" si="63"/>
        <v>#VALUE!</v>
      </c>
      <c r="BQ99" s="46" t="e">
        <f t="shared" si="64"/>
        <v>#VALUE!</v>
      </c>
      <c r="BR99" s="46" t="e">
        <f t="shared" si="65"/>
        <v>#VALUE!</v>
      </c>
      <c r="BS99" s="46" t="e">
        <f t="shared" si="66"/>
        <v>#VALUE!</v>
      </c>
      <c r="BT99" s="46" t="e">
        <f t="shared" si="67"/>
        <v>#VALUE!</v>
      </c>
      <c r="BU99" s="46" t="e">
        <f t="shared" si="68"/>
        <v>#VALUE!</v>
      </c>
      <c r="BV99" s="46" t="e">
        <f t="shared" si="69"/>
        <v>#VALUE!</v>
      </c>
      <c r="BW99" s="46" t="e">
        <f t="shared" si="70"/>
        <v>#VALUE!</v>
      </c>
      <c r="BX99" s="46" t="e">
        <f t="shared" si="71"/>
        <v>#VALUE!</v>
      </c>
      <c r="BY99" s="46" t="e">
        <f t="shared" si="72"/>
        <v>#VALUE!</v>
      </c>
      <c r="BZ99" s="46" t="e">
        <f t="shared" si="73"/>
        <v>#VALUE!</v>
      </c>
      <c r="CA99" s="46" t="e">
        <f t="shared" si="74"/>
        <v>#VALUE!</v>
      </c>
      <c r="CB99" s="46"/>
      <c r="CC99" s="46"/>
      <c r="CD99" s="46"/>
      <c r="CE99" s="46"/>
      <c r="CF99" s="46"/>
      <c r="CG99" s="46"/>
      <c r="CH99" s="46"/>
      <c r="CI99" s="46"/>
      <c r="CJ99" s="46"/>
      <c r="CK99" s="46"/>
      <c r="CL99" s="46"/>
      <c r="CM99" s="46"/>
      <c r="CN99" s="46"/>
      <c r="CO99" s="46"/>
      <c r="CP99" s="46"/>
      <c r="CQ99" s="46"/>
      <c r="CR99" s="46"/>
      <c r="CS99" s="46"/>
      <c r="CT99" s="46"/>
      <c r="CU99" s="46"/>
      <c r="CV99" s="47" t="str">
        <f t="shared" si="80"/>
        <v/>
      </c>
      <c r="CW99" s="46" t="str">
        <f t="shared" si="75"/>
        <v/>
      </c>
      <c r="CX99" s="46" t="str">
        <f t="shared" si="81"/>
        <v>0</v>
      </c>
      <c r="CY99" s="46" t="e">
        <f t="shared" si="82"/>
        <v>#VALUE!</v>
      </c>
      <c r="CZ99" s="46" t="e">
        <f t="shared" si="83"/>
        <v>#VALUE!</v>
      </c>
      <c r="DA99" s="46" t="e">
        <f t="shared" si="84"/>
        <v>#VALUE!</v>
      </c>
      <c r="DB99" s="46" t="e">
        <f t="shared" si="85"/>
        <v>#VALUE!</v>
      </c>
      <c r="DC99" s="46" t="e">
        <f t="shared" si="86"/>
        <v>#VALUE!</v>
      </c>
      <c r="DD99" s="46" t="e">
        <f t="shared" si="87"/>
        <v>#VALUE!</v>
      </c>
      <c r="DE99" s="46" t="e">
        <f t="shared" si="88"/>
        <v>#VALUE!</v>
      </c>
      <c r="DF99" s="46" t="e">
        <f t="shared" si="89"/>
        <v>#VALUE!</v>
      </c>
      <c r="DG99" s="46" t="e">
        <f t="shared" si="90"/>
        <v>#VALUE!</v>
      </c>
      <c r="DH99" s="46" t="e">
        <f t="shared" si="91"/>
        <v>#VALUE!</v>
      </c>
      <c r="DI99" s="46" t="e">
        <f t="shared" si="92"/>
        <v>#VALUE!</v>
      </c>
      <c r="DJ99" s="46" t="e">
        <f t="shared" si="93"/>
        <v>#VALUE!</v>
      </c>
      <c r="DK99" s="46" t="e">
        <f t="shared" si="94"/>
        <v>#VALUE!</v>
      </c>
      <c r="DL99" s="46" t="e">
        <f t="shared" si="95"/>
        <v>#VALUE!</v>
      </c>
      <c r="DM99" s="46" t="e">
        <f t="shared" si="96"/>
        <v>#VALUE!</v>
      </c>
    </row>
    <row r="100" spans="1:117" s="39" customFormat="1" x14ac:dyDescent="0.2">
      <c r="A100" s="154">
        <f t="shared" si="42"/>
        <v>0</v>
      </c>
      <c r="B100" s="154"/>
      <c r="C100" s="47"/>
      <c r="D100" s="46"/>
      <c r="F100" s="46"/>
      <c r="U100" s="31"/>
      <c r="X100" s="47" t="str">
        <f t="shared" si="76"/>
        <v/>
      </c>
      <c r="Y100" s="46" t="str">
        <f t="shared" si="43"/>
        <v/>
      </c>
      <c r="Z100" s="46" t="str">
        <f t="shared" si="77"/>
        <v>0</v>
      </c>
      <c r="AA100" s="46" t="e">
        <f t="shared" si="44"/>
        <v>#VALUE!</v>
      </c>
      <c r="AB100" s="46" t="e">
        <f t="shared" si="45"/>
        <v>#VALUE!</v>
      </c>
      <c r="AC100" s="46" t="e">
        <f t="shared" si="46"/>
        <v>#VALUE!</v>
      </c>
      <c r="AD100" s="46" t="e">
        <f t="shared" si="47"/>
        <v>#VALUE!</v>
      </c>
      <c r="AE100" s="46" t="e">
        <f t="shared" si="48"/>
        <v>#VALUE!</v>
      </c>
      <c r="AF100" s="46" t="e">
        <f t="shared" si="49"/>
        <v>#VALUE!</v>
      </c>
      <c r="AG100" s="46" t="e">
        <f t="shared" si="50"/>
        <v>#VALUE!</v>
      </c>
      <c r="AH100" s="46" t="e">
        <f t="shared" si="51"/>
        <v>#VALUE!</v>
      </c>
      <c r="AI100" s="46" t="e">
        <f t="shared" si="52"/>
        <v>#VALUE!</v>
      </c>
      <c r="AJ100" s="46" t="e">
        <f t="shared" si="53"/>
        <v>#VALUE!</v>
      </c>
      <c r="AK100" s="46" t="e">
        <f t="shared" si="54"/>
        <v>#VALUE!</v>
      </c>
      <c r="AL100" s="46" t="e">
        <f t="shared" si="55"/>
        <v>#VALUE!</v>
      </c>
      <c r="AM100" s="46" t="e">
        <f t="shared" si="56"/>
        <v>#VALUE!</v>
      </c>
      <c r="AN100" s="46" t="e">
        <f t="shared" si="57"/>
        <v>#VALUE!</v>
      </c>
      <c r="AO100" s="46" t="e">
        <f t="shared" si="58"/>
        <v>#VALUE!</v>
      </c>
      <c r="AP100" s="46"/>
      <c r="AQ100" s="46"/>
      <c r="AR100" s="46"/>
      <c r="AS100" s="47"/>
      <c r="AT100" s="46"/>
      <c r="AU100" s="46"/>
      <c r="AV100" s="46"/>
      <c r="AW100" s="46"/>
      <c r="AX100" s="46"/>
      <c r="AY100" s="46"/>
      <c r="AZ100" s="46"/>
      <c r="BA100" s="46"/>
      <c r="BB100" s="46"/>
      <c r="BC100" s="46"/>
      <c r="BD100" s="46"/>
      <c r="BE100" s="46"/>
      <c r="BF100" s="46"/>
      <c r="BG100" s="46"/>
      <c r="BH100" s="46"/>
      <c r="BI100" s="46"/>
      <c r="BJ100" s="47" t="str">
        <f t="shared" si="78"/>
        <v/>
      </c>
      <c r="BK100" s="46" t="str">
        <f t="shared" si="59"/>
        <v/>
      </c>
      <c r="BL100" s="46" t="str">
        <f t="shared" si="79"/>
        <v>0</v>
      </c>
      <c r="BM100" s="46" t="e">
        <f t="shared" si="60"/>
        <v>#VALUE!</v>
      </c>
      <c r="BN100" s="46" t="e">
        <f t="shared" si="61"/>
        <v>#VALUE!</v>
      </c>
      <c r="BO100" s="46" t="e">
        <f t="shared" si="62"/>
        <v>#VALUE!</v>
      </c>
      <c r="BP100" s="46" t="e">
        <f t="shared" si="63"/>
        <v>#VALUE!</v>
      </c>
      <c r="BQ100" s="46" t="e">
        <f t="shared" si="64"/>
        <v>#VALUE!</v>
      </c>
      <c r="BR100" s="46" t="e">
        <f t="shared" si="65"/>
        <v>#VALUE!</v>
      </c>
      <c r="BS100" s="46" t="e">
        <f t="shared" si="66"/>
        <v>#VALUE!</v>
      </c>
      <c r="BT100" s="46" t="e">
        <f t="shared" si="67"/>
        <v>#VALUE!</v>
      </c>
      <c r="BU100" s="46" t="e">
        <f t="shared" si="68"/>
        <v>#VALUE!</v>
      </c>
      <c r="BV100" s="46" t="e">
        <f t="shared" si="69"/>
        <v>#VALUE!</v>
      </c>
      <c r="BW100" s="46" t="e">
        <f t="shared" si="70"/>
        <v>#VALUE!</v>
      </c>
      <c r="BX100" s="46" t="e">
        <f t="shared" si="71"/>
        <v>#VALUE!</v>
      </c>
      <c r="BY100" s="46" t="e">
        <f t="shared" si="72"/>
        <v>#VALUE!</v>
      </c>
      <c r="BZ100" s="46" t="e">
        <f t="shared" si="73"/>
        <v>#VALUE!</v>
      </c>
      <c r="CA100" s="46" t="e">
        <f t="shared" si="74"/>
        <v>#VALUE!</v>
      </c>
      <c r="CB100" s="46"/>
      <c r="CC100" s="46"/>
      <c r="CD100" s="46"/>
      <c r="CE100" s="46"/>
      <c r="CF100" s="46"/>
      <c r="CG100" s="46"/>
      <c r="CH100" s="46"/>
      <c r="CI100" s="46"/>
      <c r="CJ100" s="46"/>
      <c r="CK100" s="46"/>
      <c r="CL100" s="46"/>
      <c r="CM100" s="46"/>
      <c r="CN100" s="46"/>
      <c r="CO100" s="46"/>
      <c r="CP100" s="46"/>
      <c r="CQ100" s="46"/>
      <c r="CR100" s="46"/>
      <c r="CS100" s="46"/>
      <c r="CT100" s="46"/>
      <c r="CU100" s="46"/>
      <c r="CV100" s="47" t="str">
        <f t="shared" si="80"/>
        <v/>
      </c>
      <c r="CW100" s="46" t="str">
        <f t="shared" si="75"/>
        <v/>
      </c>
      <c r="CX100" s="46" t="str">
        <f t="shared" si="81"/>
        <v>0</v>
      </c>
      <c r="CY100" s="46" t="e">
        <f t="shared" si="82"/>
        <v>#VALUE!</v>
      </c>
      <c r="CZ100" s="46" t="e">
        <f t="shared" si="83"/>
        <v>#VALUE!</v>
      </c>
      <c r="DA100" s="46" t="e">
        <f t="shared" si="84"/>
        <v>#VALUE!</v>
      </c>
      <c r="DB100" s="46" t="e">
        <f t="shared" si="85"/>
        <v>#VALUE!</v>
      </c>
      <c r="DC100" s="46" t="e">
        <f t="shared" si="86"/>
        <v>#VALUE!</v>
      </c>
      <c r="DD100" s="46" t="e">
        <f t="shared" si="87"/>
        <v>#VALUE!</v>
      </c>
      <c r="DE100" s="46" t="e">
        <f t="shared" si="88"/>
        <v>#VALUE!</v>
      </c>
      <c r="DF100" s="46" t="e">
        <f t="shared" si="89"/>
        <v>#VALUE!</v>
      </c>
      <c r="DG100" s="46" t="e">
        <f t="shared" si="90"/>
        <v>#VALUE!</v>
      </c>
      <c r="DH100" s="46" t="e">
        <f t="shared" si="91"/>
        <v>#VALUE!</v>
      </c>
      <c r="DI100" s="46" t="e">
        <f t="shared" si="92"/>
        <v>#VALUE!</v>
      </c>
      <c r="DJ100" s="46" t="e">
        <f t="shared" si="93"/>
        <v>#VALUE!</v>
      </c>
      <c r="DK100" s="46" t="e">
        <f t="shared" si="94"/>
        <v>#VALUE!</v>
      </c>
      <c r="DL100" s="46" t="e">
        <f t="shared" si="95"/>
        <v>#VALUE!</v>
      </c>
      <c r="DM100" s="46" t="e">
        <f t="shared" si="96"/>
        <v>#VALUE!</v>
      </c>
    </row>
    <row r="101" spans="1:117" s="39" customFormat="1" x14ac:dyDescent="0.2">
      <c r="A101" s="154">
        <f t="shared" si="42"/>
        <v>0</v>
      </c>
      <c r="B101" s="154"/>
      <c r="C101" s="47"/>
      <c r="D101" s="46"/>
      <c r="F101" s="46"/>
      <c r="U101" s="31"/>
      <c r="X101" s="47" t="str">
        <f t="shared" si="76"/>
        <v/>
      </c>
      <c r="Y101" s="46" t="str">
        <f t="shared" si="43"/>
        <v/>
      </c>
      <c r="Z101" s="46" t="str">
        <f t="shared" si="77"/>
        <v>0</v>
      </c>
      <c r="AA101" s="46" t="e">
        <f t="shared" si="44"/>
        <v>#VALUE!</v>
      </c>
      <c r="AB101" s="46" t="e">
        <f t="shared" si="45"/>
        <v>#VALUE!</v>
      </c>
      <c r="AC101" s="46" t="e">
        <f t="shared" si="46"/>
        <v>#VALUE!</v>
      </c>
      <c r="AD101" s="46" t="e">
        <f t="shared" si="47"/>
        <v>#VALUE!</v>
      </c>
      <c r="AE101" s="46" t="e">
        <f t="shared" si="48"/>
        <v>#VALUE!</v>
      </c>
      <c r="AF101" s="46" t="e">
        <f t="shared" si="49"/>
        <v>#VALUE!</v>
      </c>
      <c r="AG101" s="46" t="e">
        <f t="shared" si="50"/>
        <v>#VALUE!</v>
      </c>
      <c r="AH101" s="46" t="e">
        <f t="shared" si="51"/>
        <v>#VALUE!</v>
      </c>
      <c r="AI101" s="46" t="e">
        <f t="shared" si="52"/>
        <v>#VALUE!</v>
      </c>
      <c r="AJ101" s="46" t="e">
        <f t="shared" si="53"/>
        <v>#VALUE!</v>
      </c>
      <c r="AK101" s="46" t="e">
        <f t="shared" si="54"/>
        <v>#VALUE!</v>
      </c>
      <c r="AL101" s="46" t="e">
        <f t="shared" si="55"/>
        <v>#VALUE!</v>
      </c>
      <c r="AM101" s="46" t="e">
        <f t="shared" si="56"/>
        <v>#VALUE!</v>
      </c>
      <c r="AN101" s="46" t="e">
        <f t="shared" si="57"/>
        <v>#VALUE!</v>
      </c>
      <c r="AO101" s="46" t="e">
        <f t="shared" si="58"/>
        <v>#VALUE!</v>
      </c>
      <c r="AP101" s="46"/>
      <c r="AQ101" s="46"/>
      <c r="AR101" s="46"/>
      <c r="AS101" s="47"/>
      <c r="AT101" s="46"/>
      <c r="AU101" s="46"/>
      <c r="AV101" s="46"/>
      <c r="AW101" s="46"/>
      <c r="AX101" s="46"/>
      <c r="AY101" s="46"/>
      <c r="AZ101" s="46"/>
      <c r="BA101" s="46"/>
      <c r="BB101" s="46"/>
      <c r="BC101" s="46"/>
      <c r="BD101" s="46"/>
      <c r="BE101" s="46"/>
      <c r="BF101" s="46"/>
      <c r="BG101" s="46"/>
      <c r="BH101" s="46"/>
      <c r="BI101" s="46"/>
      <c r="BJ101" s="47" t="str">
        <f t="shared" si="78"/>
        <v/>
      </c>
      <c r="BK101" s="46" t="str">
        <f t="shared" si="59"/>
        <v/>
      </c>
      <c r="BL101" s="46" t="str">
        <f t="shared" si="79"/>
        <v>0</v>
      </c>
      <c r="BM101" s="46" t="e">
        <f t="shared" si="60"/>
        <v>#VALUE!</v>
      </c>
      <c r="BN101" s="46" t="e">
        <f t="shared" si="61"/>
        <v>#VALUE!</v>
      </c>
      <c r="BO101" s="46" t="e">
        <f t="shared" si="62"/>
        <v>#VALUE!</v>
      </c>
      <c r="BP101" s="46" t="e">
        <f t="shared" si="63"/>
        <v>#VALUE!</v>
      </c>
      <c r="BQ101" s="46" t="e">
        <f t="shared" si="64"/>
        <v>#VALUE!</v>
      </c>
      <c r="BR101" s="46" t="e">
        <f t="shared" si="65"/>
        <v>#VALUE!</v>
      </c>
      <c r="BS101" s="46" t="e">
        <f t="shared" si="66"/>
        <v>#VALUE!</v>
      </c>
      <c r="BT101" s="46" t="e">
        <f t="shared" si="67"/>
        <v>#VALUE!</v>
      </c>
      <c r="BU101" s="46" t="e">
        <f t="shared" si="68"/>
        <v>#VALUE!</v>
      </c>
      <c r="BV101" s="46" t="e">
        <f t="shared" si="69"/>
        <v>#VALUE!</v>
      </c>
      <c r="BW101" s="46" t="e">
        <f t="shared" si="70"/>
        <v>#VALUE!</v>
      </c>
      <c r="BX101" s="46" t="e">
        <f t="shared" si="71"/>
        <v>#VALUE!</v>
      </c>
      <c r="BY101" s="46" t="e">
        <f t="shared" si="72"/>
        <v>#VALUE!</v>
      </c>
      <c r="BZ101" s="46" t="e">
        <f t="shared" si="73"/>
        <v>#VALUE!</v>
      </c>
      <c r="CA101" s="46" t="e">
        <f t="shared" si="74"/>
        <v>#VALUE!</v>
      </c>
      <c r="CB101" s="46"/>
      <c r="CC101" s="46"/>
      <c r="CD101" s="46"/>
      <c r="CE101" s="46"/>
      <c r="CF101" s="46"/>
      <c r="CG101" s="46"/>
      <c r="CH101" s="46"/>
      <c r="CI101" s="46"/>
      <c r="CJ101" s="46"/>
      <c r="CK101" s="46"/>
      <c r="CL101" s="46"/>
      <c r="CM101" s="46"/>
      <c r="CN101" s="46"/>
      <c r="CO101" s="46"/>
      <c r="CP101" s="46"/>
      <c r="CQ101" s="46"/>
      <c r="CR101" s="46"/>
      <c r="CS101" s="46"/>
      <c r="CT101" s="46"/>
      <c r="CU101" s="46"/>
      <c r="CV101" s="47" t="str">
        <f t="shared" si="80"/>
        <v/>
      </c>
      <c r="CW101" s="46" t="str">
        <f t="shared" si="75"/>
        <v/>
      </c>
      <c r="CX101" s="46" t="str">
        <f t="shared" si="81"/>
        <v>0</v>
      </c>
      <c r="CY101" s="46" t="e">
        <f t="shared" si="82"/>
        <v>#VALUE!</v>
      </c>
      <c r="CZ101" s="46" t="e">
        <f t="shared" si="83"/>
        <v>#VALUE!</v>
      </c>
      <c r="DA101" s="46" t="e">
        <f t="shared" si="84"/>
        <v>#VALUE!</v>
      </c>
      <c r="DB101" s="46" t="e">
        <f t="shared" si="85"/>
        <v>#VALUE!</v>
      </c>
      <c r="DC101" s="46" t="e">
        <f t="shared" si="86"/>
        <v>#VALUE!</v>
      </c>
      <c r="DD101" s="46" t="e">
        <f t="shared" si="87"/>
        <v>#VALUE!</v>
      </c>
      <c r="DE101" s="46" t="e">
        <f t="shared" si="88"/>
        <v>#VALUE!</v>
      </c>
      <c r="DF101" s="46" t="e">
        <f t="shared" si="89"/>
        <v>#VALUE!</v>
      </c>
      <c r="DG101" s="46" t="e">
        <f t="shared" si="90"/>
        <v>#VALUE!</v>
      </c>
      <c r="DH101" s="46" t="e">
        <f t="shared" si="91"/>
        <v>#VALUE!</v>
      </c>
      <c r="DI101" s="46" t="e">
        <f t="shared" si="92"/>
        <v>#VALUE!</v>
      </c>
      <c r="DJ101" s="46" t="e">
        <f t="shared" si="93"/>
        <v>#VALUE!</v>
      </c>
      <c r="DK101" s="46" t="e">
        <f t="shared" si="94"/>
        <v>#VALUE!</v>
      </c>
      <c r="DL101" s="46" t="e">
        <f t="shared" si="95"/>
        <v>#VALUE!</v>
      </c>
      <c r="DM101" s="46" t="e">
        <f t="shared" si="96"/>
        <v>#VALUE!</v>
      </c>
    </row>
    <row r="102" spans="1:117" s="39" customFormat="1" x14ac:dyDescent="0.2">
      <c r="A102" s="154">
        <f t="shared" si="42"/>
        <v>0</v>
      </c>
      <c r="B102" s="154"/>
      <c r="C102" s="47"/>
      <c r="D102" s="46"/>
      <c r="F102" s="46"/>
      <c r="U102" s="31"/>
      <c r="X102" s="47" t="str">
        <f t="shared" si="76"/>
        <v/>
      </c>
      <c r="Y102" s="46" t="str">
        <f t="shared" si="43"/>
        <v/>
      </c>
      <c r="Z102" s="46" t="str">
        <f t="shared" si="77"/>
        <v>0</v>
      </c>
      <c r="AA102" s="46" t="e">
        <f t="shared" si="44"/>
        <v>#VALUE!</v>
      </c>
      <c r="AB102" s="46" t="e">
        <f t="shared" si="45"/>
        <v>#VALUE!</v>
      </c>
      <c r="AC102" s="46" t="e">
        <f t="shared" si="46"/>
        <v>#VALUE!</v>
      </c>
      <c r="AD102" s="46" t="e">
        <f t="shared" si="47"/>
        <v>#VALUE!</v>
      </c>
      <c r="AE102" s="46" t="e">
        <f t="shared" si="48"/>
        <v>#VALUE!</v>
      </c>
      <c r="AF102" s="46" t="e">
        <f t="shared" si="49"/>
        <v>#VALUE!</v>
      </c>
      <c r="AG102" s="46" t="e">
        <f t="shared" si="50"/>
        <v>#VALUE!</v>
      </c>
      <c r="AH102" s="46" t="e">
        <f t="shared" si="51"/>
        <v>#VALUE!</v>
      </c>
      <c r="AI102" s="46" t="e">
        <f t="shared" si="52"/>
        <v>#VALUE!</v>
      </c>
      <c r="AJ102" s="46" t="e">
        <f t="shared" si="53"/>
        <v>#VALUE!</v>
      </c>
      <c r="AK102" s="46" t="e">
        <f t="shared" si="54"/>
        <v>#VALUE!</v>
      </c>
      <c r="AL102" s="46" t="e">
        <f t="shared" si="55"/>
        <v>#VALUE!</v>
      </c>
      <c r="AM102" s="46" t="e">
        <f t="shared" si="56"/>
        <v>#VALUE!</v>
      </c>
      <c r="AN102" s="46" t="e">
        <f t="shared" si="57"/>
        <v>#VALUE!</v>
      </c>
      <c r="AO102" s="46" t="e">
        <f t="shared" si="58"/>
        <v>#VALUE!</v>
      </c>
      <c r="AP102" s="46"/>
      <c r="AQ102" s="46"/>
      <c r="AR102" s="46"/>
      <c r="AS102" s="47"/>
      <c r="AT102" s="46"/>
      <c r="AU102" s="46"/>
      <c r="AV102" s="46"/>
      <c r="AW102" s="46"/>
      <c r="AX102" s="46"/>
      <c r="AY102" s="46"/>
      <c r="AZ102" s="46"/>
      <c r="BA102" s="46"/>
      <c r="BB102" s="46"/>
      <c r="BC102" s="46"/>
      <c r="BD102" s="46"/>
      <c r="BE102" s="46"/>
      <c r="BF102" s="46"/>
      <c r="BG102" s="46"/>
      <c r="BH102" s="46"/>
      <c r="BI102" s="46"/>
      <c r="BJ102" s="47" t="str">
        <f t="shared" si="78"/>
        <v/>
      </c>
      <c r="BK102" s="46" t="str">
        <f t="shared" si="59"/>
        <v/>
      </c>
      <c r="BL102" s="46" t="str">
        <f t="shared" si="79"/>
        <v>0</v>
      </c>
      <c r="BM102" s="46" t="e">
        <f t="shared" si="60"/>
        <v>#VALUE!</v>
      </c>
      <c r="BN102" s="46" t="e">
        <f t="shared" si="61"/>
        <v>#VALUE!</v>
      </c>
      <c r="BO102" s="46" t="e">
        <f t="shared" si="62"/>
        <v>#VALUE!</v>
      </c>
      <c r="BP102" s="46" t="e">
        <f t="shared" si="63"/>
        <v>#VALUE!</v>
      </c>
      <c r="BQ102" s="46" t="e">
        <f t="shared" si="64"/>
        <v>#VALUE!</v>
      </c>
      <c r="BR102" s="46" t="e">
        <f t="shared" si="65"/>
        <v>#VALUE!</v>
      </c>
      <c r="BS102" s="46" t="e">
        <f t="shared" si="66"/>
        <v>#VALUE!</v>
      </c>
      <c r="BT102" s="46" t="e">
        <f t="shared" si="67"/>
        <v>#VALUE!</v>
      </c>
      <c r="BU102" s="46" t="e">
        <f t="shared" si="68"/>
        <v>#VALUE!</v>
      </c>
      <c r="BV102" s="46" t="e">
        <f t="shared" si="69"/>
        <v>#VALUE!</v>
      </c>
      <c r="BW102" s="46" t="e">
        <f t="shared" si="70"/>
        <v>#VALUE!</v>
      </c>
      <c r="BX102" s="46" t="e">
        <f t="shared" si="71"/>
        <v>#VALUE!</v>
      </c>
      <c r="BY102" s="46" t="e">
        <f t="shared" si="72"/>
        <v>#VALUE!</v>
      </c>
      <c r="BZ102" s="46" t="e">
        <f t="shared" si="73"/>
        <v>#VALUE!</v>
      </c>
      <c r="CA102" s="46" t="e">
        <f t="shared" si="74"/>
        <v>#VALUE!</v>
      </c>
      <c r="CB102" s="46"/>
      <c r="CC102" s="46"/>
      <c r="CD102" s="46"/>
      <c r="CE102" s="46"/>
      <c r="CF102" s="46"/>
      <c r="CG102" s="46"/>
      <c r="CH102" s="46"/>
      <c r="CI102" s="46"/>
      <c r="CJ102" s="46"/>
      <c r="CK102" s="46"/>
      <c r="CL102" s="46"/>
      <c r="CM102" s="46"/>
      <c r="CN102" s="46"/>
      <c r="CO102" s="46"/>
      <c r="CP102" s="46"/>
      <c r="CQ102" s="46"/>
      <c r="CR102" s="46"/>
      <c r="CS102" s="46"/>
      <c r="CT102" s="46"/>
      <c r="CU102" s="46"/>
      <c r="CV102" s="47" t="str">
        <f t="shared" si="80"/>
        <v/>
      </c>
      <c r="CW102" s="46" t="str">
        <f t="shared" si="75"/>
        <v/>
      </c>
      <c r="CX102" s="46" t="str">
        <f t="shared" si="81"/>
        <v>0</v>
      </c>
      <c r="CY102" s="46" t="e">
        <f t="shared" si="82"/>
        <v>#VALUE!</v>
      </c>
      <c r="CZ102" s="46" t="e">
        <f t="shared" si="83"/>
        <v>#VALUE!</v>
      </c>
      <c r="DA102" s="46" t="e">
        <f t="shared" si="84"/>
        <v>#VALUE!</v>
      </c>
      <c r="DB102" s="46" t="e">
        <f t="shared" si="85"/>
        <v>#VALUE!</v>
      </c>
      <c r="DC102" s="46" t="e">
        <f t="shared" si="86"/>
        <v>#VALUE!</v>
      </c>
      <c r="DD102" s="46" t="e">
        <f t="shared" si="87"/>
        <v>#VALUE!</v>
      </c>
      <c r="DE102" s="46" t="e">
        <f t="shared" si="88"/>
        <v>#VALUE!</v>
      </c>
      <c r="DF102" s="46" t="e">
        <f t="shared" si="89"/>
        <v>#VALUE!</v>
      </c>
      <c r="DG102" s="46" t="e">
        <f t="shared" si="90"/>
        <v>#VALUE!</v>
      </c>
      <c r="DH102" s="46" t="e">
        <f t="shared" si="91"/>
        <v>#VALUE!</v>
      </c>
      <c r="DI102" s="46" t="e">
        <f t="shared" si="92"/>
        <v>#VALUE!</v>
      </c>
      <c r="DJ102" s="46" t="e">
        <f t="shared" si="93"/>
        <v>#VALUE!</v>
      </c>
      <c r="DK102" s="46" t="e">
        <f t="shared" si="94"/>
        <v>#VALUE!</v>
      </c>
      <c r="DL102" s="46" t="e">
        <f t="shared" si="95"/>
        <v>#VALUE!</v>
      </c>
      <c r="DM102" s="46" t="e">
        <f t="shared" si="96"/>
        <v>#VALUE!</v>
      </c>
    </row>
    <row r="103" spans="1:117" s="39" customFormat="1" x14ac:dyDescent="0.2">
      <c r="A103" s="154">
        <f t="shared" si="42"/>
        <v>0</v>
      </c>
      <c r="B103" s="154"/>
      <c r="C103" s="47"/>
      <c r="D103" s="46"/>
      <c r="F103" s="46"/>
      <c r="U103" s="31"/>
      <c r="X103" s="47" t="str">
        <f t="shared" si="76"/>
        <v/>
      </c>
      <c r="Y103" s="46" t="str">
        <f t="shared" si="43"/>
        <v/>
      </c>
      <c r="Z103" s="46" t="str">
        <f t="shared" si="77"/>
        <v>0</v>
      </c>
      <c r="AA103" s="46" t="e">
        <f t="shared" si="44"/>
        <v>#VALUE!</v>
      </c>
      <c r="AB103" s="46" t="e">
        <f t="shared" si="45"/>
        <v>#VALUE!</v>
      </c>
      <c r="AC103" s="46" t="e">
        <f t="shared" si="46"/>
        <v>#VALUE!</v>
      </c>
      <c r="AD103" s="46" t="e">
        <f t="shared" si="47"/>
        <v>#VALUE!</v>
      </c>
      <c r="AE103" s="46" t="e">
        <f t="shared" si="48"/>
        <v>#VALUE!</v>
      </c>
      <c r="AF103" s="46" t="e">
        <f t="shared" si="49"/>
        <v>#VALUE!</v>
      </c>
      <c r="AG103" s="46" t="e">
        <f t="shared" si="50"/>
        <v>#VALUE!</v>
      </c>
      <c r="AH103" s="46" t="e">
        <f t="shared" si="51"/>
        <v>#VALUE!</v>
      </c>
      <c r="AI103" s="46" t="e">
        <f t="shared" si="52"/>
        <v>#VALUE!</v>
      </c>
      <c r="AJ103" s="46" t="e">
        <f t="shared" si="53"/>
        <v>#VALUE!</v>
      </c>
      <c r="AK103" s="46" t="e">
        <f t="shared" si="54"/>
        <v>#VALUE!</v>
      </c>
      <c r="AL103" s="46" t="e">
        <f t="shared" si="55"/>
        <v>#VALUE!</v>
      </c>
      <c r="AM103" s="46" t="e">
        <f t="shared" si="56"/>
        <v>#VALUE!</v>
      </c>
      <c r="AN103" s="46" t="e">
        <f t="shared" si="57"/>
        <v>#VALUE!</v>
      </c>
      <c r="AO103" s="46" t="e">
        <f t="shared" si="58"/>
        <v>#VALUE!</v>
      </c>
      <c r="AP103" s="46"/>
      <c r="AQ103" s="46"/>
      <c r="AR103" s="46"/>
      <c r="AS103" s="47"/>
      <c r="AT103" s="46"/>
      <c r="AU103" s="46"/>
      <c r="AV103" s="46"/>
      <c r="AW103" s="46"/>
      <c r="AX103" s="46"/>
      <c r="AY103" s="46"/>
      <c r="AZ103" s="46"/>
      <c r="BA103" s="46"/>
      <c r="BB103" s="46"/>
      <c r="BC103" s="46"/>
      <c r="BD103" s="46"/>
      <c r="BE103" s="46"/>
      <c r="BF103" s="46"/>
      <c r="BG103" s="46"/>
      <c r="BH103" s="46"/>
      <c r="BI103" s="46"/>
      <c r="BJ103" s="47" t="str">
        <f t="shared" si="78"/>
        <v/>
      </c>
      <c r="BK103" s="46" t="str">
        <f t="shared" si="59"/>
        <v/>
      </c>
      <c r="BL103" s="46" t="str">
        <f t="shared" si="79"/>
        <v>0</v>
      </c>
      <c r="BM103" s="46" t="e">
        <f t="shared" si="60"/>
        <v>#VALUE!</v>
      </c>
      <c r="BN103" s="46" t="e">
        <f t="shared" si="61"/>
        <v>#VALUE!</v>
      </c>
      <c r="BO103" s="46" t="e">
        <f t="shared" si="62"/>
        <v>#VALUE!</v>
      </c>
      <c r="BP103" s="46" t="e">
        <f t="shared" si="63"/>
        <v>#VALUE!</v>
      </c>
      <c r="BQ103" s="46" t="e">
        <f t="shared" si="64"/>
        <v>#VALUE!</v>
      </c>
      <c r="BR103" s="46" t="e">
        <f t="shared" si="65"/>
        <v>#VALUE!</v>
      </c>
      <c r="BS103" s="46" t="e">
        <f t="shared" si="66"/>
        <v>#VALUE!</v>
      </c>
      <c r="BT103" s="46" t="e">
        <f t="shared" si="67"/>
        <v>#VALUE!</v>
      </c>
      <c r="BU103" s="46" t="e">
        <f t="shared" si="68"/>
        <v>#VALUE!</v>
      </c>
      <c r="BV103" s="46" t="e">
        <f t="shared" si="69"/>
        <v>#VALUE!</v>
      </c>
      <c r="BW103" s="46" t="e">
        <f t="shared" si="70"/>
        <v>#VALUE!</v>
      </c>
      <c r="BX103" s="46" t="e">
        <f t="shared" si="71"/>
        <v>#VALUE!</v>
      </c>
      <c r="BY103" s="46" t="e">
        <f t="shared" si="72"/>
        <v>#VALUE!</v>
      </c>
      <c r="BZ103" s="46" t="e">
        <f t="shared" si="73"/>
        <v>#VALUE!</v>
      </c>
      <c r="CA103" s="46" t="e">
        <f t="shared" si="74"/>
        <v>#VALUE!</v>
      </c>
      <c r="CB103" s="46"/>
      <c r="CC103" s="46"/>
      <c r="CD103" s="46"/>
      <c r="CE103" s="46"/>
      <c r="CF103" s="46"/>
      <c r="CG103" s="46"/>
      <c r="CH103" s="46"/>
      <c r="CI103" s="46"/>
      <c r="CJ103" s="46"/>
      <c r="CK103" s="46"/>
      <c r="CL103" s="46"/>
      <c r="CM103" s="46"/>
      <c r="CN103" s="46"/>
      <c r="CO103" s="46"/>
      <c r="CP103" s="46"/>
      <c r="CQ103" s="46"/>
      <c r="CR103" s="46"/>
      <c r="CS103" s="46"/>
      <c r="CT103" s="46"/>
      <c r="CU103" s="46"/>
      <c r="CV103" s="47" t="str">
        <f t="shared" si="80"/>
        <v/>
      </c>
      <c r="CW103" s="46" t="str">
        <f t="shared" si="75"/>
        <v/>
      </c>
      <c r="CX103" s="46" t="str">
        <f t="shared" si="81"/>
        <v>0</v>
      </c>
      <c r="CY103" s="46" t="e">
        <f t="shared" si="82"/>
        <v>#VALUE!</v>
      </c>
      <c r="CZ103" s="46" t="e">
        <f t="shared" si="83"/>
        <v>#VALUE!</v>
      </c>
      <c r="DA103" s="46" t="e">
        <f t="shared" si="84"/>
        <v>#VALUE!</v>
      </c>
      <c r="DB103" s="46" t="e">
        <f t="shared" si="85"/>
        <v>#VALUE!</v>
      </c>
      <c r="DC103" s="46" t="e">
        <f t="shared" si="86"/>
        <v>#VALUE!</v>
      </c>
      <c r="DD103" s="46" t="e">
        <f t="shared" si="87"/>
        <v>#VALUE!</v>
      </c>
      <c r="DE103" s="46" t="e">
        <f t="shared" si="88"/>
        <v>#VALUE!</v>
      </c>
      <c r="DF103" s="46" t="e">
        <f t="shared" si="89"/>
        <v>#VALUE!</v>
      </c>
      <c r="DG103" s="46" t="e">
        <f t="shared" si="90"/>
        <v>#VALUE!</v>
      </c>
      <c r="DH103" s="46" t="e">
        <f t="shared" si="91"/>
        <v>#VALUE!</v>
      </c>
      <c r="DI103" s="46" t="e">
        <f t="shared" si="92"/>
        <v>#VALUE!</v>
      </c>
      <c r="DJ103" s="46" t="e">
        <f t="shared" si="93"/>
        <v>#VALUE!</v>
      </c>
      <c r="DK103" s="46" t="e">
        <f t="shared" si="94"/>
        <v>#VALUE!</v>
      </c>
      <c r="DL103" s="46" t="e">
        <f t="shared" si="95"/>
        <v>#VALUE!</v>
      </c>
      <c r="DM103" s="46" t="e">
        <f t="shared" si="96"/>
        <v>#VALUE!</v>
      </c>
    </row>
    <row r="104" spans="1:117" s="39" customFormat="1" x14ac:dyDescent="0.2">
      <c r="A104" s="154">
        <f t="shared" si="42"/>
        <v>0</v>
      </c>
      <c r="B104" s="154"/>
      <c r="C104" s="47"/>
      <c r="D104" s="46"/>
      <c r="F104" s="46"/>
      <c r="U104" s="31"/>
      <c r="X104" s="47" t="str">
        <f t="shared" si="76"/>
        <v/>
      </c>
      <c r="Y104" s="46" t="str">
        <f t="shared" si="43"/>
        <v/>
      </c>
      <c r="Z104" s="46" t="str">
        <f t="shared" si="77"/>
        <v>0</v>
      </c>
      <c r="AA104" s="46" t="e">
        <f t="shared" si="44"/>
        <v>#VALUE!</v>
      </c>
      <c r="AB104" s="46" t="e">
        <f t="shared" si="45"/>
        <v>#VALUE!</v>
      </c>
      <c r="AC104" s="46" t="e">
        <f t="shared" si="46"/>
        <v>#VALUE!</v>
      </c>
      <c r="AD104" s="46" t="e">
        <f t="shared" si="47"/>
        <v>#VALUE!</v>
      </c>
      <c r="AE104" s="46" t="e">
        <f t="shared" si="48"/>
        <v>#VALUE!</v>
      </c>
      <c r="AF104" s="46" t="e">
        <f t="shared" si="49"/>
        <v>#VALUE!</v>
      </c>
      <c r="AG104" s="46" t="e">
        <f t="shared" si="50"/>
        <v>#VALUE!</v>
      </c>
      <c r="AH104" s="46" t="e">
        <f t="shared" si="51"/>
        <v>#VALUE!</v>
      </c>
      <c r="AI104" s="46" t="e">
        <f t="shared" si="52"/>
        <v>#VALUE!</v>
      </c>
      <c r="AJ104" s="46" t="e">
        <f t="shared" si="53"/>
        <v>#VALUE!</v>
      </c>
      <c r="AK104" s="46" t="e">
        <f t="shared" si="54"/>
        <v>#VALUE!</v>
      </c>
      <c r="AL104" s="46" t="e">
        <f t="shared" si="55"/>
        <v>#VALUE!</v>
      </c>
      <c r="AM104" s="46" t="e">
        <f t="shared" si="56"/>
        <v>#VALUE!</v>
      </c>
      <c r="AN104" s="46" t="e">
        <f t="shared" si="57"/>
        <v>#VALUE!</v>
      </c>
      <c r="AO104" s="46" t="e">
        <f t="shared" si="58"/>
        <v>#VALUE!</v>
      </c>
      <c r="AP104" s="46"/>
      <c r="AQ104" s="46"/>
      <c r="AR104" s="46"/>
      <c r="AS104" s="47"/>
      <c r="AT104" s="46"/>
      <c r="AU104" s="46"/>
      <c r="AV104" s="46"/>
      <c r="AW104" s="46"/>
      <c r="AX104" s="46"/>
      <c r="AY104" s="46"/>
      <c r="AZ104" s="46"/>
      <c r="BA104" s="46"/>
      <c r="BB104" s="46"/>
      <c r="BC104" s="46"/>
      <c r="BD104" s="46"/>
      <c r="BE104" s="46"/>
      <c r="BF104" s="46"/>
      <c r="BG104" s="46"/>
      <c r="BH104" s="46"/>
      <c r="BI104" s="46"/>
      <c r="BJ104" s="47" t="str">
        <f t="shared" si="78"/>
        <v/>
      </c>
      <c r="BK104" s="46" t="str">
        <f t="shared" si="59"/>
        <v/>
      </c>
      <c r="BL104" s="46" t="str">
        <f t="shared" si="79"/>
        <v>0</v>
      </c>
      <c r="BM104" s="46" t="e">
        <f t="shared" si="60"/>
        <v>#VALUE!</v>
      </c>
      <c r="BN104" s="46" t="e">
        <f t="shared" si="61"/>
        <v>#VALUE!</v>
      </c>
      <c r="BO104" s="46" t="e">
        <f t="shared" si="62"/>
        <v>#VALUE!</v>
      </c>
      <c r="BP104" s="46" t="e">
        <f t="shared" si="63"/>
        <v>#VALUE!</v>
      </c>
      <c r="BQ104" s="46" t="e">
        <f t="shared" si="64"/>
        <v>#VALUE!</v>
      </c>
      <c r="BR104" s="46" t="e">
        <f t="shared" si="65"/>
        <v>#VALUE!</v>
      </c>
      <c r="BS104" s="46" t="e">
        <f t="shared" si="66"/>
        <v>#VALUE!</v>
      </c>
      <c r="BT104" s="46" t="e">
        <f t="shared" si="67"/>
        <v>#VALUE!</v>
      </c>
      <c r="BU104" s="46" t="e">
        <f t="shared" si="68"/>
        <v>#VALUE!</v>
      </c>
      <c r="BV104" s="46" t="e">
        <f t="shared" si="69"/>
        <v>#VALUE!</v>
      </c>
      <c r="BW104" s="46" t="e">
        <f t="shared" si="70"/>
        <v>#VALUE!</v>
      </c>
      <c r="BX104" s="46" t="e">
        <f t="shared" si="71"/>
        <v>#VALUE!</v>
      </c>
      <c r="BY104" s="46" t="e">
        <f t="shared" si="72"/>
        <v>#VALUE!</v>
      </c>
      <c r="BZ104" s="46" t="e">
        <f t="shared" si="73"/>
        <v>#VALUE!</v>
      </c>
      <c r="CA104" s="46" t="e">
        <f t="shared" si="74"/>
        <v>#VALUE!</v>
      </c>
      <c r="CB104" s="46"/>
      <c r="CC104" s="46"/>
      <c r="CD104" s="46"/>
      <c r="CE104" s="46"/>
      <c r="CF104" s="46"/>
      <c r="CG104" s="46"/>
      <c r="CH104" s="46"/>
      <c r="CI104" s="46"/>
      <c r="CJ104" s="46"/>
      <c r="CK104" s="46"/>
      <c r="CL104" s="46"/>
      <c r="CM104" s="46"/>
      <c r="CN104" s="46"/>
      <c r="CO104" s="46"/>
      <c r="CP104" s="46"/>
      <c r="CQ104" s="46"/>
      <c r="CR104" s="46"/>
      <c r="CS104" s="46"/>
      <c r="CT104" s="46"/>
      <c r="CU104" s="46"/>
      <c r="CV104" s="47" t="str">
        <f t="shared" si="80"/>
        <v/>
      </c>
      <c r="CW104" s="46" t="str">
        <f t="shared" si="75"/>
        <v/>
      </c>
      <c r="CX104" s="46" t="str">
        <f t="shared" si="81"/>
        <v>0</v>
      </c>
      <c r="CY104" s="46" t="e">
        <f t="shared" si="82"/>
        <v>#VALUE!</v>
      </c>
      <c r="CZ104" s="46" t="e">
        <f t="shared" si="83"/>
        <v>#VALUE!</v>
      </c>
      <c r="DA104" s="46" t="e">
        <f t="shared" si="84"/>
        <v>#VALUE!</v>
      </c>
      <c r="DB104" s="46" t="e">
        <f t="shared" si="85"/>
        <v>#VALUE!</v>
      </c>
      <c r="DC104" s="46" t="e">
        <f t="shared" si="86"/>
        <v>#VALUE!</v>
      </c>
      <c r="DD104" s="46" t="e">
        <f t="shared" si="87"/>
        <v>#VALUE!</v>
      </c>
      <c r="DE104" s="46" t="e">
        <f t="shared" si="88"/>
        <v>#VALUE!</v>
      </c>
      <c r="DF104" s="46" t="e">
        <f t="shared" si="89"/>
        <v>#VALUE!</v>
      </c>
      <c r="DG104" s="46" t="e">
        <f t="shared" si="90"/>
        <v>#VALUE!</v>
      </c>
      <c r="DH104" s="46" t="e">
        <f t="shared" si="91"/>
        <v>#VALUE!</v>
      </c>
      <c r="DI104" s="46" t="e">
        <f t="shared" si="92"/>
        <v>#VALUE!</v>
      </c>
      <c r="DJ104" s="46" t="e">
        <f t="shared" si="93"/>
        <v>#VALUE!</v>
      </c>
      <c r="DK104" s="46" t="e">
        <f t="shared" si="94"/>
        <v>#VALUE!</v>
      </c>
      <c r="DL104" s="46" t="e">
        <f t="shared" si="95"/>
        <v>#VALUE!</v>
      </c>
      <c r="DM104" s="46" t="e">
        <f t="shared" si="96"/>
        <v>#VALUE!</v>
      </c>
    </row>
    <row r="105" spans="1:117" s="39" customFormat="1" x14ac:dyDescent="0.2">
      <c r="A105" s="154">
        <f t="shared" si="42"/>
        <v>0</v>
      </c>
      <c r="B105" s="154"/>
      <c r="C105" s="47"/>
      <c r="D105" s="46"/>
      <c r="F105" s="46"/>
      <c r="U105" s="31"/>
      <c r="X105" s="47" t="str">
        <f t="shared" si="76"/>
        <v/>
      </c>
      <c r="Y105" s="46" t="str">
        <f t="shared" si="43"/>
        <v/>
      </c>
      <c r="Z105" s="46" t="str">
        <f t="shared" si="77"/>
        <v>0</v>
      </c>
      <c r="AA105" s="46" t="e">
        <f t="shared" si="44"/>
        <v>#VALUE!</v>
      </c>
      <c r="AB105" s="46" t="e">
        <f t="shared" si="45"/>
        <v>#VALUE!</v>
      </c>
      <c r="AC105" s="46" t="e">
        <f t="shared" si="46"/>
        <v>#VALUE!</v>
      </c>
      <c r="AD105" s="46" t="e">
        <f t="shared" si="47"/>
        <v>#VALUE!</v>
      </c>
      <c r="AE105" s="46" t="e">
        <f t="shared" si="48"/>
        <v>#VALUE!</v>
      </c>
      <c r="AF105" s="46" t="e">
        <f t="shared" si="49"/>
        <v>#VALUE!</v>
      </c>
      <c r="AG105" s="46" t="e">
        <f t="shared" si="50"/>
        <v>#VALUE!</v>
      </c>
      <c r="AH105" s="46" t="e">
        <f t="shared" si="51"/>
        <v>#VALUE!</v>
      </c>
      <c r="AI105" s="46" t="e">
        <f t="shared" si="52"/>
        <v>#VALUE!</v>
      </c>
      <c r="AJ105" s="46" t="e">
        <f t="shared" si="53"/>
        <v>#VALUE!</v>
      </c>
      <c r="AK105" s="46" t="e">
        <f t="shared" si="54"/>
        <v>#VALUE!</v>
      </c>
      <c r="AL105" s="46" t="e">
        <f t="shared" si="55"/>
        <v>#VALUE!</v>
      </c>
      <c r="AM105" s="46" t="e">
        <f t="shared" si="56"/>
        <v>#VALUE!</v>
      </c>
      <c r="AN105" s="46" t="e">
        <f t="shared" si="57"/>
        <v>#VALUE!</v>
      </c>
      <c r="AO105" s="46" t="e">
        <f t="shared" si="58"/>
        <v>#VALUE!</v>
      </c>
      <c r="AP105" s="46"/>
      <c r="AQ105" s="46"/>
      <c r="AR105" s="46"/>
      <c r="AS105" s="47"/>
      <c r="AT105" s="46"/>
      <c r="AU105" s="46"/>
      <c r="AV105" s="46"/>
      <c r="AW105" s="46"/>
      <c r="AX105" s="46"/>
      <c r="AY105" s="46"/>
      <c r="AZ105" s="46"/>
      <c r="BA105" s="46"/>
      <c r="BB105" s="46"/>
      <c r="BC105" s="46"/>
      <c r="BD105" s="46"/>
      <c r="BE105" s="46"/>
      <c r="BF105" s="46"/>
      <c r="BG105" s="46"/>
      <c r="BH105" s="46"/>
      <c r="BI105" s="46"/>
      <c r="BJ105" s="47" t="str">
        <f t="shared" si="78"/>
        <v/>
      </c>
      <c r="BK105" s="46" t="str">
        <f t="shared" si="59"/>
        <v/>
      </c>
      <c r="BL105" s="46" t="str">
        <f t="shared" si="79"/>
        <v>0</v>
      </c>
      <c r="BM105" s="46" t="e">
        <f t="shared" si="60"/>
        <v>#VALUE!</v>
      </c>
      <c r="BN105" s="46" t="e">
        <f t="shared" si="61"/>
        <v>#VALUE!</v>
      </c>
      <c r="BO105" s="46" t="e">
        <f t="shared" si="62"/>
        <v>#VALUE!</v>
      </c>
      <c r="BP105" s="46" t="e">
        <f t="shared" si="63"/>
        <v>#VALUE!</v>
      </c>
      <c r="BQ105" s="46" t="e">
        <f t="shared" si="64"/>
        <v>#VALUE!</v>
      </c>
      <c r="BR105" s="46" t="e">
        <f t="shared" si="65"/>
        <v>#VALUE!</v>
      </c>
      <c r="BS105" s="46" t="e">
        <f t="shared" si="66"/>
        <v>#VALUE!</v>
      </c>
      <c r="BT105" s="46" t="e">
        <f t="shared" si="67"/>
        <v>#VALUE!</v>
      </c>
      <c r="BU105" s="46" t="e">
        <f t="shared" si="68"/>
        <v>#VALUE!</v>
      </c>
      <c r="BV105" s="46" t="e">
        <f t="shared" si="69"/>
        <v>#VALUE!</v>
      </c>
      <c r="BW105" s="46" t="e">
        <f t="shared" si="70"/>
        <v>#VALUE!</v>
      </c>
      <c r="BX105" s="46" t="e">
        <f t="shared" si="71"/>
        <v>#VALUE!</v>
      </c>
      <c r="BY105" s="46" t="e">
        <f t="shared" si="72"/>
        <v>#VALUE!</v>
      </c>
      <c r="BZ105" s="46" t="e">
        <f t="shared" si="73"/>
        <v>#VALUE!</v>
      </c>
      <c r="CA105" s="46" t="e">
        <f t="shared" si="74"/>
        <v>#VALUE!</v>
      </c>
      <c r="CB105" s="46"/>
      <c r="CC105" s="46"/>
      <c r="CD105" s="46"/>
      <c r="CE105" s="46"/>
      <c r="CF105" s="46"/>
      <c r="CG105" s="46"/>
      <c r="CH105" s="46"/>
      <c r="CI105" s="46"/>
      <c r="CJ105" s="46"/>
      <c r="CK105" s="46"/>
      <c r="CL105" s="46"/>
      <c r="CM105" s="46"/>
      <c r="CN105" s="46"/>
      <c r="CO105" s="46"/>
      <c r="CP105" s="46"/>
      <c r="CQ105" s="46"/>
      <c r="CR105" s="46"/>
      <c r="CS105" s="46"/>
      <c r="CT105" s="46"/>
      <c r="CU105" s="46"/>
      <c r="CV105" s="47" t="str">
        <f t="shared" si="80"/>
        <v/>
      </c>
      <c r="CW105" s="46" t="str">
        <f t="shared" si="75"/>
        <v/>
      </c>
      <c r="CX105" s="46" t="str">
        <f t="shared" si="81"/>
        <v>0</v>
      </c>
      <c r="CY105" s="46" t="e">
        <f t="shared" si="82"/>
        <v>#VALUE!</v>
      </c>
      <c r="CZ105" s="46" t="e">
        <f t="shared" si="83"/>
        <v>#VALUE!</v>
      </c>
      <c r="DA105" s="46" t="e">
        <f t="shared" si="84"/>
        <v>#VALUE!</v>
      </c>
      <c r="DB105" s="46" t="e">
        <f t="shared" si="85"/>
        <v>#VALUE!</v>
      </c>
      <c r="DC105" s="46" t="e">
        <f t="shared" si="86"/>
        <v>#VALUE!</v>
      </c>
      <c r="DD105" s="46" t="e">
        <f t="shared" si="87"/>
        <v>#VALUE!</v>
      </c>
      <c r="DE105" s="46" t="e">
        <f t="shared" si="88"/>
        <v>#VALUE!</v>
      </c>
      <c r="DF105" s="46" t="e">
        <f t="shared" si="89"/>
        <v>#VALUE!</v>
      </c>
      <c r="DG105" s="46" t="e">
        <f t="shared" si="90"/>
        <v>#VALUE!</v>
      </c>
      <c r="DH105" s="46" t="e">
        <f t="shared" si="91"/>
        <v>#VALUE!</v>
      </c>
      <c r="DI105" s="46" t="e">
        <f t="shared" si="92"/>
        <v>#VALUE!</v>
      </c>
      <c r="DJ105" s="46" t="e">
        <f t="shared" si="93"/>
        <v>#VALUE!</v>
      </c>
      <c r="DK105" s="46" t="e">
        <f t="shared" si="94"/>
        <v>#VALUE!</v>
      </c>
      <c r="DL105" s="46" t="e">
        <f t="shared" si="95"/>
        <v>#VALUE!</v>
      </c>
      <c r="DM105" s="46" t="e">
        <f t="shared" si="96"/>
        <v>#VALUE!</v>
      </c>
    </row>
    <row r="106" spans="1:117" s="39" customFormat="1" x14ac:dyDescent="0.2">
      <c r="A106" s="154">
        <f t="shared" si="42"/>
        <v>0</v>
      </c>
      <c r="B106" s="154"/>
      <c r="C106" s="47"/>
      <c r="D106" s="46"/>
      <c r="F106" s="46"/>
      <c r="U106" s="31"/>
      <c r="X106" s="47" t="str">
        <f t="shared" si="76"/>
        <v/>
      </c>
      <c r="Y106" s="46" t="str">
        <f t="shared" si="43"/>
        <v/>
      </c>
      <c r="Z106" s="46" t="str">
        <f t="shared" si="77"/>
        <v>0</v>
      </c>
      <c r="AA106" s="46" t="e">
        <f t="shared" si="44"/>
        <v>#VALUE!</v>
      </c>
      <c r="AB106" s="46" t="e">
        <f t="shared" si="45"/>
        <v>#VALUE!</v>
      </c>
      <c r="AC106" s="46" t="e">
        <f t="shared" si="46"/>
        <v>#VALUE!</v>
      </c>
      <c r="AD106" s="46" t="e">
        <f t="shared" si="47"/>
        <v>#VALUE!</v>
      </c>
      <c r="AE106" s="46" t="e">
        <f t="shared" si="48"/>
        <v>#VALUE!</v>
      </c>
      <c r="AF106" s="46" t="e">
        <f t="shared" si="49"/>
        <v>#VALUE!</v>
      </c>
      <c r="AG106" s="46" t="e">
        <f t="shared" si="50"/>
        <v>#VALUE!</v>
      </c>
      <c r="AH106" s="46" t="e">
        <f t="shared" si="51"/>
        <v>#VALUE!</v>
      </c>
      <c r="AI106" s="46" t="e">
        <f t="shared" si="52"/>
        <v>#VALUE!</v>
      </c>
      <c r="AJ106" s="46" t="e">
        <f t="shared" si="53"/>
        <v>#VALUE!</v>
      </c>
      <c r="AK106" s="46" t="e">
        <f t="shared" si="54"/>
        <v>#VALUE!</v>
      </c>
      <c r="AL106" s="46" t="e">
        <f t="shared" si="55"/>
        <v>#VALUE!</v>
      </c>
      <c r="AM106" s="46" t="e">
        <f t="shared" si="56"/>
        <v>#VALUE!</v>
      </c>
      <c r="AN106" s="46" t="e">
        <f t="shared" si="57"/>
        <v>#VALUE!</v>
      </c>
      <c r="AO106" s="46" t="e">
        <f t="shared" si="58"/>
        <v>#VALUE!</v>
      </c>
      <c r="AP106" s="46"/>
      <c r="AQ106" s="46"/>
      <c r="AR106" s="46"/>
      <c r="AS106" s="47"/>
      <c r="AT106" s="46"/>
      <c r="AU106" s="46"/>
      <c r="AV106" s="46"/>
      <c r="AW106" s="46"/>
      <c r="AX106" s="46"/>
      <c r="AY106" s="46"/>
      <c r="AZ106" s="46"/>
      <c r="BA106" s="46"/>
      <c r="BB106" s="46"/>
      <c r="BC106" s="46"/>
      <c r="BD106" s="46"/>
      <c r="BE106" s="46"/>
      <c r="BF106" s="46"/>
      <c r="BG106" s="46"/>
      <c r="BH106" s="46"/>
      <c r="BI106" s="46"/>
      <c r="BJ106" s="47" t="str">
        <f t="shared" si="78"/>
        <v/>
      </c>
      <c r="BK106" s="46" t="str">
        <f t="shared" si="59"/>
        <v/>
      </c>
      <c r="BL106" s="46" t="str">
        <f t="shared" si="79"/>
        <v>0</v>
      </c>
      <c r="BM106" s="46" t="e">
        <f t="shared" si="60"/>
        <v>#VALUE!</v>
      </c>
      <c r="BN106" s="46" t="e">
        <f t="shared" si="61"/>
        <v>#VALUE!</v>
      </c>
      <c r="BO106" s="46" t="e">
        <f t="shared" si="62"/>
        <v>#VALUE!</v>
      </c>
      <c r="BP106" s="46" t="e">
        <f t="shared" si="63"/>
        <v>#VALUE!</v>
      </c>
      <c r="BQ106" s="46" t="e">
        <f t="shared" si="64"/>
        <v>#VALUE!</v>
      </c>
      <c r="BR106" s="46" t="e">
        <f t="shared" si="65"/>
        <v>#VALUE!</v>
      </c>
      <c r="BS106" s="46" t="e">
        <f t="shared" si="66"/>
        <v>#VALUE!</v>
      </c>
      <c r="BT106" s="46" t="e">
        <f t="shared" si="67"/>
        <v>#VALUE!</v>
      </c>
      <c r="BU106" s="46" t="e">
        <f t="shared" si="68"/>
        <v>#VALUE!</v>
      </c>
      <c r="BV106" s="46" t="e">
        <f t="shared" si="69"/>
        <v>#VALUE!</v>
      </c>
      <c r="BW106" s="46" t="e">
        <f t="shared" si="70"/>
        <v>#VALUE!</v>
      </c>
      <c r="BX106" s="46" t="e">
        <f t="shared" si="71"/>
        <v>#VALUE!</v>
      </c>
      <c r="BY106" s="46" t="e">
        <f t="shared" si="72"/>
        <v>#VALUE!</v>
      </c>
      <c r="BZ106" s="46" t="e">
        <f t="shared" si="73"/>
        <v>#VALUE!</v>
      </c>
      <c r="CA106" s="46" t="e">
        <f t="shared" si="74"/>
        <v>#VALUE!</v>
      </c>
      <c r="CB106" s="46"/>
      <c r="CC106" s="46"/>
      <c r="CD106" s="46"/>
      <c r="CE106" s="46"/>
      <c r="CF106" s="46"/>
      <c r="CG106" s="46"/>
      <c r="CH106" s="46"/>
      <c r="CI106" s="46"/>
      <c r="CJ106" s="46"/>
      <c r="CK106" s="46"/>
      <c r="CL106" s="46"/>
      <c r="CM106" s="46"/>
      <c r="CN106" s="46"/>
      <c r="CO106" s="46"/>
      <c r="CP106" s="46"/>
      <c r="CQ106" s="46"/>
      <c r="CR106" s="46"/>
      <c r="CS106" s="46"/>
      <c r="CT106" s="46"/>
      <c r="CU106" s="46"/>
      <c r="CV106" s="47" t="str">
        <f t="shared" si="80"/>
        <v/>
      </c>
      <c r="CW106" s="46" t="str">
        <f t="shared" si="75"/>
        <v/>
      </c>
      <c r="CX106" s="46" t="str">
        <f t="shared" si="81"/>
        <v>0</v>
      </c>
      <c r="CY106" s="46" t="e">
        <f t="shared" si="82"/>
        <v>#VALUE!</v>
      </c>
      <c r="CZ106" s="46" t="e">
        <f t="shared" si="83"/>
        <v>#VALUE!</v>
      </c>
      <c r="DA106" s="46" t="e">
        <f t="shared" si="84"/>
        <v>#VALUE!</v>
      </c>
      <c r="DB106" s="46" t="e">
        <f t="shared" si="85"/>
        <v>#VALUE!</v>
      </c>
      <c r="DC106" s="46" t="e">
        <f t="shared" si="86"/>
        <v>#VALUE!</v>
      </c>
      <c r="DD106" s="46" t="e">
        <f t="shared" si="87"/>
        <v>#VALUE!</v>
      </c>
      <c r="DE106" s="46" t="e">
        <f t="shared" si="88"/>
        <v>#VALUE!</v>
      </c>
      <c r="DF106" s="46" t="e">
        <f t="shared" si="89"/>
        <v>#VALUE!</v>
      </c>
      <c r="DG106" s="46" t="e">
        <f t="shared" si="90"/>
        <v>#VALUE!</v>
      </c>
      <c r="DH106" s="46" t="e">
        <f t="shared" si="91"/>
        <v>#VALUE!</v>
      </c>
      <c r="DI106" s="46" t="e">
        <f t="shared" si="92"/>
        <v>#VALUE!</v>
      </c>
      <c r="DJ106" s="46" t="e">
        <f t="shared" si="93"/>
        <v>#VALUE!</v>
      </c>
      <c r="DK106" s="46" t="e">
        <f t="shared" si="94"/>
        <v>#VALUE!</v>
      </c>
      <c r="DL106" s="46" t="e">
        <f t="shared" si="95"/>
        <v>#VALUE!</v>
      </c>
      <c r="DM106" s="46" t="e">
        <f t="shared" si="96"/>
        <v>#VALUE!</v>
      </c>
    </row>
    <row r="107" spans="1:117" s="39" customFormat="1" x14ac:dyDescent="0.2">
      <c r="A107" s="154">
        <f t="shared" si="42"/>
        <v>0</v>
      </c>
      <c r="B107" s="154"/>
      <c r="C107" s="47"/>
      <c r="D107" s="46"/>
      <c r="F107" s="46"/>
      <c r="U107" s="31"/>
      <c r="X107" s="47" t="str">
        <f t="shared" si="76"/>
        <v/>
      </c>
      <c r="Y107" s="46" t="str">
        <f t="shared" si="43"/>
        <v/>
      </c>
      <c r="Z107" s="46" t="str">
        <f t="shared" si="77"/>
        <v>0</v>
      </c>
      <c r="AA107" s="46" t="e">
        <f t="shared" si="44"/>
        <v>#VALUE!</v>
      </c>
      <c r="AB107" s="46" t="e">
        <f t="shared" si="45"/>
        <v>#VALUE!</v>
      </c>
      <c r="AC107" s="46" t="e">
        <f t="shared" si="46"/>
        <v>#VALUE!</v>
      </c>
      <c r="AD107" s="46" t="e">
        <f t="shared" si="47"/>
        <v>#VALUE!</v>
      </c>
      <c r="AE107" s="46" t="e">
        <f t="shared" si="48"/>
        <v>#VALUE!</v>
      </c>
      <c r="AF107" s="46" t="e">
        <f t="shared" si="49"/>
        <v>#VALUE!</v>
      </c>
      <c r="AG107" s="46" t="e">
        <f t="shared" si="50"/>
        <v>#VALUE!</v>
      </c>
      <c r="AH107" s="46" t="e">
        <f t="shared" si="51"/>
        <v>#VALUE!</v>
      </c>
      <c r="AI107" s="46" t="e">
        <f t="shared" si="52"/>
        <v>#VALUE!</v>
      </c>
      <c r="AJ107" s="46" t="e">
        <f t="shared" si="53"/>
        <v>#VALUE!</v>
      </c>
      <c r="AK107" s="46" t="e">
        <f t="shared" si="54"/>
        <v>#VALUE!</v>
      </c>
      <c r="AL107" s="46" t="e">
        <f t="shared" si="55"/>
        <v>#VALUE!</v>
      </c>
      <c r="AM107" s="46" t="e">
        <f t="shared" si="56"/>
        <v>#VALUE!</v>
      </c>
      <c r="AN107" s="46" t="e">
        <f t="shared" si="57"/>
        <v>#VALUE!</v>
      </c>
      <c r="AO107" s="46" t="e">
        <f t="shared" si="58"/>
        <v>#VALUE!</v>
      </c>
      <c r="AP107" s="46"/>
      <c r="AQ107" s="46"/>
      <c r="AR107" s="46"/>
      <c r="AS107" s="47"/>
      <c r="AT107" s="46"/>
      <c r="AU107" s="46"/>
      <c r="AV107" s="46"/>
      <c r="AW107" s="46"/>
      <c r="AX107" s="46"/>
      <c r="AY107" s="46"/>
      <c r="AZ107" s="46"/>
      <c r="BA107" s="46"/>
      <c r="BB107" s="46"/>
      <c r="BC107" s="46"/>
      <c r="BD107" s="46"/>
      <c r="BE107" s="46"/>
      <c r="BF107" s="46"/>
      <c r="BG107" s="46"/>
      <c r="BH107" s="46"/>
      <c r="BI107" s="46"/>
      <c r="BJ107" s="47" t="str">
        <f t="shared" si="78"/>
        <v/>
      </c>
      <c r="BK107" s="46" t="str">
        <f t="shared" si="59"/>
        <v/>
      </c>
      <c r="BL107" s="46" t="str">
        <f t="shared" si="79"/>
        <v>0</v>
      </c>
      <c r="BM107" s="46" t="e">
        <f t="shared" si="60"/>
        <v>#VALUE!</v>
      </c>
      <c r="BN107" s="46" t="e">
        <f t="shared" si="61"/>
        <v>#VALUE!</v>
      </c>
      <c r="BO107" s="46" t="e">
        <f t="shared" si="62"/>
        <v>#VALUE!</v>
      </c>
      <c r="BP107" s="46" t="e">
        <f t="shared" si="63"/>
        <v>#VALUE!</v>
      </c>
      <c r="BQ107" s="46" t="e">
        <f t="shared" si="64"/>
        <v>#VALUE!</v>
      </c>
      <c r="BR107" s="46" t="e">
        <f t="shared" si="65"/>
        <v>#VALUE!</v>
      </c>
      <c r="BS107" s="46" t="e">
        <f t="shared" si="66"/>
        <v>#VALUE!</v>
      </c>
      <c r="BT107" s="46" t="e">
        <f t="shared" si="67"/>
        <v>#VALUE!</v>
      </c>
      <c r="BU107" s="46" t="e">
        <f t="shared" si="68"/>
        <v>#VALUE!</v>
      </c>
      <c r="BV107" s="46" t="e">
        <f t="shared" si="69"/>
        <v>#VALUE!</v>
      </c>
      <c r="BW107" s="46" t="e">
        <f t="shared" si="70"/>
        <v>#VALUE!</v>
      </c>
      <c r="BX107" s="46" t="e">
        <f t="shared" si="71"/>
        <v>#VALUE!</v>
      </c>
      <c r="BY107" s="46" t="e">
        <f t="shared" si="72"/>
        <v>#VALUE!</v>
      </c>
      <c r="BZ107" s="46" t="e">
        <f t="shared" si="73"/>
        <v>#VALUE!</v>
      </c>
      <c r="CA107" s="46" t="e">
        <f t="shared" si="74"/>
        <v>#VALUE!</v>
      </c>
      <c r="CB107" s="46"/>
      <c r="CC107" s="46"/>
      <c r="CD107" s="46"/>
      <c r="CE107" s="46"/>
      <c r="CF107" s="46"/>
      <c r="CG107" s="46"/>
      <c r="CH107" s="46"/>
      <c r="CI107" s="46"/>
      <c r="CJ107" s="46"/>
      <c r="CK107" s="46"/>
      <c r="CL107" s="46"/>
      <c r="CM107" s="46"/>
      <c r="CN107" s="46"/>
      <c r="CO107" s="46"/>
      <c r="CP107" s="46"/>
      <c r="CQ107" s="46"/>
      <c r="CR107" s="46"/>
      <c r="CS107" s="46"/>
      <c r="CT107" s="46"/>
      <c r="CU107" s="46"/>
      <c r="CV107" s="47" t="str">
        <f t="shared" si="80"/>
        <v/>
      </c>
      <c r="CW107" s="46" t="str">
        <f t="shared" si="75"/>
        <v/>
      </c>
      <c r="CX107" s="46" t="str">
        <f t="shared" si="81"/>
        <v>0</v>
      </c>
      <c r="CY107" s="46" t="e">
        <f t="shared" si="82"/>
        <v>#VALUE!</v>
      </c>
      <c r="CZ107" s="46" t="e">
        <f t="shared" si="83"/>
        <v>#VALUE!</v>
      </c>
      <c r="DA107" s="46" t="e">
        <f t="shared" si="84"/>
        <v>#VALUE!</v>
      </c>
      <c r="DB107" s="46" t="e">
        <f t="shared" si="85"/>
        <v>#VALUE!</v>
      </c>
      <c r="DC107" s="46" t="e">
        <f t="shared" si="86"/>
        <v>#VALUE!</v>
      </c>
      <c r="DD107" s="46" t="e">
        <f t="shared" si="87"/>
        <v>#VALUE!</v>
      </c>
      <c r="DE107" s="46" t="e">
        <f t="shared" si="88"/>
        <v>#VALUE!</v>
      </c>
      <c r="DF107" s="46" t="e">
        <f t="shared" si="89"/>
        <v>#VALUE!</v>
      </c>
      <c r="DG107" s="46" t="e">
        <f t="shared" si="90"/>
        <v>#VALUE!</v>
      </c>
      <c r="DH107" s="46" t="e">
        <f t="shared" si="91"/>
        <v>#VALUE!</v>
      </c>
      <c r="DI107" s="46" t="e">
        <f t="shared" si="92"/>
        <v>#VALUE!</v>
      </c>
      <c r="DJ107" s="46" t="e">
        <f t="shared" si="93"/>
        <v>#VALUE!</v>
      </c>
      <c r="DK107" s="46" t="e">
        <f t="shared" si="94"/>
        <v>#VALUE!</v>
      </c>
      <c r="DL107" s="46" t="e">
        <f t="shared" si="95"/>
        <v>#VALUE!</v>
      </c>
      <c r="DM107" s="46" t="e">
        <f t="shared" si="96"/>
        <v>#VALUE!</v>
      </c>
    </row>
    <row r="108" spans="1:117" s="39" customFormat="1" x14ac:dyDescent="0.2">
      <c r="A108" s="154">
        <f t="shared" si="42"/>
        <v>0</v>
      </c>
      <c r="B108" s="154"/>
      <c r="C108" s="47"/>
      <c r="D108" s="46"/>
      <c r="F108" s="46"/>
      <c r="U108" s="31"/>
      <c r="X108" s="47" t="str">
        <f t="shared" si="76"/>
        <v/>
      </c>
      <c r="Y108" s="46" t="str">
        <f t="shared" si="43"/>
        <v/>
      </c>
      <c r="Z108" s="46" t="str">
        <f t="shared" si="77"/>
        <v>0</v>
      </c>
      <c r="AA108" s="46" t="e">
        <f t="shared" si="44"/>
        <v>#VALUE!</v>
      </c>
      <c r="AB108" s="46" t="e">
        <f t="shared" si="45"/>
        <v>#VALUE!</v>
      </c>
      <c r="AC108" s="46" t="e">
        <f t="shared" si="46"/>
        <v>#VALUE!</v>
      </c>
      <c r="AD108" s="46" t="e">
        <f t="shared" si="47"/>
        <v>#VALUE!</v>
      </c>
      <c r="AE108" s="46" t="e">
        <f t="shared" si="48"/>
        <v>#VALUE!</v>
      </c>
      <c r="AF108" s="46" t="e">
        <f t="shared" si="49"/>
        <v>#VALUE!</v>
      </c>
      <c r="AG108" s="46" t="e">
        <f t="shared" si="50"/>
        <v>#VALUE!</v>
      </c>
      <c r="AH108" s="46" t="e">
        <f t="shared" si="51"/>
        <v>#VALUE!</v>
      </c>
      <c r="AI108" s="46" t="e">
        <f t="shared" si="52"/>
        <v>#VALUE!</v>
      </c>
      <c r="AJ108" s="46" t="e">
        <f t="shared" si="53"/>
        <v>#VALUE!</v>
      </c>
      <c r="AK108" s="46" t="e">
        <f t="shared" si="54"/>
        <v>#VALUE!</v>
      </c>
      <c r="AL108" s="46" t="e">
        <f t="shared" si="55"/>
        <v>#VALUE!</v>
      </c>
      <c r="AM108" s="46" t="e">
        <f t="shared" si="56"/>
        <v>#VALUE!</v>
      </c>
      <c r="AN108" s="46" t="e">
        <f t="shared" si="57"/>
        <v>#VALUE!</v>
      </c>
      <c r="AO108" s="46" t="e">
        <f t="shared" si="58"/>
        <v>#VALUE!</v>
      </c>
      <c r="AP108" s="46"/>
      <c r="AQ108" s="46"/>
      <c r="AR108" s="46"/>
      <c r="AS108" s="47"/>
      <c r="AT108" s="46"/>
      <c r="AU108" s="46"/>
      <c r="AV108" s="46"/>
      <c r="AW108" s="46"/>
      <c r="AX108" s="46"/>
      <c r="AY108" s="46"/>
      <c r="AZ108" s="46"/>
      <c r="BA108" s="46"/>
      <c r="BB108" s="46"/>
      <c r="BC108" s="46"/>
      <c r="BD108" s="46"/>
      <c r="BE108" s="46"/>
      <c r="BF108" s="46"/>
      <c r="BG108" s="46"/>
      <c r="BH108" s="46"/>
      <c r="BI108" s="46"/>
      <c r="BJ108" s="47" t="str">
        <f t="shared" si="78"/>
        <v/>
      </c>
      <c r="BK108" s="46" t="str">
        <f t="shared" si="59"/>
        <v/>
      </c>
      <c r="BL108" s="46" t="str">
        <f t="shared" si="79"/>
        <v>0</v>
      </c>
      <c r="BM108" s="46" t="e">
        <f t="shared" si="60"/>
        <v>#VALUE!</v>
      </c>
      <c r="BN108" s="46" t="e">
        <f t="shared" si="61"/>
        <v>#VALUE!</v>
      </c>
      <c r="BO108" s="46" t="e">
        <f t="shared" si="62"/>
        <v>#VALUE!</v>
      </c>
      <c r="BP108" s="46" t="e">
        <f t="shared" si="63"/>
        <v>#VALUE!</v>
      </c>
      <c r="BQ108" s="46" t="e">
        <f t="shared" si="64"/>
        <v>#VALUE!</v>
      </c>
      <c r="BR108" s="46" t="e">
        <f t="shared" si="65"/>
        <v>#VALUE!</v>
      </c>
      <c r="BS108" s="46" t="e">
        <f t="shared" si="66"/>
        <v>#VALUE!</v>
      </c>
      <c r="BT108" s="46" t="e">
        <f t="shared" si="67"/>
        <v>#VALUE!</v>
      </c>
      <c r="BU108" s="46" t="e">
        <f t="shared" si="68"/>
        <v>#VALUE!</v>
      </c>
      <c r="BV108" s="46" t="e">
        <f t="shared" si="69"/>
        <v>#VALUE!</v>
      </c>
      <c r="BW108" s="46" t="e">
        <f t="shared" si="70"/>
        <v>#VALUE!</v>
      </c>
      <c r="BX108" s="46" t="e">
        <f t="shared" si="71"/>
        <v>#VALUE!</v>
      </c>
      <c r="BY108" s="46" t="e">
        <f t="shared" si="72"/>
        <v>#VALUE!</v>
      </c>
      <c r="BZ108" s="46" t="e">
        <f t="shared" si="73"/>
        <v>#VALUE!</v>
      </c>
      <c r="CA108" s="46" t="e">
        <f t="shared" si="74"/>
        <v>#VALUE!</v>
      </c>
      <c r="CB108" s="46"/>
      <c r="CC108" s="46"/>
      <c r="CD108" s="46"/>
      <c r="CE108" s="46"/>
      <c r="CF108" s="46"/>
      <c r="CG108" s="46"/>
      <c r="CH108" s="46"/>
      <c r="CI108" s="46"/>
      <c r="CJ108" s="46"/>
      <c r="CK108" s="46"/>
      <c r="CL108" s="46"/>
      <c r="CM108" s="46"/>
      <c r="CN108" s="46"/>
      <c r="CO108" s="46"/>
      <c r="CP108" s="46"/>
      <c r="CQ108" s="46"/>
      <c r="CR108" s="46"/>
      <c r="CS108" s="46"/>
      <c r="CT108" s="46"/>
      <c r="CU108" s="46"/>
      <c r="CV108" s="47" t="str">
        <f t="shared" si="80"/>
        <v/>
      </c>
      <c r="CW108" s="46" t="str">
        <f t="shared" si="75"/>
        <v/>
      </c>
      <c r="CX108" s="46" t="str">
        <f t="shared" si="81"/>
        <v>0</v>
      </c>
      <c r="CY108" s="46" t="e">
        <f t="shared" si="82"/>
        <v>#VALUE!</v>
      </c>
      <c r="CZ108" s="46" t="e">
        <f t="shared" si="83"/>
        <v>#VALUE!</v>
      </c>
      <c r="DA108" s="46" t="e">
        <f t="shared" si="84"/>
        <v>#VALUE!</v>
      </c>
      <c r="DB108" s="46" t="e">
        <f t="shared" si="85"/>
        <v>#VALUE!</v>
      </c>
      <c r="DC108" s="46" t="e">
        <f t="shared" si="86"/>
        <v>#VALUE!</v>
      </c>
      <c r="DD108" s="46" t="e">
        <f t="shared" si="87"/>
        <v>#VALUE!</v>
      </c>
      <c r="DE108" s="46" t="e">
        <f t="shared" si="88"/>
        <v>#VALUE!</v>
      </c>
      <c r="DF108" s="46" t="e">
        <f t="shared" si="89"/>
        <v>#VALUE!</v>
      </c>
      <c r="DG108" s="46" t="e">
        <f t="shared" si="90"/>
        <v>#VALUE!</v>
      </c>
      <c r="DH108" s="46" t="e">
        <f t="shared" si="91"/>
        <v>#VALUE!</v>
      </c>
      <c r="DI108" s="46" t="e">
        <f t="shared" si="92"/>
        <v>#VALUE!</v>
      </c>
      <c r="DJ108" s="46" t="e">
        <f t="shared" si="93"/>
        <v>#VALUE!</v>
      </c>
      <c r="DK108" s="46" t="e">
        <f t="shared" si="94"/>
        <v>#VALUE!</v>
      </c>
      <c r="DL108" s="46" t="e">
        <f t="shared" si="95"/>
        <v>#VALUE!</v>
      </c>
      <c r="DM108" s="46" t="e">
        <f t="shared" si="96"/>
        <v>#VALUE!</v>
      </c>
    </row>
    <row r="109" spans="1:117" s="39" customFormat="1" x14ac:dyDescent="0.2">
      <c r="A109" s="154">
        <f t="shared" si="42"/>
        <v>0</v>
      </c>
      <c r="B109" s="154"/>
      <c r="C109" s="47"/>
      <c r="D109" s="46"/>
      <c r="F109" s="46"/>
      <c r="U109" s="31"/>
      <c r="X109" s="47" t="str">
        <f t="shared" si="76"/>
        <v/>
      </c>
      <c r="Y109" s="46" t="str">
        <f t="shared" si="43"/>
        <v/>
      </c>
      <c r="Z109" s="46" t="str">
        <f t="shared" si="77"/>
        <v>0</v>
      </c>
      <c r="AA109" s="46" t="e">
        <f t="shared" si="44"/>
        <v>#VALUE!</v>
      </c>
      <c r="AB109" s="46" t="e">
        <f t="shared" si="45"/>
        <v>#VALUE!</v>
      </c>
      <c r="AC109" s="46" t="e">
        <f t="shared" si="46"/>
        <v>#VALUE!</v>
      </c>
      <c r="AD109" s="46" t="e">
        <f t="shared" si="47"/>
        <v>#VALUE!</v>
      </c>
      <c r="AE109" s="46" t="e">
        <f t="shared" si="48"/>
        <v>#VALUE!</v>
      </c>
      <c r="AF109" s="46" t="e">
        <f t="shared" si="49"/>
        <v>#VALUE!</v>
      </c>
      <c r="AG109" s="46" t="e">
        <f t="shared" si="50"/>
        <v>#VALUE!</v>
      </c>
      <c r="AH109" s="46" t="e">
        <f t="shared" si="51"/>
        <v>#VALUE!</v>
      </c>
      <c r="AI109" s="46" t="e">
        <f t="shared" si="52"/>
        <v>#VALUE!</v>
      </c>
      <c r="AJ109" s="46" t="e">
        <f t="shared" si="53"/>
        <v>#VALUE!</v>
      </c>
      <c r="AK109" s="46" t="e">
        <f t="shared" si="54"/>
        <v>#VALUE!</v>
      </c>
      <c r="AL109" s="46" t="e">
        <f t="shared" si="55"/>
        <v>#VALUE!</v>
      </c>
      <c r="AM109" s="46" t="e">
        <f t="shared" si="56"/>
        <v>#VALUE!</v>
      </c>
      <c r="AN109" s="46" t="e">
        <f t="shared" si="57"/>
        <v>#VALUE!</v>
      </c>
      <c r="AO109" s="46" t="e">
        <f t="shared" si="58"/>
        <v>#VALUE!</v>
      </c>
      <c r="AP109" s="46"/>
      <c r="AQ109" s="46"/>
      <c r="AR109" s="46"/>
      <c r="AS109" s="47"/>
      <c r="AT109" s="46"/>
      <c r="AU109" s="46"/>
      <c r="AV109" s="46"/>
      <c r="AW109" s="46"/>
      <c r="AX109" s="46"/>
      <c r="AY109" s="46"/>
      <c r="AZ109" s="46"/>
      <c r="BA109" s="46"/>
      <c r="BB109" s="46"/>
      <c r="BC109" s="46"/>
      <c r="BD109" s="46"/>
      <c r="BE109" s="46"/>
      <c r="BF109" s="46"/>
      <c r="BG109" s="46"/>
      <c r="BH109" s="46"/>
      <c r="BI109" s="46"/>
      <c r="BJ109" s="47" t="str">
        <f t="shared" si="78"/>
        <v/>
      </c>
      <c r="BK109" s="46" t="str">
        <f t="shared" si="59"/>
        <v/>
      </c>
      <c r="BL109" s="46" t="str">
        <f t="shared" si="79"/>
        <v>0</v>
      </c>
      <c r="BM109" s="46" t="e">
        <f t="shared" si="60"/>
        <v>#VALUE!</v>
      </c>
      <c r="BN109" s="46" t="e">
        <f t="shared" si="61"/>
        <v>#VALUE!</v>
      </c>
      <c r="BO109" s="46" t="e">
        <f t="shared" si="62"/>
        <v>#VALUE!</v>
      </c>
      <c r="BP109" s="46" t="e">
        <f t="shared" si="63"/>
        <v>#VALUE!</v>
      </c>
      <c r="BQ109" s="46" t="e">
        <f t="shared" si="64"/>
        <v>#VALUE!</v>
      </c>
      <c r="BR109" s="46" t="e">
        <f t="shared" si="65"/>
        <v>#VALUE!</v>
      </c>
      <c r="BS109" s="46" t="e">
        <f t="shared" si="66"/>
        <v>#VALUE!</v>
      </c>
      <c r="BT109" s="46" t="e">
        <f t="shared" si="67"/>
        <v>#VALUE!</v>
      </c>
      <c r="BU109" s="46" t="e">
        <f t="shared" si="68"/>
        <v>#VALUE!</v>
      </c>
      <c r="BV109" s="46" t="e">
        <f t="shared" si="69"/>
        <v>#VALUE!</v>
      </c>
      <c r="BW109" s="46" t="e">
        <f t="shared" si="70"/>
        <v>#VALUE!</v>
      </c>
      <c r="BX109" s="46" t="e">
        <f t="shared" si="71"/>
        <v>#VALUE!</v>
      </c>
      <c r="BY109" s="46" t="e">
        <f t="shared" si="72"/>
        <v>#VALUE!</v>
      </c>
      <c r="BZ109" s="46" t="e">
        <f t="shared" si="73"/>
        <v>#VALUE!</v>
      </c>
      <c r="CA109" s="46" t="e">
        <f t="shared" si="74"/>
        <v>#VALUE!</v>
      </c>
      <c r="CB109" s="46"/>
      <c r="CC109" s="46"/>
      <c r="CD109" s="46"/>
      <c r="CE109" s="46"/>
      <c r="CF109" s="46"/>
      <c r="CG109" s="46"/>
      <c r="CH109" s="46"/>
      <c r="CI109" s="46"/>
      <c r="CJ109" s="46"/>
      <c r="CK109" s="46"/>
      <c r="CL109" s="46"/>
      <c r="CM109" s="46"/>
      <c r="CN109" s="46"/>
      <c r="CO109" s="46"/>
      <c r="CP109" s="46"/>
      <c r="CQ109" s="46"/>
      <c r="CR109" s="46"/>
      <c r="CS109" s="46"/>
      <c r="CT109" s="46"/>
      <c r="CU109" s="46"/>
      <c r="CV109" s="47" t="str">
        <f t="shared" si="80"/>
        <v/>
      </c>
      <c r="CW109" s="46" t="str">
        <f t="shared" si="75"/>
        <v/>
      </c>
      <c r="CX109" s="46" t="str">
        <f t="shared" si="81"/>
        <v>0</v>
      </c>
      <c r="CY109" s="46" t="e">
        <f t="shared" si="82"/>
        <v>#VALUE!</v>
      </c>
      <c r="CZ109" s="46" t="e">
        <f t="shared" si="83"/>
        <v>#VALUE!</v>
      </c>
      <c r="DA109" s="46" t="e">
        <f t="shared" si="84"/>
        <v>#VALUE!</v>
      </c>
      <c r="DB109" s="46" t="e">
        <f t="shared" si="85"/>
        <v>#VALUE!</v>
      </c>
      <c r="DC109" s="46" t="e">
        <f t="shared" si="86"/>
        <v>#VALUE!</v>
      </c>
      <c r="DD109" s="46" t="e">
        <f t="shared" si="87"/>
        <v>#VALUE!</v>
      </c>
      <c r="DE109" s="46" t="e">
        <f t="shared" si="88"/>
        <v>#VALUE!</v>
      </c>
      <c r="DF109" s="46" t="e">
        <f t="shared" si="89"/>
        <v>#VALUE!</v>
      </c>
      <c r="DG109" s="46" t="e">
        <f t="shared" si="90"/>
        <v>#VALUE!</v>
      </c>
      <c r="DH109" s="46" t="e">
        <f t="shared" si="91"/>
        <v>#VALUE!</v>
      </c>
      <c r="DI109" s="46" t="e">
        <f t="shared" si="92"/>
        <v>#VALUE!</v>
      </c>
      <c r="DJ109" s="46" t="e">
        <f t="shared" si="93"/>
        <v>#VALUE!</v>
      </c>
      <c r="DK109" s="46" t="e">
        <f t="shared" si="94"/>
        <v>#VALUE!</v>
      </c>
      <c r="DL109" s="46" t="e">
        <f t="shared" si="95"/>
        <v>#VALUE!</v>
      </c>
      <c r="DM109" s="46" t="e">
        <f t="shared" si="96"/>
        <v>#VALUE!</v>
      </c>
    </row>
    <row r="110" spans="1:117" s="39" customFormat="1" x14ac:dyDescent="0.2">
      <c r="A110" s="154">
        <f t="shared" si="42"/>
        <v>0</v>
      </c>
      <c r="B110" s="154"/>
      <c r="C110" s="47"/>
      <c r="D110" s="46"/>
      <c r="F110" s="46"/>
      <c r="U110" s="31"/>
      <c r="X110" s="47" t="str">
        <f t="shared" si="76"/>
        <v/>
      </c>
      <c r="Y110" s="46" t="str">
        <f t="shared" si="43"/>
        <v/>
      </c>
      <c r="Z110" s="46" t="str">
        <f t="shared" si="77"/>
        <v>0</v>
      </c>
      <c r="AA110" s="46" t="e">
        <f t="shared" si="44"/>
        <v>#VALUE!</v>
      </c>
      <c r="AB110" s="46" t="e">
        <f t="shared" si="45"/>
        <v>#VALUE!</v>
      </c>
      <c r="AC110" s="46" t="e">
        <f t="shared" si="46"/>
        <v>#VALUE!</v>
      </c>
      <c r="AD110" s="46" t="e">
        <f t="shared" si="47"/>
        <v>#VALUE!</v>
      </c>
      <c r="AE110" s="46" t="e">
        <f t="shared" si="48"/>
        <v>#VALUE!</v>
      </c>
      <c r="AF110" s="46" t="e">
        <f t="shared" si="49"/>
        <v>#VALUE!</v>
      </c>
      <c r="AG110" s="46" t="e">
        <f t="shared" si="50"/>
        <v>#VALUE!</v>
      </c>
      <c r="AH110" s="46" t="e">
        <f t="shared" si="51"/>
        <v>#VALUE!</v>
      </c>
      <c r="AI110" s="46" t="e">
        <f t="shared" si="52"/>
        <v>#VALUE!</v>
      </c>
      <c r="AJ110" s="46" t="e">
        <f t="shared" si="53"/>
        <v>#VALUE!</v>
      </c>
      <c r="AK110" s="46" t="e">
        <f t="shared" si="54"/>
        <v>#VALUE!</v>
      </c>
      <c r="AL110" s="46" t="e">
        <f t="shared" si="55"/>
        <v>#VALUE!</v>
      </c>
      <c r="AM110" s="46" t="e">
        <f t="shared" si="56"/>
        <v>#VALUE!</v>
      </c>
      <c r="AN110" s="46" t="e">
        <f t="shared" si="57"/>
        <v>#VALUE!</v>
      </c>
      <c r="AO110" s="46" t="e">
        <f t="shared" si="58"/>
        <v>#VALUE!</v>
      </c>
      <c r="AP110" s="46"/>
      <c r="AQ110" s="46"/>
      <c r="AR110" s="46"/>
      <c r="AS110" s="47"/>
      <c r="AT110" s="46"/>
      <c r="AU110" s="46"/>
      <c r="AV110" s="46"/>
      <c r="AW110" s="46"/>
      <c r="AX110" s="46"/>
      <c r="AY110" s="46"/>
      <c r="AZ110" s="46"/>
      <c r="BA110" s="46"/>
      <c r="BB110" s="46"/>
      <c r="BC110" s="46"/>
      <c r="BD110" s="46"/>
      <c r="BE110" s="46"/>
      <c r="BF110" s="46"/>
      <c r="BG110" s="46"/>
      <c r="BH110" s="46"/>
      <c r="BI110" s="46"/>
      <c r="BJ110" s="47" t="str">
        <f t="shared" si="78"/>
        <v/>
      </c>
      <c r="BK110" s="46" t="str">
        <f t="shared" si="59"/>
        <v/>
      </c>
      <c r="BL110" s="46" t="str">
        <f t="shared" si="79"/>
        <v>0</v>
      </c>
      <c r="BM110" s="46" t="e">
        <f t="shared" si="60"/>
        <v>#VALUE!</v>
      </c>
      <c r="BN110" s="46" t="e">
        <f t="shared" si="61"/>
        <v>#VALUE!</v>
      </c>
      <c r="BO110" s="46" t="e">
        <f t="shared" si="62"/>
        <v>#VALUE!</v>
      </c>
      <c r="BP110" s="46" t="e">
        <f t="shared" si="63"/>
        <v>#VALUE!</v>
      </c>
      <c r="BQ110" s="46" t="e">
        <f t="shared" si="64"/>
        <v>#VALUE!</v>
      </c>
      <c r="BR110" s="46" t="e">
        <f t="shared" si="65"/>
        <v>#VALUE!</v>
      </c>
      <c r="BS110" s="46" t="e">
        <f t="shared" si="66"/>
        <v>#VALUE!</v>
      </c>
      <c r="BT110" s="46" t="e">
        <f t="shared" si="67"/>
        <v>#VALUE!</v>
      </c>
      <c r="BU110" s="46" t="e">
        <f t="shared" si="68"/>
        <v>#VALUE!</v>
      </c>
      <c r="BV110" s="46" t="e">
        <f t="shared" si="69"/>
        <v>#VALUE!</v>
      </c>
      <c r="BW110" s="46" t="e">
        <f t="shared" si="70"/>
        <v>#VALUE!</v>
      </c>
      <c r="BX110" s="46" t="e">
        <f t="shared" si="71"/>
        <v>#VALUE!</v>
      </c>
      <c r="BY110" s="46" t="e">
        <f t="shared" si="72"/>
        <v>#VALUE!</v>
      </c>
      <c r="BZ110" s="46" t="e">
        <f t="shared" si="73"/>
        <v>#VALUE!</v>
      </c>
      <c r="CA110" s="46" t="e">
        <f t="shared" si="74"/>
        <v>#VALUE!</v>
      </c>
      <c r="CB110" s="46"/>
      <c r="CC110" s="46"/>
      <c r="CD110" s="46"/>
      <c r="CE110" s="46"/>
      <c r="CF110" s="46"/>
      <c r="CG110" s="46"/>
      <c r="CH110" s="46"/>
      <c r="CI110" s="46"/>
      <c r="CJ110" s="46"/>
      <c r="CK110" s="46"/>
      <c r="CL110" s="46"/>
      <c r="CM110" s="46"/>
      <c r="CN110" s="46"/>
      <c r="CO110" s="46"/>
      <c r="CP110" s="46"/>
      <c r="CQ110" s="46"/>
      <c r="CR110" s="46"/>
      <c r="CS110" s="46"/>
      <c r="CT110" s="46"/>
      <c r="CU110" s="46"/>
      <c r="CV110" s="47" t="str">
        <f t="shared" si="80"/>
        <v/>
      </c>
      <c r="CW110" s="46" t="str">
        <f t="shared" si="75"/>
        <v/>
      </c>
      <c r="CX110" s="46" t="str">
        <f t="shared" si="81"/>
        <v>0</v>
      </c>
      <c r="CY110" s="46" t="e">
        <f t="shared" si="82"/>
        <v>#VALUE!</v>
      </c>
      <c r="CZ110" s="46" t="e">
        <f t="shared" si="83"/>
        <v>#VALUE!</v>
      </c>
      <c r="DA110" s="46" t="e">
        <f t="shared" si="84"/>
        <v>#VALUE!</v>
      </c>
      <c r="DB110" s="46" t="e">
        <f t="shared" si="85"/>
        <v>#VALUE!</v>
      </c>
      <c r="DC110" s="46" t="e">
        <f t="shared" si="86"/>
        <v>#VALUE!</v>
      </c>
      <c r="DD110" s="46" t="e">
        <f t="shared" si="87"/>
        <v>#VALUE!</v>
      </c>
      <c r="DE110" s="46" t="e">
        <f t="shared" si="88"/>
        <v>#VALUE!</v>
      </c>
      <c r="DF110" s="46" t="e">
        <f t="shared" si="89"/>
        <v>#VALUE!</v>
      </c>
      <c r="DG110" s="46" t="e">
        <f t="shared" si="90"/>
        <v>#VALUE!</v>
      </c>
      <c r="DH110" s="46" t="e">
        <f t="shared" si="91"/>
        <v>#VALUE!</v>
      </c>
      <c r="DI110" s="46" t="e">
        <f t="shared" si="92"/>
        <v>#VALUE!</v>
      </c>
      <c r="DJ110" s="46" t="e">
        <f t="shared" si="93"/>
        <v>#VALUE!</v>
      </c>
      <c r="DK110" s="46" t="e">
        <f t="shared" si="94"/>
        <v>#VALUE!</v>
      </c>
      <c r="DL110" s="46" t="e">
        <f t="shared" si="95"/>
        <v>#VALUE!</v>
      </c>
      <c r="DM110" s="46" t="e">
        <f t="shared" si="96"/>
        <v>#VALUE!</v>
      </c>
    </row>
    <row r="111" spans="1:117" s="39" customFormat="1" x14ac:dyDescent="0.2">
      <c r="A111" s="154">
        <f t="shared" si="42"/>
        <v>0</v>
      </c>
      <c r="B111" s="154"/>
      <c r="C111" s="47"/>
      <c r="D111" s="46"/>
      <c r="F111" s="46"/>
      <c r="U111" s="31"/>
      <c r="X111" s="47" t="str">
        <f t="shared" si="76"/>
        <v/>
      </c>
      <c r="Y111" s="46" t="str">
        <f t="shared" si="43"/>
        <v/>
      </c>
      <c r="Z111" s="46" t="str">
        <f t="shared" si="77"/>
        <v>0</v>
      </c>
      <c r="AA111" s="46" t="e">
        <f t="shared" si="44"/>
        <v>#VALUE!</v>
      </c>
      <c r="AB111" s="46" t="e">
        <f t="shared" si="45"/>
        <v>#VALUE!</v>
      </c>
      <c r="AC111" s="46" t="e">
        <f t="shared" si="46"/>
        <v>#VALUE!</v>
      </c>
      <c r="AD111" s="46" t="e">
        <f t="shared" si="47"/>
        <v>#VALUE!</v>
      </c>
      <c r="AE111" s="46" t="e">
        <f t="shared" si="48"/>
        <v>#VALUE!</v>
      </c>
      <c r="AF111" s="46" t="e">
        <f t="shared" si="49"/>
        <v>#VALUE!</v>
      </c>
      <c r="AG111" s="46" t="e">
        <f t="shared" si="50"/>
        <v>#VALUE!</v>
      </c>
      <c r="AH111" s="46" t="e">
        <f t="shared" si="51"/>
        <v>#VALUE!</v>
      </c>
      <c r="AI111" s="46" t="e">
        <f t="shared" si="52"/>
        <v>#VALUE!</v>
      </c>
      <c r="AJ111" s="46" t="e">
        <f t="shared" si="53"/>
        <v>#VALUE!</v>
      </c>
      <c r="AK111" s="46" t="e">
        <f t="shared" si="54"/>
        <v>#VALUE!</v>
      </c>
      <c r="AL111" s="46" t="e">
        <f t="shared" si="55"/>
        <v>#VALUE!</v>
      </c>
      <c r="AM111" s="46" t="e">
        <f t="shared" si="56"/>
        <v>#VALUE!</v>
      </c>
      <c r="AN111" s="46" t="e">
        <f t="shared" si="57"/>
        <v>#VALUE!</v>
      </c>
      <c r="AO111" s="46" t="e">
        <f t="shared" si="58"/>
        <v>#VALUE!</v>
      </c>
      <c r="AP111" s="46"/>
      <c r="AQ111" s="46"/>
      <c r="AR111" s="46"/>
      <c r="AS111" s="47"/>
      <c r="AT111" s="46"/>
      <c r="AU111" s="46"/>
      <c r="AV111" s="46"/>
      <c r="AW111" s="46"/>
      <c r="AX111" s="46"/>
      <c r="AY111" s="46"/>
      <c r="AZ111" s="46"/>
      <c r="BA111" s="46"/>
      <c r="BB111" s="46"/>
      <c r="BC111" s="46"/>
      <c r="BD111" s="46"/>
      <c r="BE111" s="46"/>
      <c r="BF111" s="46"/>
      <c r="BG111" s="46"/>
      <c r="BH111" s="46"/>
      <c r="BI111" s="46"/>
      <c r="BJ111" s="47" t="str">
        <f t="shared" si="78"/>
        <v/>
      </c>
      <c r="BK111" s="46" t="str">
        <f t="shared" si="59"/>
        <v/>
      </c>
      <c r="BL111" s="46" t="str">
        <f t="shared" si="79"/>
        <v>0</v>
      </c>
      <c r="BM111" s="46" t="e">
        <f t="shared" si="60"/>
        <v>#VALUE!</v>
      </c>
      <c r="BN111" s="46" t="e">
        <f t="shared" si="61"/>
        <v>#VALUE!</v>
      </c>
      <c r="BO111" s="46" t="e">
        <f t="shared" si="62"/>
        <v>#VALUE!</v>
      </c>
      <c r="BP111" s="46" t="e">
        <f t="shared" si="63"/>
        <v>#VALUE!</v>
      </c>
      <c r="BQ111" s="46" t="e">
        <f t="shared" si="64"/>
        <v>#VALUE!</v>
      </c>
      <c r="BR111" s="46" t="e">
        <f t="shared" si="65"/>
        <v>#VALUE!</v>
      </c>
      <c r="BS111" s="46" t="e">
        <f t="shared" si="66"/>
        <v>#VALUE!</v>
      </c>
      <c r="BT111" s="46" t="e">
        <f t="shared" si="67"/>
        <v>#VALUE!</v>
      </c>
      <c r="BU111" s="46" t="e">
        <f t="shared" si="68"/>
        <v>#VALUE!</v>
      </c>
      <c r="BV111" s="46" t="e">
        <f t="shared" si="69"/>
        <v>#VALUE!</v>
      </c>
      <c r="BW111" s="46" t="e">
        <f t="shared" si="70"/>
        <v>#VALUE!</v>
      </c>
      <c r="BX111" s="46" t="e">
        <f t="shared" si="71"/>
        <v>#VALUE!</v>
      </c>
      <c r="BY111" s="46" t="e">
        <f t="shared" si="72"/>
        <v>#VALUE!</v>
      </c>
      <c r="BZ111" s="46" t="e">
        <f t="shared" si="73"/>
        <v>#VALUE!</v>
      </c>
      <c r="CA111" s="46" t="e">
        <f t="shared" si="74"/>
        <v>#VALUE!</v>
      </c>
      <c r="CB111" s="46"/>
      <c r="CC111" s="46"/>
      <c r="CD111" s="46"/>
      <c r="CE111" s="46"/>
      <c r="CF111" s="46"/>
      <c r="CG111" s="46"/>
      <c r="CH111" s="46"/>
      <c r="CI111" s="46"/>
      <c r="CJ111" s="46"/>
      <c r="CK111" s="46"/>
      <c r="CL111" s="46"/>
      <c r="CM111" s="46"/>
      <c r="CN111" s="46"/>
      <c r="CO111" s="46"/>
      <c r="CP111" s="46"/>
      <c r="CQ111" s="46"/>
      <c r="CR111" s="46"/>
      <c r="CS111" s="46"/>
      <c r="CT111" s="46"/>
      <c r="CU111" s="46"/>
      <c r="CV111" s="47" t="str">
        <f t="shared" si="80"/>
        <v/>
      </c>
      <c r="CW111" s="46" t="str">
        <f t="shared" si="75"/>
        <v/>
      </c>
      <c r="CX111" s="46" t="str">
        <f t="shared" si="81"/>
        <v>0</v>
      </c>
      <c r="CY111" s="46" t="e">
        <f t="shared" si="82"/>
        <v>#VALUE!</v>
      </c>
      <c r="CZ111" s="46" t="e">
        <f t="shared" si="83"/>
        <v>#VALUE!</v>
      </c>
      <c r="DA111" s="46" t="e">
        <f t="shared" si="84"/>
        <v>#VALUE!</v>
      </c>
      <c r="DB111" s="46" t="e">
        <f t="shared" si="85"/>
        <v>#VALUE!</v>
      </c>
      <c r="DC111" s="46" t="e">
        <f t="shared" si="86"/>
        <v>#VALUE!</v>
      </c>
      <c r="DD111" s="46" t="e">
        <f t="shared" si="87"/>
        <v>#VALUE!</v>
      </c>
      <c r="DE111" s="46" t="e">
        <f t="shared" si="88"/>
        <v>#VALUE!</v>
      </c>
      <c r="DF111" s="46" t="e">
        <f t="shared" si="89"/>
        <v>#VALUE!</v>
      </c>
      <c r="DG111" s="46" t="e">
        <f t="shared" si="90"/>
        <v>#VALUE!</v>
      </c>
      <c r="DH111" s="46" t="e">
        <f t="shared" si="91"/>
        <v>#VALUE!</v>
      </c>
      <c r="DI111" s="46" t="e">
        <f t="shared" si="92"/>
        <v>#VALUE!</v>
      </c>
      <c r="DJ111" s="46" t="e">
        <f t="shared" si="93"/>
        <v>#VALUE!</v>
      </c>
      <c r="DK111" s="46" t="e">
        <f t="shared" si="94"/>
        <v>#VALUE!</v>
      </c>
      <c r="DL111" s="46" t="e">
        <f t="shared" si="95"/>
        <v>#VALUE!</v>
      </c>
      <c r="DM111" s="46" t="e">
        <f t="shared" si="96"/>
        <v>#VALUE!</v>
      </c>
    </row>
    <row r="112" spans="1:117" s="39" customFormat="1" x14ac:dyDescent="0.2">
      <c r="A112" s="154">
        <f t="shared" si="42"/>
        <v>0</v>
      </c>
      <c r="B112" s="154"/>
      <c r="C112" s="47"/>
      <c r="D112" s="46"/>
      <c r="F112" s="46"/>
      <c r="U112" s="31"/>
      <c r="X112" s="47" t="str">
        <f t="shared" si="76"/>
        <v/>
      </c>
      <c r="Y112" s="46" t="str">
        <f t="shared" si="43"/>
        <v/>
      </c>
      <c r="Z112" s="46" t="str">
        <f t="shared" si="77"/>
        <v>0</v>
      </c>
      <c r="AA112" s="46" t="e">
        <f t="shared" si="44"/>
        <v>#VALUE!</v>
      </c>
      <c r="AB112" s="46" t="e">
        <f t="shared" si="45"/>
        <v>#VALUE!</v>
      </c>
      <c r="AC112" s="46" t="e">
        <f t="shared" si="46"/>
        <v>#VALUE!</v>
      </c>
      <c r="AD112" s="46" t="e">
        <f t="shared" si="47"/>
        <v>#VALUE!</v>
      </c>
      <c r="AE112" s="46" t="e">
        <f t="shared" si="48"/>
        <v>#VALUE!</v>
      </c>
      <c r="AF112" s="46" t="e">
        <f t="shared" si="49"/>
        <v>#VALUE!</v>
      </c>
      <c r="AG112" s="46" t="e">
        <f t="shared" si="50"/>
        <v>#VALUE!</v>
      </c>
      <c r="AH112" s="46" t="e">
        <f t="shared" si="51"/>
        <v>#VALUE!</v>
      </c>
      <c r="AI112" s="46" t="e">
        <f t="shared" si="52"/>
        <v>#VALUE!</v>
      </c>
      <c r="AJ112" s="46" t="e">
        <f t="shared" si="53"/>
        <v>#VALUE!</v>
      </c>
      <c r="AK112" s="46" t="e">
        <f t="shared" si="54"/>
        <v>#VALUE!</v>
      </c>
      <c r="AL112" s="46" t="e">
        <f t="shared" si="55"/>
        <v>#VALUE!</v>
      </c>
      <c r="AM112" s="46" t="e">
        <f t="shared" si="56"/>
        <v>#VALUE!</v>
      </c>
      <c r="AN112" s="46" t="e">
        <f t="shared" si="57"/>
        <v>#VALUE!</v>
      </c>
      <c r="AO112" s="46" t="e">
        <f t="shared" si="58"/>
        <v>#VALUE!</v>
      </c>
      <c r="AP112" s="46"/>
      <c r="AQ112" s="46"/>
      <c r="AR112" s="46"/>
      <c r="AS112" s="47"/>
      <c r="AT112" s="46"/>
      <c r="AU112" s="46"/>
      <c r="AV112" s="46"/>
      <c r="AW112" s="46"/>
      <c r="AX112" s="46"/>
      <c r="AY112" s="46"/>
      <c r="AZ112" s="46"/>
      <c r="BA112" s="46"/>
      <c r="BB112" s="46"/>
      <c r="BC112" s="46"/>
      <c r="BD112" s="46"/>
      <c r="BE112" s="46"/>
      <c r="BF112" s="46"/>
      <c r="BG112" s="46"/>
      <c r="BH112" s="46"/>
      <c r="BI112" s="46"/>
      <c r="BJ112" s="47" t="str">
        <f t="shared" si="78"/>
        <v/>
      </c>
      <c r="BK112" s="46" t="str">
        <f t="shared" si="59"/>
        <v/>
      </c>
      <c r="BL112" s="46" t="str">
        <f t="shared" si="79"/>
        <v>0</v>
      </c>
      <c r="BM112" s="46" t="e">
        <f t="shared" si="60"/>
        <v>#VALUE!</v>
      </c>
      <c r="BN112" s="46" t="e">
        <f t="shared" si="61"/>
        <v>#VALUE!</v>
      </c>
      <c r="BO112" s="46" t="e">
        <f t="shared" si="62"/>
        <v>#VALUE!</v>
      </c>
      <c r="BP112" s="46" t="e">
        <f t="shared" si="63"/>
        <v>#VALUE!</v>
      </c>
      <c r="BQ112" s="46" t="e">
        <f t="shared" si="64"/>
        <v>#VALUE!</v>
      </c>
      <c r="BR112" s="46" t="e">
        <f t="shared" si="65"/>
        <v>#VALUE!</v>
      </c>
      <c r="BS112" s="46" t="e">
        <f t="shared" si="66"/>
        <v>#VALUE!</v>
      </c>
      <c r="BT112" s="46" t="e">
        <f t="shared" si="67"/>
        <v>#VALUE!</v>
      </c>
      <c r="BU112" s="46" t="e">
        <f t="shared" si="68"/>
        <v>#VALUE!</v>
      </c>
      <c r="BV112" s="46" t="e">
        <f t="shared" si="69"/>
        <v>#VALUE!</v>
      </c>
      <c r="BW112" s="46" t="e">
        <f t="shared" si="70"/>
        <v>#VALUE!</v>
      </c>
      <c r="BX112" s="46" t="e">
        <f t="shared" si="71"/>
        <v>#VALUE!</v>
      </c>
      <c r="BY112" s="46" t="e">
        <f t="shared" si="72"/>
        <v>#VALUE!</v>
      </c>
      <c r="BZ112" s="46" t="e">
        <f t="shared" si="73"/>
        <v>#VALUE!</v>
      </c>
      <c r="CA112" s="46" t="e">
        <f t="shared" si="74"/>
        <v>#VALUE!</v>
      </c>
      <c r="CB112" s="46"/>
      <c r="CC112" s="46"/>
      <c r="CD112" s="46"/>
      <c r="CE112" s="46"/>
      <c r="CF112" s="46"/>
      <c r="CG112" s="46"/>
      <c r="CH112" s="46"/>
      <c r="CI112" s="46"/>
      <c r="CJ112" s="46"/>
      <c r="CK112" s="46"/>
      <c r="CL112" s="46"/>
      <c r="CM112" s="46"/>
      <c r="CN112" s="46"/>
      <c r="CO112" s="46"/>
      <c r="CP112" s="46"/>
      <c r="CQ112" s="46"/>
      <c r="CR112" s="46"/>
      <c r="CS112" s="46"/>
      <c r="CT112" s="46"/>
      <c r="CU112" s="46"/>
      <c r="CV112" s="47" t="str">
        <f t="shared" si="80"/>
        <v/>
      </c>
      <c r="CW112" s="46" t="str">
        <f t="shared" si="75"/>
        <v/>
      </c>
      <c r="CX112" s="46" t="str">
        <f t="shared" si="81"/>
        <v>0</v>
      </c>
      <c r="CY112" s="46" t="e">
        <f t="shared" si="82"/>
        <v>#VALUE!</v>
      </c>
      <c r="CZ112" s="46" t="e">
        <f t="shared" si="83"/>
        <v>#VALUE!</v>
      </c>
      <c r="DA112" s="46" t="e">
        <f t="shared" si="84"/>
        <v>#VALUE!</v>
      </c>
      <c r="DB112" s="46" t="e">
        <f t="shared" si="85"/>
        <v>#VALUE!</v>
      </c>
      <c r="DC112" s="46" t="e">
        <f t="shared" si="86"/>
        <v>#VALUE!</v>
      </c>
      <c r="DD112" s="46" t="e">
        <f t="shared" si="87"/>
        <v>#VALUE!</v>
      </c>
      <c r="DE112" s="46" t="e">
        <f t="shared" si="88"/>
        <v>#VALUE!</v>
      </c>
      <c r="DF112" s="46" t="e">
        <f t="shared" si="89"/>
        <v>#VALUE!</v>
      </c>
      <c r="DG112" s="46" t="e">
        <f t="shared" si="90"/>
        <v>#VALUE!</v>
      </c>
      <c r="DH112" s="46" t="e">
        <f t="shared" si="91"/>
        <v>#VALUE!</v>
      </c>
      <c r="DI112" s="46" t="e">
        <f t="shared" si="92"/>
        <v>#VALUE!</v>
      </c>
      <c r="DJ112" s="46" t="e">
        <f t="shared" si="93"/>
        <v>#VALUE!</v>
      </c>
      <c r="DK112" s="46" t="e">
        <f t="shared" si="94"/>
        <v>#VALUE!</v>
      </c>
      <c r="DL112" s="46" t="e">
        <f t="shared" si="95"/>
        <v>#VALUE!</v>
      </c>
      <c r="DM112" s="46" t="e">
        <f t="shared" si="96"/>
        <v>#VALUE!</v>
      </c>
    </row>
    <row r="113" spans="1:117" s="39" customFormat="1" x14ac:dyDescent="0.2">
      <c r="A113" s="154">
        <f t="shared" si="42"/>
        <v>0</v>
      </c>
      <c r="B113" s="154"/>
      <c r="C113" s="47"/>
      <c r="D113" s="46"/>
      <c r="F113" s="46"/>
      <c r="U113" s="31"/>
      <c r="X113" s="47" t="str">
        <f t="shared" si="76"/>
        <v/>
      </c>
      <c r="Y113" s="46" t="str">
        <f t="shared" si="43"/>
        <v/>
      </c>
      <c r="Z113" s="46" t="str">
        <f t="shared" si="77"/>
        <v>0</v>
      </c>
      <c r="AA113" s="46" t="e">
        <f t="shared" si="44"/>
        <v>#VALUE!</v>
      </c>
      <c r="AB113" s="46" t="e">
        <f t="shared" si="45"/>
        <v>#VALUE!</v>
      </c>
      <c r="AC113" s="46" t="e">
        <f t="shared" si="46"/>
        <v>#VALUE!</v>
      </c>
      <c r="AD113" s="46" t="e">
        <f t="shared" si="47"/>
        <v>#VALUE!</v>
      </c>
      <c r="AE113" s="46" t="e">
        <f t="shared" si="48"/>
        <v>#VALUE!</v>
      </c>
      <c r="AF113" s="46" t="e">
        <f t="shared" si="49"/>
        <v>#VALUE!</v>
      </c>
      <c r="AG113" s="46" t="e">
        <f t="shared" si="50"/>
        <v>#VALUE!</v>
      </c>
      <c r="AH113" s="46" t="e">
        <f t="shared" si="51"/>
        <v>#VALUE!</v>
      </c>
      <c r="AI113" s="46" t="e">
        <f t="shared" si="52"/>
        <v>#VALUE!</v>
      </c>
      <c r="AJ113" s="46" t="e">
        <f t="shared" si="53"/>
        <v>#VALUE!</v>
      </c>
      <c r="AK113" s="46" t="e">
        <f t="shared" si="54"/>
        <v>#VALUE!</v>
      </c>
      <c r="AL113" s="46" t="e">
        <f t="shared" si="55"/>
        <v>#VALUE!</v>
      </c>
      <c r="AM113" s="46" t="e">
        <f t="shared" si="56"/>
        <v>#VALUE!</v>
      </c>
      <c r="AN113" s="46" t="e">
        <f t="shared" si="57"/>
        <v>#VALUE!</v>
      </c>
      <c r="AO113" s="46" t="e">
        <f t="shared" si="58"/>
        <v>#VALUE!</v>
      </c>
      <c r="AP113" s="46"/>
      <c r="AQ113" s="46"/>
      <c r="AR113" s="46"/>
      <c r="AS113" s="47"/>
      <c r="AT113" s="46"/>
      <c r="AU113" s="46"/>
      <c r="AV113" s="46"/>
      <c r="AW113" s="46"/>
      <c r="AX113" s="46"/>
      <c r="AY113" s="46"/>
      <c r="AZ113" s="46"/>
      <c r="BA113" s="46"/>
      <c r="BB113" s="46"/>
      <c r="BC113" s="46"/>
      <c r="BD113" s="46"/>
      <c r="BE113" s="46"/>
      <c r="BF113" s="46"/>
      <c r="BG113" s="46"/>
      <c r="BH113" s="46"/>
      <c r="BI113" s="46"/>
      <c r="BJ113" s="47" t="str">
        <f t="shared" si="78"/>
        <v/>
      </c>
      <c r="BK113" s="46" t="str">
        <f t="shared" si="59"/>
        <v/>
      </c>
      <c r="BL113" s="46" t="str">
        <f t="shared" si="79"/>
        <v>0</v>
      </c>
      <c r="BM113" s="46" t="e">
        <f t="shared" si="60"/>
        <v>#VALUE!</v>
      </c>
      <c r="BN113" s="46" t="e">
        <f t="shared" si="61"/>
        <v>#VALUE!</v>
      </c>
      <c r="BO113" s="46" t="e">
        <f t="shared" si="62"/>
        <v>#VALUE!</v>
      </c>
      <c r="BP113" s="46" t="e">
        <f t="shared" si="63"/>
        <v>#VALUE!</v>
      </c>
      <c r="BQ113" s="46" t="e">
        <f t="shared" si="64"/>
        <v>#VALUE!</v>
      </c>
      <c r="BR113" s="46" t="e">
        <f t="shared" si="65"/>
        <v>#VALUE!</v>
      </c>
      <c r="BS113" s="46" t="e">
        <f t="shared" si="66"/>
        <v>#VALUE!</v>
      </c>
      <c r="BT113" s="46" t="e">
        <f t="shared" si="67"/>
        <v>#VALUE!</v>
      </c>
      <c r="BU113" s="46" t="e">
        <f t="shared" si="68"/>
        <v>#VALUE!</v>
      </c>
      <c r="BV113" s="46" t="e">
        <f t="shared" si="69"/>
        <v>#VALUE!</v>
      </c>
      <c r="BW113" s="46" t="e">
        <f t="shared" si="70"/>
        <v>#VALUE!</v>
      </c>
      <c r="BX113" s="46" t="e">
        <f t="shared" si="71"/>
        <v>#VALUE!</v>
      </c>
      <c r="BY113" s="46" t="e">
        <f t="shared" si="72"/>
        <v>#VALUE!</v>
      </c>
      <c r="BZ113" s="46" t="e">
        <f t="shared" si="73"/>
        <v>#VALUE!</v>
      </c>
      <c r="CA113" s="46" t="e">
        <f t="shared" si="74"/>
        <v>#VALUE!</v>
      </c>
      <c r="CB113" s="46"/>
      <c r="CC113" s="46"/>
      <c r="CD113" s="46"/>
      <c r="CE113" s="46"/>
      <c r="CF113" s="46"/>
      <c r="CG113" s="46"/>
      <c r="CH113" s="46"/>
      <c r="CI113" s="46"/>
      <c r="CJ113" s="46"/>
      <c r="CK113" s="46"/>
      <c r="CL113" s="46"/>
      <c r="CM113" s="46"/>
      <c r="CN113" s="46"/>
      <c r="CO113" s="46"/>
      <c r="CP113" s="46"/>
      <c r="CQ113" s="46"/>
      <c r="CR113" s="46"/>
      <c r="CS113" s="46"/>
      <c r="CT113" s="46"/>
      <c r="CU113" s="46"/>
      <c r="CV113" s="47" t="str">
        <f t="shared" si="80"/>
        <v/>
      </c>
      <c r="CW113" s="46" t="str">
        <f t="shared" si="75"/>
        <v/>
      </c>
      <c r="CX113" s="46" t="str">
        <f t="shared" si="81"/>
        <v>0</v>
      </c>
      <c r="CY113" s="46" t="e">
        <f t="shared" si="82"/>
        <v>#VALUE!</v>
      </c>
      <c r="CZ113" s="46" t="e">
        <f t="shared" si="83"/>
        <v>#VALUE!</v>
      </c>
      <c r="DA113" s="46" t="e">
        <f t="shared" si="84"/>
        <v>#VALUE!</v>
      </c>
      <c r="DB113" s="46" t="e">
        <f t="shared" si="85"/>
        <v>#VALUE!</v>
      </c>
      <c r="DC113" s="46" t="e">
        <f t="shared" si="86"/>
        <v>#VALUE!</v>
      </c>
      <c r="DD113" s="46" t="e">
        <f t="shared" si="87"/>
        <v>#VALUE!</v>
      </c>
      <c r="DE113" s="46" t="e">
        <f t="shared" si="88"/>
        <v>#VALUE!</v>
      </c>
      <c r="DF113" s="46" t="e">
        <f t="shared" si="89"/>
        <v>#VALUE!</v>
      </c>
      <c r="DG113" s="46" t="e">
        <f t="shared" si="90"/>
        <v>#VALUE!</v>
      </c>
      <c r="DH113" s="46" t="e">
        <f t="shared" si="91"/>
        <v>#VALUE!</v>
      </c>
      <c r="DI113" s="46" t="e">
        <f t="shared" si="92"/>
        <v>#VALUE!</v>
      </c>
      <c r="DJ113" s="46" t="e">
        <f t="shared" si="93"/>
        <v>#VALUE!</v>
      </c>
      <c r="DK113" s="46" t="e">
        <f t="shared" si="94"/>
        <v>#VALUE!</v>
      </c>
      <c r="DL113" s="46" t="e">
        <f t="shared" si="95"/>
        <v>#VALUE!</v>
      </c>
      <c r="DM113" s="46" t="e">
        <f t="shared" si="96"/>
        <v>#VALUE!</v>
      </c>
    </row>
    <row r="114" spans="1:117" s="39" customFormat="1" x14ac:dyDescent="0.2">
      <c r="A114" s="154">
        <f t="shared" si="42"/>
        <v>0</v>
      </c>
      <c r="B114" s="154"/>
      <c r="C114" s="47"/>
      <c r="D114" s="46"/>
      <c r="F114" s="46"/>
      <c r="U114" s="31"/>
      <c r="X114" s="47" t="str">
        <f t="shared" si="76"/>
        <v/>
      </c>
      <c r="Y114" s="46" t="str">
        <f t="shared" si="43"/>
        <v/>
      </c>
      <c r="Z114" s="46" t="str">
        <f t="shared" si="77"/>
        <v>0</v>
      </c>
      <c r="AA114" s="46" t="e">
        <f t="shared" si="44"/>
        <v>#VALUE!</v>
      </c>
      <c r="AB114" s="46" t="e">
        <f t="shared" si="45"/>
        <v>#VALUE!</v>
      </c>
      <c r="AC114" s="46" t="e">
        <f t="shared" si="46"/>
        <v>#VALUE!</v>
      </c>
      <c r="AD114" s="46" t="e">
        <f t="shared" si="47"/>
        <v>#VALUE!</v>
      </c>
      <c r="AE114" s="46" t="e">
        <f t="shared" si="48"/>
        <v>#VALUE!</v>
      </c>
      <c r="AF114" s="46" t="e">
        <f t="shared" si="49"/>
        <v>#VALUE!</v>
      </c>
      <c r="AG114" s="46" t="e">
        <f t="shared" si="50"/>
        <v>#VALUE!</v>
      </c>
      <c r="AH114" s="46" t="e">
        <f t="shared" si="51"/>
        <v>#VALUE!</v>
      </c>
      <c r="AI114" s="46" t="e">
        <f t="shared" si="52"/>
        <v>#VALUE!</v>
      </c>
      <c r="AJ114" s="46" t="e">
        <f t="shared" si="53"/>
        <v>#VALUE!</v>
      </c>
      <c r="AK114" s="46" t="e">
        <f t="shared" si="54"/>
        <v>#VALUE!</v>
      </c>
      <c r="AL114" s="46" t="e">
        <f t="shared" si="55"/>
        <v>#VALUE!</v>
      </c>
      <c r="AM114" s="46" t="e">
        <f t="shared" si="56"/>
        <v>#VALUE!</v>
      </c>
      <c r="AN114" s="46" t="e">
        <f t="shared" si="57"/>
        <v>#VALUE!</v>
      </c>
      <c r="AO114" s="46" t="e">
        <f t="shared" si="58"/>
        <v>#VALUE!</v>
      </c>
      <c r="AP114" s="46"/>
      <c r="AQ114" s="46"/>
      <c r="AR114" s="46"/>
      <c r="AS114" s="47"/>
      <c r="AT114" s="46"/>
      <c r="AU114" s="46"/>
      <c r="AV114" s="46"/>
      <c r="AW114" s="46"/>
      <c r="AX114" s="46"/>
      <c r="AY114" s="46"/>
      <c r="AZ114" s="46"/>
      <c r="BA114" s="46"/>
      <c r="BB114" s="46"/>
      <c r="BC114" s="46"/>
      <c r="BD114" s="46"/>
      <c r="BE114" s="46"/>
      <c r="BF114" s="46"/>
      <c r="BG114" s="46"/>
      <c r="BH114" s="46"/>
      <c r="BI114" s="46"/>
      <c r="BJ114" s="47" t="str">
        <f t="shared" si="78"/>
        <v/>
      </c>
      <c r="BK114" s="46" t="str">
        <f t="shared" si="59"/>
        <v/>
      </c>
      <c r="BL114" s="46" t="str">
        <f t="shared" si="79"/>
        <v>0</v>
      </c>
      <c r="BM114" s="46" t="e">
        <f t="shared" si="60"/>
        <v>#VALUE!</v>
      </c>
      <c r="BN114" s="46" t="e">
        <f t="shared" si="61"/>
        <v>#VALUE!</v>
      </c>
      <c r="BO114" s="46" t="e">
        <f t="shared" si="62"/>
        <v>#VALUE!</v>
      </c>
      <c r="BP114" s="46" t="e">
        <f t="shared" si="63"/>
        <v>#VALUE!</v>
      </c>
      <c r="BQ114" s="46" t="e">
        <f t="shared" si="64"/>
        <v>#VALUE!</v>
      </c>
      <c r="BR114" s="46" t="e">
        <f t="shared" si="65"/>
        <v>#VALUE!</v>
      </c>
      <c r="BS114" s="46" t="e">
        <f t="shared" si="66"/>
        <v>#VALUE!</v>
      </c>
      <c r="BT114" s="46" t="e">
        <f t="shared" si="67"/>
        <v>#VALUE!</v>
      </c>
      <c r="BU114" s="46" t="e">
        <f t="shared" si="68"/>
        <v>#VALUE!</v>
      </c>
      <c r="BV114" s="46" t="e">
        <f t="shared" si="69"/>
        <v>#VALUE!</v>
      </c>
      <c r="BW114" s="46" t="e">
        <f t="shared" si="70"/>
        <v>#VALUE!</v>
      </c>
      <c r="BX114" s="46" t="e">
        <f t="shared" si="71"/>
        <v>#VALUE!</v>
      </c>
      <c r="BY114" s="46" t="e">
        <f t="shared" si="72"/>
        <v>#VALUE!</v>
      </c>
      <c r="BZ114" s="46" t="e">
        <f t="shared" si="73"/>
        <v>#VALUE!</v>
      </c>
      <c r="CA114" s="46" t="e">
        <f t="shared" si="74"/>
        <v>#VALUE!</v>
      </c>
      <c r="CB114" s="46"/>
      <c r="CC114" s="46"/>
      <c r="CD114" s="46"/>
      <c r="CE114" s="46"/>
      <c r="CF114" s="46"/>
      <c r="CG114" s="46"/>
      <c r="CH114" s="46"/>
      <c r="CI114" s="46"/>
      <c r="CJ114" s="46"/>
      <c r="CK114" s="46"/>
      <c r="CL114" s="46"/>
      <c r="CM114" s="46"/>
      <c r="CN114" s="46"/>
      <c r="CO114" s="46"/>
      <c r="CP114" s="46"/>
      <c r="CQ114" s="46"/>
      <c r="CR114" s="46"/>
      <c r="CS114" s="46"/>
      <c r="CT114" s="46"/>
      <c r="CU114" s="46"/>
      <c r="CV114" s="47" t="str">
        <f t="shared" si="80"/>
        <v/>
      </c>
      <c r="CW114" s="46" t="str">
        <f t="shared" si="75"/>
        <v/>
      </c>
      <c r="CX114" s="46" t="str">
        <f t="shared" si="81"/>
        <v>0</v>
      </c>
      <c r="CY114" s="46" t="e">
        <f t="shared" si="82"/>
        <v>#VALUE!</v>
      </c>
      <c r="CZ114" s="46" t="e">
        <f t="shared" si="83"/>
        <v>#VALUE!</v>
      </c>
      <c r="DA114" s="46" t="e">
        <f t="shared" si="84"/>
        <v>#VALUE!</v>
      </c>
      <c r="DB114" s="46" t="e">
        <f t="shared" si="85"/>
        <v>#VALUE!</v>
      </c>
      <c r="DC114" s="46" t="e">
        <f t="shared" si="86"/>
        <v>#VALUE!</v>
      </c>
      <c r="DD114" s="46" t="e">
        <f t="shared" si="87"/>
        <v>#VALUE!</v>
      </c>
      <c r="DE114" s="46" t="e">
        <f t="shared" si="88"/>
        <v>#VALUE!</v>
      </c>
      <c r="DF114" s="46" t="e">
        <f t="shared" si="89"/>
        <v>#VALUE!</v>
      </c>
      <c r="DG114" s="46" t="e">
        <f t="shared" si="90"/>
        <v>#VALUE!</v>
      </c>
      <c r="DH114" s="46" t="e">
        <f t="shared" si="91"/>
        <v>#VALUE!</v>
      </c>
      <c r="DI114" s="46" t="e">
        <f t="shared" si="92"/>
        <v>#VALUE!</v>
      </c>
      <c r="DJ114" s="46" t="e">
        <f t="shared" si="93"/>
        <v>#VALUE!</v>
      </c>
      <c r="DK114" s="46" t="e">
        <f t="shared" si="94"/>
        <v>#VALUE!</v>
      </c>
      <c r="DL114" s="46" t="e">
        <f t="shared" si="95"/>
        <v>#VALUE!</v>
      </c>
      <c r="DM114" s="46" t="e">
        <f t="shared" si="96"/>
        <v>#VALUE!</v>
      </c>
    </row>
    <row r="115" spans="1:117" s="39" customFormat="1" x14ac:dyDescent="0.2">
      <c r="A115" s="154">
        <f t="shared" si="42"/>
        <v>0</v>
      </c>
      <c r="B115" s="154"/>
      <c r="C115" s="47"/>
      <c r="D115" s="46"/>
      <c r="F115" s="46"/>
      <c r="U115" s="31"/>
      <c r="X115" s="47" t="str">
        <f t="shared" si="76"/>
        <v/>
      </c>
      <c r="Y115" s="46" t="str">
        <f t="shared" si="43"/>
        <v/>
      </c>
      <c r="Z115" s="46" t="str">
        <f t="shared" si="77"/>
        <v>0</v>
      </c>
      <c r="AA115" s="46" t="e">
        <f t="shared" si="44"/>
        <v>#VALUE!</v>
      </c>
      <c r="AB115" s="46" t="e">
        <f t="shared" si="45"/>
        <v>#VALUE!</v>
      </c>
      <c r="AC115" s="46" t="e">
        <f t="shared" si="46"/>
        <v>#VALUE!</v>
      </c>
      <c r="AD115" s="46" t="e">
        <f t="shared" si="47"/>
        <v>#VALUE!</v>
      </c>
      <c r="AE115" s="46" t="e">
        <f t="shared" si="48"/>
        <v>#VALUE!</v>
      </c>
      <c r="AF115" s="46" t="e">
        <f t="shared" si="49"/>
        <v>#VALUE!</v>
      </c>
      <c r="AG115" s="46" t="e">
        <f t="shared" si="50"/>
        <v>#VALUE!</v>
      </c>
      <c r="AH115" s="46" t="e">
        <f t="shared" si="51"/>
        <v>#VALUE!</v>
      </c>
      <c r="AI115" s="46" t="e">
        <f t="shared" si="52"/>
        <v>#VALUE!</v>
      </c>
      <c r="AJ115" s="46" t="e">
        <f t="shared" si="53"/>
        <v>#VALUE!</v>
      </c>
      <c r="AK115" s="46" t="e">
        <f t="shared" si="54"/>
        <v>#VALUE!</v>
      </c>
      <c r="AL115" s="46" t="e">
        <f t="shared" si="55"/>
        <v>#VALUE!</v>
      </c>
      <c r="AM115" s="46" t="e">
        <f t="shared" si="56"/>
        <v>#VALUE!</v>
      </c>
      <c r="AN115" s="46" t="e">
        <f t="shared" si="57"/>
        <v>#VALUE!</v>
      </c>
      <c r="AO115" s="46" t="e">
        <f t="shared" si="58"/>
        <v>#VALUE!</v>
      </c>
      <c r="AP115" s="46"/>
      <c r="AQ115" s="46"/>
      <c r="AR115" s="46"/>
      <c r="AS115" s="47"/>
      <c r="AT115" s="46"/>
      <c r="AU115" s="46"/>
      <c r="AV115" s="46"/>
      <c r="AW115" s="46"/>
      <c r="AX115" s="46"/>
      <c r="AY115" s="46"/>
      <c r="AZ115" s="46"/>
      <c r="BA115" s="46"/>
      <c r="BB115" s="46"/>
      <c r="BC115" s="46"/>
      <c r="BD115" s="46"/>
      <c r="BE115" s="46"/>
      <c r="BF115" s="46"/>
      <c r="BG115" s="46"/>
      <c r="BH115" s="46"/>
      <c r="BI115" s="46"/>
      <c r="BJ115" s="47" t="str">
        <f t="shared" si="78"/>
        <v/>
      </c>
      <c r="BK115" s="46" t="str">
        <f t="shared" si="59"/>
        <v/>
      </c>
      <c r="BL115" s="46" t="str">
        <f t="shared" si="79"/>
        <v>0</v>
      </c>
      <c r="BM115" s="46" t="e">
        <f t="shared" si="60"/>
        <v>#VALUE!</v>
      </c>
      <c r="BN115" s="46" t="e">
        <f t="shared" si="61"/>
        <v>#VALUE!</v>
      </c>
      <c r="BO115" s="46" t="e">
        <f t="shared" si="62"/>
        <v>#VALUE!</v>
      </c>
      <c r="BP115" s="46" t="e">
        <f t="shared" si="63"/>
        <v>#VALUE!</v>
      </c>
      <c r="BQ115" s="46" t="e">
        <f t="shared" si="64"/>
        <v>#VALUE!</v>
      </c>
      <c r="BR115" s="46" t="e">
        <f t="shared" si="65"/>
        <v>#VALUE!</v>
      </c>
      <c r="BS115" s="46" t="e">
        <f t="shared" si="66"/>
        <v>#VALUE!</v>
      </c>
      <c r="BT115" s="46" t="e">
        <f t="shared" si="67"/>
        <v>#VALUE!</v>
      </c>
      <c r="BU115" s="46" t="e">
        <f t="shared" si="68"/>
        <v>#VALUE!</v>
      </c>
      <c r="BV115" s="46" t="e">
        <f t="shared" si="69"/>
        <v>#VALUE!</v>
      </c>
      <c r="BW115" s="46" t="e">
        <f t="shared" si="70"/>
        <v>#VALUE!</v>
      </c>
      <c r="BX115" s="46" t="e">
        <f t="shared" si="71"/>
        <v>#VALUE!</v>
      </c>
      <c r="BY115" s="46" t="e">
        <f t="shared" si="72"/>
        <v>#VALUE!</v>
      </c>
      <c r="BZ115" s="46" t="e">
        <f t="shared" si="73"/>
        <v>#VALUE!</v>
      </c>
      <c r="CA115" s="46" t="e">
        <f t="shared" si="74"/>
        <v>#VALUE!</v>
      </c>
      <c r="CB115" s="46"/>
      <c r="CC115" s="46"/>
      <c r="CD115" s="46"/>
      <c r="CE115" s="46"/>
      <c r="CF115" s="46"/>
      <c r="CG115" s="46"/>
      <c r="CH115" s="46"/>
      <c r="CI115" s="46"/>
      <c r="CJ115" s="46"/>
      <c r="CK115" s="46"/>
      <c r="CL115" s="46"/>
      <c r="CM115" s="46"/>
      <c r="CN115" s="46"/>
      <c r="CO115" s="46"/>
      <c r="CP115" s="46"/>
      <c r="CQ115" s="46"/>
      <c r="CR115" s="46"/>
      <c r="CS115" s="46"/>
      <c r="CT115" s="46"/>
      <c r="CU115" s="46"/>
      <c r="CV115" s="47" t="str">
        <f t="shared" si="80"/>
        <v/>
      </c>
      <c r="CW115" s="46" t="str">
        <f t="shared" si="75"/>
        <v/>
      </c>
      <c r="CX115" s="46" t="str">
        <f t="shared" si="81"/>
        <v>0</v>
      </c>
      <c r="CY115" s="46" t="e">
        <f t="shared" si="82"/>
        <v>#VALUE!</v>
      </c>
      <c r="CZ115" s="46" t="e">
        <f t="shared" si="83"/>
        <v>#VALUE!</v>
      </c>
      <c r="DA115" s="46" t="e">
        <f t="shared" si="84"/>
        <v>#VALUE!</v>
      </c>
      <c r="DB115" s="46" t="e">
        <f t="shared" si="85"/>
        <v>#VALUE!</v>
      </c>
      <c r="DC115" s="46" t="e">
        <f t="shared" si="86"/>
        <v>#VALUE!</v>
      </c>
      <c r="DD115" s="46" t="e">
        <f t="shared" si="87"/>
        <v>#VALUE!</v>
      </c>
      <c r="DE115" s="46" t="e">
        <f t="shared" si="88"/>
        <v>#VALUE!</v>
      </c>
      <c r="DF115" s="46" t="e">
        <f t="shared" si="89"/>
        <v>#VALUE!</v>
      </c>
      <c r="DG115" s="46" t="e">
        <f t="shared" si="90"/>
        <v>#VALUE!</v>
      </c>
      <c r="DH115" s="46" t="e">
        <f t="shared" si="91"/>
        <v>#VALUE!</v>
      </c>
      <c r="DI115" s="46" t="e">
        <f t="shared" si="92"/>
        <v>#VALUE!</v>
      </c>
      <c r="DJ115" s="46" t="e">
        <f t="shared" si="93"/>
        <v>#VALUE!</v>
      </c>
      <c r="DK115" s="46" t="e">
        <f t="shared" si="94"/>
        <v>#VALUE!</v>
      </c>
      <c r="DL115" s="46" t="e">
        <f t="shared" si="95"/>
        <v>#VALUE!</v>
      </c>
      <c r="DM115" s="46" t="e">
        <f t="shared" si="96"/>
        <v>#VALUE!</v>
      </c>
    </row>
    <row r="116" spans="1:117" s="39" customFormat="1" x14ac:dyDescent="0.2">
      <c r="A116" s="154">
        <f t="shared" si="42"/>
        <v>0</v>
      </c>
      <c r="B116" s="154"/>
      <c r="C116" s="47"/>
      <c r="D116" s="46"/>
      <c r="F116" s="46"/>
      <c r="U116" s="31"/>
      <c r="X116" s="47" t="str">
        <f t="shared" si="76"/>
        <v/>
      </c>
      <c r="Y116" s="46" t="str">
        <f t="shared" si="43"/>
        <v/>
      </c>
      <c r="Z116" s="46" t="str">
        <f t="shared" si="77"/>
        <v>0</v>
      </c>
      <c r="AA116" s="46" t="e">
        <f t="shared" si="44"/>
        <v>#VALUE!</v>
      </c>
      <c r="AB116" s="46" t="e">
        <f t="shared" si="45"/>
        <v>#VALUE!</v>
      </c>
      <c r="AC116" s="46" t="e">
        <f t="shared" si="46"/>
        <v>#VALUE!</v>
      </c>
      <c r="AD116" s="46" t="e">
        <f t="shared" si="47"/>
        <v>#VALUE!</v>
      </c>
      <c r="AE116" s="46" t="e">
        <f t="shared" si="48"/>
        <v>#VALUE!</v>
      </c>
      <c r="AF116" s="46" t="e">
        <f t="shared" si="49"/>
        <v>#VALUE!</v>
      </c>
      <c r="AG116" s="46" t="e">
        <f t="shared" si="50"/>
        <v>#VALUE!</v>
      </c>
      <c r="AH116" s="46" t="e">
        <f t="shared" si="51"/>
        <v>#VALUE!</v>
      </c>
      <c r="AI116" s="46" t="e">
        <f t="shared" si="52"/>
        <v>#VALUE!</v>
      </c>
      <c r="AJ116" s="46" t="e">
        <f t="shared" si="53"/>
        <v>#VALUE!</v>
      </c>
      <c r="AK116" s="46" t="e">
        <f t="shared" si="54"/>
        <v>#VALUE!</v>
      </c>
      <c r="AL116" s="46" t="e">
        <f t="shared" si="55"/>
        <v>#VALUE!</v>
      </c>
      <c r="AM116" s="46" t="e">
        <f t="shared" si="56"/>
        <v>#VALUE!</v>
      </c>
      <c r="AN116" s="46" t="e">
        <f t="shared" si="57"/>
        <v>#VALUE!</v>
      </c>
      <c r="AO116" s="46" t="e">
        <f t="shared" si="58"/>
        <v>#VALUE!</v>
      </c>
      <c r="AP116" s="46"/>
      <c r="AQ116" s="46"/>
      <c r="AR116" s="46"/>
      <c r="AS116" s="47"/>
      <c r="AT116" s="46"/>
      <c r="AU116" s="46"/>
      <c r="AV116" s="46"/>
      <c r="AW116" s="46"/>
      <c r="AX116" s="46"/>
      <c r="AY116" s="46"/>
      <c r="AZ116" s="46"/>
      <c r="BA116" s="46"/>
      <c r="BB116" s="46"/>
      <c r="BC116" s="46"/>
      <c r="BD116" s="46"/>
      <c r="BE116" s="46"/>
      <c r="BF116" s="46"/>
      <c r="BG116" s="46"/>
      <c r="BH116" s="46"/>
      <c r="BI116" s="46"/>
      <c r="BJ116" s="47" t="str">
        <f t="shared" si="78"/>
        <v/>
      </c>
      <c r="BK116" s="46" t="str">
        <f t="shared" si="59"/>
        <v/>
      </c>
      <c r="BL116" s="46" t="str">
        <f t="shared" si="79"/>
        <v>0</v>
      </c>
      <c r="BM116" s="46" t="e">
        <f t="shared" si="60"/>
        <v>#VALUE!</v>
      </c>
      <c r="BN116" s="46" t="e">
        <f t="shared" si="61"/>
        <v>#VALUE!</v>
      </c>
      <c r="BO116" s="46" t="e">
        <f t="shared" si="62"/>
        <v>#VALUE!</v>
      </c>
      <c r="BP116" s="46" t="e">
        <f t="shared" si="63"/>
        <v>#VALUE!</v>
      </c>
      <c r="BQ116" s="46" t="e">
        <f t="shared" si="64"/>
        <v>#VALUE!</v>
      </c>
      <c r="BR116" s="46" t="e">
        <f t="shared" si="65"/>
        <v>#VALUE!</v>
      </c>
      <c r="BS116" s="46" t="e">
        <f t="shared" si="66"/>
        <v>#VALUE!</v>
      </c>
      <c r="BT116" s="46" t="e">
        <f t="shared" si="67"/>
        <v>#VALUE!</v>
      </c>
      <c r="BU116" s="46" t="e">
        <f t="shared" si="68"/>
        <v>#VALUE!</v>
      </c>
      <c r="BV116" s="46" t="e">
        <f t="shared" si="69"/>
        <v>#VALUE!</v>
      </c>
      <c r="BW116" s="46" t="e">
        <f t="shared" si="70"/>
        <v>#VALUE!</v>
      </c>
      <c r="BX116" s="46" t="e">
        <f t="shared" si="71"/>
        <v>#VALUE!</v>
      </c>
      <c r="BY116" s="46" t="e">
        <f t="shared" si="72"/>
        <v>#VALUE!</v>
      </c>
      <c r="BZ116" s="46" t="e">
        <f t="shared" si="73"/>
        <v>#VALUE!</v>
      </c>
      <c r="CA116" s="46" t="e">
        <f t="shared" si="74"/>
        <v>#VALUE!</v>
      </c>
      <c r="CB116" s="46"/>
      <c r="CC116" s="46"/>
      <c r="CD116" s="46"/>
      <c r="CE116" s="46"/>
      <c r="CF116" s="46"/>
      <c r="CG116" s="46"/>
      <c r="CH116" s="46"/>
      <c r="CI116" s="46"/>
      <c r="CJ116" s="46"/>
      <c r="CK116" s="46"/>
      <c r="CL116" s="46"/>
      <c r="CM116" s="46"/>
      <c r="CN116" s="46"/>
      <c r="CO116" s="46"/>
      <c r="CP116" s="46"/>
      <c r="CQ116" s="46"/>
      <c r="CR116" s="46"/>
      <c r="CS116" s="46"/>
      <c r="CT116" s="46"/>
      <c r="CU116" s="46"/>
      <c r="CV116" s="47" t="str">
        <f t="shared" si="80"/>
        <v/>
      </c>
      <c r="CW116" s="46" t="str">
        <f t="shared" si="75"/>
        <v/>
      </c>
      <c r="CX116" s="46" t="str">
        <f t="shared" si="81"/>
        <v>0</v>
      </c>
      <c r="CY116" s="46" t="e">
        <f t="shared" si="82"/>
        <v>#VALUE!</v>
      </c>
      <c r="CZ116" s="46" t="e">
        <f t="shared" si="83"/>
        <v>#VALUE!</v>
      </c>
      <c r="DA116" s="46" t="e">
        <f t="shared" si="84"/>
        <v>#VALUE!</v>
      </c>
      <c r="DB116" s="46" t="e">
        <f t="shared" si="85"/>
        <v>#VALUE!</v>
      </c>
      <c r="DC116" s="46" t="e">
        <f t="shared" si="86"/>
        <v>#VALUE!</v>
      </c>
      <c r="DD116" s="46" t="e">
        <f t="shared" si="87"/>
        <v>#VALUE!</v>
      </c>
      <c r="DE116" s="46" t="e">
        <f t="shared" si="88"/>
        <v>#VALUE!</v>
      </c>
      <c r="DF116" s="46" t="e">
        <f t="shared" si="89"/>
        <v>#VALUE!</v>
      </c>
      <c r="DG116" s="46" t="e">
        <f t="shared" si="90"/>
        <v>#VALUE!</v>
      </c>
      <c r="DH116" s="46" t="e">
        <f t="shared" si="91"/>
        <v>#VALUE!</v>
      </c>
      <c r="DI116" s="46" t="e">
        <f t="shared" si="92"/>
        <v>#VALUE!</v>
      </c>
      <c r="DJ116" s="46" t="e">
        <f t="shared" si="93"/>
        <v>#VALUE!</v>
      </c>
      <c r="DK116" s="46" t="e">
        <f t="shared" si="94"/>
        <v>#VALUE!</v>
      </c>
      <c r="DL116" s="46" t="e">
        <f t="shared" si="95"/>
        <v>#VALUE!</v>
      </c>
      <c r="DM116" s="46" t="e">
        <f t="shared" si="96"/>
        <v>#VALUE!</v>
      </c>
    </row>
    <row r="117" spans="1:117" s="39" customFormat="1" x14ac:dyDescent="0.2">
      <c r="A117" s="154">
        <f t="shared" si="42"/>
        <v>0</v>
      </c>
      <c r="B117" s="154"/>
      <c r="C117" s="47"/>
      <c r="D117" s="46"/>
      <c r="F117" s="46"/>
      <c r="U117" s="31"/>
      <c r="X117" s="47" t="str">
        <f t="shared" si="76"/>
        <v/>
      </c>
      <c r="Y117" s="46" t="str">
        <f t="shared" si="43"/>
        <v/>
      </c>
      <c r="Z117" s="46" t="str">
        <f t="shared" si="77"/>
        <v>0</v>
      </c>
      <c r="AA117" s="46" t="e">
        <f t="shared" si="44"/>
        <v>#VALUE!</v>
      </c>
      <c r="AB117" s="46" t="e">
        <f t="shared" si="45"/>
        <v>#VALUE!</v>
      </c>
      <c r="AC117" s="46" t="e">
        <f t="shared" si="46"/>
        <v>#VALUE!</v>
      </c>
      <c r="AD117" s="46" t="e">
        <f t="shared" si="47"/>
        <v>#VALUE!</v>
      </c>
      <c r="AE117" s="46" t="e">
        <f t="shared" si="48"/>
        <v>#VALUE!</v>
      </c>
      <c r="AF117" s="46" t="e">
        <f t="shared" si="49"/>
        <v>#VALUE!</v>
      </c>
      <c r="AG117" s="46" t="e">
        <f t="shared" si="50"/>
        <v>#VALUE!</v>
      </c>
      <c r="AH117" s="46" t="e">
        <f t="shared" si="51"/>
        <v>#VALUE!</v>
      </c>
      <c r="AI117" s="46" t="e">
        <f t="shared" si="52"/>
        <v>#VALUE!</v>
      </c>
      <c r="AJ117" s="46" t="e">
        <f t="shared" si="53"/>
        <v>#VALUE!</v>
      </c>
      <c r="AK117" s="46" t="e">
        <f t="shared" si="54"/>
        <v>#VALUE!</v>
      </c>
      <c r="AL117" s="46" t="e">
        <f t="shared" si="55"/>
        <v>#VALUE!</v>
      </c>
      <c r="AM117" s="46" t="e">
        <f t="shared" si="56"/>
        <v>#VALUE!</v>
      </c>
      <c r="AN117" s="46" t="e">
        <f t="shared" si="57"/>
        <v>#VALUE!</v>
      </c>
      <c r="AO117" s="46" t="e">
        <f t="shared" si="58"/>
        <v>#VALUE!</v>
      </c>
      <c r="AP117" s="46"/>
      <c r="AQ117" s="46"/>
      <c r="AR117" s="46"/>
      <c r="AS117" s="47"/>
      <c r="AT117" s="46"/>
      <c r="AU117" s="46"/>
      <c r="AV117" s="46"/>
      <c r="AW117" s="46"/>
      <c r="AX117" s="46"/>
      <c r="AY117" s="46"/>
      <c r="AZ117" s="46"/>
      <c r="BA117" s="46"/>
      <c r="BB117" s="46"/>
      <c r="BC117" s="46"/>
      <c r="BD117" s="46"/>
      <c r="BE117" s="46"/>
      <c r="BF117" s="46"/>
      <c r="BG117" s="46"/>
      <c r="BH117" s="46"/>
      <c r="BI117" s="46"/>
      <c r="BJ117" s="47" t="str">
        <f t="shared" si="78"/>
        <v/>
      </c>
      <c r="BK117" s="46" t="str">
        <f t="shared" si="59"/>
        <v/>
      </c>
      <c r="BL117" s="46" t="str">
        <f t="shared" si="79"/>
        <v>0</v>
      </c>
      <c r="BM117" s="46" t="e">
        <f t="shared" si="60"/>
        <v>#VALUE!</v>
      </c>
      <c r="BN117" s="46" t="e">
        <f t="shared" si="61"/>
        <v>#VALUE!</v>
      </c>
      <c r="BO117" s="46" t="e">
        <f t="shared" si="62"/>
        <v>#VALUE!</v>
      </c>
      <c r="BP117" s="46" t="e">
        <f t="shared" si="63"/>
        <v>#VALUE!</v>
      </c>
      <c r="BQ117" s="46" t="e">
        <f t="shared" si="64"/>
        <v>#VALUE!</v>
      </c>
      <c r="BR117" s="46" t="e">
        <f t="shared" si="65"/>
        <v>#VALUE!</v>
      </c>
      <c r="BS117" s="46" t="e">
        <f t="shared" si="66"/>
        <v>#VALUE!</v>
      </c>
      <c r="BT117" s="46" t="e">
        <f t="shared" si="67"/>
        <v>#VALUE!</v>
      </c>
      <c r="BU117" s="46" t="e">
        <f t="shared" si="68"/>
        <v>#VALUE!</v>
      </c>
      <c r="BV117" s="46" t="e">
        <f t="shared" si="69"/>
        <v>#VALUE!</v>
      </c>
      <c r="BW117" s="46" t="e">
        <f t="shared" si="70"/>
        <v>#VALUE!</v>
      </c>
      <c r="BX117" s="46" t="e">
        <f t="shared" si="71"/>
        <v>#VALUE!</v>
      </c>
      <c r="BY117" s="46" t="e">
        <f t="shared" si="72"/>
        <v>#VALUE!</v>
      </c>
      <c r="BZ117" s="46" t="e">
        <f t="shared" si="73"/>
        <v>#VALUE!</v>
      </c>
      <c r="CA117" s="46" t="e">
        <f t="shared" si="74"/>
        <v>#VALUE!</v>
      </c>
      <c r="CB117" s="46"/>
      <c r="CC117" s="46"/>
      <c r="CD117" s="46"/>
      <c r="CE117" s="46"/>
      <c r="CF117" s="46"/>
      <c r="CG117" s="46"/>
      <c r="CH117" s="46"/>
      <c r="CI117" s="46"/>
      <c r="CJ117" s="46"/>
      <c r="CK117" s="46"/>
      <c r="CL117" s="46"/>
      <c r="CM117" s="46"/>
      <c r="CN117" s="46"/>
      <c r="CO117" s="46"/>
      <c r="CP117" s="46"/>
      <c r="CQ117" s="46"/>
      <c r="CR117" s="46"/>
      <c r="CS117" s="46"/>
      <c r="CT117" s="46"/>
      <c r="CU117" s="46"/>
      <c r="CV117" s="47" t="str">
        <f t="shared" si="80"/>
        <v/>
      </c>
      <c r="CW117" s="46" t="str">
        <f t="shared" si="75"/>
        <v/>
      </c>
      <c r="CX117" s="46" t="str">
        <f t="shared" si="81"/>
        <v>0</v>
      </c>
      <c r="CY117" s="46" t="e">
        <f t="shared" si="82"/>
        <v>#VALUE!</v>
      </c>
      <c r="CZ117" s="46" t="e">
        <f t="shared" si="83"/>
        <v>#VALUE!</v>
      </c>
      <c r="DA117" s="46" t="e">
        <f t="shared" si="84"/>
        <v>#VALUE!</v>
      </c>
      <c r="DB117" s="46" t="e">
        <f t="shared" si="85"/>
        <v>#VALUE!</v>
      </c>
      <c r="DC117" s="46" t="e">
        <f t="shared" si="86"/>
        <v>#VALUE!</v>
      </c>
      <c r="DD117" s="46" t="e">
        <f t="shared" si="87"/>
        <v>#VALUE!</v>
      </c>
      <c r="DE117" s="46" t="e">
        <f t="shared" si="88"/>
        <v>#VALUE!</v>
      </c>
      <c r="DF117" s="46" t="e">
        <f t="shared" si="89"/>
        <v>#VALUE!</v>
      </c>
      <c r="DG117" s="46" t="e">
        <f t="shared" si="90"/>
        <v>#VALUE!</v>
      </c>
      <c r="DH117" s="46" t="e">
        <f t="shared" si="91"/>
        <v>#VALUE!</v>
      </c>
      <c r="DI117" s="46" t="e">
        <f t="shared" si="92"/>
        <v>#VALUE!</v>
      </c>
      <c r="DJ117" s="46" t="e">
        <f t="shared" si="93"/>
        <v>#VALUE!</v>
      </c>
      <c r="DK117" s="46" t="e">
        <f t="shared" si="94"/>
        <v>#VALUE!</v>
      </c>
      <c r="DL117" s="46" t="e">
        <f t="shared" si="95"/>
        <v>#VALUE!</v>
      </c>
      <c r="DM117" s="46" t="e">
        <f t="shared" si="96"/>
        <v>#VALUE!</v>
      </c>
    </row>
    <row r="118" spans="1:117" s="39" customFormat="1" x14ac:dyDescent="0.2">
      <c r="A118" s="154">
        <f t="shared" si="42"/>
        <v>0</v>
      </c>
      <c r="B118" s="154"/>
      <c r="C118" s="47"/>
      <c r="D118" s="46"/>
      <c r="F118" s="46"/>
      <c r="U118" s="31"/>
      <c r="X118" s="47" t="str">
        <f t="shared" si="76"/>
        <v/>
      </c>
      <c r="Y118" s="46" t="str">
        <f t="shared" si="43"/>
        <v/>
      </c>
      <c r="Z118" s="46" t="str">
        <f t="shared" si="77"/>
        <v>0</v>
      </c>
      <c r="AA118" s="46" t="e">
        <f t="shared" si="44"/>
        <v>#VALUE!</v>
      </c>
      <c r="AB118" s="46" t="e">
        <f t="shared" si="45"/>
        <v>#VALUE!</v>
      </c>
      <c r="AC118" s="46" t="e">
        <f t="shared" si="46"/>
        <v>#VALUE!</v>
      </c>
      <c r="AD118" s="46" t="e">
        <f t="shared" si="47"/>
        <v>#VALUE!</v>
      </c>
      <c r="AE118" s="46" t="e">
        <f t="shared" si="48"/>
        <v>#VALUE!</v>
      </c>
      <c r="AF118" s="46" t="e">
        <f t="shared" si="49"/>
        <v>#VALUE!</v>
      </c>
      <c r="AG118" s="46" t="e">
        <f t="shared" si="50"/>
        <v>#VALUE!</v>
      </c>
      <c r="AH118" s="46" t="e">
        <f t="shared" si="51"/>
        <v>#VALUE!</v>
      </c>
      <c r="AI118" s="46" t="e">
        <f t="shared" si="52"/>
        <v>#VALUE!</v>
      </c>
      <c r="AJ118" s="46" t="e">
        <f t="shared" si="53"/>
        <v>#VALUE!</v>
      </c>
      <c r="AK118" s="46" t="e">
        <f t="shared" si="54"/>
        <v>#VALUE!</v>
      </c>
      <c r="AL118" s="46" t="e">
        <f t="shared" si="55"/>
        <v>#VALUE!</v>
      </c>
      <c r="AM118" s="46" t="e">
        <f t="shared" si="56"/>
        <v>#VALUE!</v>
      </c>
      <c r="AN118" s="46" t="e">
        <f t="shared" si="57"/>
        <v>#VALUE!</v>
      </c>
      <c r="AO118" s="46" t="e">
        <f t="shared" si="58"/>
        <v>#VALUE!</v>
      </c>
      <c r="AP118" s="46"/>
      <c r="AQ118" s="46"/>
      <c r="AR118" s="46"/>
      <c r="AS118" s="47"/>
      <c r="AT118" s="46"/>
      <c r="AU118" s="46"/>
      <c r="AV118" s="46"/>
      <c r="AW118" s="46"/>
      <c r="AX118" s="46"/>
      <c r="AY118" s="46"/>
      <c r="AZ118" s="46"/>
      <c r="BA118" s="46"/>
      <c r="BB118" s="46"/>
      <c r="BC118" s="46"/>
      <c r="BD118" s="46"/>
      <c r="BE118" s="46"/>
      <c r="BF118" s="46"/>
      <c r="BG118" s="46"/>
      <c r="BH118" s="46"/>
      <c r="BI118" s="46"/>
      <c r="BJ118" s="47" t="str">
        <f t="shared" si="78"/>
        <v/>
      </c>
      <c r="BK118" s="46" t="str">
        <f t="shared" si="59"/>
        <v/>
      </c>
      <c r="BL118" s="46" t="str">
        <f t="shared" si="79"/>
        <v>0</v>
      </c>
      <c r="BM118" s="46" t="e">
        <f t="shared" si="60"/>
        <v>#VALUE!</v>
      </c>
      <c r="BN118" s="46" t="e">
        <f t="shared" si="61"/>
        <v>#VALUE!</v>
      </c>
      <c r="BO118" s="46" t="e">
        <f t="shared" si="62"/>
        <v>#VALUE!</v>
      </c>
      <c r="BP118" s="46" t="e">
        <f t="shared" si="63"/>
        <v>#VALUE!</v>
      </c>
      <c r="BQ118" s="46" t="e">
        <f t="shared" si="64"/>
        <v>#VALUE!</v>
      </c>
      <c r="BR118" s="46" t="e">
        <f t="shared" si="65"/>
        <v>#VALUE!</v>
      </c>
      <c r="BS118" s="46" t="e">
        <f t="shared" si="66"/>
        <v>#VALUE!</v>
      </c>
      <c r="BT118" s="46" t="e">
        <f t="shared" si="67"/>
        <v>#VALUE!</v>
      </c>
      <c r="BU118" s="46" t="e">
        <f t="shared" si="68"/>
        <v>#VALUE!</v>
      </c>
      <c r="BV118" s="46" t="e">
        <f t="shared" si="69"/>
        <v>#VALUE!</v>
      </c>
      <c r="BW118" s="46" t="e">
        <f t="shared" si="70"/>
        <v>#VALUE!</v>
      </c>
      <c r="BX118" s="46" t="e">
        <f t="shared" si="71"/>
        <v>#VALUE!</v>
      </c>
      <c r="BY118" s="46" t="e">
        <f t="shared" si="72"/>
        <v>#VALUE!</v>
      </c>
      <c r="BZ118" s="46" t="e">
        <f t="shared" si="73"/>
        <v>#VALUE!</v>
      </c>
      <c r="CA118" s="46" t="e">
        <f t="shared" si="74"/>
        <v>#VALUE!</v>
      </c>
      <c r="CB118" s="46"/>
      <c r="CC118" s="46"/>
      <c r="CD118" s="46"/>
      <c r="CE118" s="46"/>
      <c r="CF118" s="46"/>
      <c r="CG118" s="46"/>
      <c r="CH118" s="46"/>
      <c r="CI118" s="46"/>
      <c r="CJ118" s="46"/>
      <c r="CK118" s="46"/>
      <c r="CL118" s="46"/>
      <c r="CM118" s="46"/>
      <c r="CN118" s="46"/>
      <c r="CO118" s="46"/>
      <c r="CP118" s="46"/>
      <c r="CQ118" s="46"/>
      <c r="CR118" s="46"/>
      <c r="CS118" s="46"/>
      <c r="CT118" s="46"/>
      <c r="CU118" s="46"/>
      <c r="CV118" s="47" t="str">
        <f t="shared" si="80"/>
        <v/>
      </c>
      <c r="CW118" s="46" t="str">
        <f t="shared" si="75"/>
        <v/>
      </c>
      <c r="CX118" s="46" t="str">
        <f t="shared" si="81"/>
        <v>0</v>
      </c>
      <c r="CY118" s="46" t="e">
        <f t="shared" si="82"/>
        <v>#VALUE!</v>
      </c>
      <c r="CZ118" s="46" t="e">
        <f t="shared" si="83"/>
        <v>#VALUE!</v>
      </c>
      <c r="DA118" s="46" t="e">
        <f t="shared" si="84"/>
        <v>#VALUE!</v>
      </c>
      <c r="DB118" s="46" t="e">
        <f t="shared" si="85"/>
        <v>#VALUE!</v>
      </c>
      <c r="DC118" s="46" t="e">
        <f t="shared" si="86"/>
        <v>#VALUE!</v>
      </c>
      <c r="DD118" s="46" t="e">
        <f t="shared" si="87"/>
        <v>#VALUE!</v>
      </c>
      <c r="DE118" s="46" t="e">
        <f t="shared" si="88"/>
        <v>#VALUE!</v>
      </c>
      <c r="DF118" s="46" t="e">
        <f t="shared" si="89"/>
        <v>#VALUE!</v>
      </c>
      <c r="DG118" s="46" t="e">
        <f t="shared" si="90"/>
        <v>#VALUE!</v>
      </c>
      <c r="DH118" s="46" t="e">
        <f t="shared" si="91"/>
        <v>#VALUE!</v>
      </c>
      <c r="DI118" s="46" t="e">
        <f t="shared" si="92"/>
        <v>#VALUE!</v>
      </c>
      <c r="DJ118" s="46" t="e">
        <f t="shared" si="93"/>
        <v>#VALUE!</v>
      </c>
      <c r="DK118" s="46" t="e">
        <f t="shared" si="94"/>
        <v>#VALUE!</v>
      </c>
      <c r="DL118" s="46" t="e">
        <f t="shared" si="95"/>
        <v>#VALUE!</v>
      </c>
      <c r="DM118" s="46" t="e">
        <f t="shared" si="96"/>
        <v>#VALUE!</v>
      </c>
    </row>
    <row r="119" spans="1:117" s="39" customFormat="1" x14ac:dyDescent="0.2">
      <c r="A119" s="154">
        <f t="shared" si="42"/>
        <v>0</v>
      </c>
      <c r="B119" s="154"/>
      <c r="C119" s="47"/>
      <c r="D119" s="46"/>
      <c r="F119" s="46"/>
      <c r="U119" s="31"/>
      <c r="X119" s="47" t="str">
        <f t="shared" si="76"/>
        <v/>
      </c>
      <c r="Y119" s="46" t="str">
        <f t="shared" si="43"/>
        <v/>
      </c>
      <c r="Z119" s="46" t="str">
        <f t="shared" si="77"/>
        <v>0</v>
      </c>
      <c r="AA119" s="46" t="e">
        <f t="shared" si="44"/>
        <v>#VALUE!</v>
      </c>
      <c r="AB119" s="46" t="e">
        <f t="shared" si="45"/>
        <v>#VALUE!</v>
      </c>
      <c r="AC119" s="46" t="e">
        <f t="shared" si="46"/>
        <v>#VALUE!</v>
      </c>
      <c r="AD119" s="46" t="e">
        <f t="shared" si="47"/>
        <v>#VALUE!</v>
      </c>
      <c r="AE119" s="46" t="e">
        <f t="shared" si="48"/>
        <v>#VALUE!</v>
      </c>
      <c r="AF119" s="46" t="e">
        <f t="shared" si="49"/>
        <v>#VALUE!</v>
      </c>
      <c r="AG119" s="46" t="e">
        <f t="shared" si="50"/>
        <v>#VALUE!</v>
      </c>
      <c r="AH119" s="46" t="e">
        <f t="shared" si="51"/>
        <v>#VALUE!</v>
      </c>
      <c r="AI119" s="46" t="e">
        <f t="shared" si="52"/>
        <v>#VALUE!</v>
      </c>
      <c r="AJ119" s="46" t="e">
        <f t="shared" si="53"/>
        <v>#VALUE!</v>
      </c>
      <c r="AK119" s="46" t="e">
        <f t="shared" si="54"/>
        <v>#VALUE!</v>
      </c>
      <c r="AL119" s="46" t="e">
        <f t="shared" si="55"/>
        <v>#VALUE!</v>
      </c>
      <c r="AM119" s="46" t="e">
        <f t="shared" si="56"/>
        <v>#VALUE!</v>
      </c>
      <c r="AN119" s="46" t="e">
        <f t="shared" si="57"/>
        <v>#VALUE!</v>
      </c>
      <c r="AO119" s="46" t="e">
        <f t="shared" si="58"/>
        <v>#VALUE!</v>
      </c>
      <c r="AP119" s="46"/>
      <c r="AQ119" s="46"/>
      <c r="AR119" s="46"/>
      <c r="AS119" s="47"/>
      <c r="AT119" s="46"/>
      <c r="AU119" s="46"/>
      <c r="AV119" s="46"/>
      <c r="AW119" s="46"/>
      <c r="AX119" s="46"/>
      <c r="AY119" s="46"/>
      <c r="AZ119" s="46"/>
      <c r="BA119" s="46"/>
      <c r="BB119" s="46"/>
      <c r="BC119" s="46"/>
      <c r="BD119" s="46"/>
      <c r="BE119" s="46"/>
      <c r="BF119" s="46"/>
      <c r="BG119" s="46"/>
      <c r="BH119" s="46"/>
      <c r="BI119" s="46"/>
      <c r="BJ119" s="47" t="str">
        <f t="shared" si="78"/>
        <v/>
      </c>
      <c r="BK119" s="46" t="str">
        <f t="shared" si="59"/>
        <v/>
      </c>
      <c r="BL119" s="46" t="str">
        <f t="shared" si="79"/>
        <v>0</v>
      </c>
      <c r="BM119" s="46" t="e">
        <f t="shared" si="60"/>
        <v>#VALUE!</v>
      </c>
      <c r="BN119" s="46" t="e">
        <f t="shared" si="61"/>
        <v>#VALUE!</v>
      </c>
      <c r="BO119" s="46" t="e">
        <f t="shared" si="62"/>
        <v>#VALUE!</v>
      </c>
      <c r="BP119" s="46" t="e">
        <f t="shared" si="63"/>
        <v>#VALUE!</v>
      </c>
      <c r="BQ119" s="46" t="e">
        <f t="shared" si="64"/>
        <v>#VALUE!</v>
      </c>
      <c r="BR119" s="46" t="e">
        <f t="shared" si="65"/>
        <v>#VALUE!</v>
      </c>
      <c r="BS119" s="46" t="e">
        <f t="shared" si="66"/>
        <v>#VALUE!</v>
      </c>
      <c r="BT119" s="46" t="e">
        <f t="shared" si="67"/>
        <v>#VALUE!</v>
      </c>
      <c r="BU119" s="46" t="e">
        <f t="shared" si="68"/>
        <v>#VALUE!</v>
      </c>
      <c r="BV119" s="46" t="e">
        <f t="shared" si="69"/>
        <v>#VALUE!</v>
      </c>
      <c r="BW119" s="46" t="e">
        <f t="shared" si="70"/>
        <v>#VALUE!</v>
      </c>
      <c r="BX119" s="46" t="e">
        <f t="shared" si="71"/>
        <v>#VALUE!</v>
      </c>
      <c r="BY119" s="46" t="e">
        <f t="shared" si="72"/>
        <v>#VALUE!</v>
      </c>
      <c r="BZ119" s="46" t="e">
        <f t="shared" si="73"/>
        <v>#VALUE!</v>
      </c>
      <c r="CA119" s="46" t="e">
        <f t="shared" si="74"/>
        <v>#VALUE!</v>
      </c>
      <c r="CB119" s="46"/>
      <c r="CC119" s="46"/>
      <c r="CD119" s="46"/>
      <c r="CE119" s="46"/>
      <c r="CF119" s="46"/>
      <c r="CG119" s="46"/>
      <c r="CH119" s="46"/>
      <c r="CI119" s="46"/>
      <c r="CJ119" s="46"/>
      <c r="CK119" s="46"/>
      <c r="CL119" s="46"/>
      <c r="CM119" s="46"/>
      <c r="CN119" s="46"/>
      <c r="CO119" s="46"/>
      <c r="CP119" s="46"/>
      <c r="CQ119" s="46"/>
      <c r="CR119" s="46"/>
      <c r="CS119" s="46"/>
      <c r="CT119" s="46"/>
      <c r="CU119" s="46"/>
      <c r="CV119" s="47" t="str">
        <f t="shared" si="80"/>
        <v/>
      </c>
      <c r="CW119" s="46" t="str">
        <f t="shared" si="75"/>
        <v/>
      </c>
      <c r="CX119" s="46" t="str">
        <f t="shared" si="81"/>
        <v>0</v>
      </c>
      <c r="CY119" s="46" t="e">
        <f t="shared" si="82"/>
        <v>#VALUE!</v>
      </c>
      <c r="CZ119" s="46" t="e">
        <f t="shared" si="83"/>
        <v>#VALUE!</v>
      </c>
      <c r="DA119" s="46" t="e">
        <f t="shared" si="84"/>
        <v>#VALUE!</v>
      </c>
      <c r="DB119" s="46" t="e">
        <f t="shared" si="85"/>
        <v>#VALUE!</v>
      </c>
      <c r="DC119" s="46" t="e">
        <f t="shared" si="86"/>
        <v>#VALUE!</v>
      </c>
      <c r="DD119" s="46" t="e">
        <f t="shared" si="87"/>
        <v>#VALUE!</v>
      </c>
      <c r="DE119" s="46" t="e">
        <f t="shared" si="88"/>
        <v>#VALUE!</v>
      </c>
      <c r="DF119" s="46" t="e">
        <f t="shared" si="89"/>
        <v>#VALUE!</v>
      </c>
      <c r="DG119" s="46" t="e">
        <f t="shared" si="90"/>
        <v>#VALUE!</v>
      </c>
      <c r="DH119" s="46" t="e">
        <f t="shared" si="91"/>
        <v>#VALUE!</v>
      </c>
      <c r="DI119" s="46" t="e">
        <f t="shared" si="92"/>
        <v>#VALUE!</v>
      </c>
      <c r="DJ119" s="46" t="e">
        <f t="shared" si="93"/>
        <v>#VALUE!</v>
      </c>
      <c r="DK119" s="46" t="e">
        <f t="shared" si="94"/>
        <v>#VALUE!</v>
      </c>
      <c r="DL119" s="46" t="e">
        <f t="shared" si="95"/>
        <v>#VALUE!</v>
      </c>
      <c r="DM119" s="46" t="e">
        <f t="shared" si="96"/>
        <v>#VALUE!</v>
      </c>
    </row>
    <row r="120" spans="1:117" s="39" customFormat="1" x14ac:dyDescent="0.2">
      <c r="A120" s="154">
        <f t="shared" si="42"/>
        <v>0</v>
      </c>
      <c r="B120" s="154"/>
      <c r="C120" s="47"/>
      <c r="D120" s="46"/>
      <c r="F120" s="46"/>
      <c r="U120" s="31"/>
      <c r="X120" s="47" t="str">
        <f t="shared" si="76"/>
        <v/>
      </c>
      <c r="Y120" s="46" t="str">
        <f t="shared" si="43"/>
        <v/>
      </c>
      <c r="Z120" s="46" t="str">
        <f t="shared" si="77"/>
        <v>0</v>
      </c>
      <c r="AA120" s="46" t="e">
        <f t="shared" si="44"/>
        <v>#VALUE!</v>
      </c>
      <c r="AB120" s="46" t="e">
        <f t="shared" si="45"/>
        <v>#VALUE!</v>
      </c>
      <c r="AC120" s="46" t="e">
        <f t="shared" si="46"/>
        <v>#VALUE!</v>
      </c>
      <c r="AD120" s="46" t="e">
        <f t="shared" si="47"/>
        <v>#VALUE!</v>
      </c>
      <c r="AE120" s="46" t="e">
        <f t="shared" si="48"/>
        <v>#VALUE!</v>
      </c>
      <c r="AF120" s="46" t="e">
        <f t="shared" si="49"/>
        <v>#VALUE!</v>
      </c>
      <c r="AG120" s="46" t="e">
        <f t="shared" si="50"/>
        <v>#VALUE!</v>
      </c>
      <c r="AH120" s="46" t="e">
        <f t="shared" si="51"/>
        <v>#VALUE!</v>
      </c>
      <c r="AI120" s="46" t="e">
        <f t="shared" si="52"/>
        <v>#VALUE!</v>
      </c>
      <c r="AJ120" s="46" t="e">
        <f t="shared" si="53"/>
        <v>#VALUE!</v>
      </c>
      <c r="AK120" s="46" t="e">
        <f t="shared" si="54"/>
        <v>#VALUE!</v>
      </c>
      <c r="AL120" s="46" t="e">
        <f t="shared" si="55"/>
        <v>#VALUE!</v>
      </c>
      <c r="AM120" s="46" t="e">
        <f t="shared" si="56"/>
        <v>#VALUE!</v>
      </c>
      <c r="AN120" s="46" t="e">
        <f t="shared" si="57"/>
        <v>#VALUE!</v>
      </c>
      <c r="AO120" s="46" t="e">
        <f t="shared" si="58"/>
        <v>#VALUE!</v>
      </c>
      <c r="AP120" s="46"/>
      <c r="AQ120" s="46"/>
      <c r="AR120" s="46"/>
      <c r="AS120" s="47"/>
      <c r="AT120" s="46"/>
      <c r="AU120" s="46"/>
      <c r="AV120" s="46"/>
      <c r="AW120" s="46"/>
      <c r="AX120" s="46"/>
      <c r="AY120" s="46"/>
      <c r="AZ120" s="46"/>
      <c r="BA120" s="46"/>
      <c r="BB120" s="46"/>
      <c r="BC120" s="46"/>
      <c r="BD120" s="46"/>
      <c r="BE120" s="46"/>
      <c r="BF120" s="46"/>
      <c r="BG120" s="46"/>
      <c r="BH120" s="46"/>
      <c r="BI120" s="46"/>
      <c r="BJ120" s="47" t="str">
        <f t="shared" si="78"/>
        <v/>
      </c>
      <c r="BK120" s="46" t="str">
        <f t="shared" si="59"/>
        <v/>
      </c>
      <c r="BL120" s="46" t="str">
        <f t="shared" si="79"/>
        <v>0</v>
      </c>
      <c r="BM120" s="46" t="e">
        <f t="shared" si="60"/>
        <v>#VALUE!</v>
      </c>
      <c r="BN120" s="46" t="e">
        <f t="shared" si="61"/>
        <v>#VALUE!</v>
      </c>
      <c r="BO120" s="46" t="e">
        <f t="shared" si="62"/>
        <v>#VALUE!</v>
      </c>
      <c r="BP120" s="46" t="e">
        <f t="shared" si="63"/>
        <v>#VALUE!</v>
      </c>
      <c r="BQ120" s="46" t="e">
        <f t="shared" si="64"/>
        <v>#VALUE!</v>
      </c>
      <c r="BR120" s="46" t="e">
        <f t="shared" si="65"/>
        <v>#VALUE!</v>
      </c>
      <c r="BS120" s="46" t="e">
        <f t="shared" si="66"/>
        <v>#VALUE!</v>
      </c>
      <c r="BT120" s="46" t="e">
        <f t="shared" si="67"/>
        <v>#VALUE!</v>
      </c>
      <c r="BU120" s="46" t="e">
        <f t="shared" si="68"/>
        <v>#VALUE!</v>
      </c>
      <c r="BV120" s="46" t="e">
        <f t="shared" si="69"/>
        <v>#VALUE!</v>
      </c>
      <c r="BW120" s="46" t="e">
        <f t="shared" si="70"/>
        <v>#VALUE!</v>
      </c>
      <c r="BX120" s="46" t="e">
        <f t="shared" si="71"/>
        <v>#VALUE!</v>
      </c>
      <c r="BY120" s="46" t="e">
        <f t="shared" si="72"/>
        <v>#VALUE!</v>
      </c>
      <c r="BZ120" s="46" t="e">
        <f t="shared" si="73"/>
        <v>#VALUE!</v>
      </c>
      <c r="CA120" s="46" t="e">
        <f t="shared" si="74"/>
        <v>#VALUE!</v>
      </c>
      <c r="CB120" s="46"/>
      <c r="CC120" s="46"/>
      <c r="CD120" s="46"/>
      <c r="CE120" s="46"/>
      <c r="CF120" s="46"/>
      <c r="CG120" s="46"/>
      <c r="CH120" s="46"/>
      <c r="CI120" s="46"/>
      <c r="CJ120" s="46"/>
      <c r="CK120" s="46"/>
      <c r="CL120" s="46"/>
      <c r="CM120" s="46"/>
      <c r="CN120" s="46"/>
      <c r="CO120" s="46"/>
      <c r="CP120" s="46"/>
      <c r="CQ120" s="46"/>
      <c r="CR120" s="46"/>
      <c r="CS120" s="46"/>
      <c r="CT120" s="46"/>
      <c r="CU120" s="46"/>
      <c r="CV120" s="47" t="str">
        <f t="shared" si="80"/>
        <v/>
      </c>
      <c r="CW120" s="46" t="str">
        <f t="shared" si="75"/>
        <v/>
      </c>
      <c r="CX120" s="46" t="str">
        <f t="shared" si="81"/>
        <v>0</v>
      </c>
      <c r="CY120" s="46" t="e">
        <f t="shared" si="82"/>
        <v>#VALUE!</v>
      </c>
      <c r="CZ120" s="46" t="e">
        <f t="shared" si="83"/>
        <v>#VALUE!</v>
      </c>
      <c r="DA120" s="46" t="e">
        <f t="shared" si="84"/>
        <v>#VALUE!</v>
      </c>
      <c r="DB120" s="46" t="e">
        <f t="shared" si="85"/>
        <v>#VALUE!</v>
      </c>
      <c r="DC120" s="46" t="e">
        <f t="shared" si="86"/>
        <v>#VALUE!</v>
      </c>
      <c r="DD120" s="46" t="e">
        <f t="shared" si="87"/>
        <v>#VALUE!</v>
      </c>
      <c r="DE120" s="46" t="e">
        <f t="shared" si="88"/>
        <v>#VALUE!</v>
      </c>
      <c r="DF120" s="46" t="e">
        <f t="shared" si="89"/>
        <v>#VALUE!</v>
      </c>
      <c r="DG120" s="46" t="e">
        <f t="shared" si="90"/>
        <v>#VALUE!</v>
      </c>
      <c r="DH120" s="46" t="e">
        <f t="shared" si="91"/>
        <v>#VALUE!</v>
      </c>
      <c r="DI120" s="46" t="e">
        <f t="shared" si="92"/>
        <v>#VALUE!</v>
      </c>
      <c r="DJ120" s="46" t="e">
        <f t="shared" si="93"/>
        <v>#VALUE!</v>
      </c>
      <c r="DK120" s="46" t="e">
        <f t="shared" si="94"/>
        <v>#VALUE!</v>
      </c>
      <c r="DL120" s="46" t="e">
        <f t="shared" si="95"/>
        <v>#VALUE!</v>
      </c>
      <c r="DM120" s="46" t="e">
        <f t="shared" si="96"/>
        <v>#VALUE!</v>
      </c>
    </row>
    <row r="121" spans="1:117" s="39" customFormat="1" x14ac:dyDescent="0.2">
      <c r="A121" s="35" t="s">
        <v>87</v>
      </c>
      <c r="B121" s="35"/>
      <c r="C121" s="35" t="s">
        <v>87</v>
      </c>
      <c r="D121" s="35" t="s">
        <v>87</v>
      </c>
      <c r="E121" s="35" t="s">
        <v>87</v>
      </c>
      <c r="F121" s="35" t="s">
        <v>87</v>
      </c>
      <c r="G121" s="35" t="s">
        <v>87</v>
      </c>
      <c r="H121" s="35" t="s">
        <v>87</v>
      </c>
      <c r="I121" s="35" t="s">
        <v>87</v>
      </c>
      <c r="J121" s="35" t="s">
        <v>87</v>
      </c>
      <c r="K121" s="35" t="s">
        <v>87</v>
      </c>
      <c r="L121" s="35" t="s">
        <v>87</v>
      </c>
      <c r="M121" s="35" t="s">
        <v>87</v>
      </c>
      <c r="N121" s="35" t="s">
        <v>87</v>
      </c>
      <c r="O121" s="35" t="s">
        <v>87</v>
      </c>
      <c r="P121" s="35" t="s">
        <v>87</v>
      </c>
      <c r="Q121" s="35" t="s">
        <v>87</v>
      </c>
      <c r="R121" s="35" t="s">
        <v>87</v>
      </c>
      <c r="S121" s="35" t="s">
        <v>87</v>
      </c>
      <c r="T121" s="35" t="s">
        <v>87</v>
      </c>
      <c r="U121" s="35" t="s">
        <v>87</v>
      </c>
      <c r="V121" s="35" t="s">
        <v>87</v>
      </c>
      <c r="W121" s="35" t="s">
        <v>87</v>
      </c>
      <c r="X121" s="35" t="s">
        <v>87</v>
      </c>
      <c r="Y121" s="35" t="s">
        <v>87</v>
      </c>
      <c r="Z121" s="35" t="s">
        <v>87</v>
      </c>
      <c r="AA121" s="35" t="s">
        <v>87</v>
      </c>
      <c r="AB121" s="35" t="s">
        <v>87</v>
      </c>
      <c r="AC121" s="35" t="s">
        <v>87</v>
      </c>
      <c r="AD121" s="35" t="s">
        <v>87</v>
      </c>
      <c r="AE121" s="35" t="s">
        <v>87</v>
      </c>
      <c r="AF121" s="35" t="s">
        <v>87</v>
      </c>
      <c r="AG121" s="35" t="s">
        <v>87</v>
      </c>
      <c r="AH121" s="35" t="s">
        <v>87</v>
      </c>
      <c r="AI121" s="35" t="s">
        <v>87</v>
      </c>
      <c r="AJ121" s="35" t="s">
        <v>87</v>
      </c>
      <c r="AK121" s="35" t="s">
        <v>87</v>
      </c>
      <c r="AL121" s="35" t="s">
        <v>87</v>
      </c>
      <c r="AM121" s="35" t="s">
        <v>87</v>
      </c>
      <c r="AN121" s="35" t="s">
        <v>87</v>
      </c>
      <c r="AO121" s="35" t="s">
        <v>87</v>
      </c>
      <c r="AP121" s="35" t="s">
        <v>87</v>
      </c>
      <c r="AQ121" s="35" t="s">
        <v>87</v>
      </c>
      <c r="AR121" s="35" t="s">
        <v>87</v>
      </c>
      <c r="AS121" s="35" t="s">
        <v>87</v>
      </c>
      <c r="AT121" s="35" t="s">
        <v>87</v>
      </c>
      <c r="AU121" s="35" t="s">
        <v>87</v>
      </c>
      <c r="AV121" s="35" t="s">
        <v>87</v>
      </c>
      <c r="AW121" s="35" t="s">
        <v>87</v>
      </c>
      <c r="AX121" s="35" t="s">
        <v>87</v>
      </c>
      <c r="AY121" s="35" t="s">
        <v>87</v>
      </c>
      <c r="AZ121" s="35" t="s">
        <v>87</v>
      </c>
      <c r="BA121" s="35" t="s">
        <v>87</v>
      </c>
      <c r="BB121" s="35"/>
      <c r="BC121" s="35" t="s">
        <v>87</v>
      </c>
      <c r="BD121" s="35" t="s">
        <v>87</v>
      </c>
      <c r="BE121" s="35" t="s">
        <v>87</v>
      </c>
      <c r="BF121" s="35" t="s">
        <v>87</v>
      </c>
      <c r="BG121" s="35" t="s">
        <v>87</v>
      </c>
      <c r="BH121" s="35" t="s">
        <v>87</v>
      </c>
      <c r="BI121" s="35" t="s">
        <v>87</v>
      </c>
      <c r="BJ121" s="35" t="s">
        <v>87</v>
      </c>
      <c r="BK121" s="35" t="s">
        <v>87</v>
      </c>
      <c r="BL121" s="35" t="s">
        <v>87</v>
      </c>
      <c r="BM121" s="35" t="s">
        <v>87</v>
      </c>
      <c r="BN121" s="35" t="s">
        <v>87</v>
      </c>
      <c r="BO121" s="35" t="s">
        <v>87</v>
      </c>
      <c r="BP121" s="35" t="s">
        <v>87</v>
      </c>
      <c r="BQ121" s="35" t="s">
        <v>87</v>
      </c>
      <c r="BR121" s="35" t="s">
        <v>87</v>
      </c>
      <c r="BS121" s="35" t="s">
        <v>87</v>
      </c>
      <c r="BT121" s="35" t="s">
        <v>87</v>
      </c>
      <c r="BU121" s="35" t="s">
        <v>87</v>
      </c>
      <c r="BV121" s="35" t="s">
        <v>87</v>
      </c>
      <c r="BW121" s="35" t="s">
        <v>87</v>
      </c>
      <c r="BX121" s="35" t="s">
        <v>87</v>
      </c>
      <c r="BY121" s="35" t="s">
        <v>87</v>
      </c>
      <c r="BZ121" s="35" t="s">
        <v>87</v>
      </c>
      <c r="CA121" s="35" t="s">
        <v>87</v>
      </c>
      <c r="CB121" s="35" t="s">
        <v>87</v>
      </c>
      <c r="CC121" s="35" t="s">
        <v>87</v>
      </c>
      <c r="CD121" s="35" t="s">
        <v>87</v>
      </c>
      <c r="CE121" s="35" t="s">
        <v>87</v>
      </c>
      <c r="CF121" s="35" t="s">
        <v>87</v>
      </c>
      <c r="CG121" s="35" t="s">
        <v>87</v>
      </c>
      <c r="CH121" s="35" t="s">
        <v>87</v>
      </c>
      <c r="CI121" s="35" t="s">
        <v>87</v>
      </c>
      <c r="CJ121" s="35" t="s">
        <v>87</v>
      </c>
      <c r="CK121" s="35" t="s">
        <v>87</v>
      </c>
      <c r="CL121" s="35" t="s">
        <v>87</v>
      </c>
      <c r="CM121" s="35" t="s">
        <v>87</v>
      </c>
      <c r="CN121" s="35" t="s">
        <v>87</v>
      </c>
      <c r="CO121" s="35" t="s">
        <v>87</v>
      </c>
      <c r="CP121" s="35" t="s">
        <v>87</v>
      </c>
      <c r="CQ121" s="35" t="s">
        <v>87</v>
      </c>
      <c r="CR121" s="35" t="s">
        <v>87</v>
      </c>
      <c r="CS121" s="35" t="s">
        <v>87</v>
      </c>
      <c r="CT121" s="35" t="s">
        <v>87</v>
      </c>
      <c r="CU121" s="35" t="s">
        <v>87</v>
      </c>
      <c r="CV121" s="35" t="s">
        <v>87</v>
      </c>
      <c r="CW121" s="35" t="s">
        <v>87</v>
      </c>
      <c r="CX121" s="35" t="s">
        <v>87</v>
      </c>
      <c r="CY121" s="35" t="s">
        <v>87</v>
      </c>
      <c r="CZ121" s="35" t="s">
        <v>87</v>
      </c>
      <c r="DA121" s="35" t="s">
        <v>87</v>
      </c>
      <c r="DB121" s="35" t="s">
        <v>87</v>
      </c>
      <c r="DC121" s="35" t="s">
        <v>87</v>
      </c>
      <c r="DD121" s="35" t="s">
        <v>87</v>
      </c>
      <c r="DE121" s="35" t="s">
        <v>87</v>
      </c>
      <c r="DF121" s="35" t="s">
        <v>87</v>
      </c>
      <c r="DG121" s="35" t="s">
        <v>87</v>
      </c>
      <c r="DH121" s="35" t="s">
        <v>87</v>
      </c>
      <c r="DI121" s="35" t="s">
        <v>87</v>
      </c>
      <c r="DJ121" s="35" t="s">
        <v>87</v>
      </c>
      <c r="DK121" s="35" t="s">
        <v>87</v>
      </c>
      <c r="DL121" s="35" t="s">
        <v>87</v>
      </c>
      <c r="DM121" s="35" t="s">
        <v>87</v>
      </c>
    </row>
    <row r="122" spans="1:117" x14ac:dyDescent="0.2">
      <c r="A122" s="154">
        <f>A5</f>
        <v>0</v>
      </c>
      <c r="B122" s="154"/>
      <c r="Y122" s="47" t="str">
        <f>IF(X5="",$AR$2,"Goal Line")</f>
        <v>Benchmark 2 Line</v>
      </c>
      <c r="Z122" s="46">
        <f>IF(X5,X5,$AR$4)</f>
        <v>0</v>
      </c>
      <c r="AA122" s="46">
        <f>Z122</f>
        <v>0</v>
      </c>
      <c r="AB122" s="46">
        <f t="shared" ref="AB122:AO122" si="97">AA122</f>
        <v>0</v>
      </c>
      <c r="AC122" s="46">
        <f t="shared" si="97"/>
        <v>0</v>
      </c>
      <c r="AD122" s="46">
        <f t="shared" si="97"/>
        <v>0</v>
      </c>
      <c r="AE122" s="46">
        <f t="shared" si="97"/>
        <v>0</v>
      </c>
      <c r="AF122" s="46">
        <f t="shared" si="97"/>
        <v>0</v>
      </c>
      <c r="AG122" s="46">
        <f t="shared" si="97"/>
        <v>0</v>
      </c>
      <c r="AH122" s="46">
        <f t="shared" si="97"/>
        <v>0</v>
      </c>
      <c r="AI122" s="46">
        <f t="shared" si="97"/>
        <v>0</v>
      </c>
      <c r="AJ122" s="46">
        <f t="shared" si="97"/>
        <v>0</v>
      </c>
      <c r="AK122" s="46">
        <f t="shared" si="97"/>
        <v>0</v>
      </c>
      <c r="AL122" s="46">
        <f t="shared" si="97"/>
        <v>0</v>
      </c>
      <c r="AM122" s="46">
        <f t="shared" si="97"/>
        <v>0</v>
      </c>
      <c r="AN122" s="46">
        <f t="shared" si="97"/>
        <v>0</v>
      </c>
      <c r="AO122" s="46">
        <f t="shared" si="97"/>
        <v>0</v>
      </c>
      <c r="AP122" s="46"/>
      <c r="AQ122" s="46"/>
      <c r="AR122" s="46"/>
      <c r="AS122" s="46"/>
      <c r="AT122" s="47"/>
      <c r="AU122" s="47"/>
      <c r="AV122" s="46"/>
      <c r="AW122" s="46"/>
      <c r="AX122" s="46"/>
      <c r="AY122" s="46"/>
      <c r="AZ122" s="46"/>
      <c r="BA122" s="46"/>
      <c r="BB122" s="46"/>
      <c r="BC122" s="46"/>
      <c r="BD122" s="46"/>
      <c r="BE122" s="46"/>
      <c r="BF122" s="46"/>
      <c r="BG122" s="46"/>
      <c r="BH122" s="46"/>
      <c r="BI122" s="46"/>
      <c r="BJ122" s="46"/>
      <c r="BK122" s="47" t="str">
        <f>IF(BJ5="",$CD$2,"Goal Line")</f>
        <v>Benchmark 3 Line</v>
      </c>
      <c r="BL122" s="46">
        <f>IF(BJ5,BJ5,$CD$4)</f>
        <v>0</v>
      </c>
      <c r="BM122" s="46">
        <f>BL122</f>
        <v>0</v>
      </c>
      <c r="BN122" s="46">
        <f t="shared" ref="BN122:CA122" si="98">BM122</f>
        <v>0</v>
      </c>
      <c r="BO122" s="46">
        <f t="shared" si="98"/>
        <v>0</v>
      </c>
      <c r="BP122" s="46">
        <f t="shared" si="98"/>
        <v>0</v>
      </c>
      <c r="BQ122" s="46">
        <f t="shared" si="98"/>
        <v>0</v>
      </c>
      <c r="BR122" s="46">
        <f t="shared" si="98"/>
        <v>0</v>
      </c>
      <c r="BS122" s="46">
        <f t="shared" si="98"/>
        <v>0</v>
      </c>
      <c r="BT122" s="46">
        <f t="shared" si="98"/>
        <v>0</v>
      </c>
      <c r="BU122" s="46">
        <f t="shared" si="98"/>
        <v>0</v>
      </c>
      <c r="BV122" s="46">
        <f t="shared" si="98"/>
        <v>0</v>
      </c>
      <c r="BW122" s="46">
        <f t="shared" si="98"/>
        <v>0</v>
      </c>
      <c r="BX122" s="46">
        <f t="shared" si="98"/>
        <v>0</v>
      </c>
      <c r="BY122" s="46">
        <f t="shared" si="98"/>
        <v>0</v>
      </c>
      <c r="BZ122" s="46">
        <f t="shared" si="98"/>
        <v>0</v>
      </c>
      <c r="CA122" s="46">
        <f t="shared" si="98"/>
        <v>0</v>
      </c>
      <c r="CB122" s="47"/>
      <c r="CC122" s="46"/>
      <c r="CD122" s="46"/>
      <c r="CE122" s="46"/>
      <c r="CF122" s="46"/>
      <c r="CG122" s="46"/>
      <c r="CH122" s="46"/>
      <c r="CI122" s="46"/>
      <c r="CJ122" s="46"/>
      <c r="CK122" s="46"/>
      <c r="CL122" s="46"/>
      <c r="CM122" s="46"/>
      <c r="CN122" s="46"/>
      <c r="CO122" s="46"/>
      <c r="CP122" s="46"/>
      <c r="CQ122" s="46"/>
      <c r="CR122" s="46"/>
      <c r="CS122" s="46"/>
      <c r="CT122" s="46"/>
      <c r="CU122" s="46"/>
      <c r="CV122" s="46"/>
      <c r="CW122" s="47" t="str">
        <f>IF(CV5="",$CD$2,"Goal Line")</f>
        <v>Benchmark 3 Line</v>
      </c>
      <c r="CX122" s="46">
        <f>IF(CV5,CV5,$CD$4)</f>
        <v>0</v>
      </c>
      <c r="CY122" s="46">
        <f>CX122</f>
        <v>0</v>
      </c>
      <c r="CZ122" s="46">
        <f t="shared" ref="CZ122:DM140" si="99">CY122</f>
        <v>0</v>
      </c>
      <c r="DA122" s="46">
        <f t="shared" si="99"/>
        <v>0</v>
      </c>
      <c r="DB122" s="46">
        <f t="shared" si="99"/>
        <v>0</v>
      </c>
      <c r="DC122" s="46">
        <f t="shared" si="99"/>
        <v>0</v>
      </c>
      <c r="DD122" s="46">
        <f t="shared" si="99"/>
        <v>0</v>
      </c>
      <c r="DE122" s="46">
        <f t="shared" si="99"/>
        <v>0</v>
      </c>
      <c r="DF122" s="46">
        <f t="shared" si="99"/>
        <v>0</v>
      </c>
      <c r="DG122" s="46">
        <f t="shared" si="99"/>
        <v>0</v>
      </c>
      <c r="DH122" s="46">
        <f t="shared" si="99"/>
        <v>0</v>
      </c>
      <c r="DI122" s="46">
        <f t="shared" si="99"/>
        <v>0</v>
      </c>
      <c r="DJ122" s="46">
        <f t="shared" si="99"/>
        <v>0</v>
      </c>
      <c r="DK122" s="46">
        <f t="shared" si="99"/>
        <v>0</v>
      </c>
      <c r="DL122" s="46">
        <f t="shared" si="99"/>
        <v>0</v>
      </c>
      <c r="DM122" s="46">
        <f t="shared" si="99"/>
        <v>0</v>
      </c>
    </row>
    <row r="123" spans="1:117" x14ac:dyDescent="0.2">
      <c r="A123" s="154">
        <f>A6</f>
        <v>0</v>
      </c>
      <c r="B123" s="154"/>
      <c r="Y123" s="47" t="str">
        <f t="shared" ref="Y123:Y156" si="100">IF(X6="",$AR$2,"Goal Line")</f>
        <v>Benchmark 2 Line</v>
      </c>
      <c r="Z123" s="46">
        <f>IF(X6,X6,$AR$4)</f>
        <v>0</v>
      </c>
      <c r="AA123" s="46">
        <f t="shared" ref="AA123:AO138" si="101">Z123</f>
        <v>0</v>
      </c>
      <c r="AB123" s="46">
        <f t="shared" si="101"/>
        <v>0</v>
      </c>
      <c r="AC123" s="46">
        <f t="shared" si="101"/>
        <v>0</v>
      </c>
      <c r="AD123" s="46">
        <f t="shared" si="101"/>
        <v>0</v>
      </c>
      <c r="AE123" s="46">
        <f t="shared" si="101"/>
        <v>0</v>
      </c>
      <c r="AF123" s="46">
        <f t="shared" si="101"/>
        <v>0</v>
      </c>
      <c r="AG123" s="46">
        <f t="shared" si="101"/>
        <v>0</v>
      </c>
      <c r="AH123" s="46">
        <f t="shared" si="101"/>
        <v>0</v>
      </c>
      <c r="AI123" s="46">
        <f t="shared" si="101"/>
        <v>0</v>
      </c>
      <c r="AJ123" s="46">
        <f t="shared" si="101"/>
        <v>0</v>
      </c>
      <c r="AK123" s="46">
        <f t="shared" si="101"/>
        <v>0</v>
      </c>
      <c r="AL123" s="46">
        <f t="shared" si="101"/>
        <v>0</v>
      </c>
      <c r="AM123" s="46">
        <f t="shared" si="101"/>
        <v>0</v>
      </c>
      <c r="AN123" s="46">
        <f t="shared" si="101"/>
        <v>0</v>
      </c>
      <c r="AO123" s="46">
        <f t="shared" si="101"/>
        <v>0</v>
      </c>
      <c r="AP123" s="46"/>
      <c r="AQ123" s="46"/>
      <c r="AR123" s="46"/>
      <c r="AS123" s="46"/>
      <c r="AT123" s="47"/>
      <c r="AU123" s="47"/>
      <c r="AV123" s="46"/>
      <c r="AW123" s="46"/>
      <c r="AX123" s="46"/>
      <c r="AY123" s="46"/>
      <c r="AZ123" s="46"/>
      <c r="BA123" s="46"/>
      <c r="BB123" s="46"/>
      <c r="BC123" s="46"/>
      <c r="BD123" s="46"/>
      <c r="BE123" s="46"/>
      <c r="BF123" s="46"/>
      <c r="BG123" s="46"/>
      <c r="BH123" s="46"/>
      <c r="BI123" s="46"/>
      <c r="BJ123" s="46"/>
      <c r="BK123" s="47" t="str">
        <f t="shared" ref="BK123:BK156" si="102">IF(BJ6="",$CD$2,"Goal Line")</f>
        <v>Benchmark 3 Line</v>
      </c>
      <c r="BL123" s="46">
        <f>IF(BJ6,BJ6,$CD$4)</f>
        <v>0</v>
      </c>
      <c r="BM123" s="46">
        <f t="shared" ref="BM123:CA138" si="103">BL123</f>
        <v>0</v>
      </c>
      <c r="BN123" s="46">
        <f t="shared" si="103"/>
        <v>0</v>
      </c>
      <c r="BO123" s="46">
        <f t="shared" si="103"/>
        <v>0</v>
      </c>
      <c r="BP123" s="46">
        <f t="shared" si="103"/>
        <v>0</v>
      </c>
      <c r="BQ123" s="46">
        <f t="shared" si="103"/>
        <v>0</v>
      </c>
      <c r="BR123" s="46">
        <f t="shared" si="103"/>
        <v>0</v>
      </c>
      <c r="BS123" s="46">
        <f t="shared" si="103"/>
        <v>0</v>
      </c>
      <c r="BT123" s="46">
        <f t="shared" si="103"/>
        <v>0</v>
      </c>
      <c r="BU123" s="46">
        <f t="shared" si="103"/>
        <v>0</v>
      </c>
      <c r="BV123" s="46">
        <f t="shared" si="103"/>
        <v>0</v>
      </c>
      <c r="BW123" s="46">
        <f t="shared" si="103"/>
        <v>0</v>
      </c>
      <c r="BX123" s="46">
        <f t="shared" si="103"/>
        <v>0</v>
      </c>
      <c r="BY123" s="46">
        <f t="shared" si="103"/>
        <v>0</v>
      </c>
      <c r="BZ123" s="46">
        <f t="shared" si="103"/>
        <v>0</v>
      </c>
      <c r="CA123" s="46">
        <f t="shared" si="103"/>
        <v>0</v>
      </c>
      <c r="CB123" s="47"/>
      <c r="CC123" s="46"/>
      <c r="CD123" s="46"/>
      <c r="CE123" s="46"/>
      <c r="CF123" s="46"/>
      <c r="CG123" s="46"/>
      <c r="CH123" s="46"/>
      <c r="CI123" s="46"/>
      <c r="CJ123" s="46"/>
      <c r="CK123" s="46"/>
      <c r="CL123" s="46"/>
      <c r="CM123" s="46"/>
      <c r="CN123" s="46"/>
      <c r="CO123" s="46"/>
      <c r="CP123" s="46"/>
      <c r="CQ123" s="46"/>
      <c r="CR123" s="46"/>
      <c r="CS123" s="46"/>
      <c r="CT123" s="46"/>
      <c r="CU123" s="46"/>
      <c r="CV123" s="46"/>
      <c r="CW123" s="47" t="str">
        <f t="shared" ref="CW123:CW156" si="104">IF(CV6="",$CD$2,"Goal Line")</f>
        <v>Benchmark 3 Line</v>
      </c>
      <c r="CX123" s="46">
        <f>IF(CV6,CV6,$CD$4)</f>
        <v>0</v>
      </c>
      <c r="CY123" s="46">
        <f t="shared" ref="CY123:DB156" si="105">CX123</f>
        <v>0</v>
      </c>
      <c r="CZ123" s="46">
        <f t="shared" si="99"/>
        <v>0</v>
      </c>
      <c r="DA123" s="46">
        <f t="shared" si="99"/>
        <v>0</v>
      </c>
      <c r="DB123" s="46">
        <f t="shared" si="99"/>
        <v>0</v>
      </c>
      <c r="DC123" s="46">
        <f t="shared" si="99"/>
        <v>0</v>
      </c>
      <c r="DD123" s="46">
        <f t="shared" si="99"/>
        <v>0</v>
      </c>
      <c r="DE123" s="46">
        <f t="shared" si="99"/>
        <v>0</v>
      </c>
      <c r="DF123" s="46">
        <f t="shared" si="99"/>
        <v>0</v>
      </c>
      <c r="DG123" s="46">
        <f t="shared" si="99"/>
        <v>0</v>
      </c>
      <c r="DH123" s="46">
        <f t="shared" si="99"/>
        <v>0</v>
      </c>
      <c r="DI123" s="46">
        <f t="shared" si="99"/>
        <v>0</v>
      </c>
      <c r="DJ123" s="46">
        <f t="shared" si="99"/>
        <v>0</v>
      </c>
      <c r="DK123" s="46">
        <f t="shared" si="99"/>
        <v>0</v>
      </c>
      <c r="DL123" s="46">
        <f t="shared" si="99"/>
        <v>0</v>
      </c>
      <c r="DM123" s="46">
        <f t="shared" si="99"/>
        <v>0</v>
      </c>
    </row>
    <row r="124" spans="1:117" x14ac:dyDescent="0.2">
      <c r="A124" s="154">
        <f t="shared" ref="A124:A156" si="106">A7</f>
        <v>0</v>
      </c>
      <c r="B124" s="154"/>
      <c r="Y124" s="47" t="str">
        <f t="shared" si="100"/>
        <v>Benchmark 2 Line</v>
      </c>
      <c r="Z124" s="46">
        <f t="shared" ref="Z124:Z156" si="107">IF(X7,X7,$AR$4)</f>
        <v>0</v>
      </c>
      <c r="AA124" s="46">
        <f t="shared" si="101"/>
        <v>0</v>
      </c>
      <c r="AB124" s="46">
        <f t="shared" si="101"/>
        <v>0</v>
      </c>
      <c r="AC124" s="46">
        <f t="shared" si="101"/>
        <v>0</v>
      </c>
      <c r="AD124" s="46">
        <f t="shared" si="101"/>
        <v>0</v>
      </c>
      <c r="AE124" s="46">
        <f t="shared" si="101"/>
        <v>0</v>
      </c>
      <c r="AF124" s="46">
        <f t="shared" si="101"/>
        <v>0</v>
      </c>
      <c r="AG124" s="46">
        <f t="shared" si="101"/>
        <v>0</v>
      </c>
      <c r="AH124" s="46">
        <f t="shared" si="101"/>
        <v>0</v>
      </c>
      <c r="AI124" s="46">
        <f t="shared" si="101"/>
        <v>0</v>
      </c>
      <c r="AJ124" s="46">
        <f t="shared" si="101"/>
        <v>0</v>
      </c>
      <c r="AK124" s="46">
        <f t="shared" si="101"/>
        <v>0</v>
      </c>
      <c r="AL124" s="46">
        <f t="shared" si="101"/>
        <v>0</v>
      </c>
      <c r="AM124" s="46">
        <f t="shared" si="101"/>
        <v>0</v>
      </c>
      <c r="AN124" s="46">
        <f t="shared" si="101"/>
        <v>0</v>
      </c>
      <c r="AO124" s="46">
        <f t="shared" si="101"/>
        <v>0</v>
      </c>
      <c r="AP124" s="46"/>
      <c r="AQ124" s="46"/>
      <c r="AR124" s="46"/>
      <c r="AS124" s="46"/>
      <c r="AT124" s="47"/>
      <c r="AU124" s="47"/>
      <c r="AV124" s="46"/>
      <c r="AW124" s="46"/>
      <c r="AX124" s="46"/>
      <c r="AY124" s="46"/>
      <c r="AZ124" s="46"/>
      <c r="BA124" s="46"/>
      <c r="BB124" s="46"/>
      <c r="BC124" s="46"/>
      <c r="BD124" s="46"/>
      <c r="BE124" s="46"/>
      <c r="BF124" s="46"/>
      <c r="BG124" s="46"/>
      <c r="BH124" s="46"/>
      <c r="BI124" s="46"/>
      <c r="BJ124" s="46"/>
      <c r="BK124" s="47" t="str">
        <f t="shared" si="102"/>
        <v>Benchmark 3 Line</v>
      </c>
      <c r="BL124" s="46">
        <f t="shared" ref="BL124:BL156" si="108">IF(BJ7,BJ7,$CD$4)</f>
        <v>0</v>
      </c>
      <c r="BM124" s="46">
        <f t="shared" si="103"/>
        <v>0</v>
      </c>
      <c r="BN124" s="46">
        <f t="shared" si="103"/>
        <v>0</v>
      </c>
      <c r="BO124" s="46">
        <f t="shared" si="103"/>
        <v>0</v>
      </c>
      <c r="BP124" s="46">
        <f t="shared" si="103"/>
        <v>0</v>
      </c>
      <c r="BQ124" s="46">
        <f t="shared" si="103"/>
        <v>0</v>
      </c>
      <c r="BR124" s="46">
        <f t="shared" si="103"/>
        <v>0</v>
      </c>
      <c r="BS124" s="46">
        <f t="shared" si="103"/>
        <v>0</v>
      </c>
      <c r="BT124" s="46">
        <f t="shared" si="103"/>
        <v>0</v>
      </c>
      <c r="BU124" s="46">
        <f t="shared" si="103"/>
        <v>0</v>
      </c>
      <c r="BV124" s="46">
        <f t="shared" si="103"/>
        <v>0</v>
      </c>
      <c r="BW124" s="46">
        <f t="shared" si="103"/>
        <v>0</v>
      </c>
      <c r="BX124" s="46">
        <f t="shared" si="103"/>
        <v>0</v>
      </c>
      <c r="BY124" s="46">
        <f t="shared" si="103"/>
        <v>0</v>
      </c>
      <c r="BZ124" s="46">
        <f t="shared" si="103"/>
        <v>0</v>
      </c>
      <c r="CA124" s="46">
        <f t="shared" si="103"/>
        <v>0</v>
      </c>
      <c r="CB124" s="47"/>
      <c r="CC124" s="46"/>
      <c r="CD124" s="46"/>
      <c r="CE124" s="46"/>
      <c r="CF124" s="46"/>
      <c r="CG124" s="46"/>
      <c r="CH124" s="46"/>
      <c r="CI124" s="46"/>
      <c r="CJ124" s="46"/>
      <c r="CK124" s="46"/>
      <c r="CL124" s="46"/>
      <c r="CM124" s="46"/>
      <c r="CN124" s="46"/>
      <c r="CO124" s="46"/>
      <c r="CP124" s="46"/>
      <c r="CQ124" s="46"/>
      <c r="CR124" s="46"/>
      <c r="CS124" s="46"/>
      <c r="CT124" s="46"/>
      <c r="CU124" s="46"/>
      <c r="CV124" s="46"/>
      <c r="CW124" s="47" t="str">
        <f t="shared" si="104"/>
        <v>Benchmark 3 Line</v>
      </c>
      <c r="CX124" s="46">
        <f t="shared" ref="CX124:CX156" si="109">IF(CV7,CV7,$CD$4)</f>
        <v>0</v>
      </c>
      <c r="CY124" s="46">
        <f t="shared" si="105"/>
        <v>0</v>
      </c>
      <c r="CZ124" s="46">
        <f t="shared" si="99"/>
        <v>0</v>
      </c>
      <c r="DA124" s="46">
        <f t="shared" si="99"/>
        <v>0</v>
      </c>
      <c r="DB124" s="46">
        <f t="shared" si="99"/>
        <v>0</v>
      </c>
      <c r="DC124" s="46">
        <f t="shared" si="99"/>
        <v>0</v>
      </c>
      <c r="DD124" s="46">
        <f t="shared" si="99"/>
        <v>0</v>
      </c>
      <c r="DE124" s="46">
        <f t="shared" si="99"/>
        <v>0</v>
      </c>
      <c r="DF124" s="46">
        <f t="shared" si="99"/>
        <v>0</v>
      </c>
      <c r="DG124" s="46">
        <f t="shared" si="99"/>
        <v>0</v>
      </c>
      <c r="DH124" s="46">
        <f t="shared" si="99"/>
        <v>0</v>
      </c>
      <c r="DI124" s="46">
        <f t="shared" si="99"/>
        <v>0</v>
      </c>
      <c r="DJ124" s="46">
        <f t="shared" si="99"/>
        <v>0</v>
      </c>
      <c r="DK124" s="46">
        <f t="shared" si="99"/>
        <v>0</v>
      </c>
      <c r="DL124" s="46">
        <f t="shared" si="99"/>
        <v>0</v>
      </c>
      <c r="DM124" s="46">
        <f t="shared" si="99"/>
        <v>0</v>
      </c>
    </row>
    <row r="125" spans="1:117" x14ac:dyDescent="0.2">
      <c r="A125" s="154">
        <f t="shared" si="106"/>
        <v>0</v>
      </c>
      <c r="B125" s="154"/>
      <c r="Y125" s="47" t="str">
        <f t="shared" si="100"/>
        <v>Benchmark 2 Line</v>
      </c>
      <c r="Z125" s="46">
        <f t="shared" si="107"/>
        <v>0</v>
      </c>
      <c r="AA125" s="46">
        <f t="shared" si="101"/>
        <v>0</v>
      </c>
      <c r="AB125" s="46">
        <f t="shared" si="101"/>
        <v>0</v>
      </c>
      <c r="AC125" s="46">
        <f t="shared" si="101"/>
        <v>0</v>
      </c>
      <c r="AD125" s="46">
        <f t="shared" si="101"/>
        <v>0</v>
      </c>
      <c r="AE125" s="46">
        <f t="shared" si="101"/>
        <v>0</v>
      </c>
      <c r="AF125" s="46">
        <f t="shared" si="101"/>
        <v>0</v>
      </c>
      <c r="AG125" s="46">
        <f t="shared" si="101"/>
        <v>0</v>
      </c>
      <c r="AH125" s="46">
        <f t="shared" si="101"/>
        <v>0</v>
      </c>
      <c r="AI125" s="46">
        <f t="shared" si="101"/>
        <v>0</v>
      </c>
      <c r="AJ125" s="46">
        <f t="shared" si="101"/>
        <v>0</v>
      </c>
      <c r="AK125" s="46">
        <f t="shared" si="101"/>
        <v>0</v>
      </c>
      <c r="AL125" s="46">
        <f t="shared" si="101"/>
        <v>0</v>
      </c>
      <c r="AM125" s="46">
        <f t="shared" si="101"/>
        <v>0</v>
      </c>
      <c r="AN125" s="46">
        <f t="shared" si="101"/>
        <v>0</v>
      </c>
      <c r="AO125" s="46">
        <f t="shared" si="101"/>
        <v>0</v>
      </c>
      <c r="AP125" s="46"/>
      <c r="AQ125" s="46"/>
      <c r="AR125" s="46"/>
      <c r="AS125" s="46"/>
      <c r="AT125" s="47"/>
      <c r="AU125" s="47"/>
      <c r="AV125" s="46"/>
      <c r="AW125" s="46"/>
      <c r="AX125" s="46"/>
      <c r="AY125" s="46"/>
      <c r="AZ125" s="46"/>
      <c r="BA125" s="46"/>
      <c r="BB125" s="46"/>
      <c r="BC125" s="46"/>
      <c r="BD125" s="46"/>
      <c r="BE125" s="46"/>
      <c r="BF125" s="46"/>
      <c r="BG125" s="46"/>
      <c r="BH125" s="46"/>
      <c r="BI125" s="46"/>
      <c r="BJ125" s="46"/>
      <c r="BK125" s="47" t="str">
        <f t="shared" si="102"/>
        <v>Benchmark 3 Line</v>
      </c>
      <c r="BL125" s="46">
        <f t="shared" si="108"/>
        <v>0</v>
      </c>
      <c r="BM125" s="46">
        <f t="shared" si="103"/>
        <v>0</v>
      </c>
      <c r="BN125" s="46">
        <f t="shared" si="103"/>
        <v>0</v>
      </c>
      <c r="BO125" s="46">
        <f t="shared" si="103"/>
        <v>0</v>
      </c>
      <c r="BP125" s="46">
        <f t="shared" si="103"/>
        <v>0</v>
      </c>
      <c r="BQ125" s="46">
        <f t="shared" si="103"/>
        <v>0</v>
      </c>
      <c r="BR125" s="46">
        <f t="shared" si="103"/>
        <v>0</v>
      </c>
      <c r="BS125" s="46">
        <f t="shared" si="103"/>
        <v>0</v>
      </c>
      <c r="BT125" s="46">
        <f t="shared" si="103"/>
        <v>0</v>
      </c>
      <c r="BU125" s="46">
        <f t="shared" si="103"/>
        <v>0</v>
      </c>
      <c r="BV125" s="46">
        <f t="shared" si="103"/>
        <v>0</v>
      </c>
      <c r="BW125" s="46">
        <f t="shared" si="103"/>
        <v>0</v>
      </c>
      <c r="BX125" s="46">
        <f t="shared" si="103"/>
        <v>0</v>
      </c>
      <c r="BY125" s="46">
        <f t="shared" si="103"/>
        <v>0</v>
      </c>
      <c r="BZ125" s="46">
        <f t="shared" si="103"/>
        <v>0</v>
      </c>
      <c r="CA125" s="46">
        <f t="shared" si="103"/>
        <v>0</v>
      </c>
      <c r="CB125" s="47"/>
      <c r="CC125" s="46"/>
      <c r="CD125" s="46"/>
      <c r="CE125" s="46"/>
      <c r="CF125" s="46"/>
      <c r="CG125" s="46"/>
      <c r="CH125" s="46"/>
      <c r="CI125" s="46"/>
      <c r="CJ125" s="46"/>
      <c r="CK125" s="46"/>
      <c r="CL125" s="46"/>
      <c r="CM125" s="46"/>
      <c r="CN125" s="46"/>
      <c r="CO125" s="46"/>
      <c r="CP125" s="46"/>
      <c r="CQ125" s="46"/>
      <c r="CR125" s="46"/>
      <c r="CS125" s="46"/>
      <c r="CT125" s="46"/>
      <c r="CU125" s="46"/>
      <c r="CV125" s="46"/>
      <c r="CW125" s="47" t="str">
        <f t="shared" si="104"/>
        <v>Benchmark 3 Line</v>
      </c>
      <c r="CX125" s="46">
        <f t="shared" si="109"/>
        <v>0</v>
      </c>
      <c r="CY125" s="46">
        <f t="shared" si="105"/>
        <v>0</v>
      </c>
      <c r="CZ125" s="46">
        <f t="shared" si="99"/>
        <v>0</v>
      </c>
      <c r="DA125" s="46">
        <f t="shared" si="99"/>
        <v>0</v>
      </c>
      <c r="DB125" s="46">
        <f t="shared" si="99"/>
        <v>0</v>
      </c>
      <c r="DC125" s="46">
        <f t="shared" si="99"/>
        <v>0</v>
      </c>
      <c r="DD125" s="46">
        <f t="shared" si="99"/>
        <v>0</v>
      </c>
      <c r="DE125" s="46">
        <f t="shared" si="99"/>
        <v>0</v>
      </c>
      <c r="DF125" s="46">
        <f t="shared" si="99"/>
        <v>0</v>
      </c>
      <c r="DG125" s="46">
        <f t="shared" si="99"/>
        <v>0</v>
      </c>
      <c r="DH125" s="46">
        <f t="shared" si="99"/>
        <v>0</v>
      </c>
      <c r="DI125" s="46">
        <f t="shared" si="99"/>
        <v>0</v>
      </c>
      <c r="DJ125" s="46">
        <f t="shared" si="99"/>
        <v>0</v>
      </c>
      <c r="DK125" s="46">
        <f t="shared" si="99"/>
        <v>0</v>
      </c>
      <c r="DL125" s="46">
        <f t="shared" si="99"/>
        <v>0</v>
      </c>
      <c r="DM125" s="46">
        <f t="shared" si="99"/>
        <v>0</v>
      </c>
    </row>
    <row r="126" spans="1:117" x14ac:dyDescent="0.2">
      <c r="A126" s="154">
        <f t="shared" si="106"/>
        <v>0</v>
      </c>
      <c r="B126" s="154"/>
      <c r="Y126" s="47" t="str">
        <f t="shared" si="100"/>
        <v>Benchmark 2 Line</v>
      </c>
      <c r="Z126" s="46">
        <f t="shared" si="107"/>
        <v>0</v>
      </c>
      <c r="AA126" s="46">
        <f t="shared" si="101"/>
        <v>0</v>
      </c>
      <c r="AB126" s="46">
        <f t="shared" si="101"/>
        <v>0</v>
      </c>
      <c r="AC126" s="46">
        <f t="shared" si="101"/>
        <v>0</v>
      </c>
      <c r="AD126" s="46">
        <f t="shared" si="101"/>
        <v>0</v>
      </c>
      <c r="AE126" s="46">
        <f t="shared" si="101"/>
        <v>0</v>
      </c>
      <c r="AF126" s="46">
        <f t="shared" si="101"/>
        <v>0</v>
      </c>
      <c r="AG126" s="46">
        <f t="shared" si="101"/>
        <v>0</v>
      </c>
      <c r="AH126" s="46">
        <f t="shared" si="101"/>
        <v>0</v>
      </c>
      <c r="AI126" s="46">
        <f t="shared" si="101"/>
        <v>0</v>
      </c>
      <c r="AJ126" s="46">
        <f t="shared" si="101"/>
        <v>0</v>
      </c>
      <c r="AK126" s="46">
        <f t="shared" si="101"/>
        <v>0</v>
      </c>
      <c r="AL126" s="46">
        <f t="shared" si="101"/>
        <v>0</v>
      </c>
      <c r="AM126" s="46">
        <f t="shared" si="101"/>
        <v>0</v>
      </c>
      <c r="AN126" s="46">
        <f t="shared" si="101"/>
        <v>0</v>
      </c>
      <c r="AO126" s="46">
        <f t="shared" si="101"/>
        <v>0</v>
      </c>
      <c r="AP126" s="46"/>
      <c r="AQ126" s="46"/>
      <c r="AR126" s="46"/>
      <c r="AS126" s="46"/>
      <c r="AT126" s="47"/>
      <c r="AU126" s="47"/>
      <c r="AV126" s="46"/>
      <c r="AW126" s="46"/>
      <c r="AX126" s="46"/>
      <c r="AY126" s="46"/>
      <c r="AZ126" s="46"/>
      <c r="BA126" s="46"/>
      <c r="BB126" s="46"/>
      <c r="BC126" s="46"/>
      <c r="BD126" s="46"/>
      <c r="BE126" s="46"/>
      <c r="BF126" s="46"/>
      <c r="BG126" s="46"/>
      <c r="BH126" s="46"/>
      <c r="BI126" s="46"/>
      <c r="BJ126" s="46"/>
      <c r="BK126" s="47" t="str">
        <f t="shared" si="102"/>
        <v>Benchmark 3 Line</v>
      </c>
      <c r="BL126" s="46">
        <f t="shared" si="108"/>
        <v>0</v>
      </c>
      <c r="BM126" s="46">
        <f t="shared" si="103"/>
        <v>0</v>
      </c>
      <c r="BN126" s="46">
        <f t="shared" si="103"/>
        <v>0</v>
      </c>
      <c r="BO126" s="46">
        <f t="shared" si="103"/>
        <v>0</v>
      </c>
      <c r="BP126" s="46">
        <f t="shared" si="103"/>
        <v>0</v>
      </c>
      <c r="BQ126" s="46">
        <f t="shared" si="103"/>
        <v>0</v>
      </c>
      <c r="BR126" s="46">
        <f t="shared" si="103"/>
        <v>0</v>
      </c>
      <c r="BS126" s="46">
        <f t="shared" si="103"/>
        <v>0</v>
      </c>
      <c r="BT126" s="46">
        <f t="shared" si="103"/>
        <v>0</v>
      </c>
      <c r="BU126" s="46">
        <f t="shared" si="103"/>
        <v>0</v>
      </c>
      <c r="BV126" s="46">
        <f t="shared" si="103"/>
        <v>0</v>
      </c>
      <c r="BW126" s="46">
        <f t="shared" si="103"/>
        <v>0</v>
      </c>
      <c r="BX126" s="46">
        <f t="shared" si="103"/>
        <v>0</v>
      </c>
      <c r="BY126" s="46">
        <f t="shared" si="103"/>
        <v>0</v>
      </c>
      <c r="BZ126" s="46">
        <f t="shared" si="103"/>
        <v>0</v>
      </c>
      <c r="CA126" s="46">
        <f t="shared" si="103"/>
        <v>0</v>
      </c>
      <c r="CB126" s="47"/>
      <c r="CC126" s="46"/>
      <c r="CD126" s="46"/>
      <c r="CE126" s="46"/>
      <c r="CF126" s="46"/>
      <c r="CG126" s="46"/>
      <c r="CH126" s="46"/>
      <c r="CI126" s="46"/>
      <c r="CJ126" s="46"/>
      <c r="CK126" s="46"/>
      <c r="CL126" s="46"/>
      <c r="CM126" s="46"/>
      <c r="CN126" s="46"/>
      <c r="CO126" s="46"/>
      <c r="CP126" s="46"/>
      <c r="CQ126" s="46"/>
      <c r="CR126" s="46"/>
      <c r="CS126" s="46"/>
      <c r="CT126" s="46"/>
      <c r="CU126" s="46"/>
      <c r="CV126" s="46"/>
      <c r="CW126" s="47" t="str">
        <f t="shared" si="104"/>
        <v>Benchmark 3 Line</v>
      </c>
      <c r="CX126" s="46">
        <f t="shared" si="109"/>
        <v>0</v>
      </c>
      <c r="CY126" s="46">
        <f t="shared" si="105"/>
        <v>0</v>
      </c>
      <c r="CZ126" s="46">
        <f t="shared" si="99"/>
        <v>0</v>
      </c>
      <c r="DA126" s="46">
        <f t="shared" si="99"/>
        <v>0</v>
      </c>
      <c r="DB126" s="46">
        <f t="shared" si="99"/>
        <v>0</v>
      </c>
      <c r="DC126" s="46">
        <f t="shared" si="99"/>
        <v>0</v>
      </c>
      <c r="DD126" s="46">
        <f t="shared" si="99"/>
        <v>0</v>
      </c>
      <c r="DE126" s="46">
        <f t="shared" si="99"/>
        <v>0</v>
      </c>
      <c r="DF126" s="46">
        <f t="shared" si="99"/>
        <v>0</v>
      </c>
      <c r="DG126" s="46">
        <f t="shared" si="99"/>
        <v>0</v>
      </c>
      <c r="DH126" s="46">
        <f t="shared" si="99"/>
        <v>0</v>
      </c>
      <c r="DI126" s="46">
        <f t="shared" si="99"/>
        <v>0</v>
      </c>
      <c r="DJ126" s="46">
        <f t="shared" si="99"/>
        <v>0</v>
      </c>
      <c r="DK126" s="46">
        <f t="shared" si="99"/>
        <v>0</v>
      </c>
      <c r="DL126" s="46">
        <f t="shared" si="99"/>
        <v>0</v>
      </c>
      <c r="DM126" s="46">
        <f t="shared" si="99"/>
        <v>0</v>
      </c>
    </row>
    <row r="127" spans="1:117" x14ac:dyDescent="0.2">
      <c r="A127" s="154">
        <f t="shared" si="106"/>
        <v>0</v>
      </c>
      <c r="B127" s="154"/>
      <c r="Y127" s="47" t="str">
        <f t="shared" si="100"/>
        <v>Benchmark 2 Line</v>
      </c>
      <c r="Z127" s="46">
        <f t="shared" si="107"/>
        <v>0</v>
      </c>
      <c r="AA127" s="46">
        <f t="shared" si="101"/>
        <v>0</v>
      </c>
      <c r="AB127" s="46">
        <f t="shared" si="101"/>
        <v>0</v>
      </c>
      <c r="AC127" s="46">
        <f t="shared" si="101"/>
        <v>0</v>
      </c>
      <c r="AD127" s="46">
        <f t="shared" si="101"/>
        <v>0</v>
      </c>
      <c r="AE127" s="46">
        <f t="shared" si="101"/>
        <v>0</v>
      </c>
      <c r="AF127" s="46">
        <f t="shared" si="101"/>
        <v>0</v>
      </c>
      <c r="AG127" s="46">
        <f t="shared" si="101"/>
        <v>0</v>
      </c>
      <c r="AH127" s="46">
        <f t="shared" si="101"/>
        <v>0</v>
      </c>
      <c r="AI127" s="46">
        <f t="shared" si="101"/>
        <v>0</v>
      </c>
      <c r="AJ127" s="46">
        <f t="shared" si="101"/>
        <v>0</v>
      </c>
      <c r="AK127" s="46">
        <f t="shared" si="101"/>
        <v>0</v>
      </c>
      <c r="AL127" s="46">
        <f t="shared" si="101"/>
        <v>0</v>
      </c>
      <c r="AM127" s="46">
        <f t="shared" si="101"/>
        <v>0</v>
      </c>
      <c r="AN127" s="46">
        <f t="shared" si="101"/>
        <v>0</v>
      </c>
      <c r="AO127" s="46">
        <f t="shared" si="101"/>
        <v>0</v>
      </c>
      <c r="AP127" s="46"/>
      <c r="AQ127" s="46"/>
      <c r="AR127" s="46"/>
      <c r="AS127" s="46"/>
      <c r="AT127" s="47"/>
      <c r="AU127" s="47"/>
      <c r="AV127" s="46"/>
      <c r="AW127" s="46"/>
      <c r="AX127" s="46"/>
      <c r="AY127" s="46"/>
      <c r="AZ127" s="46"/>
      <c r="BA127" s="46"/>
      <c r="BB127" s="46"/>
      <c r="BC127" s="46"/>
      <c r="BD127" s="46"/>
      <c r="BE127" s="46"/>
      <c r="BF127" s="46"/>
      <c r="BG127" s="46"/>
      <c r="BH127" s="46"/>
      <c r="BI127" s="46"/>
      <c r="BJ127" s="46"/>
      <c r="BK127" s="47" t="str">
        <f t="shared" si="102"/>
        <v>Benchmark 3 Line</v>
      </c>
      <c r="BL127" s="46">
        <f t="shared" si="108"/>
        <v>0</v>
      </c>
      <c r="BM127" s="46">
        <f t="shared" si="103"/>
        <v>0</v>
      </c>
      <c r="BN127" s="46">
        <f t="shared" si="103"/>
        <v>0</v>
      </c>
      <c r="BO127" s="46">
        <f t="shared" si="103"/>
        <v>0</v>
      </c>
      <c r="BP127" s="46">
        <f t="shared" si="103"/>
        <v>0</v>
      </c>
      <c r="BQ127" s="46">
        <f t="shared" si="103"/>
        <v>0</v>
      </c>
      <c r="BR127" s="46">
        <f t="shared" si="103"/>
        <v>0</v>
      </c>
      <c r="BS127" s="46">
        <f t="shared" si="103"/>
        <v>0</v>
      </c>
      <c r="BT127" s="46">
        <f t="shared" si="103"/>
        <v>0</v>
      </c>
      <c r="BU127" s="46">
        <f t="shared" si="103"/>
        <v>0</v>
      </c>
      <c r="BV127" s="46">
        <f t="shared" si="103"/>
        <v>0</v>
      </c>
      <c r="BW127" s="46">
        <f t="shared" si="103"/>
        <v>0</v>
      </c>
      <c r="BX127" s="46">
        <f t="shared" si="103"/>
        <v>0</v>
      </c>
      <c r="BY127" s="46">
        <f t="shared" si="103"/>
        <v>0</v>
      </c>
      <c r="BZ127" s="46">
        <f t="shared" si="103"/>
        <v>0</v>
      </c>
      <c r="CA127" s="46">
        <f t="shared" si="103"/>
        <v>0</v>
      </c>
      <c r="CB127" s="47"/>
      <c r="CC127" s="46"/>
      <c r="CD127" s="46"/>
      <c r="CE127" s="46"/>
      <c r="CF127" s="46"/>
      <c r="CG127" s="46"/>
      <c r="CH127" s="46"/>
      <c r="CI127" s="46"/>
      <c r="CJ127" s="46"/>
      <c r="CK127" s="46"/>
      <c r="CL127" s="46"/>
      <c r="CM127" s="46"/>
      <c r="CN127" s="46"/>
      <c r="CO127" s="46"/>
      <c r="CP127" s="46"/>
      <c r="CQ127" s="46"/>
      <c r="CR127" s="46"/>
      <c r="CS127" s="46"/>
      <c r="CT127" s="46"/>
      <c r="CU127" s="46"/>
      <c r="CV127" s="46"/>
      <c r="CW127" s="47" t="str">
        <f t="shared" si="104"/>
        <v>Benchmark 3 Line</v>
      </c>
      <c r="CX127" s="46">
        <f t="shared" si="109"/>
        <v>0</v>
      </c>
      <c r="CY127" s="46">
        <f t="shared" si="105"/>
        <v>0</v>
      </c>
      <c r="CZ127" s="46">
        <f t="shared" si="99"/>
        <v>0</v>
      </c>
      <c r="DA127" s="46">
        <f t="shared" si="99"/>
        <v>0</v>
      </c>
      <c r="DB127" s="46">
        <f t="shared" si="99"/>
        <v>0</v>
      </c>
      <c r="DC127" s="46">
        <f t="shared" si="99"/>
        <v>0</v>
      </c>
      <c r="DD127" s="46">
        <f t="shared" si="99"/>
        <v>0</v>
      </c>
      <c r="DE127" s="46">
        <f t="shared" si="99"/>
        <v>0</v>
      </c>
      <c r="DF127" s="46">
        <f t="shared" si="99"/>
        <v>0</v>
      </c>
      <c r="DG127" s="46">
        <f t="shared" si="99"/>
        <v>0</v>
      </c>
      <c r="DH127" s="46">
        <f t="shared" si="99"/>
        <v>0</v>
      </c>
      <c r="DI127" s="46">
        <f t="shared" si="99"/>
        <v>0</v>
      </c>
      <c r="DJ127" s="46">
        <f t="shared" si="99"/>
        <v>0</v>
      </c>
      <c r="DK127" s="46">
        <f t="shared" si="99"/>
        <v>0</v>
      </c>
      <c r="DL127" s="46">
        <f t="shared" si="99"/>
        <v>0</v>
      </c>
      <c r="DM127" s="46">
        <f t="shared" si="99"/>
        <v>0</v>
      </c>
    </row>
    <row r="128" spans="1:117" x14ac:dyDescent="0.2">
      <c r="A128" s="154">
        <f t="shared" si="106"/>
        <v>0</v>
      </c>
      <c r="B128" s="154"/>
      <c r="Y128" s="47" t="str">
        <f t="shared" si="100"/>
        <v>Benchmark 2 Line</v>
      </c>
      <c r="Z128" s="46">
        <f t="shared" si="107"/>
        <v>0</v>
      </c>
      <c r="AA128" s="46">
        <f t="shared" si="101"/>
        <v>0</v>
      </c>
      <c r="AB128" s="46">
        <f t="shared" si="101"/>
        <v>0</v>
      </c>
      <c r="AC128" s="46">
        <f t="shared" si="101"/>
        <v>0</v>
      </c>
      <c r="AD128" s="46">
        <f t="shared" si="101"/>
        <v>0</v>
      </c>
      <c r="AE128" s="46">
        <f t="shared" si="101"/>
        <v>0</v>
      </c>
      <c r="AF128" s="46">
        <f t="shared" si="101"/>
        <v>0</v>
      </c>
      <c r="AG128" s="46">
        <f t="shared" si="101"/>
        <v>0</v>
      </c>
      <c r="AH128" s="46">
        <f t="shared" si="101"/>
        <v>0</v>
      </c>
      <c r="AI128" s="46">
        <f t="shared" si="101"/>
        <v>0</v>
      </c>
      <c r="AJ128" s="46">
        <f t="shared" si="101"/>
        <v>0</v>
      </c>
      <c r="AK128" s="46">
        <f t="shared" si="101"/>
        <v>0</v>
      </c>
      <c r="AL128" s="46">
        <f t="shared" si="101"/>
        <v>0</v>
      </c>
      <c r="AM128" s="46">
        <f t="shared" si="101"/>
        <v>0</v>
      </c>
      <c r="AN128" s="46">
        <f t="shared" si="101"/>
        <v>0</v>
      </c>
      <c r="AO128" s="46">
        <f t="shared" si="101"/>
        <v>0</v>
      </c>
      <c r="AP128" s="46"/>
      <c r="AQ128" s="46"/>
      <c r="AR128" s="46"/>
      <c r="AS128" s="46"/>
      <c r="AT128" s="47"/>
      <c r="AU128" s="47"/>
      <c r="AV128" s="46"/>
      <c r="AW128" s="46"/>
      <c r="AX128" s="46"/>
      <c r="AY128" s="46"/>
      <c r="AZ128" s="46"/>
      <c r="BA128" s="46"/>
      <c r="BB128" s="46"/>
      <c r="BC128" s="46"/>
      <c r="BD128" s="46"/>
      <c r="BE128" s="46"/>
      <c r="BF128" s="46"/>
      <c r="BG128" s="46"/>
      <c r="BH128" s="46"/>
      <c r="BI128" s="46"/>
      <c r="BJ128" s="46"/>
      <c r="BK128" s="47" t="str">
        <f t="shared" si="102"/>
        <v>Benchmark 3 Line</v>
      </c>
      <c r="BL128" s="46">
        <f t="shared" si="108"/>
        <v>0</v>
      </c>
      <c r="BM128" s="46">
        <f t="shared" si="103"/>
        <v>0</v>
      </c>
      <c r="BN128" s="46">
        <f t="shared" si="103"/>
        <v>0</v>
      </c>
      <c r="BO128" s="46">
        <f t="shared" si="103"/>
        <v>0</v>
      </c>
      <c r="BP128" s="46">
        <f t="shared" si="103"/>
        <v>0</v>
      </c>
      <c r="BQ128" s="46">
        <f t="shared" si="103"/>
        <v>0</v>
      </c>
      <c r="BR128" s="46">
        <f t="shared" si="103"/>
        <v>0</v>
      </c>
      <c r="BS128" s="46">
        <f t="shared" si="103"/>
        <v>0</v>
      </c>
      <c r="BT128" s="46">
        <f t="shared" si="103"/>
        <v>0</v>
      </c>
      <c r="BU128" s="46">
        <f t="shared" si="103"/>
        <v>0</v>
      </c>
      <c r="BV128" s="46">
        <f t="shared" si="103"/>
        <v>0</v>
      </c>
      <c r="BW128" s="46">
        <f t="shared" si="103"/>
        <v>0</v>
      </c>
      <c r="BX128" s="46">
        <f t="shared" si="103"/>
        <v>0</v>
      </c>
      <c r="BY128" s="46">
        <f t="shared" si="103"/>
        <v>0</v>
      </c>
      <c r="BZ128" s="46">
        <f t="shared" si="103"/>
        <v>0</v>
      </c>
      <c r="CA128" s="46">
        <f t="shared" si="103"/>
        <v>0</v>
      </c>
      <c r="CB128" s="47"/>
      <c r="CC128" s="46"/>
      <c r="CD128" s="46"/>
      <c r="CE128" s="46"/>
      <c r="CF128" s="46"/>
      <c r="CG128" s="46"/>
      <c r="CH128" s="46"/>
      <c r="CI128" s="46"/>
      <c r="CJ128" s="46"/>
      <c r="CK128" s="46"/>
      <c r="CL128" s="46"/>
      <c r="CM128" s="46"/>
      <c r="CN128" s="46"/>
      <c r="CO128" s="46"/>
      <c r="CP128" s="46"/>
      <c r="CQ128" s="46"/>
      <c r="CR128" s="46"/>
      <c r="CS128" s="46"/>
      <c r="CT128" s="46"/>
      <c r="CU128" s="46"/>
      <c r="CV128" s="46"/>
      <c r="CW128" s="47" t="str">
        <f t="shared" si="104"/>
        <v>Benchmark 3 Line</v>
      </c>
      <c r="CX128" s="46">
        <f t="shared" si="109"/>
        <v>0</v>
      </c>
      <c r="CY128" s="46">
        <f t="shared" si="105"/>
        <v>0</v>
      </c>
      <c r="CZ128" s="46">
        <f t="shared" si="99"/>
        <v>0</v>
      </c>
      <c r="DA128" s="46">
        <f t="shared" si="99"/>
        <v>0</v>
      </c>
      <c r="DB128" s="46">
        <f t="shared" si="99"/>
        <v>0</v>
      </c>
      <c r="DC128" s="46">
        <f t="shared" si="99"/>
        <v>0</v>
      </c>
      <c r="DD128" s="46">
        <f t="shared" si="99"/>
        <v>0</v>
      </c>
      <c r="DE128" s="46">
        <f t="shared" si="99"/>
        <v>0</v>
      </c>
      <c r="DF128" s="46">
        <f t="shared" si="99"/>
        <v>0</v>
      </c>
      <c r="DG128" s="46">
        <f t="shared" si="99"/>
        <v>0</v>
      </c>
      <c r="DH128" s="46">
        <f t="shared" si="99"/>
        <v>0</v>
      </c>
      <c r="DI128" s="46">
        <f t="shared" si="99"/>
        <v>0</v>
      </c>
      <c r="DJ128" s="46">
        <f t="shared" si="99"/>
        <v>0</v>
      </c>
      <c r="DK128" s="46">
        <f t="shared" si="99"/>
        <v>0</v>
      </c>
      <c r="DL128" s="46">
        <f t="shared" si="99"/>
        <v>0</v>
      </c>
      <c r="DM128" s="46">
        <f t="shared" si="99"/>
        <v>0</v>
      </c>
    </row>
    <row r="129" spans="1:117" x14ac:dyDescent="0.2">
      <c r="A129" s="154">
        <f t="shared" si="106"/>
        <v>0</v>
      </c>
      <c r="B129" s="154"/>
      <c r="Y129" s="47" t="str">
        <f t="shared" si="100"/>
        <v>Benchmark 2 Line</v>
      </c>
      <c r="Z129" s="46">
        <f t="shared" si="107"/>
        <v>0</v>
      </c>
      <c r="AA129" s="46">
        <f t="shared" si="101"/>
        <v>0</v>
      </c>
      <c r="AB129" s="46">
        <f t="shared" si="101"/>
        <v>0</v>
      </c>
      <c r="AC129" s="46">
        <f t="shared" si="101"/>
        <v>0</v>
      </c>
      <c r="AD129" s="46">
        <f t="shared" si="101"/>
        <v>0</v>
      </c>
      <c r="AE129" s="46">
        <f t="shared" si="101"/>
        <v>0</v>
      </c>
      <c r="AF129" s="46">
        <f t="shared" si="101"/>
        <v>0</v>
      </c>
      <c r="AG129" s="46">
        <f t="shared" si="101"/>
        <v>0</v>
      </c>
      <c r="AH129" s="46">
        <f t="shared" si="101"/>
        <v>0</v>
      </c>
      <c r="AI129" s="46">
        <f t="shared" si="101"/>
        <v>0</v>
      </c>
      <c r="AJ129" s="46">
        <f t="shared" si="101"/>
        <v>0</v>
      </c>
      <c r="AK129" s="46">
        <f t="shared" si="101"/>
        <v>0</v>
      </c>
      <c r="AL129" s="46">
        <f t="shared" si="101"/>
        <v>0</v>
      </c>
      <c r="AM129" s="46">
        <f t="shared" si="101"/>
        <v>0</v>
      </c>
      <c r="AN129" s="46">
        <f t="shared" si="101"/>
        <v>0</v>
      </c>
      <c r="AO129" s="46">
        <f t="shared" si="101"/>
        <v>0</v>
      </c>
      <c r="AP129" s="46"/>
      <c r="AQ129" s="46"/>
      <c r="AR129" s="46"/>
      <c r="AS129" s="46"/>
      <c r="AT129" s="47"/>
      <c r="AU129" s="47"/>
      <c r="AV129" s="46"/>
      <c r="AW129" s="46"/>
      <c r="AX129" s="46"/>
      <c r="AY129" s="46"/>
      <c r="AZ129" s="46"/>
      <c r="BA129" s="46"/>
      <c r="BB129" s="46"/>
      <c r="BC129" s="46"/>
      <c r="BD129" s="46"/>
      <c r="BE129" s="46"/>
      <c r="BF129" s="46"/>
      <c r="BG129" s="46"/>
      <c r="BH129" s="46"/>
      <c r="BI129" s="46"/>
      <c r="BJ129" s="46"/>
      <c r="BK129" s="47" t="str">
        <f t="shared" si="102"/>
        <v>Benchmark 3 Line</v>
      </c>
      <c r="BL129" s="46">
        <f t="shared" si="108"/>
        <v>0</v>
      </c>
      <c r="BM129" s="46">
        <f t="shared" si="103"/>
        <v>0</v>
      </c>
      <c r="BN129" s="46">
        <f t="shared" si="103"/>
        <v>0</v>
      </c>
      <c r="BO129" s="46">
        <f t="shared" si="103"/>
        <v>0</v>
      </c>
      <c r="BP129" s="46">
        <f t="shared" si="103"/>
        <v>0</v>
      </c>
      <c r="BQ129" s="46">
        <f t="shared" si="103"/>
        <v>0</v>
      </c>
      <c r="BR129" s="46">
        <f t="shared" si="103"/>
        <v>0</v>
      </c>
      <c r="BS129" s="46">
        <f t="shared" si="103"/>
        <v>0</v>
      </c>
      <c r="BT129" s="46">
        <f t="shared" si="103"/>
        <v>0</v>
      </c>
      <c r="BU129" s="46">
        <f t="shared" si="103"/>
        <v>0</v>
      </c>
      <c r="BV129" s="46">
        <f t="shared" si="103"/>
        <v>0</v>
      </c>
      <c r="BW129" s="46">
        <f t="shared" si="103"/>
        <v>0</v>
      </c>
      <c r="BX129" s="46">
        <f t="shared" si="103"/>
        <v>0</v>
      </c>
      <c r="BY129" s="46">
        <f t="shared" si="103"/>
        <v>0</v>
      </c>
      <c r="BZ129" s="46">
        <f t="shared" si="103"/>
        <v>0</v>
      </c>
      <c r="CA129" s="46">
        <f t="shared" si="103"/>
        <v>0</v>
      </c>
      <c r="CB129" s="47"/>
      <c r="CC129" s="46"/>
      <c r="CD129" s="46"/>
      <c r="CE129" s="46"/>
      <c r="CF129" s="46"/>
      <c r="CG129" s="46"/>
      <c r="CH129" s="46"/>
      <c r="CI129" s="46"/>
      <c r="CJ129" s="46"/>
      <c r="CK129" s="46"/>
      <c r="CL129" s="46"/>
      <c r="CM129" s="46"/>
      <c r="CN129" s="46"/>
      <c r="CO129" s="46"/>
      <c r="CP129" s="46"/>
      <c r="CQ129" s="46"/>
      <c r="CR129" s="46"/>
      <c r="CS129" s="46"/>
      <c r="CT129" s="46"/>
      <c r="CU129" s="46"/>
      <c r="CV129" s="46"/>
      <c r="CW129" s="47" t="str">
        <f t="shared" si="104"/>
        <v>Benchmark 3 Line</v>
      </c>
      <c r="CX129" s="46">
        <f t="shared" si="109"/>
        <v>0</v>
      </c>
      <c r="CY129" s="46">
        <f t="shared" si="105"/>
        <v>0</v>
      </c>
      <c r="CZ129" s="46">
        <f t="shared" si="99"/>
        <v>0</v>
      </c>
      <c r="DA129" s="46">
        <f t="shared" si="99"/>
        <v>0</v>
      </c>
      <c r="DB129" s="46">
        <f t="shared" si="99"/>
        <v>0</v>
      </c>
      <c r="DC129" s="46">
        <f t="shared" si="99"/>
        <v>0</v>
      </c>
      <c r="DD129" s="46">
        <f t="shared" si="99"/>
        <v>0</v>
      </c>
      <c r="DE129" s="46">
        <f t="shared" si="99"/>
        <v>0</v>
      </c>
      <c r="DF129" s="46">
        <f t="shared" si="99"/>
        <v>0</v>
      </c>
      <c r="DG129" s="46">
        <f t="shared" si="99"/>
        <v>0</v>
      </c>
      <c r="DH129" s="46">
        <f t="shared" si="99"/>
        <v>0</v>
      </c>
      <c r="DI129" s="46">
        <f t="shared" si="99"/>
        <v>0</v>
      </c>
      <c r="DJ129" s="46">
        <f t="shared" si="99"/>
        <v>0</v>
      </c>
      <c r="DK129" s="46">
        <f t="shared" si="99"/>
        <v>0</v>
      </c>
      <c r="DL129" s="46">
        <f t="shared" si="99"/>
        <v>0</v>
      </c>
      <c r="DM129" s="46">
        <f t="shared" si="99"/>
        <v>0</v>
      </c>
    </row>
    <row r="130" spans="1:117" x14ac:dyDescent="0.2">
      <c r="A130" s="154">
        <f t="shared" si="106"/>
        <v>0</v>
      </c>
      <c r="B130" s="154"/>
      <c r="Y130" s="47" t="str">
        <f t="shared" si="100"/>
        <v>Benchmark 2 Line</v>
      </c>
      <c r="Z130" s="46">
        <f t="shared" si="107"/>
        <v>0</v>
      </c>
      <c r="AA130" s="46">
        <f t="shared" si="101"/>
        <v>0</v>
      </c>
      <c r="AB130" s="46">
        <f t="shared" si="101"/>
        <v>0</v>
      </c>
      <c r="AC130" s="46">
        <f t="shared" si="101"/>
        <v>0</v>
      </c>
      <c r="AD130" s="46">
        <f t="shared" si="101"/>
        <v>0</v>
      </c>
      <c r="AE130" s="46">
        <f t="shared" si="101"/>
        <v>0</v>
      </c>
      <c r="AF130" s="46">
        <f t="shared" si="101"/>
        <v>0</v>
      </c>
      <c r="AG130" s="46">
        <f t="shared" si="101"/>
        <v>0</v>
      </c>
      <c r="AH130" s="46">
        <f t="shared" si="101"/>
        <v>0</v>
      </c>
      <c r="AI130" s="46">
        <f t="shared" si="101"/>
        <v>0</v>
      </c>
      <c r="AJ130" s="46">
        <f t="shared" si="101"/>
        <v>0</v>
      </c>
      <c r="AK130" s="46">
        <f t="shared" si="101"/>
        <v>0</v>
      </c>
      <c r="AL130" s="46">
        <f t="shared" si="101"/>
        <v>0</v>
      </c>
      <c r="AM130" s="46">
        <f t="shared" si="101"/>
        <v>0</v>
      </c>
      <c r="AN130" s="46">
        <f t="shared" si="101"/>
        <v>0</v>
      </c>
      <c r="AO130" s="46">
        <f t="shared" si="101"/>
        <v>0</v>
      </c>
      <c r="AP130" s="46"/>
      <c r="AQ130" s="46"/>
      <c r="AR130" s="46"/>
      <c r="AS130" s="46"/>
      <c r="AT130" s="47"/>
      <c r="AU130" s="47"/>
      <c r="AV130" s="46"/>
      <c r="AW130" s="46"/>
      <c r="AX130" s="46"/>
      <c r="AY130" s="46"/>
      <c r="AZ130" s="46"/>
      <c r="BA130" s="46"/>
      <c r="BB130" s="46"/>
      <c r="BC130" s="46"/>
      <c r="BD130" s="46"/>
      <c r="BE130" s="46"/>
      <c r="BF130" s="46"/>
      <c r="BG130" s="46"/>
      <c r="BH130" s="46"/>
      <c r="BI130" s="46"/>
      <c r="BJ130" s="46"/>
      <c r="BK130" s="47" t="str">
        <f t="shared" si="102"/>
        <v>Benchmark 3 Line</v>
      </c>
      <c r="BL130" s="46">
        <f t="shared" si="108"/>
        <v>0</v>
      </c>
      <c r="BM130" s="46">
        <f t="shared" si="103"/>
        <v>0</v>
      </c>
      <c r="BN130" s="46">
        <f t="shared" si="103"/>
        <v>0</v>
      </c>
      <c r="BO130" s="46">
        <f t="shared" si="103"/>
        <v>0</v>
      </c>
      <c r="BP130" s="46">
        <f t="shared" si="103"/>
        <v>0</v>
      </c>
      <c r="BQ130" s="46">
        <f t="shared" si="103"/>
        <v>0</v>
      </c>
      <c r="BR130" s="46">
        <f t="shared" si="103"/>
        <v>0</v>
      </c>
      <c r="BS130" s="46">
        <f t="shared" si="103"/>
        <v>0</v>
      </c>
      <c r="BT130" s="46">
        <f t="shared" si="103"/>
        <v>0</v>
      </c>
      <c r="BU130" s="46">
        <f t="shared" si="103"/>
        <v>0</v>
      </c>
      <c r="BV130" s="46">
        <f t="shared" si="103"/>
        <v>0</v>
      </c>
      <c r="BW130" s="46">
        <f t="shared" si="103"/>
        <v>0</v>
      </c>
      <c r="BX130" s="46">
        <f t="shared" si="103"/>
        <v>0</v>
      </c>
      <c r="BY130" s="46">
        <f t="shared" si="103"/>
        <v>0</v>
      </c>
      <c r="BZ130" s="46">
        <f t="shared" si="103"/>
        <v>0</v>
      </c>
      <c r="CA130" s="46">
        <f t="shared" si="103"/>
        <v>0</v>
      </c>
      <c r="CB130" s="47"/>
      <c r="CC130" s="46"/>
      <c r="CD130" s="46"/>
      <c r="CE130" s="46"/>
      <c r="CF130" s="46"/>
      <c r="CG130" s="46"/>
      <c r="CH130" s="46"/>
      <c r="CI130" s="46"/>
      <c r="CJ130" s="46"/>
      <c r="CK130" s="46"/>
      <c r="CL130" s="46"/>
      <c r="CM130" s="46"/>
      <c r="CN130" s="46"/>
      <c r="CO130" s="46"/>
      <c r="CP130" s="46"/>
      <c r="CQ130" s="46"/>
      <c r="CR130" s="46"/>
      <c r="CS130" s="46"/>
      <c r="CT130" s="46"/>
      <c r="CU130" s="46"/>
      <c r="CV130" s="46"/>
      <c r="CW130" s="47" t="str">
        <f t="shared" si="104"/>
        <v>Benchmark 3 Line</v>
      </c>
      <c r="CX130" s="46">
        <f t="shared" si="109"/>
        <v>0</v>
      </c>
      <c r="CY130" s="46">
        <f t="shared" si="105"/>
        <v>0</v>
      </c>
      <c r="CZ130" s="46">
        <f t="shared" si="99"/>
        <v>0</v>
      </c>
      <c r="DA130" s="46">
        <f t="shared" si="99"/>
        <v>0</v>
      </c>
      <c r="DB130" s="46">
        <f t="shared" si="99"/>
        <v>0</v>
      </c>
      <c r="DC130" s="46">
        <f t="shared" si="99"/>
        <v>0</v>
      </c>
      <c r="DD130" s="46">
        <f t="shared" si="99"/>
        <v>0</v>
      </c>
      <c r="DE130" s="46">
        <f t="shared" si="99"/>
        <v>0</v>
      </c>
      <c r="DF130" s="46">
        <f t="shared" si="99"/>
        <v>0</v>
      </c>
      <c r="DG130" s="46">
        <f t="shared" si="99"/>
        <v>0</v>
      </c>
      <c r="DH130" s="46">
        <f t="shared" si="99"/>
        <v>0</v>
      </c>
      <c r="DI130" s="46">
        <f t="shared" si="99"/>
        <v>0</v>
      </c>
      <c r="DJ130" s="46">
        <f t="shared" si="99"/>
        <v>0</v>
      </c>
      <c r="DK130" s="46">
        <f t="shared" si="99"/>
        <v>0</v>
      </c>
      <c r="DL130" s="46">
        <f t="shared" si="99"/>
        <v>0</v>
      </c>
      <c r="DM130" s="46">
        <f t="shared" si="99"/>
        <v>0</v>
      </c>
    </row>
    <row r="131" spans="1:117" x14ac:dyDescent="0.2">
      <c r="A131" s="154">
        <f t="shared" si="106"/>
        <v>0</v>
      </c>
      <c r="B131" s="154"/>
      <c r="Y131" s="47" t="str">
        <f t="shared" si="100"/>
        <v>Benchmark 2 Line</v>
      </c>
      <c r="Z131" s="46">
        <f t="shared" si="107"/>
        <v>0</v>
      </c>
      <c r="AA131" s="46">
        <f t="shared" si="101"/>
        <v>0</v>
      </c>
      <c r="AB131" s="46">
        <f t="shared" si="101"/>
        <v>0</v>
      </c>
      <c r="AC131" s="46">
        <f t="shared" si="101"/>
        <v>0</v>
      </c>
      <c r="AD131" s="46">
        <f t="shared" si="101"/>
        <v>0</v>
      </c>
      <c r="AE131" s="46">
        <f t="shared" si="101"/>
        <v>0</v>
      </c>
      <c r="AF131" s="46">
        <f t="shared" si="101"/>
        <v>0</v>
      </c>
      <c r="AG131" s="46">
        <f t="shared" si="101"/>
        <v>0</v>
      </c>
      <c r="AH131" s="46">
        <f t="shared" si="101"/>
        <v>0</v>
      </c>
      <c r="AI131" s="46">
        <f t="shared" si="101"/>
        <v>0</v>
      </c>
      <c r="AJ131" s="46">
        <f t="shared" si="101"/>
        <v>0</v>
      </c>
      <c r="AK131" s="46">
        <f t="shared" si="101"/>
        <v>0</v>
      </c>
      <c r="AL131" s="46">
        <f t="shared" si="101"/>
        <v>0</v>
      </c>
      <c r="AM131" s="46">
        <f t="shared" si="101"/>
        <v>0</v>
      </c>
      <c r="AN131" s="46">
        <f t="shared" si="101"/>
        <v>0</v>
      </c>
      <c r="AO131" s="46">
        <f t="shared" si="101"/>
        <v>0</v>
      </c>
      <c r="AP131" s="46"/>
      <c r="AQ131" s="46"/>
      <c r="AR131" s="46"/>
      <c r="AS131" s="46"/>
      <c r="AT131" s="47"/>
      <c r="AU131" s="47"/>
      <c r="AV131" s="46"/>
      <c r="AW131" s="46"/>
      <c r="AX131" s="46"/>
      <c r="AY131" s="46"/>
      <c r="AZ131" s="46"/>
      <c r="BA131" s="46"/>
      <c r="BB131" s="46"/>
      <c r="BC131" s="46"/>
      <c r="BD131" s="46"/>
      <c r="BE131" s="46"/>
      <c r="BF131" s="46"/>
      <c r="BG131" s="46"/>
      <c r="BH131" s="46"/>
      <c r="BI131" s="46"/>
      <c r="BJ131" s="46"/>
      <c r="BK131" s="47" t="str">
        <f t="shared" si="102"/>
        <v>Benchmark 3 Line</v>
      </c>
      <c r="BL131" s="46">
        <f t="shared" si="108"/>
        <v>0</v>
      </c>
      <c r="BM131" s="46">
        <f t="shared" si="103"/>
        <v>0</v>
      </c>
      <c r="BN131" s="46">
        <f t="shared" si="103"/>
        <v>0</v>
      </c>
      <c r="BO131" s="46">
        <f t="shared" si="103"/>
        <v>0</v>
      </c>
      <c r="BP131" s="46">
        <f t="shared" si="103"/>
        <v>0</v>
      </c>
      <c r="BQ131" s="46">
        <f t="shared" si="103"/>
        <v>0</v>
      </c>
      <c r="BR131" s="46">
        <f t="shared" si="103"/>
        <v>0</v>
      </c>
      <c r="BS131" s="46">
        <f t="shared" si="103"/>
        <v>0</v>
      </c>
      <c r="BT131" s="46">
        <f t="shared" si="103"/>
        <v>0</v>
      </c>
      <c r="BU131" s="46">
        <f t="shared" si="103"/>
        <v>0</v>
      </c>
      <c r="BV131" s="46">
        <f t="shared" si="103"/>
        <v>0</v>
      </c>
      <c r="BW131" s="46">
        <f t="shared" si="103"/>
        <v>0</v>
      </c>
      <c r="BX131" s="46">
        <f t="shared" si="103"/>
        <v>0</v>
      </c>
      <c r="BY131" s="46">
        <f t="shared" si="103"/>
        <v>0</v>
      </c>
      <c r="BZ131" s="46">
        <f t="shared" si="103"/>
        <v>0</v>
      </c>
      <c r="CA131" s="46">
        <f t="shared" si="103"/>
        <v>0</v>
      </c>
      <c r="CB131" s="47"/>
      <c r="CC131" s="46"/>
      <c r="CD131" s="46"/>
      <c r="CE131" s="46"/>
      <c r="CF131" s="46"/>
      <c r="CG131" s="46"/>
      <c r="CH131" s="46"/>
      <c r="CI131" s="46"/>
      <c r="CJ131" s="46"/>
      <c r="CK131" s="46"/>
      <c r="CL131" s="46"/>
      <c r="CM131" s="46"/>
      <c r="CN131" s="46"/>
      <c r="CO131" s="46"/>
      <c r="CP131" s="46"/>
      <c r="CQ131" s="46"/>
      <c r="CR131" s="46"/>
      <c r="CS131" s="46"/>
      <c r="CT131" s="46"/>
      <c r="CU131" s="46"/>
      <c r="CV131" s="46"/>
      <c r="CW131" s="47" t="str">
        <f t="shared" si="104"/>
        <v>Benchmark 3 Line</v>
      </c>
      <c r="CX131" s="46">
        <f t="shared" si="109"/>
        <v>0</v>
      </c>
      <c r="CY131" s="46">
        <f t="shared" si="105"/>
        <v>0</v>
      </c>
      <c r="CZ131" s="46">
        <f t="shared" si="99"/>
        <v>0</v>
      </c>
      <c r="DA131" s="46">
        <f t="shared" si="99"/>
        <v>0</v>
      </c>
      <c r="DB131" s="46">
        <f t="shared" si="99"/>
        <v>0</v>
      </c>
      <c r="DC131" s="46">
        <f t="shared" si="99"/>
        <v>0</v>
      </c>
      <c r="DD131" s="46">
        <f t="shared" si="99"/>
        <v>0</v>
      </c>
      <c r="DE131" s="46">
        <f t="shared" si="99"/>
        <v>0</v>
      </c>
      <c r="DF131" s="46">
        <f t="shared" si="99"/>
        <v>0</v>
      </c>
      <c r="DG131" s="46">
        <f t="shared" si="99"/>
        <v>0</v>
      </c>
      <c r="DH131" s="46">
        <f t="shared" si="99"/>
        <v>0</v>
      </c>
      <c r="DI131" s="46">
        <f t="shared" si="99"/>
        <v>0</v>
      </c>
      <c r="DJ131" s="46">
        <f t="shared" si="99"/>
        <v>0</v>
      </c>
      <c r="DK131" s="46">
        <f t="shared" si="99"/>
        <v>0</v>
      </c>
      <c r="DL131" s="46">
        <f t="shared" si="99"/>
        <v>0</v>
      </c>
      <c r="DM131" s="46">
        <f t="shared" si="99"/>
        <v>0</v>
      </c>
    </row>
    <row r="132" spans="1:117" x14ac:dyDescent="0.2">
      <c r="A132" s="154">
        <f t="shared" si="106"/>
        <v>0</v>
      </c>
      <c r="B132" s="154"/>
      <c r="Y132" s="47" t="str">
        <f t="shared" si="100"/>
        <v>Benchmark 2 Line</v>
      </c>
      <c r="Z132" s="46">
        <f t="shared" si="107"/>
        <v>0</v>
      </c>
      <c r="AA132" s="46">
        <f t="shared" si="101"/>
        <v>0</v>
      </c>
      <c r="AB132" s="46">
        <f t="shared" si="101"/>
        <v>0</v>
      </c>
      <c r="AC132" s="46">
        <f t="shared" si="101"/>
        <v>0</v>
      </c>
      <c r="AD132" s="46">
        <f t="shared" si="101"/>
        <v>0</v>
      </c>
      <c r="AE132" s="46">
        <f t="shared" si="101"/>
        <v>0</v>
      </c>
      <c r="AF132" s="46">
        <f t="shared" si="101"/>
        <v>0</v>
      </c>
      <c r="AG132" s="46">
        <f t="shared" si="101"/>
        <v>0</v>
      </c>
      <c r="AH132" s="46">
        <f t="shared" si="101"/>
        <v>0</v>
      </c>
      <c r="AI132" s="46">
        <f t="shared" si="101"/>
        <v>0</v>
      </c>
      <c r="AJ132" s="46">
        <f t="shared" si="101"/>
        <v>0</v>
      </c>
      <c r="AK132" s="46">
        <f t="shared" si="101"/>
        <v>0</v>
      </c>
      <c r="AL132" s="46">
        <f t="shared" si="101"/>
        <v>0</v>
      </c>
      <c r="AM132" s="46">
        <f t="shared" si="101"/>
        <v>0</v>
      </c>
      <c r="AN132" s="46">
        <f t="shared" si="101"/>
        <v>0</v>
      </c>
      <c r="AO132" s="46">
        <f t="shared" si="101"/>
        <v>0</v>
      </c>
      <c r="AP132" s="46"/>
      <c r="AQ132" s="46"/>
      <c r="AR132" s="46"/>
      <c r="AS132" s="46"/>
      <c r="AT132" s="47"/>
      <c r="AU132" s="47"/>
      <c r="AV132" s="46"/>
      <c r="AW132" s="46"/>
      <c r="AX132" s="46"/>
      <c r="AY132" s="46"/>
      <c r="AZ132" s="46"/>
      <c r="BA132" s="46"/>
      <c r="BB132" s="46"/>
      <c r="BC132" s="46"/>
      <c r="BD132" s="46"/>
      <c r="BE132" s="46"/>
      <c r="BF132" s="46"/>
      <c r="BG132" s="46"/>
      <c r="BH132" s="46"/>
      <c r="BI132" s="46"/>
      <c r="BJ132" s="46"/>
      <c r="BK132" s="47" t="str">
        <f t="shared" si="102"/>
        <v>Benchmark 3 Line</v>
      </c>
      <c r="BL132" s="46">
        <f t="shared" si="108"/>
        <v>0</v>
      </c>
      <c r="BM132" s="46">
        <f t="shared" si="103"/>
        <v>0</v>
      </c>
      <c r="BN132" s="46">
        <f t="shared" si="103"/>
        <v>0</v>
      </c>
      <c r="BO132" s="46">
        <f t="shared" si="103"/>
        <v>0</v>
      </c>
      <c r="BP132" s="46">
        <f t="shared" si="103"/>
        <v>0</v>
      </c>
      <c r="BQ132" s="46">
        <f t="shared" si="103"/>
        <v>0</v>
      </c>
      <c r="BR132" s="46">
        <f t="shared" si="103"/>
        <v>0</v>
      </c>
      <c r="BS132" s="46">
        <f t="shared" si="103"/>
        <v>0</v>
      </c>
      <c r="BT132" s="46">
        <f t="shared" si="103"/>
        <v>0</v>
      </c>
      <c r="BU132" s="46">
        <f t="shared" si="103"/>
        <v>0</v>
      </c>
      <c r="BV132" s="46">
        <f t="shared" si="103"/>
        <v>0</v>
      </c>
      <c r="BW132" s="46">
        <f t="shared" si="103"/>
        <v>0</v>
      </c>
      <c r="BX132" s="46">
        <f t="shared" si="103"/>
        <v>0</v>
      </c>
      <c r="BY132" s="46">
        <f t="shared" si="103"/>
        <v>0</v>
      </c>
      <c r="BZ132" s="46">
        <f t="shared" si="103"/>
        <v>0</v>
      </c>
      <c r="CA132" s="46">
        <f t="shared" si="103"/>
        <v>0</v>
      </c>
      <c r="CB132" s="47"/>
      <c r="CC132" s="46"/>
      <c r="CD132" s="46"/>
      <c r="CE132" s="46"/>
      <c r="CF132" s="46"/>
      <c r="CG132" s="46"/>
      <c r="CH132" s="46"/>
      <c r="CI132" s="46"/>
      <c r="CJ132" s="46"/>
      <c r="CK132" s="46"/>
      <c r="CL132" s="46"/>
      <c r="CM132" s="46"/>
      <c r="CN132" s="46"/>
      <c r="CO132" s="46"/>
      <c r="CP132" s="46"/>
      <c r="CQ132" s="46"/>
      <c r="CR132" s="46"/>
      <c r="CS132" s="46"/>
      <c r="CT132" s="46"/>
      <c r="CU132" s="46"/>
      <c r="CV132" s="46"/>
      <c r="CW132" s="47" t="str">
        <f t="shared" si="104"/>
        <v>Benchmark 3 Line</v>
      </c>
      <c r="CX132" s="46">
        <f t="shared" si="109"/>
        <v>0</v>
      </c>
      <c r="CY132" s="46">
        <f t="shared" si="105"/>
        <v>0</v>
      </c>
      <c r="CZ132" s="46">
        <f t="shared" si="99"/>
        <v>0</v>
      </c>
      <c r="DA132" s="46">
        <f t="shared" si="99"/>
        <v>0</v>
      </c>
      <c r="DB132" s="46">
        <f t="shared" si="99"/>
        <v>0</v>
      </c>
      <c r="DC132" s="46">
        <f t="shared" si="99"/>
        <v>0</v>
      </c>
      <c r="DD132" s="46">
        <f t="shared" si="99"/>
        <v>0</v>
      </c>
      <c r="DE132" s="46">
        <f t="shared" si="99"/>
        <v>0</v>
      </c>
      <c r="DF132" s="46">
        <f t="shared" si="99"/>
        <v>0</v>
      </c>
      <c r="DG132" s="46">
        <f t="shared" si="99"/>
        <v>0</v>
      </c>
      <c r="DH132" s="46">
        <f t="shared" si="99"/>
        <v>0</v>
      </c>
      <c r="DI132" s="46">
        <f t="shared" si="99"/>
        <v>0</v>
      </c>
      <c r="DJ132" s="46">
        <f t="shared" si="99"/>
        <v>0</v>
      </c>
      <c r="DK132" s="46">
        <f t="shared" si="99"/>
        <v>0</v>
      </c>
      <c r="DL132" s="46">
        <f t="shared" si="99"/>
        <v>0</v>
      </c>
      <c r="DM132" s="46">
        <f t="shared" si="99"/>
        <v>0</v>
      </c>
    </row>
    <row r="133" spans="1:117" x14ac:dyDescent="0.2">
      <c r="A133" s="154">
        <f t="shared" si="106"/>
        <v>0</v>
      </c>
      <c r="B133" s="154"/>
      <c r="Y133" s="47" t="str">
        <f t="shared" si="100"/>
        <v>Benchmark 2 Line</v>
      </c>
      <c r="Z133" s="46">
        <f t="shared" si="107"/>
        <v>0</v>
      </c>
      <c r="AA133" s="46">
        <f t="shared" si="101"/>
        <v>0</v>
      </c>
      <c r="AB133" s="46">
        <f t="shared" si="101"/>
        <v>0</v>
      </c>
      <c r="AC133" s="46">
        <f t="shared" si="101"/>
        <v>0</v>
      </c>
      <c r="AD133" s="46">
        <f t="shared" si="101"/>
        <v>0</v>
      </c>
      <c r="AE133" s="46">
        <f t="shared" si="101"/>
        <v>0</v>
      </c>
      <c r="AF133" s="46">
        <f t="shared" si="101"/>
        <v>0</v>
      </c>
      <c r="AG133" s="46">
        <f t="shared" si="101"/>
        <v>0</v>
      </c>
      <c r="AH133" s="46">
        <f t="shared" si="101"/>
        <v>0</v>
      </c>
      <c r="AI133" s="46">
        <f t="shared" si="101"/>
        <v>0</v>
      </c>
      <c r="AJ133" s="46">
        <f t="shared" si="101"/>
        <v>0</v>
      </c>
      <c r="AK133" s="46">
        <f t="shared" si="101"/>
        <v>0</v>
      </c>
      <c r="AL133" s="46">
        <f t="shared" si="101"/>
        <v>0</v>
      </c>
      <c r="AM133" s="46">
        <f t="shared" si="101"/>
        <v>0</v>
      </c>
      <c r="AN133" s="46">
        <f t="shared" si="101"/>
        <v>0</v>
      </c>
      <c r="AO133" s="46">
        <f t="shared" si="101"/>
        <v>0</v>
      </c>
      <c r="AP133" s="46"/>
      <c r="AQ133" s="46"/>
      <c r="AR133" s="46"/>
      <c r="AS133" s="46"/>
      <c r="AT133" s="47"/>
      <c r="AU133" s="47"/>
      <c r="AV133" s="46"/>
      <c r="AW133" s="46"/>
      <c r="AX133" s="46"/>
      <c r="AY133" s="46"/>
      <c r="AZ133" s="46"/>
      <c r="BA133" s="46"/>
      <c r="BB133" s="46"/>
      <c r="BC133" s="46"/>
      <c r="BD133" s="46"/>
      <c r="BE133" s="46"/>
      <c r="BF133" s="46"/>
      <c r="BG133" s="46"/>
      <c r="BH133" s="46"/>
      <c r="BI133" s="46"/>
      <c r="BJ133" s="46"/>
      <c r="BK133" s="47" t="str">
        <f t="shared" si="102"/>
        <v>Benchmark 3 Line</v>
      </c>
      <c r="BL133" s="46">
        <f t="shared" si="108"/>
        <v>0</v>
      </c>
      <c r="BM133" s="46">
        <f t="shared" si="103"/>
        <v>0</v>
      </c>
      <c r="BN133" s="46">
        <f t="shared" si="103"/>
        <v>0</v>
      </c>
      <c r="BO133" s="46">
        <f t="shared" si="103"/>
        <v>0</v>
      </c>
      <c r="BP133" s="46">
        <f t="shared" si="103"/>
        <v>0</v>
      </c>
      <c r="BQ133" s="46">
        <f t="shared" si="103"/>
        <v>0</v>
      </c>
      <c r="BR133" s="46">
        <f t="shared" si="103"/>
        <v>0</v>
      </c>
      <c r="BS133" s="46">
        <f t="shared" si="103"/>
        <v>0</v>
      </c>
      <c r="BT133" s="46">
        <f t="shared" si="103"/>
        <v>0</v>
      </c>
      <c r="BU133" s="46">
        <f t="shared" si="103"/>
        <v>0</v>
      </c>
      <c r="BV133" s="46">
        <f t="shared" si="103"/>
        <v>0</v>
      </c>
      <c r="BW133" s="46">
        <f t="shared" si="103"/>
        <v>0</v>
      </c>
      <c r="BX133" s="46">
        <f t="shared" si="103"/>
        <v>0</v>
      </c>
      <c r="BY133" s="46">
        <f t="shared" si="103"/>
        <v>0</v>
      </c>
      <c r="BZ133" s="46">
        <f t="shared" si="103"/>
        <v>0</v>
      </c>
      <c r="CA133" s="46">
        <f t="shared" si="103"/>
        <v>0</v>
      </c>
      <c r="CB133" s="47"/>
      <c r="CC133" s="46"/>
      <c r="CD133" s="46"/>
      <c r="CE133" s="46"/>
      <c r="CF133" s="46"/>
      <c r="CG133" s="46"/>
      <c r="CH133" s="46"/>
      <c r="CI133" s="46"/>
      <c r="CJ133" s="46"/>
      <c r="CK133" s="46"/>
      <c r="CL133" s="46"/>
      <c r="CM133" s="46"/>
      <c r="CN133" s="46"/>
      <c r="CO133" s="46"/>
      <c r="CP133" s="46"/>
      <c r="CQ133" s="46"/>
      <c r="CR133" s="46"/>
      <c r="CS133" s="46"/>
      <c r="CT133" s="46"/>
      <c r="CU133" s="46"/>
      <c r="CV133" s="46"/>
      <c r="CW133" s="47" t="str">
        <f t="shared" si="104"/>
        <v>Benchmark 3 Line</v>
      </c>
      <c r="CX133" s="46">
        <f t="shared" si="109"/>
        <v>0</v>
      </c>
      <c r="CY133" s="46">
        <f t="shared" si="105"/>
        <v>0</v>
      </c>
      <c r="CZ133" s="46">
        <f t="shared" si="99"/>
        <v>0</v>
      </c>
      <c r="DA133" s="46">
        <f t="shared" si="99"/>
        <v>0</v>
      </c>
      <c r="DB133" s="46">
        <f t="shared" si="99"/>
        <v>0</v>
      </c>
      <c r="DC133" s="46">
        <f t="shared" si="99"/>
        <v>0</v>
      </c>
      <c r="DD133" s="46">
        <f t="shared" si="99"/>
        <v>0</v>
      </c>
      <c r="DE133" s="46">
        <f t="shared" si="99"/>
        <v>0</v>
      </c>
      <c r="DF133" s="46">
        <f t="shared" si="99"/>
        <v>0</v>
      </c>
      <c r="DG133" s="46">
        <f t="shared" si="99"/>
        <v>0</v>
      </c>
      <c r="DH133" s="46">
        <f t="shared" si="99"/>
        <v>0</v>
      </c>
      <c r="DI133" s="46">
        <f t="shared" si="99"/>
        <v>0</v>
      </c>
      <c r="DJ133" s="46">
        <f t="shared" si="99"/>
        <v>0</v>
      </c>
      <c r="DK133" s="46">
        <f t="shared" si="99"/>
        <v>0</v>
      </c>
      <c r="DL133" s="46">
        <f t="shared" si="99"/>
        <v>0</v>
      </c>
      <c r="DM133" s="46">
        <f t="shared" si="99"/>
        <v>0</v>
      </c>
    </row>
    <row r="134" spans="1:117" x14ac:dyDescent="0.2">
      <c r="A134" s="154">
        <f t="shared" si="106"/>
        <v>0</v>
      </c>
      <c r="B134" s="154"/>
      <c r="Y134" s="47" t="str">
        <f t="shared" si="100"/>
        <v>Benchmark 2 Line</v>
      </c>
      <c r="Z134" s="46">
        <f t="shared" si="107"/>
        <v>0</v>
      </c>
      <c r="AA134" s="46">
        <f t="shared" si="101"/>
        <v>0</v>
      </c>
      <c r="AB134" s="46">
        <f t="shared" si="101"/>
        <v>0</v>
      </c>
      <c r="AC134" s="46">
        <f t="shared" si="101"/>
        <v>0</v>
      </c>
      <c r="AD134" s="46">
        <f t="shared" si="101"/>
        <v>0</v>
      </c>
      <c r="AE134" s="46">
        <f t="shared" si="101"/>
        <v>0</v>
      </c>
      <c r="AF134" s="46">
        <f t="shared" si="101"/>
        <v>0</v>
      </c>
      <c r="AG134" s="46">
        <f t="shared" si="101"/>
        <v>0</v>
      </c>
      <c r="AH134" s="46">
        <f t="shared" si="101"/>
        <v>0</v>
      </c>
      <c r="AI134" s="46">
        <f t="shared" si="101"/>
        <v>0</v>
      </c>
      <c r="AJ134" s="46">
        <f t="shared" si="101"/>
        <v>0</v>
      </c>
      <c r="AK134" s="46">
        <f t="shared" si="101"/>
        <v>0</v>
      </c>
      <c r="AL134" s="46">
        <f t="shared" si="101"/>
        <v>0</v>
      </c>
      <c r="AM134" s="46">
        <f t="shared" si="101"/>
        <v>0</v>
      </c>
      <c r="AN134" s="46">
        <f t="shared" si="101"/>
        <v>0</v>
      </c>
      <c r="AO134" s="46">
        <f t="shared" si="101"/>
        <v>0</v>
      </c>
      <c r="AP134" s="46"/>
      <c r="AQ134" s="46"/>
      <c r="AR134" s="46"/>
      <c r="AS134" s="46"/>
      <c r="AT134" s="47"/>
      <c r="AU134" s="47"/>
      <c r="AV134" s="46"/>
      <c r="AW134" s="46"/>
      <c r="AX134" s="46"/>
      <c r="AY134" s="46"/>
      <c r="AZ134" s="46"/>
      <c r="BA134" s="46"/>
      <c r="BB134" s="46"/>
      <c r="BC134" s="46"/>
      <c r="BD134" s="46"/>
      <c r="BE134" s="46"/>
      <c r="BF134" s="46"/>
      <c r="BG134" s="46"/>
      <c r="BH134" s="46"/>
      <c r="BI134" s="46"/>
      <c r="BJ134" s="46"/>
      <c r="BK134" s="47" t="str">
        <f t="shared" si="102"/>
        <v>Benchmark 3 Line</v>
      </c>
      <c r="BL134" s="46">
        <f t="shared" si="108"/>
        <v>0</v>
      </c>
      <c r="BM134" s="46">
        <f t="shared" si="103"/>
        <v>0</v>
      </c>
      <c r="BN134" s="46">
        <f t="shared" si="103"/>
        <v>0</v>
      </c>
      <c r="BO134" s="46">
        <f t="shared" si="103"/>
        <v>0</v>
      </c>
      <c r="BP134" s="46">
        <f t="shared" si="103"/>
        <v>0</v>
      </c>
      <c r="BQ134" s="46">
        <f t="shared" si="103"/>
        <v>0</v>
      </c>
      <c r="BR134" s="46">
        <f t="shared" si="103"/>
        <v>0</v>
      </c>
      <c r="BS134" s="46">
        <f t="shared" si="103"/>
        <v>0</v>
      </c>
      <c r="BT134" s="46">
        <f t="shared" si="103"/>
        <v>0</v>
      </c>
      <c r="BU134" s="46">
        <f t="shared" si="103"/>
        <v>0</v>
      </c>
      <c r="BV134" s="46">
        <f t="shared" si="103"/>
        <v>0</v>
      </c>
      <c r="BW134" s="46">
        <f t="shared" si="103"/>
        <v>0</v>
      </c>
      <c r="BX134" s="46">
        <f t="shared" si="103"/>
        <v>0</v>
      </c>
      <c r="BY134" s="46">
        <f t="shared" si="103"/>
        <v>0</v>
      </c>
      <c r="BZ134" s="46">
        <f t="shared" si="103"/>
        <v>0</v>
      </c>
      <c r="CA134" s="46">
        <f t="shared" si="103"/>
        <v>0</v>
      </c>
      <c r="CB134" s="47"/>
      <c r="CC134" s="46"/>
      <c r="CD134" s="46"/>
      <c r="CE134" s="46"/>
      <c r="CF134" s="46"/>
      <c r="CG134" s="46"/>
      <c r="CH134" s="46"/>
      <c r="CI134" s="46"/>
      <c r="CJ134" s="46"/>
      <c r="CK134" s="46"/>
      <c r="CL134" s="46"/>
      <c r="CM134" s="46"/>
      <c r="CN134" s="46"/>
      <c r="CO134" s="46"/>
      <c r="CP134" s="46"/>
      <c r="CQ134" s="46"/>
      <c r="CR134" s="46"/>
      <c r="CS134" s="46"/>
      <c r="CT134" s="46"/>
      <c r="CU134" s="46"/>
      <c r="CV134" s="46"/>
      <c r="CW134" s="47" t="str">
        <f t="shared" si="104"/>
        <v>Benchmark 3 Line</v>
      </c>
      <c r="CX134" s="46">
        <f t="shared" si="109"/>
        <v>0</v>
      </c>
      <c r="CY134" s="46">
        <f t="shared" si="105"/>
        <v>0</v>
      </c>
      <c r="CZ134" s="46">
        <f t="shared" si="99"/>
        <v>0</v>
      </c>
      <c r="DA134" s="46">
        <f t="shared" si="99"/>
        <v>0</v>
      </c>
      <c r="DB134" s="46">
        <f t="shared" si="99"/>
        <v>0</v>
      </c>
      <c r="DC134" s="46">
        <f t="shared" si="99"/>
        <v>0</v>
      </c>
      <c r="DD134" s="46">
        <f t="shared" si="99"/>
        <v>0</v>
      </c>
      <c r="DE134" s="46">
        <f t="shared" si="99"/>
        <v>0</v>
      </c>
      <c r="DF134" s="46">
        <f t="shared" si="99"/>
        <v>0</v>
      </c>
      <c r="DG134" s="46">
        <f t="shared" si="99"/>
        <v>0</v>
      </c>
      <c r="DH134" s="46">
        <f t="shared" si="99"/>
        <v>0</v>
      </c>
      <c r="DI134" s="46">
        <f t="shared" si="99"/>
        <v>0</v>
      </c>
      <c r="DJ134" s="46">
        <f t="shared" si="99"/>
        <v>0</v>
      </c>
      <c r="DK134" s="46">
        <f t="shared" si="99"/>
        <v>0</v>
      </c>
      <c r="DL134" s="46">
        <f t="shared" si="99"/>
        <v>0</v>
      </c>
      <c r="DM134" s="46">
        <f t="shared" si="99"/>
        <v>0</v>
      </c>
    </row>
    <row r="135" spans="1:117" x14ac:dyDescent="0.2">
      <c r="A135" s="154">
        <f t="shared" si="106"/>
        <v>0</v>
      </c>
      <c r="B135" s="154"/>
      <c r="Y135" s="47" t="str">
        <f t="shared" si="100"/>
        <v>Benchmark 2 Line</v>
      </c>
      <c r="Z135" s="46">
        <f t="shared" si="107"/>
        <v>0</v>
      </c>
      <c r="AA135" s="46">
        <f t="shared" si="101"/>
        <v>0</v>
      </c>
      <c r="AB135" s="46">
        <f t="shared" si="101"/>
        <v>0</v>
      </c>
      <c r="AC135" s="46">
        <f t="shared" si="101"/>
        <v>0</v>
      </c>
      <c r="AD135" s="46">
        <f t="shared" si="101"/>
        <v>0</v>
      </c>
      <c r="AE135" s="46">
        <f t="shared" si="101"/>
        <v>0</v>
      </c>
      <c r="AF135" s="46">
        <f t="shared" si="101"/>
        <v>0</v>
      </c>
      <c r="AG135" s="46">
        <f t="shared" si="101"/>
        <v>0</v>
      </c>
      <c r="AH135" s="46">
        <f t="shared" si="101"/>
        <v>0</v>
      </c>
      <c r="AI135" s="46">
        <f t="shared" si="101"/>
        <v>0</v>
      </c>
      <c r="AJ135" s="46">
        <f t="shared" si="101"/>
        <v>0</v>
      </c>
      <c r="AK135" s="46">
        <f t="shared" si="101"/>
        <v>0</v>
      </c>
      <c r="AL135" s="46">
        <f t="shared" si="101"/>
        <v>0</v>
      </c>
      <c r="AM135" s="46">
        <f t="shared" si="101"/>
        <v>0</v>
      </c>
      <c r="AN135" s="46">
        <f t="shared" si="101"/>
        <v>0</v>
      </c>
      <c r="AO135" s="46">
        <f t="shared" si="101"/>
        <v>0</v>
      </c>
      <c r="AP135" s="46"/>
      <c r="AQ135" s="46"/>
      <c r="AR135" s="46"/>
      <c r="AS135" s="46"/>
      <c r="AT135" s="47"/>
      <c r="AU135" s="47"/>
      <c r="AV135" s="46"/>
      <c r="AW135" s="46"/>
      <c r="AX135" s="46"/>
      <c r="AY135" s="46"/>
      <c r="AZ135" s="46"/>
      <c r="BA135" s="46"/>
      <c r="BB135" s="46"/>
      <c r="BC135" s="46"/>
      <c r="BD135" s="46"/>
      <c r="BE135" s="46"/>
      <c r="BF135" s="46"/>
      <c r="BG135" s="46"/>
      <c r="BH135" s="46"/>
      <c r="BI135" s="46"/>
      <c r="BJ135" s="46"/>
      <c r="BK135" s="47" t="str">
        <f t="shared" si="102"/>
        <v>Benchmark 3 Line</v>
      </c>
      <c r="BL135" s="46">
        <f t="shared" si="108"/>
        <v>0</v>
      </c>
      <c r="BM135" s="46">
        <f t="shared" si="103"/>
        <v>0</v>
      </c>
      <c r="BN135" s="46">
        <f t="shared" si="103"/>
        <v>0</v>
      </c>
      <c r="BO135" s="46">
        <f t="shared" si="103"/>
        <v>0</v>
      </c>
      <c r="BP135" s="46">
        <f t="shared" si="103"/>
        <v>0</v>
      </c>
      <c r="BQ135" s="46">
        <f t="shared" si="103"/>
        <v>0</v>
      </c>
      <c r="BR135" s="46">
        <f t="shared" si="103"/>
        <v>0</v>
      </c>
      <c r="BS135" s="46">
        <f t="shared" si="103"/>
        <v>0</v>
      </c>
      <c r="BT135" s="46">
        <f t="shared" si="103"/>
        <v>0</v>
      </c>
      <c r="BU135" s="46">
        <f t="shared" si="103"/>
        <v>0</v>
      </c>
      <c r="BV135" s="46">
        <f t="shared" si="103"/>
        <v>0</v>
      </c>
      <c r="BW135" s="46">
        <f t="shared" si="103"/>
        <v>0</v>
      </c>
      <c r="BX135" s="46">
        <f t="shared" si="103"/>
        <v>0</v>
      </c>
      <c r="BY135" s="46">
        <f t="shared" si="103"/>
        <v>0</v>
      </c>
      <c r="BZ135" s="46">
        <f t="shared" si="103"/>
        <v>0</v>
      </c>
      <c r="CA135" s="46">
        <f t="shared" si="103"/>
        <v>0</v>
      </c>
      <c r="CB135" s="47"/>
      <c r="CC135" s="46"/>
      <c r="CD135" s="46"/>
      <c r="CE135" s="46"/>
      <c r="CF135" s="46"/>
      <c r="CG135" s="46"/>
      <c r="CH135" s="46"/>
      <c r="CI135" s="46"/>
      <c r="CJ135" s="46"/>
      <c r="CK135" s="46"/>
      <c r="CL135" s="46"/>
      <c r="CM135" s="46"/>
      <c r="CN135" s="46"/>
      <c r="CO135" s="46"/>
      <c r="CP135" s="46"/>
      <c r="CQ135" s="46"/>
      <c r="CR135" s="46"/>
      <c r="CS135" s="46"/>
      <c r="CT135" s="46"/>
      <c r="CU135" s="46"/>
      <c r="CV135" s="46"/>
      <c r="CW135" s="47" t="str">
        <f t="shared" si="104"/>
        <v>Benchmark 3 Line</v>
      </c>
      <c r="CX135" s="46">
        <f t="shared" si="109"/>
        <v>0</v>
      </c>
      <c r="CY135" s="46">
        <f t="shared" si="105"/>
        <v>0</v>
      </c>
      <c r="CZ135" s="46">
        <f t="shared" si="99"/>
        <v>0</v>
      </c>
      <c r="DA135" s="46">
        <f t="shared" si="99"/>
        <v>0</v>
      </c>
      <c r="DB135" s="46">
        <f t="shared" si="99"/>
        <v>0</v>
      </c>
      <c r="DC135" s="46">
        <f t="shared" si="99"/>
        <v>0</v>
      </c>
      <c r="DD135" s="46">
        <f t="shared" si="99"/>
        <v>0</v>
      </c>
      <c r="DE135" s="46">
        <f t="shared" si="99"/>
        <v>0</v>
      </c>
      <c r="DF135" s="46">
        <f t="shared" si="99"/>
        <v>0</v>
      </c>
      <c r="DG135" s="46">
        <f t="shared" si="99"/>
        <v>0</v>
      </c>
      <c r="DH135" s="46">
        <f t="shared" si="99"/>
        <v>0</v>
      </c>
      <c r="DI135" s="46">
        <f t="shared" si="99"/>
        <v>0</v>
      </c>
      <c r="DJ135" s="46">
        <f t="shared" si="99"/>
        <v>0</v>
      </c>
      <c r="DK135" s="46">
        <f t="shared" si="99"/>
        <v>0</v>
      </c>
      <c r="DL135" s="46">
        <f t="shared" si="99"/>
        <v>0</v>
      </c>
      <c r="DM135" s="46">
        <f t="shared" si="99"/>
        <v>0</v>
      </c>
    </row>
    <row r="136" spans="1:117" x14ac:dyDescent="0.2">
      <c r="A136" s="154">
        <f t="shared" si="106"/>
        <v>0</v>
      </c>
      <c r="B136" s="154"/>
      <c r="Y136" s="47" t="str">
        <f t="shared" si="100"/>
        <v>Benchmark 2 Line</v>
      </c>
      <c r="Z136" s="46">
        <f t="shared" si="107"/>
        <v>0</v>
      </c>
      <c r="AA136" s="46">
        <f t="shared" si="101"/>
        <v>0</v>
      </c>
      <c r="AB136" s="46">
        <f t="shared" si="101"/>
        <v>0</v>
      </c>
      <c r="AC136" s="46">
        <f t="shared" si="101"/>
        <v>0</v>
      </c>
      <c r="AD136" s="46">
        <f t="shared" si="101"/>
        <v>0</v>
      </c>
      <c r="AE136" s="46">
        <f t="shared" si="101"/>
        <v>0</v>
      </c>
      <c r="AF136" s="46">
        <f t="shared" si="101"/>
        <v>0</v>
      </c>
      <c r="AG136" s="46">
        <f t="shared" si="101"/>
        <v>0</v>
      </c>
      <c r="AH136" s="46">
        <f t="shared" si="101"/>
        <v>0</v>
      </c>
      <c r="AI136" s="46">
        <f t="shared" si="101"/>
        <v>0</v>
      </c>
      <c r="AJ136" s="46">
        <f t="shared" si="101"/>
        <v>0</v>
      </c>
      <c r="AK136" s="46">
        <f t="shared" si="101"/>
        <v>0</v>
      </c>
      <c r="AL136" s="46">
        <f t="shared" si="101"/>
        <v>0</v>
      </c>
      <c r="AM136" s="46">
        <f t="shared" si="101"/>
        <v>0</v>
      </c>
      <c r="AN136" s="46">
        <f t="shared" si="101"/>
        <v>0</v>
      </c>
      <c r="AO136" s="46">
        <f t="shared" si="101"/>
        <v>0</v>
      </c>
      <c r="AP136" s="46"/>
      <c r="AQ136" s="46"/>
      <c r="AR136" s="46"/>
      <c r="AS136" s="46"/>
      <c r="AT136" s="47"/>
      <c r="AU136" s="47"/>
      <c r="AV136" s="46"/>
      <c r="AW136" s="46"/>
      <c r="AX136" s="46"/>
      <c r="AY136" s="46"/>
      <c r="AZ136" s="46"/>
      <c r="BA136" s="46"/>
      <c r="BB136" s="46"/>
      <c r="BC136" s="46"/>
      <c r="BD136" s="46"/>
      <c r="BE136" s="46"/>
      <c r="BF136" s="46"/>
      <c r="BG136" s="46"/>
      <c r="BH136" s="46"/>
      <c r="BI136" s="46"/>
      <c r="BJ136" s="46"/>
      <c r="BK136" s="47" t="str">
        <f t="shared" si="102"/>
        <v>Benchmark 3 Line</v>
      </c>
      <c r="BL136" s="46">
        <f t="shared" si="108"/>
        <v>0</v>
      </c>
      <c r="BM136" s="46">
        <f t="shared" si="103"/>
        <v>0</v>
      </c>
      <c r="BN136" s="46">
        <f t="shared" si="103"/>
        <v>0</v>
      </c>
      <c r="BO136" s="46">
        <f t="shared" si="103"/>
        <v>0</v>
      </c>
      <c r="BP136" s="46">
        <f t="shared" si="103"/>
        <v>0</v>
      </c>
      <c r="BQ136" s="46">
        <f t="shared" si="103"/>
        <v>0</v>
      </c>
      <c r="BR136" s="46">
        <f t="shared" si="103"/>
        <v>0</v>
      </c>
      <c r="BS136" s="46">
        <f t="shared" si="103"/>
        <v>0</v>
      </c>
      <c r="BT136" s="46">
        <f t="shared" si="103"/>
        <v>0</v>
      </c>
      <c r="BU136" s="46">
        <f t="shared" si="103"/>
        <v>0</v>
      </c>
      <c r="BV136" s="46">
        <f t="shared" si="103"/>
        <v>0</v>
      </c>
      <c r="BW136" s="46">
        <f t="shared" si="103"/>
        <v>0</v>
      </c>
      <c r="BX136" s="46">
        <f t="shared" si="103"/>
        <v>0</v>
      </c>
      <c r="BY136" s="46">
        <f t="shared" si="103"/>
        <v>0</v>
      </c>
      <c r="BZ136" s="46">
        <f t="shared" si="103"/>
        <v>0</v>
      </c>
      <c r="CA136" s="46">
        <f t="shared" si="103"/>
        <v>0</v>
      </c>
      <c r="CB136" s="47"/>
      <c r="CC136" s="46"/>
      <c r="CD136" s="46"/>
      <c r="CE136" s="46"/>
      <c r="CF136" s="46"/>
      <c r="CG136" s="46"/>
      <c r="CH136" s="46"/>
      <c r="CI136" s="46"/>
      <c r="CJ136" s="46"/>
      <c r="CK136" s="46"/>
      <c r="CL136" s="46"/>
      <c r="CM136" s="46"/>
      <c r="CN136" s="46"/>
      <c r="CO136" s="46"/>
      <c r="CP136" s="46"/>
      <c r="CQ136" s="46"/>
      <c r="CR136" s="46"/>
      <c r="CS136" s="46"/>
      <c r="CT136" s="46"/>
      <c r="CU136" s="46"/>
      <c r="CV136" s="46"/>
      <c r="CW136" s="47" t="str">
        <f t="shared" si="104"/>
        <v>Benchmark 3 Line</v>
      </c>
      <c r="CX136" s="46">
        <f t="shared" si="109"/>
        <v>0</v>
      </c>
      <c r="CY136" s="46">
        <f t="shared" si="105"/>
        <v>0</v>
      </c>
      <c r="CZ136" s="46">
        <f t="shared" si="99"/>
        <v>0</v>
      </c>
      <c r="DA136" s="46">
        <f t="shared" si="99"/>
        <v>0</v>
      </c>
      <c r="DB136" s="46">
        <f t="shared" si="99"/>
        <v>0</v>
      </c>
      <c r="DC136" s="46">
        <f t="shared" si="99"/>
        <v>0</v>
      </c>
      <c r="DD136" s="46">
        <f t="shared" si="99"/>
        <v>0</v>
      </c>
      <c r="DE136" s="46">
        <f t="shared" si="99"/>
        <v>0</v>
      </c>
      <c r="DF136" s="46">
        <f t="shared" si="99"/>
        <v>0</v>
      </c>
      <c r="DG136" s="46">
        <f t="shared" si="99"/>
        <v>0</v>
      </c>
      <c r="DH136" s="46">
        <f t="shared" si="99"/>
        <v>0</v>
      </c>
      <c r="DI136" s="46">
        <f t="shared" si="99"/>
        <v>0</v>
      </c>
      <c r="DJ136" s="46">
        <f t="shared" si="99"/>
        <v>0</v>
      </c>
      <c r="DK136" s="46">
        <f t="shared" si="99"/>
        <v>0</v>
      </c>
      <c r="DL136" s="46">
        <f t="shared" si="99"/>
        <v>0</v>
      </c>
      <c r="DM136" s="46">
        <f t="shared" si="99"/>
        <v>0</v>
      </c>
    </row>
    <row r="137" spans="1:117" x14ac:dyDescent="0.2">
      <c r="A137" s="154">
        <f t="shared" si="106"/>
        <v>0</v>
      </c>
      <c r="B137" s="154"/>
      <c r="Y137" s="47" t="str">
        <f t="shared" si="100"/>
        <v>Benchmark 2 Line</v>
      </c>
      <c r="Z137" s="46">
        <f t="shared" si="107"/>
        <v>0</v>
      </c>
      <c r="AA137" s="46">
        <f t="shared" si="101"/>
        <v>0</v>
      </c>
      <c r="AB137" s="46">
        <f t="shared" si="101"/>
        <v>0</v>
      </c>
      <c r="AC137" s="46">
        <f t="shared" si="101"/>
        <v>0</v>
      </c>
      <c r="AD137" s="46">
        <f t="shared" si="101"/>
        <v>0</v>
      </c>
      <c r="AE137" s="46">
        <f t="shared" si="101"/>
        <v>0</v>
      </c>
      <c r="AF137" s="46">
        <f t="shared" si="101"/>
        <v>0</v>
      </c>
      <c r="AG137" s="46">
        <f t="shared" si="101"/>
        <v>0</v>
      </c>
      <c r="AH137" s="46">
        <f t="shared" si="101"/>
        <v>0</v>
      </c>
      <c r="AI137" s="46">
        <f t="shared" si="101"/>
        <v>0</v>
      </c>
      <c r="AJ137" s="46">
        <f t="shared" si="101"/>
        <v>0</v>
      </c>
      <c r="AK137" s="46">
        <f t="shared" si="101"/>
        <v>0</v>
      </c>
      <c r="AL137" s="46">
        <f t="shared" si="101"/>
        <v>0</v>
      </c>
      <c r="AM137" s="46">
        <f t="shared" si="101"/>
        <v>0</v>
      </c>
      <c r="AN137" s="46">
        <f t="shared" si="101"/>
        <v>0</v>
      </c>
      <c r="AO137" s="46">
        <f t="shared" si="101"/>
        <v>0</v>
      </c>
      <c r="AP137" s="46"/>
      <c r="AQ137" s="46"/>
      <c r="AR137" s="46"/>
      <c r="AS137" s="46"/>
      <c r="AT137" s="47"/>
      <c r="AU137" s="47"/>
      <c r="AV137" s="46"/>
      <c r="AW137" s="46"/>
      <c r="AX137" s="46"/>
      <c r="AY137" s="46"/>
      <c r="AZ137" s="46"/>
      <c r="BA137" s="46"/>
      <c r="BB137" s="46"/>
      <c r="BC137" s="46"/>
      <c r="BD137" s="46"/>
      <c r="BE137" s="46"/>
      <c r="BF137" s="46"/>
      <c r="BG137" s="46"/>
      <c r="BH137" s="46"/>
      <c r="BI137" s="46"/>
      <c r="BJ137" s="46"/>
      <c r="BK137" s="47" t="str">
        <f t="shared" si="102"/>
        <v>Benchmark 3 Line</v>
      </c>
      <c r="BL137" s="46">
        <f t="shared" si="108"/>
        <v>0</v>
      </c>
      <c r="BM137" s="46">
        <f t="shared" si="103"/>
        <v>0</v>
      </c>
      <c r="BN137" s="46">
        <f t="shared" si="103"/>
        <v>0</v>
      </c>
      <c r="BO137" s="46">
        <f t="shared" si="103"/>
        <v>0</v>
      </c>
      <c r="BP137" s="46">
        <f t="shared" si="103"/>
        <v>0</v>
      </c>
      <c r="BQ137" s="46">
        <f t="shared" si="103"/>
        <v>0</v>
      </c>
      <c r="BR137" s="46">
        <f t="shared" si="103"/>
        <v>0</v>
      </c>
      <c r="BS137" s="46">
        <f t="shared" si="103"/>
        <v>0</v>
      </c>
      <c r="BT137" s="46">
        <f t="shared" si="103"/>
        <v>0</v>
      </c>
      <c r="BU137" s="46">
        <f t="shared" si="103"/>
        <v>0</v>
      </c>
      <c r="BV137" s="46">
        <f t="shared" si="103"/>
        <v>0</v>
      </c>
      <c r="BW137" s="46">
        <f t="shared" si="103"/>
        <v>0</v>
      </c>
      <c r="BX137" s="46">
        <f t="shared" si="103"/>
        <v>0</v>
      </c>
      <c r="BY137" s="46">
        <f t="shared" si="103"/>
        <v>0</v>
      </c>
      <c r="BZ137" s="46">
        <f t="shared" si="103"/>
        <v>0</v>
      </c>
      <c r="CA137" s="46">
        <f t="shared" si="103"/>
        <v>0</v>
      </c>
      <c r="CB137" s="47"/>
      <c r="CC137" s="46"/>
      <c r="CD137" s="46"/>
      <c r="CE137" s="46"/>
      <c r="CF137" s="46"/>
      <c r="CG137" s="46"/>
      <c r="CH137" s="46"/>
      <c r="CI137" s="46"/>
      <c r="CJ137" s="46"/>
      <c r="CK137" s="46"/>
      <c r="CL137" s="46"/>
      <c r="CM137" s="46"/>
      <c r="CN137" s="46"/>
      <c r="CO137" s="46"/>
      <c r="CP137" s="46"/>
      <c r="CQ137" s="46"/>
      <c r="CR137" s="46"/>
      <c r="CS137" s="46"/>
      <c r="CT137" s="46"/>
      <c r="CU137" s="46"/>
      <c r="CV137" s="46"/>
      <c r="CW137" s="47" t="str">
        <f t="shared" si="104"/>
        <v>Benchmark 3 Line</v>
      </c>
      <c r="CX137" s="46">
        <f t="shared" si="109"/>
        <v>0</v>
      </c>
      <c r="CY137" s="46">
        <f t="shared" si="105"/>
        <v>0</v>
      </c>
      <c r="CZ137" s="46">
        <f t="shared" si="99"/>
        <v>0</v>
      </c>
      <c r="DA137" s="46">
        <f t="shared" si="99"/>
        <v>0</v>
      </c>
      <c r="DB137" s="46">
        <f t="shared" si="99"/>
        <v>0</v>
      </c>
      <c r="DC137" s="46">
        <f t="shared" si="99"/>
        <v>0</v>
      </c>
      <c r="DD137" s="46">
        <f t="shared" si="99"/>
        <v>0</v>
      </c>
      <c r="DE137" s="46">
        <f t="shared" si="99"/>
        <v>0</v>
      </c>
      <c r="DF137" s="46">
        <f t="shared" si="99"/>
        <v>0</v>
      </c>
      <c r="DG137" s="46">
        <f t="shared" si="99"/>
        <v>0</v>
      </c>
      <c r="DH137" s="46">
        <f t="shared" si="99"/>
        <v>0</v>
      </c>
      <c r="DI137" s="46">
        <f t="shared" si="99"/>
        <v>0</v>
      </c>
      <c r="DJ137" s="46">
        <f t="shared" si="99"/>
        <v>0</v>
      </c>
      <c r="DK137" s="46">
        <f t="shared" si="99"/>
        <v>0</v>
      </c>
      <c r="DL137" s="46">
        <f t="shared" si="99"/>
        <v>0</v>
      </c>
      <c r="DM137" s="46">
        <f t="shared" si="99"/>
        <v>0</v>
      </c>
    </row>
    <row r="138" spans="1:117" x14ac:dyDescent="0.2">
      <c r="A138" s="154">
        <f t="shared" si="106"/>
        <v>0</v>
      </c>
      <c r="B138" s="154"/>
      <c r="Y138" s="47" t="str">
        <f t="shared" si="100"/>
        <v>Benchmark 2 Line</v>
      </c>
      <c r="Z138" s="46">
        <f t="shared" si="107"/>
        <v>0</v>
      </c>
      <c r="AA138" s="46">
        <f t="shared" si="101"/>
        <v>0</v>
      </c>
      <c r="AB138" s="46">
        <f t="shared" si="101"/>
        <v>0</v>
      </c>
      <c r="AC138" s="46">
        <f t="shared" si="101"/>
        <v>0</v>
      </c>
      <c r="AD138" s="46">
        <f t="shared" si="101"/>
        <v>0</v>
      </c>
      <c r="AE138" s="46">
        <f t="shared" si="101"/>
        <v>0</v>
      </c>
      <c r="AF138" s="46">
        <f t="shared" si="101"/>
        <v>0</v>
      </c>
      <c r="AG138" s="46">
        <f t="shared" si="101"/>
        <v>0</v>
      </c>
      <c r="AH138" s="46">
        <f t="shared" si="101"/>
        <v>0</v>
      </c>
      <c r="AI138" s="46">
        <f t="shared" si="101"/>
        <v>0</v>
      </c>
      <c r="AJ138" s="46">
        <f t="shared" si="101"/>
        <v>0</v>
      </c>
      <c r="AK138" s="46">
        <f t="shared" si="101"/>
        <v>0</v>
      </c>
      <c r="AL138" s="46">
        <f t="shared" si="101"/>
        <v>0</v>
      </c>
      <c r="AM138" s="46">
        <f t="shared" si="101"/>
        <v>0</v>
      </c>
      <c r="AN138" s="46">
        <f t="shared" si="101"/>
        <v>0</v>
      </c>
      <c r="AO138" s="46">
        <f t="shared" si="101"/>
        <v>0</v>
      </c>
      <c r="AP138" s="46"/>
      <c r="AQ138" s="46"/>
      <c r="AR138" s="46"/>
      <c r="AS138" s="46"/>
      <c r="AT138" s="47"/>
      <c r="AU138" s="47"/>
      <c r="AV138" s="46"/>
      <c r="AW138" s="46"/>
      <c r="AX138" s="46"/>
      <c r="AY138" s="46"/>
      <c r="AZ138" s="46"/>
      <c r="BA138" s="46"/>
      <c r="BB138" s="46"/>
      <c r="BC138" s="46"/>
      <c r="BD138" s="46"/>
      <c r="BE138" s="46"/>
      <c r="BF138" s="46"/>
      <c r="BG138" s="46"/>
      <c r="BH138" s="46"/>
      <c r="BI138" s="46"/>
      <c r="BJ138" s="46"/>
      <c r="BK138" s="47" t="str">
        <f t="shared" si="102"/>
        <v>Benchmark 3 Line</v>
      </c>
      <c r="BL138" s="46">
        <f t="shared" si="108"/>
        <v>0</v>
      </c>
      <c r="BM138" s="46">
        <f t="shared" si="103"/>
        <v>0</v>
      </c>
      <c r="BN138" s="46">
        <f t="shared" si="103"/>
        <v>0</v>
      </c>
      <c r="BO138" s="46">
        <f t="shared" si="103"/>
        <v>0</v>
      </c>
      <c r="BP138" s="46">
        <f t="shared" si="103"/>
        <v>0</v>
      </c>
      <c r="BQ138" s="46">
        <f t="shared" si="103"/>
        <v>0</v>
      </c>
      <c r="BR138" s="46">
        <f t="shared" si="103"/>
        <v>0</v>
      </c>
      <c r="BS138" s="46">
        <f t="shared" si="103"/>
        <v>0</v>
      </c>
      <c r="BT138" s="46">
        <f t="shared" si="103"/>
        <v>0</v>
      </c>
      <c r="BU138" s="46">
        <f t="shared" si="103"/>
        <v>0</v>
      </c>
      <c r="BV138" s="46">
        <f t="shared" si="103"/>
        <v>0</v>
      </c>
      <c r="BW138" s="46">
        <f t="shared" si="103"/>
        <v>0</v>
      </c>
      <c r="BX138" s="46">
        <f t="shared" si="103"/>
        <v>0</v>
      </c>
      <c r="BY138" s="46">
        <f t="shared" si="103"/>
        <v>0</v>
      </c>
      <c r="BZ138" s="46">
        <f t="shared" si="103"/>
        <v>0</v>
      </c>
      <c r="CA138" s="46">
        <f t="shared" si="103"/>
        <v>0</v>
      </c>
      <c r="CB138" s="47"/>
      <c r="CC138" s="46"/>
      <c r="CD138" s="46"/>
      <c r="CE138" s="46"/>
      <c r="CF138" s="46"/>
      <c r="CG138" s="46"/>
      <c r="CH138" s="46"/>
      <c r="CI138" s="46"/>
      <c r="CJ138" s="46"/>
      <c r="CK138" s="46"/>
      <c r="CL138" s="46"/>
      <c r="CM138" s="46"/>
      <c r="CN138" s="46"/>
      <c r="CO138" s="46"/>
      <c r="CP138" s="46"/>
      <c r="CQ138" s="46"/>
      <c r="CR138" s="46"/>
      <c r="CS138" s="46"/>
      <c r="CT138" s="46"/>
      <c r="CU138" s="46"/>
      <c r="CV138" s="46"/>
      <c r="CW138" s="47" t="str">
        <f t="shared" si="104"/>
        <v>Benchmark 3 Line</v>
      </c>
      <c r="CX138" s="46">
        <f t="shared" si="109"/>
        <v>0</v>
      </c>
      <c r="CY138" s="46">
        <f t="shared" si="105"/>
        <v>0</v>
      </c>
      <c r="CZ138" s="46">
        <f t="shared" si="99"/>
        <v>0</v>
      </c>
      <c r="DA138" s="46">
        <f t="shared" si="99"/>
        <v>0</v>
      </c>
      <c r="DB138" s="46">
        <f t="shared" si="99"/>
        <v>0</v>
      </c>
      <c r="DC138" s="46">
        <f t="shared" si="99"/>
        <v>0</v>
      </c>
      <c r="DD138" s="46">
        <f t="shared" si="99"/>
        <v>0</v>
      </c>
      <c r="DE138" s="46">
        <f t="shared" si="99"/>
        <v>0</v>
      </c>
      <c r="DF138" s="46">
        <f t="shared" si="99"/>
        <v>0</v>
      </c>
      <c r="DG138" s="46">
        <f t="shared" si="99"/>
        <v>0</v>
      </c>
      <c r="DH138" s="46">
        <f t="shared" si="99"/>
        <v>0</v>
      </c>
      <c r="DI138" s="46">
        <f t="shared" si="99"/>
        <v>0</v>
      </c>
      <c r="DJ138" s="46">
        <f t="shared" si="99"/>
        <v>0</v>
      </c>
      <c r="DK138" s="46">
        <f t="shared" si="99"/>
        <v>0</v>
      </c>
      <c r="DL138" s="46">
        <f t="shared" si="99"/>
        <v>0</v>
      </c>
      <c r="DM138" s="46">
        <f t="shared" si="99"/>
        <v>0</v>
      </c>
    </row>
    <row r="139" spans="1:117" x14ac:dyDescent="0.2">
      <c r="A139" s="154">
        <f t="shared" si="106"/>
        <v>0</v>
      </c>
      <c r="B139" s="154"/>
      <c r="Y139" s="47" t="str">
        <f t="shared" si="100"/>
        <v>Benchmark 2 Line</v>
      </c>
      <c r="Z139" s="46">
        <f t="shared" si="107"/>
        <v>0</v>
      </c>
      <c r="AA139" s="46">
        <f t="shared" ref="AA139:AO154" si="110">Z139</f>
        <v>0</v>
      </c>
      <c r="AB139" s="46">
        <f t="shared" si="110"/>
        <v>0</v>
      </c>
      <c r="AC139" s="46">
        <f t="shared" si="110"/>
        <v>0</v>
      </c>
      <c r="AD139" s="46">
        <f t="shared" si="110"/>
        <v>0</v>
      </c>
      <c r="AE139" s="46">
        <f t="shared" si="110"/>
        <v>0</v>
      </c>
      <c r="AF139" s="46">
        <f t="shared" si="110"/>
        <v>0</v>
      </c>
      <c r="AG139" s="46">
        <f t="shared" si="110"/>
        <v>0</v>
      </c>
      <c r="AH139" s="46">
        <f t="shared" si="110"/>
        <v>0</v>
      </c>
      <c r="AI139" s="46">
        <f t="shared" si="110"/>
        <v>0</v>
      </c>
      <c r="AJ139" s="46">
        <f t="shared" si="110"/>
        <v>0</v>
      </c>
      <c r="AK139" s="46">
        <f t="shared" si="110"/>
        <v>0</v>
      </c>
      <c r="AL139" s="46">
        <f t="shared" si="110"/>
        <v>0</v>
      </c>
      <c r="AM139" s="46">
        <f t="shared" si="110"/>
        <v>0</v>
      </c>
      <c r="AN139" s="46">
        <f t="shared" si="110"/>
        <v>0</v>
      </c>
      <c r="AO139" s="46">
        <f t="shared" si="110"/>
        <v>0</v>
      </c>
      <c r="AP139" s="46"/>
      <c r="AQ139" s="46"/>
      <c r="AR139" s="46"/>
      <c r="AS139" s="46"/>
      <c r="AT139" s="47"/>
      <c r="AU139" s="47"/>
      <c r="AV139" s="46"/>
      <c r="AW139" s="46"/>
      <c r="AX139" s="46"/>
      <c r="AY139" s="46"/>
      <c r="AZ139" s="46"/>
      <c r="BA139" s="46"/>
      <c r="BB139" s="46"/>
      <c r="BC139" s="46"/>
      <c r="BD139" s="46"/>
      <c r="BE139" s="46"/>
      <c r="BF139" s="46"/>
      <c r="BG139" s="46"/>
      <c r="BH139" s="46"/>
      <c r="BI139" s="46"/>
      <c r="BJ139" s="46"/>
      <c r="BK139" s="47" t="str">
        <f t="shared" si="102"/>
        <v>Benchmark 3 Line</v>
      </c>
      <c r="BL139" s="46">
        <f t="shared" si="108"/>
        <v>0</v>
      </c>
      <c r="BM139" s="46">
        <f t="shared" ref="BM139:CA154" si="111">BL139</f>
        <v>0</v>
      </c>
      <c r="BN139" s="46">
        <f t="shared" si="111"/>
        <v>0</v>
      </c>
      <c r="BO139" s="46">
        <f t="shared" si="111"/>
        <v>0</v>
      </c>
      <c r="BP139" s="46">
        <f t="shared" si="111"/>
        <v>0</v>
      </c>
      <c r="BQ139" s="46">
        <f t="shared" si="111"/>
        <v>0</v>
      </c>
      <c r="BR139" s="46">
        <f t="shared" si="111"/>
        <v>0</v>
      </c>
      <c r="BS139" s="46">
        <f t="shared" si="111"/>
        <v>0</v>
      </c>
      <c r="BT139" s="46">
        <f t="shared" si="111"/>
        <v>0</v>
      </c>
      <c r="BU139" s="46">
        <f t="shared" si="111"/>
        <v>0</v>
      </c>
      <c r="BV139" s="46">
        <f t="shared" si="111"/>
        <v>0</v>
      </c>
      <c r="BW139" s="46">
        <f t="shared" si="111"/>
        <v>0</v>
      </c>
      <c r="BX139" s="46">
        <f t="shared" si="111"/>
        <v>0</v>
      </c>
      <c r="BY139" s="46">
        <f t="shared" si="111"/>
        <v>0</v>
      </c>
      <c r="BZ139" s="46">
        <f t="shared" si="111"/>
        <v>0</v>
      </c>
      <c r="CA139" s="46">
        <f t="shared" si="111"/>
        <v>0</v>
      </c>
      <c r="CB139" s="47"/>
      <c r="CC139" s="46"/>
      <c r="CD139" s="46"/>
      <c r="CE139" s="46"/>
      <c r="CF139" s="46"/>
      <c r="CG139" s="46"/>
      <c r="CH139" s="46"/>
      <c r="CI139" s="46"/>
      <c r="CJ139" s="46"/>
      <c r="CK139" s="46"/>
      <c r="CL139" s="46"/>
      <c r="CM139" s="46"/>
      <c r="CN139" s="46"/>
      <c r="CO139" s="46"/>
      <c r="CP139" s="46"/>
      <c r="CQ139" s="46"/>
      <c r="CR139" s="46"/>
      <c r="CS139" s="46"/>
      <c r="CT139" s="46"/>
      <c r="CU139" s="46"/>
      <c r="CV139" s="46"/>
      <c r="CW139" s="47" t="str">
        <f t="shared" si="104"/>
        <v>Benchmark 3 Line</v>
      </c>
      <c r="CX139" s="46">
        <f t="shared" si="109"/>
        <v>0</v>
      </c>
      <c r="CY139" s="46">
        <f t="shared" si="105"/>
        <v>0</v>
      </c>
      <c r="CZ139" s="46">
        <f t="shared" si="99"/>
        <v>0</v>
      </c>
      <c r="DA139" s="46">
        <f t="shared" si="99"/>
        <v>0</v>
      </c>
      <c r="DB139" s="46">
        <f t="shared" si="99"/>
        <v>0</v>
      </c>
      <c r="DC139" s="46">
        <f t="shared" si="99"/>
        <v>0</v>
      </c>
      <c r="DD139" s="46">
        <f t="shared" si="99"/>
        <v>0</v>
      </c>
      <c r="DE139" s="46">
        <f t="shared" si="99"/>
        <v>0</v>
      </c>
      <c r="DF139" s="46">
        <f t="shared" si="99"/>
        <v>0</v>
      </c>
      <c r="DG139" s="46">
        <f t="shared" si="99"/>
        <v>0</v>
      </c>
      <c r="DH139" s="46">
        <f t="shared" si="99"/>
        <v>0</v>
      </c>
      <c r="DI139" s="46">
        <f t="shared" si="99"/>
        <v>0</v>
      </c>
      <c r="DJ139" s="46">
        <f t="shared" si="99"/>
        <v>0</v>
      </c>
      <c r="DK139" s="46">
        <f t="shared" si="99"/>
        <v>0</v>
      </c>
      <c r="DL139" s="46">
        <f t="shared" si="99"/>
        <v>0</v>
      </c>
      <c r="DM139" s="46">
        <f t="shared" si="99"/>
        <v>0</v>
      </c>
    </row>
    <row r="140" spans="1:117" x14ac:dyDescent="0.2">
      <c r="A140" s="154">
        <f t="shared" si="106"/>
        <v>0</v>
      </c>
      <c r="B140" s="154"/>
      <c r="Y140" s="47" t="str">
        <f t="shared" si="100"/>
        <v>Benchmark 2 Line</v>
      </c>
      <c r="Z140" s="46">
        <f t="shared" si="107"/>
        <v>0</v>
      </c>
      <c r="AA140" s="46">
        <f t="shared" si="110"/>
        <v>0</v>
      </c>
      <c r="AB140" s="46">
        <f t="shared" si="110"/>
        <v>0</v>
      </c>
      <c r="AC140" s="46">
        <f t="shared" si="110"/>
        <v>0</v>
      </c>
      <c r="AD140" s="46">
        <f t="shared" si="110"/>
        <v>0</v>
      </c>
      <c r="AE140" s="46">
        <f t="shared" si="110"/>
        <v>0</v>
      </c>
      <c r="AF140" s="46">
        <f t="shared" si="110"/>
        <v>0</v>
      </c>
      <c r="AG140" s="46">
        <f t="shared" si="110"/>
        <v>0</v>
      </c>
      <c r="AH140" s="46">
        <f t="shared" si="110"/>
        <v>0</v>
      </c>
      <c r="AI140" s="46">
        <f t="shared" si="110"/>
        <v>0</v>
      </c>
      <c r="AJ140" s="46">
        <f t="shared" si="110"/>
        <v>0</v>
      </c>
      <c r="AK140" s="46">
        <f t="shared" si="110"/>
        <v>0</v>
      </c>
      <c r="AL140" s="46">
        <f t="shared" si="110"/>
        <v>0</v>
      </c>
      <c r="AM140" s="46">
        <f t="shared" si="110"/>
        <v>0</v>
      </c>
      <c r="AN140" s="46">
        <f t="shared" si="110"/>
        <v>0</v>
      </c>
      <c r="AO140" s="46">
        <f t="shared" si="110"/>
        <v>0</v>
      </c>
      <c r="AP140" s="46"/>
      <c r="AQ140" s="46"/>
      <c r="AR140" s="46"/>
      <c r="AS140" s="46"/>
      <c r="AT140" s="47"/>
      <c r="AU140" s="47"/>
      <c r="AV140" s="46"/>
      <c r="AW140" s="46"/>
      <c r="AX140" s="46"/>
      <c r="AY140" s="46"/>
      <c r="AZ140" s="46"/>
      <c r="BA140" s="46"/>
      <c r="BB140" s="46"/>
      <c r="BC140" s="46"/>
      <c r="BD140" s="46"/>
      <c r="BE140" s="46"/>
      <c r="BF140" s="46"/>
      <c r="BG140" s="46"/>
      <c r="BH140" s="46"/>
      <c r="BI140" s="46"/>
      <c r="BJ140" s="46"/>
      <c r="BK140" s="47" t="str">
        <f t="shared" si="102"/>
        <v>Benchmark 3 Line</v>
      </c>
      <c r="BL140" s="46">
        <f t="shared" si="108"/>
        <v>0</v>
      </c>
      <c r="BM140" s="46">
        <f t="shared" si="111"/>
        <v>0</v>
      </c>
      <c r="BN140" s="46">
        <f t="shared" si="111"/>
        <v>0</v>
      </c>
      <c r="BO140" s="46">
        <f t="shared" si="111"/>
        <v>0</v>
      </c>
      <c r="BP140" s="46">
        <f t="shared" si="111"/>
        <v>0</v>
      </c>
      <c r="BQ140" s="46">
        <f t="shared" si="111"/>
        <v>0</v>
      </c>
      <c r="BR140" s="46">
        <f t="shared" si="111"/>
        <v>0</v>
      </c>
      <c r="BS140" s="46">
        <f t="shared" si="111"/>
        <v>0</v>
      </c>
      <c r="BT140" s="46">
        <f t="shared" si="111"/>
        <v>0</v>
      </c>
      <c r="BU140" s="46">
        <f t="shared" si="111"/>
        <v>0</v>
      </c>
      <c r="BV140" s="46">
        <f t="shared" si="111"/>
        <v>0</v>
      </c>
      <c r="BW140" s="46">
        <f t="shared" si="111"/>
        <v>0</v>
      </c>
      <c r="BX140" s="46">
        <f t="shared" si="111"/>
        <v>0</v>
      </c>
      <c r="BY140" s="46">
        <f t="shared" si="111"/>
        <v>0</v>
      </c>
      <c r="BZ140" s="46">
        <f t="shared" si="111"/>
        <v>0</v>
      </c>
      <c r="CA140" s="46">
        <f t="shared" si="111"/>
        <v>0</v>
      </c>
      <c r="CB140" s="47"/>
      <c r="CC140" s="46"/>
      <c r="CD140" s="46"/>
      <c r="CE140" s="46"/>
      <c r="CF140" s="46"/>
      <c r="CG140" s="46"/>
      <c r="CH140" s="46"/>
      <c r="CI140" s="46"/>
      <c r="CJ140" s="46"/>
      <c r="CK140" s="46"/>
      <c r="CL140" s="46"/>
      <c r="CM140" s="46"/>
      <c r="CN140" s="46"/>
      <c r="CO140" s="46"/>
      <c r="CP140" s="46"/>
      <c r="CQ140" s="46"/>
      <c r="CR140" s="46"/>
      <c r="CS140" s="46"/>
      <c r="CT140" s="46"/>
      <c r="CU140" s="46"/>
      <c r="CV140" s="46"/>
      <c r="CW140" s="47" t="str">
        <f t="shared" si="104"/>
        <v>Benchmark 3 Line</v>
      </c>
      <c r="CX140" s="46">
        <f t="shared" si="109"/>
        <v>0</v>
      </c>
      <c r="CY140" s="46">
        <f t="shared" si="105"/>
        <v>0</v>
      </c>
      <c r="CZ140" s="46">
        <f t="shared" si="99"/>
        <v>0</v>
      </c>
      <c r="DA140" s="46">
        <f t="shared" si="99"/>
        <v>0</v>
      </c>
      <c r="DB140" s="46">
        <f t="shared" si="99"/>
        <v>0</v>
      </c>
      <c r="DC140" s="46">
        <f t="shared" ref="DC140:DM156" si="112">DB140</f>
        <v>0</v>
      </c>
      <c r="DD140" s="46">
        <f t="shared" si="112"/>
        <v>0</v>
      </c>
      <c r="DE140" s="46">
        <f t="shared" si="112"/>
        <v>0</v>
      </c>
      <c r="DF140" s="46">
        <f t="shared" si="112"/>
        <v>0</v>
      </c>
      <c r="DG140" s="46">
        <f t="shared" si="112"/>
        <v>0</v>
      </c>
      <c r="DH140" s="46">
        <f t="shared" si="112"/>
        <v>0</v>
      </c>
      <c r="DI140" s="46">
        <f t="shared" si="112"/>
        <v>0</v>
      </c>
      <c r="DJ140" s="46">
        <f t="shared" si="112"/>
        <v>0</v>
      </c>
      <c r="DK140" s="46">
        <f t="shared" si="112"/>
        <v>0</v>
      </c>
      <c r="DL140" s="46">
        <f t="shared" si="112"/>
        <v>0</v>
      </c>
      <c r="DM140" s="46">
        <f t="shared" si="112"/>
        <v>0</v>
      </c>
    </row>
    <row r="141" spans="1:117" x14ac:dyDescent="0.2">
      <c r="A141" s="154">
        <f t="shared" si="106"/>
        <v>0</v>
      </c>
      <c r="B141" s="154"/>
      <c r="Y141" s="47" t="str">
        <f t="shared" si="100"/>
        <v>Benchmark 2 Line</v>
      </c>
      <c r="Z141" s="46">
        <f t="shared" si="107"/>
        <v>0</v>
      </c>
      <c r="AA141" s="46">
        <f t="shared" si="110"/>
        <v>0</v>
      </c>
      <c r="AB141" s="46">
        <f t="shared" si="110"/>
        <v>0</v>
      </c>
      <c r="AC141" s="46">
        <f t="shared" si="110"/>
        <v>0</v>
      </c>
      <c r="AD141" s="46">
        <f t="shared" si="110"/>
        <v>0</v>
      </c>
      <c r="AE141" s="46">
        <f t="shared" si="110"/>
        <v>0</v>
      </c>
      <c r="AF141" s="46">
        <f t="shared" si="110"/>
        <v>0</v>
      </c>
      <c r="AG141" s="46">
        <f t="shared" si="110"/>
        <v>0</v>
      </c>
      <c r="AH141" s="46">
        <f t="shared" si="110"/>
        <v>0</v>
      </c>
      <c r="AI141" s="46">
        <f t="shared" si="110"/>
        <v>0</v>
      </c>
      <c r="AJ141" s="46">
        <f t="shared" si="110"/>
        <v>0</v>
      </c>
      <c r="AK141" s="46">
        <f t="shared" si="110"/>
        <v>0</v>
      </c>
      <c r="AL141" s="46">
        <f t="shared" si="110"/>
        <v>0</v>
      </c>
      <c r="AM141" s="46">
        <f t="shared" si="110"/>
        <v>0</v>
      </c>
      <c r="AN141" s="46">
        <f t="shared" si="110"/>
        <v>0</v>
      </c>
      <c r="AO141" s="46">
        <f t="shared" si="110"/>
        <v>0</v>
      </c>
      <c r="AP141" s="46"/>
      <c r="AQ141" s="46"/>
      <c r="AR141" s="46"/>
      <c r="AS141" s="46"/>
      <c r="AT141" s="47"/>
      <c r="AU141" s="47"/>
      <c r="AV141" s="46"/>
      <c r="AW141" s="46"/>
      <c r="AX141" s="46"/>
      <c r="AY141" s="46"/>
      <c r="AZ141" s="46"/>
      <c r="BA141" s="46"/>
      <c r="BB141" s="46"/>
      <c r="BC141" s="46"/>
      <c r="BD141" s="46"/>
      <c r="BE141" s="46"/>
      <c r="BF141" s="46"/>
      <c r="BG141" s="46"/>
      <c r="BH141" s="46"/>
      <c r="BI141" s="46"/>
      <c r="BJ141" s="46"/>
      <c r="BK141" s="47" t="str">
        <f t="shared" si="102"/>
        <v>Benchmark 3 Line</v>
      </c>
      <c r="BL141" s="46">
        <f t="shared" si="108"/>
        <v>0</v>
      </c>
      <c r="BM141" s="46">
        <f t="shared" si="111"/>
        <v>0</v>
      </c>
      <c r="BN141" s="46">
        <f t="shared" si="111"/>
        <v>0</v>
      </c>
      <c r="BO141" s="46">
        <f t="shared" si="111"/>
        <v>0</v>
      </c>
      <c r="BP141" s="46">
        <f t="shared" si="111"/>
        <v>0</v>
      </c>
      <c r="BQ141" s="46">
        <f t="shared" si="111"/>
        <v>0</v>
      </c>
      <c r="BR141" s="46">
        <f t="shared" si="111"/>
        <v>0</v>
      </c>
      <c r="BS141" s="46">
        <f t="shared" si="111"/>
        <v>0</v>
      </c>
      <c r="BT141" s="46">
        <f t="shared" si="111"/>
        <v>0</v>
      </c>
      <c r="BU141" s="46">
        <f t="shared" si="111"/>
        <v>0</v>
      </c>
      <c r="BV141" s="46">
        <f t="shared" si="111"/>
        <v>0</v>
      </c>
      <c r="BW141" s="46">
        <f t="shared" si="111"/>
        <v>0</v>
      </c>
      <c r="BX141" s="46">
        <f t="shared" si="111"/>
        <v>0</v>
      </c>
      <c r="BY141" s="46">
        <f t="shared" si="111"/>
        <v>0</v>
      </c>
      <c r="BZ141" s="46">
        <f t="shared" si="111"/>
        <v>0</v>
      </c>
      <c r="CA141" s="46">
        <f t="shared" si="111"/>
        <v>0</v>
      </c>
      <c r="CB141" s="47"/>
      <c r="CC141" s="46"/>
      <c r="CD141" s="46"/>
      <c r="CE141" s="46"/>
      <c r="CF141" s="46"/>
      <c r="CG141" s="46"/>
      <c r="CH141" s="46"/>
      <c r="CI141" s="46"/>
      <c r="CJ141" s="46"/>
      <c r="CK141" s="46"/>
      <c r="CL141" s="46"/>
      <c r="CM141" s="46"/>
      <c r="CN141" s="46"/>
      <c r="CO141" s="46"/>
      <c r="CP141" s="46"/>
      <c r="CQ141" s="46"/>
      <c r="CR141" s="46"/>
      <c r="CS141" s="46"/>
      <c r="CT141" s="46"/>
      <c r="CU141" s="46"/>
      <c r="CV141" s="46"/>
      <c r="CW141" s="47" t="str">
        <f t="shared" si="104"/>
        <v>Benchmark 3 Line</v>
      </c>
      <c r="CX141" s="46">
        <f t="shared" si="109"/>
        <v>0</v>
      </c>
      <c r="CY141" s="46">
        <f t="shared" si="105"/>
        <v>0</v>
      </c>
      <c r="CZ141" s="46">
        <f t="shared" si="105"/>
        <v>0</v>
      </c>
      <c r="DA141" s="46">
        <f t="shared" si="105"/>
        <v>0</v>
      </c>
      <c r="DB141" s="46">
        <f t="shared" si="105"/>
        <v>0</v>
      </c>
      <c r="DC141" s="46">
        <f t="shared" si="112"/>
        <v>0</v>
      </c>
      <c r="DD141" s="46">
        <f t="shared" si="112"/>
        <v>0</v>
      </c>
      <c r="DE141" s="46">
        <f t="shared" si="112"/>
        <v>0</v>
      </c>
      <c r="DF141" s="46">
        <f t="shared" si="112"/>
        <v>0</v>
      </c>
      <c r="DG141" s="46">
        <f t="shared" si="112"/>
        <v>0</v>
      </c>
      <c r="DH141" s="46">
        <f t="shared" si="112"/>
        <v>0</v>
      </c>
      <c r="DI141" s="46">
        <f t="shared" si="112"/>
        <v>0</v>
      </c>
      <c r="DJ141" s="46">
        <f t="shared" si="112"/>
        <v>0</v>
      </c>
      <c r="DK141" s="46">
        <f t="shared" si="112"/>
        <v>0</v>
      </c>
      <c r="DL141" s="46">
        <f t="shared" si="112"/>
        <v>0</v>
      </c>
      <c r="DM141" s="46">
        <f t="shared" si="112"/>
        <v>0</v>
      </c>
    </row>
    <row r="142" spans="1:117" x14ac:dyDescent="0.2">
      <c r="A142" s="154">
        <f t="shared" si="106"/>
        <v>0</v>
      </c>
      <c r="B142" s="154"/>
      <c r="Y142" s="47" t="str">
        <f t="shared" si="100"/>
        <v>Benchmark 2 Line</v>
      </c>
      <c r="Z142" s="46">
        <f t="shared" si="107"/>
        <v>0</v>
      </c>
      <c r="AA142" s="46">
        <f t="shared" si="110"/>
        <v>0</v>
      </c>
      <c r="AB142" s="46">
        <f t="shared" si="110"/>
        <v>0</v>
      </c>
      <c r="AC142" s="46">
        <f t="shared" si="110"/>
        <v>0</v>
      </c>
      <c r="AD142" s="46">
        <f t="shared" si="110"/>
        <v>0</v>
      </c>
      <c r="AE142" s="46">
        <f t="shared" si="110"/>
        <v>0</v>
      </c>
      <c r="AF142" s="46">
        <f t="shared" si="110"/>
        <v>0</v>
      </c>
      <c r="AG142" s="46">
        <f t="shared" si="110"/>
        <v>0</v>
      </c>
      <c r="AH142" s="46">
        <f t="shared" si="110"/>
        <v>0</v>
      </c>
      <c r="AI142" s="46">
        <f t="shared" si="110"/>
        <v>0</v>
      </c>
      <c r="AJ142" s="46">
        <f t="shared" si="110"/>
        <v>0</v>
      </c>
      <c r="AK142" s="46">
        <f t="shared" si="110"/>
        <v>0</v>
      </c>
      <c r="AL142" s="46">
        <f t="shared" si="110"/>
        <v>0</v>
      </c>
      <c r="AM142" s="46">
        <f t="shared" si="110"/>
        <v>0</v>
      </c>
      <c r="AN142" s="46">
        <f t="shared" si="110"/>
        <v>0</v>
      </c>
      <c r="AO142" s="46">
        <f t="shared" si="110"/>
        <v>0</v>
      </c>
      <c r="AP142" s="46"/>
      <c r="AQ142" s="46"/>
      <c r="AR142" s="46"/>
      <c r="AS142" s="46"/>
      <c r="AT142" s="47"/>
      <c r="AU142" s="47"/>
      <c r="AV142" s="46"/>
      <c r="AW142" s="46"/>
      <c r="AX142" s="46"/>
      <c r="AY142" s="46"/>
      <c r="AZ142" s="46"/>
      <c r="BA142" s="46"/>
      <c r="BB142" s="46"/>
      <c r="BC142" s="46"/>
      <c r="BD142" s="46"/>
      <c r="BE142" s="46"/>
      <c r="BF142" s="46"/>
      <c r="BG142" s="46"/>
      <c r="BH142" s="46"/>
      <c r="BI142" s="46"/>
      <c r="BJ142" s="46"/>
      <c r="BK142" s="47" t="str">
        <f t="shared" si="102"/>
        <v>Benchmark 3 Line</v>
      </c>
      <c r="BL142" s="46">
        <f t="shared" si="108"/>
        <v>0</v>
      </c>
      <c r="BM142" s="46">
        <f t="shared" si="111"/>
        <v>0</v>
      </c>
      <c r="BN142" s="46">
        <f t="shared" si="111"/>
        <v>0</v>
      </c>
      <c r="BO142" s="46">
        <f t="shared" si="111"/>
        <v>0</v>
      </c>
      <c r="BP142" s="46">
        <f t="shared" si="111"/>
        <v>0</v>
      </c>
      <c r="BQ142" s="46">
        <f t="shared" si="111"/>
        <v>0</v>
      </c>
      <c r="BR142" s="46">
        <f t="shared" si="111"/>
        <v>0</v>
      </c>
      <c r="BS142" s="46">
        <f t="shared" si="111"/>
        <v>0</v>
      </c>
      <c r="BT142" s="46">
        <f t="shared" si="111"/>
        <v>0</v>
      </c>
      <c r="BU142" s="46">
        <f t="shared" si="111"/>
        <v>0</v>
      </c>
      <c r="BV142" s="46">
        <f t="shared" si="111"/>
        <v>0</v>
      </c>
      <c r="BW142" s="46">
        <f t="shared" si="111"/>
        <v>0</v>
      </c>
      <c r="BX142" s="46">
        <f t="shared" si="111"/>
        <v>0</v>
      </c>
      <c r="BY142" s="46">
        <f t="shared" si="111"/>
        <v>0</v>
      </c>
      <c r="BZ142" s="46">
        <f t="shared" si="111"/>
        <v>0</v>
      </c>
      <c r="CA142" s="46">
        <f t="shared" si="111"/>
        <v>0</v>
      </c>
      <c r="CB142" s="47"/>
      <c r="CC142" s="46"/>
      <c r="CD142" s="46"/>
      <c r="CE142" s="46"/>
      <c r="CF142" s="46"/>
      <c r="CG142" s="46"/>
      <c r="CH142" s="46"/>
      <c r="CI142" s="46"/>
      <c r="CJ142" s="46"/>
      <c r="CK142" s="46"/>
      <c r="CL142" s="46"/>
      <c r="CM142" s="46"/>
      <c r="CN142" s="46"/>
      <c r="CO142" s="46"/>
      <c r="CP142" s="46"/>
      <c r="CQ142" s="46"/>
      <c r="CR142" s="46"/>
      <c r="CS142" s="46"/>
      <c r="CT142" s="46"/>
      <c r="CU142" s="46"/>
      <c r="CV142" s="46"/>
      <c r="CW142" s="47" t="str">
        <f t="shared" si="104"/>
        <v>Benchmark 3 Line</v>
      </c>
      <c r="CX142" s="46">
        <f t="shared" si="109"/>
        <v>0</v>
      </c>
      <c r="CY142" s="46">
        <f t="shared" si="105"/>
        <v>0</v>
      </c>
      <c r="CZ142" s="46">
        <f t="shared" si="105"/>
        <v>0</v>
      </c>
      <c r="DA142" s="46">
        <f t="shared" si="105"/>
        <v>0</v>
      </c>
      <c r="DB142" s="46">
        <f t="shared" si="105"/>
        <v>0</v>
      </c>
      <c r="DC142" s="46">
        <f t="shared" si="112"/>
        <v>0</v>
      </c>
      <c r="DD142" s="46">
        <f t="shared" si="112"/>
        <v>0</v>
      </c>
      <c r="DE142" s="46">
        <f t="shared" si="112"/>
        <v>0</v>
      </c>
      <c r="DF142" s="46">
        <f t="shared" si="112"/>
        <v>0</v>
      </c>
      <c r="DG142" s="46">
        <f t="shared" si="112"/>
        <v>0</v>
      </c>
      <c r="DH142" s="46">
        <f t="shared" si="112"/>
        <v>0</v>
      </c>
      <c r="DI142" s="46">
        <f t="shared" si="112"/>
        <v>0</v>
      </c>
      <c r="DJ142" s="46">
        <f t="shared" si="112"/>
        <v>0</v>
      </c>
      <c r="DK142" s="46">
        <f t="shared" si="112"/>
        <v>0</v>
      </c>
      <c r="DL142" s="46">
        <f t="shared" si="112"/>
        <v>0</v>
      </c>
      <c r="DM142" s="46">
        <f t="shared" si="112"/>
        <v>0</v>
      </c>
    </row>
    <row r="143" spans="1:117" x14ac:dyDescent="0.2">
      <c r="A143" s="154">
        <f t="shared" si="106"/>
        <v>0</v>
      </c>
      <c r="B143" s="154"/>
      <c r="Y143" s="47" t="str">
        <f t="shared" si="100"/>
        <v>Benchmark 2 Line</v>
      </c>
      <c r="Z143" s="46">
        <f t="shared" si="107"/>
        <v>0</v>
      </c>
      <c r="AA143" s="46">
        <f t="shared" si="110"/>
        <v>0</v>
      </c>
      <c r="AB143" s="46">
        <f t="shared" si="110"/>
        <v>0</v>
      </c>
      <c r="AC143" s="46">
        <f t="shared" si="110"/>
        <v>0</v>
      </c>
      <c r="AD143" s="46">
        <f t="shared" si="110"/>
        <v>0</v>
      </c>
      <c r="AE143" s="46">
        <f t="shared" si="110"/>
        <v>0</v>
      </c>
      <c r="AF143" s="46">
        <f t="shared" si="110"/>
        <v>0</v>
      </c>
      <c r="AG143" s="46">
        <f t="shared" si="110"/>
        <v>0</v>
      </c>
      <c r="AH143" s="46">
        <f t="shared" si="110"/>
        <v>0</v>
      </c>
      <c r="AI143" s="46">
        <f t="shared" si="110"/>
        <v>0</v>
      </c>
      <c r="AJ143" s="46">
        <f t="shared" si="110"/>
        <v>0</v>
      </c>
      <c r="AK143" s="46">
        <f t="shared" si="110"/>
        <v>0</v>
      </c>
      <c r="AL143" s="46">
        <f t="shared" si="110"/>
        <v>0</v>
      </c>
      <c r="AM143" s="46">
        <f t="shared" si="110"/>
        <v>0</v>
      </c>
      <c r="AN143" s="46">
        <f t="shared" si="110"/>
        <v>0</v>
      </c>
      <c r="AO143" s="46">
        <f t="shared" si="110"/>
        <v>0</v>
      </c>
      <c r="AP143" s="46"/>
      <c r="AQ143" s="46"/>
      <c r="AR143" s="46"/>
      <c r="AS143" s="46"/>
      <c r="AT143" s="47"/>
      <c r="AU143" s="47"/>
      <c r="AV143" s="46"/>
      <c r="AW143" s="46"/>
      <c r="AX143" s="46"/>
      <c r="AY143" s="46"/>
      <c r="AZ143" s="46"/>
      <c r="BA143" s="46"/>
      <c r="BB143" s="46"/>
      <c r="BC143" s="46"/>
      <c r="BD143" s="46"/>
      <c r="BE143" s="46"/>
      <c r="BF143" s="46"/>
      <c r="BG143" s="46"/>
      <c r="BH143" s="46"/>
      <c r="BI143" s="46"/>
      <c r="BJ143" s="46"/>
      <c r="BK143" s="47" t="str">
        <f t="shared" si="102"/>
        <v>Benchmark 3 Line</v>
      </c>
      <c r="BL143" s="46">
        <f t="shared" si="108"/>
        <v>0</v>
      </c>
      <c r="BM143" s="46">
        <f t="shared" si="111"/>
        <v>0</v>
      </c>
      <c r="BN143" s="46">
        <f t="shared" si="111"/>
        <v>0</v>
      </c>
      <c r="BO143" s="46">
        <f t="shared" si="111"/>
        <v>0</v>
      </c>
      <c r="BP143" s="46">
        <f t="shared" si="111"/>
        <v>0</v>
      </c>
      <c r="BQ143" s="46">
        <f t="shared" si="111"/>
        <v>0</v>
      </c>
      <c r="BR143" s="46">
        <f t="shared" si="111"/>
        <v>0</v>
      </c>
      <c r="BS143" s="46">
        <f t="shared" si="111"/>
        <v>0</v>
      </c>
      <c r="BT143" s="46">
        <f t="shared" si="111"/>
        <v>0</v>
      </c>
      <c r="BU143" s="46">
        <f t="shared" si="111"/>
        <v>0</v>
      </c>
      <c r="BV143" s="46">
        <f t="shared" si="111"/>
        <v>0</v>
      </c>
      <c r="BW143" s="46">
        <f t="shared" si="111"/>
        <v>0</v>
      </c>
      <c r="BX143" s="46">
        <f t="shared" si="111"/>
        <v>0</v>
      </c>
      <c r="BY143" s="46">
        <f t="shared" si="111"/>
        <v>0</v>
      </c>
      <c r="BZ143" s="46">
        <f t="shared" si="111"/>
        <v>0</v>
      </c>
      <c r="CA143" s="46">
        <f t="shared" si="111"/>
        <v>0</v>
      </c>
      <c r="CB143" s="47"/>
      <c r="CC143" s="46"/>
      <c r="CD143" s="46"/>
      <c r="CE143" s="46"/>
      <c r="CF143" s="46"/>
      <c r="CG143" s="46"/>
      <c r="CH143" s="46"/>
      <c r="CI143" s="46"/>
      <c r="CJ143" s="46"/>
      <c r="CK143" s="46"/>
      <c r="CL143" s="46"/>
      <c r="CM143" s="46"/>
      <c r="CN143" s="46"/>
      <c r="CO143" s="46"/>
      <c r="CP143" s="46"/>
      <c r="CQ143" s="46"/>
      <c r="CR143" s="46"/>
      <c r="CS143" s="46"/>
      <c r="CT143" s="46"/>
      <c r="CU143" s="46"/>
      <c r="CV143" s="46"/>
      <c r="CW143" s="47" t="str">
        <f t="shared" si="104"/>
        <v>Benchmark 3 Line</v>
      </c>
      <c r="CX143" s="46">
        <f t="shared" si="109"/>
        <v>0</v>
      </c>
      <c r="CY143" s="46">
        <f t="shared" si="105"/>
        <v>0</v>
      </c>
      <c r="CZ143" s="46">
        <f t="shared" si="105"/>
        <v>0</v>
      </c>
      <c r="DA143" s="46">
        <f t="shared" si="105"/>
        <v>0</v>
      </c>
      <c r="DB143" s="46">
        <f t="shared" si="105"/>
        <v>0</v>
      </c>
      <c r="DC143" s="46">
        <f t="shared" si="112"/>
        <v>0</v>
      </c>
      <c r="DD143" s="46">
        <f t="shared" si="112"/>
        <v>0</v>
      </c>
      <c r="DE143" s="46">
        <f t="shared" si="112"/>
        <v>0</v>
      </c>
      <c r="DF143" s="46">
        <f t="shared" si="112"/>
        <v>0</v>
      </c>
      <c r="DG143" s="46">
        <f t="shared" si="112"/>
        <v>0</v>
      </c>
      <c r="DH143" s="46">
        <f t="shared" si="112"/>
        <v>0</v>
      </c>
      <c r="DI143" s="46">
        <f t="shared" si="112"/>
        <v>0</v>
      </c>
      <c r="DJ143" s="46">
        <f t="shared" si="112"/>
        <v>0</v>
      </c>
      <c r="DK143" s="46">
        <f t="shared" si="112"/>
        <v>0</v>
      </c>
      <c r="DL143" s="46">
        <f t="shared" si="112"/>
        <v>0</v>
      </c>
      <c r="DM143" s="46">
        <f t="shared" si="112"/>
        <v>0</v>
      </c>
    </row>
    <row r="144" spans="1:117" x14ac:dyDescent="0.2">
      <c r="A144" s="154">
        <f t="shared" si="106"/>
        <v>0</v>
      </c>
      <c r="B144" s="154"/>
      <c r="Y144" s="47" t="str">
        <f t="shared" si="100"/>
        <v>Benchmark 2 Line</v>
      </c>
      <c r="Z144" s="46">
        <f t="shared" si="107"/>
        <v>0</v>
      </c>
      <c r="AA144" s="46">
        <f t="shared" si="110"/>
        <v>0</v>
      </c>
      <c r="AB144" s="46">
        <f t="shared" si="110"/>
        <v>0</v>
      </c>
      <c r="AC144" s="46">
        <f t="shared" si="110"/>
        <v>0</v>
      </c>
      <c r="AD144" s="46">
        <f t="shared" si="110"/>
        <v>0</v>
      </c>
      <c r="AE144" s="46">
        <f t="shared" si="110"/>
        <v>0</v>
      </c>
      <c r="AF144" s="46">
        <f t="shared" si="110"/>
        <v>0</v>
      </c>
      <c r="AG144" s="46">
        <f t="shared" si="110"/>
        <v>0</v>
      </c>
      <c r="AH144" s="46">
        <f t="shared" si="110"/>
        <v>0</v>
      </c>
      <c r="AI144" s="46">
        <f t="shared" si="110"/>
        <v>0</v>
      </c>
      <c r="AJ144" s="46">
        <f t="shared" si="110"/>
        <v>0</v>
      </c>
      <c r="AK144" s="46">
        <f t="shared" si="110"/>
        <v>0</v>
      </c>
      <c r="AL144" s="46">
        <f t="shared" si="110"/>
        <v>0</v>
      </c>
      <c r="AM144" s="46">
        <f t="shared" si="110"/>
        <v>0</v>
      </c>
      <c r="AN144" s="46">
        <f t="shared" si="110"/>
        <v>0</v>
      </c>
      <c r="AO144" s="46">
        <f t="shared" si="110"/>
        <v>0</v>
      </c>
      <c r="AP144" s="46"/>
      <c r="AQ144" s="46"/>
      <c r="AR144" s="46"/>
      <c r="AS144" s="46"/>
      <c r="AT144" s="47"/>
      <c r="AU144" s="47"/>
      <c r="AV144" s="46"/>
      <c r="AW144" s="46"/>
      <c r="AX144" s="46"/>
      <c r="AY144" s="46"/>
      <c r="AZ144" s="46"/>
      <c r="BA144" s="46"/>
      <c r="BB144" s="46"/>
      <c r="BC144" s="46"/>
      <c r="BD144" s="46"/>
      <c r="BE144" s="46"/>
      <c r="BF144" s="46"/>
      <c r="BG144" s="46"/>
      <c r="BH144" s="46"/>
      <c r="BI144" s="46"/>
      <c r="BJ144" s="46"/>
      <c r="BK144" s="47" t="str">
        <f t="shared" si="102"/>
        <v>Benchmark 3 Line</v>
      </c>
      <c r="BL144" s="46">
        <f t="shared" si="108"/>
        <v>0</v>
      </c>
      <c r="BM144" s="46">
        <f t="shared" si="111"/>
        <v>0</v>
      </c>
      <c r="BN144" s="46">
        <f t="shared" si="111"/>
        <v>0</v>
      </c>
      <c r="BO144" s="46">
        <f t="shared" si="111"/>
        <v>0</v>
      </c>
      <c r="BP144" s="46">
        <f t="shared" si="111"/>
        <v>0</v>
      </c>
      <c r="BQ144" s="46">
        <f t="shared" si="111"/>
        <v>0</v>
      </c>
      <c r="BR144" s="46">
        <f t="shared" si="111"/>
        <v>0</v>
      </c>
      <c r="BS144" s="46">
        <f t="shared" si="111"/>
        <v>0</v>
      </c>
      <c r="BT144" s="46">
        <f t="shared" si="111"/>
        <v>0</v>
      </c>
      <c r="BU144" s="46">
        <f t="shared" si="111"/>
        <v>0</v>
      </c>
      <c r="BV144" s="46">
        <f t="shared" si="111"/>
        <v>0</v>
      </c>
      <c r="BW144" s="46">
        <f t="shared" si="111"/>
        <v>0</v>
      </c>
      <c r="BX144" s="46">
        <f t="shared" si="111"/>
        <v>0</v>
      </c>
      <c r="BY144" s="46">
        <f t="shared" si="111"/>
        <v>0</v>
      </c>
      <c r="BZ144" s="46">
        <f t="shared" si="111"/>
        <v>0</v>
      </c>
      <c r="CA144" s="46">
        <f t="shared" si="111"/>
        <v>0</v>
      </c>
      <c r="CB144" s="47"/>
      <c r="CC144" s="46"/>
      <c r="CD144" s="46"/>
      <c r="CE144" s="46"/>
      <c r="CF144" s="46"/>
      <c r="CG144" s="46"/>
      <c r="CH144" s="46"/>
      <c r="CI144" s="46"/>
      <c r="CJ144" s="46"/>
      <c r="CK144" s="46"/>
      <c r="CL144" s="46"/>
      <c r="CM144" s="46"/>
      <c r="CN144" s="46"/>
      <c r="CO144" s="46"/>
      <c r="CP144" s="46"/>
      <c r="CQ144" s="46"/>
      <c r="CR144" s="46"/>
      <c r="CS144" s="46"/>
      <c r="CT144" s="46"/>
      <c r="CU144" s="46"/>
      <c r="CV144" s="46"/>
      <c r="CW144" s="47" t="str">
        <f t="shared" si="104"/>
        <v>Benchmark 3 Line</v>
      </c>
      <c r="CX144" s="46">
        <f t="shared" si="109"/>
        <v>0</v>
      </c>
      <c r="CY144" s="46">
        <f t="shared" si="105"/>
        <v>0</v>
      </c>
      <c r="CZ144" s="46">
        <f t="shared" si="105"/>
        <v>0</v>
      </c>
      <c r="DA144" s="46">
        <f t="shared" si="105"/>
        <v>0</v>
      </c>
      <c r="DB144" s="46">
        <f t="shared" si="105"/>
        <v>0</v>
      </c>
      <c r="DC144" s="46">
        <f t="shared" si="112"/>
        <v>0</v>
      </c>
      <c r="DD144" s="46">
        <f t="shared" si="112"/>
        <v>0</v>
      </c>
      <c r="DE144" s="46">
        <f t="shared" si="112"/>
        <v>0</v>
      </c>
      <c r="DF144" s="46">
        <f t="shared" si="112"/>
        <v>0</v>
      </c>
      <c r="DG144" s="46">
        <f t="shared" si="112"/>
        <v>0</v>
      </c>
      <c r="DH144" s="46">
        <f t="shared" si="112"/>
        <v>0</v>
      </c>
      <c r="DI144" s="46">
        <f t="shared" si="112"/>
        <v>0</v>
      </c>
      <c r="DJ144" s="46">
        <f t="shared" si="112"/>
        <v>0</v>
      </c>
      <c r="DK144" s="46">
        <f t="shared" si="112"/>
        <v>0</v>
      </c>
      <c r="DL144" s="46">
        <f t="shared" si="112"/>
        <v>0</v>
      </c>
      <c r="DM144" s="46">
        <f t="shared" si="112"/>
        <v>0</v>
      </c>
    </row>
    <row r="145" spans="1:117" x14ac:dyDescent="0.2">
      <c r="A145" s="154">
        <f t="shared" si="106"/>
        <v>0</v>
      </c>
      <c r="B145" s="154"/>
      <c r="Y145" s="47" t="str">
        <f t="shared" si="100"/>
        <v>Benchmark 2 Line</v>
      </c>
      <c r="Z145" s="46">
        <f t="shared" si="107"/>
        <v>0</v>
      </c>
      <c r="AA145" s="46">
        <f t="shared" si="110"/>
        <v>0</v>
      </c>
      <c r="AB145" s="46">
        <f t="shared" si="110"/>
        <v>0</v>
      </c>
      <c r="AC145" s="46">
        <f t="shared" si="110"/>
        <v>0</v>
      </c>
      <c r="AD145" s="46">
        <f t="shared" si="110"/>
        <v>0</v>
      </c>
      <c r="AE145" s="46">
        <f t="shared" si="110"/>
        <v>0</v>
      </c>
      <c r="AF145" s="46">
        <f t="shared" si="110"/>
        <v>0</v>
      </c>
      <c r="AG145" s="46">
        <f t="shared" si="110"/>
        <v>0</v>
      </c>
      <c r="AH145" s="46">
        <f t="shared" si="110"/>
        <v>0</v>
      </c>
      <c r="AI145" s="46">
        <f t="shared" si="110"/>
        <v>0</v>
      </c>
      <c r="AJ145" s="46">
        <f t="shared" si="110"/>
        <v>0</v>
      </c>
      <c r="AK145" s="46">
        <f t="shared" si="110"/>
        <v>0</v>
      </c>
      <c r="AL145" s="46">
        <f t="shared" si="110"/>
        <v>0</v>
      </c>
      <c r="AM145" s="46">
        <f t="shared" si="110"/>
        <v>0</v>
      </c>
      <c r="AN145" s="46">
        <f t="shared" si="110"/>
        <v>0</v>
      </c>
      <c r="AO145" s="46">
        <f t="shared" si="110"/>
        <v>0</v>
      </c>
      <c r="AP145" s="46"/>
      <c r="AQ145" s="46"/>
      <c r="AR145" s="46"/>
      <c r="AS145" s="46"/>
      <c r="AT145" s="47"/>
      <c r="AU145" s="47"/>
      <c r="AV145" s="46"/>
      <c r="AW145" s="46"/>
      <c r="AX145" s="46"/>
      <c r="AY145" s="46"/>
      <c r="AZ145" s="46"/>
      <c r="BA145" s="46"/>
      <c r="BB145" s="46"/>
      <c r="BC145" s="46"/>
      <c r="BD145" s="46"/>
      <c r="BE145" s="46"/>
      <c r="BF145" s="46"/>
      <c r="BG145" s="46"/>
      <c r="BH145" s="46"/>
      <c r="BI145" s="46"/>
      <c r="BJ145" s="46"/>
      <c r="BK145" s="47" t="str">
        <f t="shared" si="102"/>
        <v>Benchmark 3 Line</v>
      </c>
      <c r="BL145" s="46">
        <f t="shared" si="108"/>
        <v>0</v>
      </c>
      <c r="BM145" s="46">
        <f t="shared" si="111"/>
        <v>0</v>
      </c>
      <c r="BN145" s="46">
        <f t="shared" si="111"/>
        <v>0</v>
      </c>
      <c r="BO145" s="46">
        <f t="shared" si="111"/>
        <v>0</v>
      </c>
      <c r="BP145" s="46">
        <f t="shared" si="111"/>
        <v>0</v>
      </c>
      <c r="BQ145" s="46">
        <f t="shared" si="111"/>
        <v>0</v>
      </c>
      <c r="BR145" s="46">
        <f t="shared" si="111"/>
        <v>0</v>
      </c>
      <c r="BS145" s="46">
        <f t="shared" si="111"/>
        <v>0</v>
      </c>
      <c r="BT145" s="46">
        <f t="shared" si="111"/>
        <v>0</v>
      </c>
      <c r="BU145" s="46">
        <f t="shared" si="111"/>
        <v>0</v>
      </c>
      <c r="BV145" s="46">
        <f t="shared" si="111"/>
        <v>0</v>
      </c>
      <c r="BW145" s="46">
        <f t="shared" si="111"/>
        <v>0</v>
      </c>
      <c r="BX145" s="46">
        <f t="shared" si="111"/>
        <v>0</v>
      </c>
      <c r="BY145" s="46">
        <f t="shared" si="111"/>
        <v>0</v>
      </c>
      <c r="BZ145" s="46">
        <f t="shared" si="111"/>
        <v>0</v>
      </c>
      <c r="CA145" s="46">
        <f t="shared" si="111"/>
        <v>0</v>
      </c>
      <c r="CB145" s="47"/>
      <c r="CC145" s="46"/>
      <c r="CD145" s="46"/>
      <c r="CE145" s="46"/>
      <c r="CF145" s="46"/>
      <c r="CG145" s="46"/>
      <c r="CH145" s="46"/>
      <c r="CI145" s="46"/>
      <c r="CJ145" s="46"/>
      <c r="CK145" s="46"/>
      <c r="CL145" s="46"/>
      <c r="CM145" s="46"/>
      <c r="CN145" s="46"/>
      <c r="CO145" s="46"/>
      <c r="CP145" s="46"/>
      <c r="CQ145" s="46"/>
      <c r="CR145" s="46"/>
      <c r="CS145" s="46"/>
      <c r="CT145" s="46"/>
      <c r="CU145" s="46"/>
      <c r="CV145" s="46"/>
      <c r="CW145" s="47" t="str">
        <f t="shared" si="104"/>
        <v>Benchmark 3 Line</v>
      </c>
      <c r="CX145" s="46">
        <f t="shared" si="109"/>
        <v>0</v>
      </c>
      <c r="CY145" s="46">
        <f t="shared" si="105"/>
        <v>0</v>
      </c>
      <c r="CZ145" s="46">
        <f t="shared" si="105"/>
        <v>0</v>
      </c>
      <c r="DA145" s="46">
        <f t="shared" si="105"/>
        <v>0</v>
      </c>
      <c r="DB145" s="46">
        <f t="shared" si="105"/>
        <v>0</v>
      </c>
      <c r="DC145" s="46">
        <f t="shared" si="112"/>
        <v>0</v>
      </c>
      <c r="DD145" s="46">
        <f t="shared" si="112"/>
        <v>0</v>
      </c>
      <c r="DE145" s="46">
        <f t="shared" si="112"/>
        <v>0</v>
      </c>
      <c r="DF145" s="46">
        <f t="shared" si="112"/>
        <v>0</v>
      </c>
      <c r="DG145" s="46">
        <f t="shared" si="112"/>
        <v>0</v>
      </c>
      <c r="DH145" s="46">
        <f t="shared" si="112"/>
        <v>0</v>
      </c>
      <c r="DI145" s="46">
        <f t="shared" si="112"/>
        <v>0</v>
      </c>
      <c r="DJ145" s="46">
        <f t="shared" si="112"/>
        <v>0</v>
      </c>
      <c r="DK145" s="46">
        <f t="shared" si="112"/>
        <v>0</v>
      </c>
      <c r="DL145" s="46">
        <f t="shared" si="112"/>
        <v>0</v>
      </c>
      <c r="DM145" s="46">
        <f t="shared" si="112"/>
        <v>0</v>
      </c>
    </row>
    <row r="146" spans="1:117" x14ac:dyDescent="0.2">
      <c r="A146" s="154">
        <f t="shared" si="106"/>
        <v>0</v>
      </c>
      <c r="B146" s="154"/>
      <c r="Y146" s="47" t="str">
        <f t="shared" si="100"/>
        <v>Benchmark 2 Line</v>
      </c>
      <c r="Z146" s="46">
        <f t="shared" si="107"/>
        <v>0</v>
      </c>
      <c r="AA146" s="46">
        <f t="shared" si="110"/>
        <v>0</v>
      </c>
      <c r="AB146" s="46">
        <f t="shared" si="110"/>
        <v>0</v>
      </c>
      <c r="AC146" s="46">
        <f t="shared" si="110"/>
        <v>0</v>
      </c>
      <c r="AD146" s="46">
        <f t="shared" si="110"/>
        <v>0</v>
      </c>
      <c r="AE146" s="46">
        <f t="shared" si="110"/>
        <v>0</v>
      </c>
      <c r="AF146" s="46">
        <f t="shared" si="110"/>
        <v>0</v>
      </c>
      <c r="AG146" s="46">
        <f t="shared" si="110"/>
        <v>0</v>
      </c>
      <c r="AH146" s="46">
        <f t="shared" si="110"/>
        <v>0</v>
      </c>
      <c r="AI146" s="46">
        <f t="shared" si="110"/>
        <v>0</v>
      </c>
      <c r="AJ146" s="46">
        <f t="shared" si="110"/>
        <v>0</v>
      </c>
      <c r="AK146" s="46">
        <f t="shared" si="110"/>
        <v>0</v>
      </c>
      <c r="AL146" s="46">
        <f t="shared" si="110"/>
        <v>0</v>
      </c>
      <c r="AM146" s="46">
        <f t="shared" si="110"/>
        <v>0</v>
      </c>
      <c r="AN146" s="46">
        <f t="shared" si="110"/>
        <v>0</v>
      </c>
      <c r="AO146" s="46">
        <f t="shared" si="110"/>
        <v>0</v>
      </c>
      <c r="AP146" s="46"/>
      <c r="AQ146" s="46"/>
      <c r="AR146" s="46"/>
      <c r="AS146" s="46"/>
      <c r="AT146" s="47"/>
      <c r="AU146" s="47"/>
      <c r="AV146" s="46"/>
      <c r="AW146" s="46"/>
      <c r="AX146" s="46"/>
      <c r="AY146" s="46"/>
      <c r="AZ146" s="46"/>
      <c r="BA146" s="46"/>
      <c r="BB146" s="46"/>
      <c r="BC146" s="46"/>
      <c r="BD146" s="46"/>
      <c r="BE146" s="46"/>
      <c r="BF146" s="46"/>
      <c r="BG146" s="46"/>
      <c r="BH146" s="46"/>
      <c r="BI146" s="46"/>
      <c r="BJ146" s="46"/>
      <c r="BK146" s="47" t="str">
        <f t="shared" si="102"/>
        <v>Benchmark 3 Line</v>
      </c>
      <c r="BL146" s="46">
        <f t="shared" si="108"/>
        <v>0</v>
      </c>
      <c r="BM146" s="46">
        <f t="shared" si="111"/>
        <v>0</v>
      </c>
      <c r="BN146" s="46">
        <f t="shared" si="111"/>
        <v>0</v>
      </c>
      <c r="BO146" s="46">
        <f t="shared" si="111"/>
        <v>0</v>
      </c>
      <c r="BP146" s="46">
        <f t="shared" si="111"/>
        <v>0</v>
      </c>
      <c r="BQ146" s="46">
        <f t="shared" si="111"/>
        <v>0</v>
      </c>
      <c r="BR146" s="46">
        <f t="shared" si="111"/>
        <v>0</v>
      </c>
      <c r="BS146" s="46">
        <f t="shared" si="111"/>
        <v>0</v>
      </c>
      <c r="BT146" s="46">
        <f t="shared" si="111"/>
        <v>0</v>
      </c>
      <c r="BU146" s="46">
        <f t="shared" si="111"/>
        <v>0</v>
      </c>
      <c r="BV146" s="46">
        <f t="shared" si="111"/>
        <v>0</v>
      </c>
      <c r="BW146" s="46">
        <f t="shared" si="111"/>
        <v>0</v>
      </c>
      <c r="BX146" s="46">
        <f t="shared" si="111"/>
        <v>0</v>
      </c>
      <c r="BY146" s="46">
        <f t="shared" si="111"/>
        <v>0</v>
      </c>
      <c r="BZ146" s="46">
        <f t="shared" si="111"/>
        <v>0</v>
      </c>
      <c r="CA146" s="46">
        <f t="shared" si="111"/>
        <v>0</v>
      </c>
      <c r="CB146" s="47"/>
      <c r="CC146" s="46"/>
      <c r="CD146" s="46"/>
      <c r="CE146" s="46"/>
      <c r="CF146" s="46"/>
      <c r="CG146" s="46"/>
      <c r="CH146" s="46"/>
      <c r="CI146" s="46"/>
      <c r="CJ146" s="46"/>
      <c r="CK146" s="46"/>
      <c r="CL146" s="46"/>
      <c r="CM146" s="46"/>
      <c r="CN146" s="46"/>
      <c r="CO146" s="46"/>
      <c r="CP146" s="46"/>
      <c r="CQ146" s="46"/>
      <c r="CR146" s="46"/>
      <c r="CS146" s="46"/>
      <c r="CT146" s="46"/>
      <c r="CU146" s="46"/>
      <c r="CV146" s="46"/>
      <c r="CW146" s="47" t="str">
        <f t="shared" si="104"/>
        <v>Benchmark 3 Line</v>
      </c>
      <c r="CX146" s="46">
        <f t="shared" si="109"/>
        <v>0</v>
      </c>
      <c r="CY146" s="46">
        <f t="shared" si="105"/>
        <v>0</v>
      </c>
      <c r="CZ146" s="46">
        <f t="shared" si="105"/>
        <v>0</v>
      </c>
      <c r="DA146" s="46">
        <f t="shared" si="105"/>
        <v>0</v>
      </c>
      <c r="DB146" s="46">
        <f t="shared" si="105"/>
        <v>0</v>
      </c>
      <c r="DC146" s="46">
        <f t="shared" si="112"/>
        <v>0</v>
      </c>
      <c r="DD146" s="46">
        <f t="shared" si="112"/>
        <v>0</v>
      </c>
      <c r="DE146" s="46">
        <f t="shared" si="112"/>
        <v>0</v>
      </c>
      <c r="DF146" s="46">
        <f t="shared" si="112"/>
        <v>0</v>
      </c>
      <c r="DG146" s="46">
        <f t="shared" si="112"/>
        <v>0</v>
      </c>
      <c r="DH146" s="46">
        <f t="shared" si="112"/>
        <v>0</v>
      </c>
      <c r="DI146" s="46">
        <f t="shared" si="112"/>
        <v>0</v>
      </c>
      <c r="DJ146" s="46">
        <f t="shared" si="112"/>
        <v>0</v>
      </c>
      <c r="DK146" s="46">
        <f t="shared" si="112"/>
        <v>0</v>
      </c>
      <c r="DL146" s="46">
        <f t="shared" si="112"/>
        <v>0</v>
      </c>
      <c r="DM146" s="46">
        <f t="shared" si="112"/>
        <v>0</v>
      </c>
    </row>
    <row r="147" spans="1:117" x14ac:dyDescent="0.2">
      <c r="A147" s="154">
        <f t="shared" si="106"/>
        <v>0</v>
      </c>
      <c r="B147" s="154"/>
      <c r="Y147" s="47" t="str">
        <f t="shared" si="100"/>
        <v>Benchmark 2 Line</v>
      </c>
      <c r="Z147" s="46">
        <f t="shared" si="107"/>
        <v>0</v>
      </c>
      <c r="AA147" s="46">
        <f t="shared" si="110"/>
        <v>0</v>
      </c>
      <c r="AB147" s="46">
        <f t="shared" si="110"/>
        <v>0</v>
      </c>
      <c r="AC147" s="46">
        <f t="shared" si="110"/>
        <v>0</v>
      </c>
      <c r="AD147" s="46">
        <f t="shared" si="110"/>
        <v>0</v>
      </c>
      <c r="AE147" s="46">
        <f t="shared" si="110"/>
        <v>0</v>
      </c>
      <c r="AF147" s="46">
        <f t="shared" si="110"/>
        <v>0</v>
      </c>
      <c r="AG147" s="46">
        <f t="shared" si="110"/>
        <v>0</v>
      </c>
      <c r="AH147" s="46">
        <f t="shared" si="110"/>
        <v>0</v>
      </c>
      <c r="AI147" s="46">
        <f t="shared" si="110"/>
        <v>0</v>
      </c>
      <c r="AJ147" s="46">
        <f t="shared" si="110"/>
        <v>0</v>
      </c>
      <c r="AK147" s="46">
        <f t="shared" si="110"/>
        <v>0</v>
      </c>
      <c r="AL147" s="46">
        <f t="shared" si="110"/>
        <v>0</v>
      </c>
      <c r="AM147" s="46">
        <f t="shared" si="110"/>
        <v>0</v>
      </c>
      <c r="AN147" s="46">
        <f t="shared" si="110"/>
        <v>0</v>
      </c>
      <c r="AO147" s="46">
        <f t="shared" si="110"/>
        <v>0</v>
      </c>
      <c r="AP147" s="46"/>
      <c r="AQ147" s="46"/>
      <c r="AR147" s="46"/>
      <c r="AS147" s="46"/>
      <c r="AT147" s="47"/>
      <c r="AU147" s="47"/>
      <c r="AV147" s="46"/>
      <c r="AW147" s="46"/>
      <c r="AX147" s="46"/>
      <c r="AY147" s="46"/>
      <c r="AZ147" s="46"/>
      <c r="BA147" s="46"/>
      <c r="BB147" s="46"/>
      <c r="BC147" s="46"/>
      <c r="BD147" s="46"/>
      <c r="BE147" s="46"/>
      <c r="BF147" s="46"/>
      <c r="BG147" s="46"/>
      <c r="BH147" s="46"/>
      <c r="BI147" s="46"/>
      <c r="BJ147" s="46"/>
      <c r="BK147" s="47" t="str">
        <f t="shared" si="102"/>
        <v>Benchmark 3 Line</v>
      </c>
      <c r="BL147" s="46">
        <f t="shared" si="108"/>
        <v>0</v>
      </c>
      <c r="BM147" s="46">
        <f t="shared" si="111"/>
        <v>0</v>
      </c>
      <c r="BN147" s="46">
        <f t="shared" si="111"/>
        <v>0</v>
      </c>
      <c r="BO147" s="46">
        <f t="shared" si="111"/>
        <v>0</v>
      </c>
      <c r="BP147" s="46">
        <f t="shared" si="111"/>
        <v>0</v>
      </c>
      <c r="BQ147" s="46">
        <f t="shared" si="111"/>
        <v>0</v>
      </c>
      <c r="BR147" s="46">
        <f t="shared" si="111"/>
        <v>0</v>
      </c>
      <c r="BS147" s="46">
        <f t="shared" si="111"/>
        <v>0</v>
      </c>
      <c r="BT147" s="46">
        <f t="shared" si="111"/>
        <v>0</v>
      </c>
      <c r="BU147" s="46">
        <f t="shared" si="111"/>
        <v>0</v>
      </c>
      <c r="BV147" s="46">
        <f t="shared" si="111"/>
        <v>0</v>
      </c>
      <c r="BW147" s="46">
        <f t="shared" si="111"/>
        <v>0</v>
      </c>
      <c r="BX147" s="46">
        <f t="shared" si="111"/>
        <v>0</v>
      </c>
      <c r="BY147" s="46">
        <f t="shared" si="111"/>
        <v>0</v>
      </c>
      <c r="BZ147" s="46">
        <f t="shared" si="111"/>
        <v>0</v>
      </c>
      <c r="CA147" s="46">
        <f t="shared" si="111"/>
        <v>0</v>
      </c>
      <c r="CB147" s="47"/>
      <c r="CC147" s="46"/>
      <c r="CD147" s="46"/>
      <c r="CE147" s="46"/>
      <c r="CF147" s="46"/>
      <c r="CG147" s="46"/>
      <c r="CH147" s="46"/>
      <c r="CI147" s="46"/>
      <c r="CJ147" s="46"/>
      <c r="CK147" s="46"/>
      <c r="CL147" s="46"/>
      <c r="CM147" s="46"/>
      <c r="CN147" s="46"/>
      <c r="CO147" s="46"/>
      <c r="CP147" s="46"/>
      <c r="CQ147" s="46"/>
      <c r="CR147" s="46"/>
      <c r="CS147" s="46"/>
      <c r="CT147" s="46"/>
      <c r="CU147" s="46"/>
      <c r="CV147" s="46"/>
      <c r="CW147" s="47" t="str">
        <f t="shared" si="104"/>
        <v>Benchmark 3 Line</v>
      </c>
      <c r="CX147" s="46">
        <f t="shared" si="109"/>
        <v>0</v>
      </c>
      <c r="CY147" s="46">
        <f t="shared" si="105"/>
        <v>0</v>
      </c>
      <c r="CZ147" s="46">
        <f t="shared" si="105"/>
        <v>0</v>
      </c>
      <c r="DA147" s="46">
        <f t="shared" si="105"/>
        <v>0</v>
      </c>
      <c r="DB147" s="46">
        <f t="shared" si="105"/>
        <v>0</v>
      </c>
      <c r="DC147" s="46">
        <f t="shared" si="112"/>
        <v>0</v>
      </c>
      <c r="DD147" s="46">
        <f t="shared" si="112"/>
        <v>0</v>
      </c>
      <c r="DE147" s="46">
        <f t="shared" si="112"/>
        <v>0</v>
      </c>
      <c r="DF147" s="46">
        <f t="shared" si="112"/>
        <v>0</v>
      </c>
      <c r="DG147" s="46">
        <f t="shared" si="112"/>
        <v>0</v>
      </c>
      <c r="DH147" s="46">
        <f t="shared" si="112"/>
        <v>0</v>
      </c>
      <c r="DI147" s="46">
        <f t="shared" si="112"/>
        <v>0</v>
      </c>
      <c r="DJ147" s="46">
        <f t="shared" si="112"/>
        <v>0</v>
      </c>
      <c r="DK147" s="46">
        <f t="shared" si="112"/>
        <v>0</v>
      </c>
      <c r="DL147" s="46">
        <f t="shared" si="112"/>
        <v>0</v>
      </c>
      <c r="DM147" s="46">
        <f t="shared" si="112"/>
        <v>0</v>
      </c>
    </row>
    <row r="148" spans="1:117" x14ac:dyDescent="0.2">
      <c r="A148" s="154">
        <f t="shared" si="106"/>
        <v>0</v>
      </c>
      <c r="B148" s="154"/>
      <c r="Y148" s="47" t="str">
        <f t="shared" si="100"/>
        <v>Benchmark 2 Line</v>
      </c>
      <c r="Z148" s="46">
        <f t="shared" si="107"/>
        <v>0</v>
      </c>
      <c r="AA148" s="46">
        <f t="shared" si="110"/>
        <v>0</v>
      </c>
      <c r="AB148" s="46">
        <f t="shared" si="110"/>
        <v>0</v>
      </c>
      <c r="AC148" s="46">
        <f t="shared" si="110"/>
        <v>0</v>
      </c>
      <c r="AD148" s="46">
        <f t="shared" si="110"/>
        <v>0</v>
      </c>
      <c r="AE148" s="46">
        <f t="shared" si="110"/>
        <v>0</v>
      </c>
      <c r="AF148" s="46">
        <f t="shared" si="110"/>
        <v>0</v>
      </c>
      <c r="AG148" s="46">
        <f t="shared" si="110"/>
        <v>0</v>
      </c>
      <c r="AH148" s="46">
        <f t="shared" si="110"/>
        <v>0</v>
      </c>
      <c r="AI148" s="46">
        <f t="shared" si="110"/>
        <v>0</v>
      </c>
      <c r="AJ148" s="46">
        <f t="shared" si="110"/>
        <v>0</v>
      </c>
      <c r="AK148" s="46">
        <f t="shared" si="110"/>
        <v>0</v>
      </c>
      <c r="AL148" s="46">
        <f t="shared" si="110"/>
        <v>0</v>
      </c>
      <c r="AM148" s="46">
        <f t="shared" si="110"/>
        <v>0</v>
      </c>
      <c r="AN148" s="46">
        <f t="shared" si="110"/>
        <v>0</v>
      </c>
      <c r="AO148" s="46">
        <f t="shared" si="110"/>
        <v>0</v>
      </c>
      <c r="AP148" s="46"/>
      <c r="AQ148" s="46"/>
      <c r="AR148" s="46"/>
      <c r="AS148" s="46"/>
      <c r="AT148" s="47"/>
      <c r="AU148" s="47"/>
      <c r="AV148" s="46"/>
      <c r="AW148" s="46"/>
      <c r="AX148" s="46"/>
      <c r="AY148" s="46"/>
      <c r="AZ148" s="46"/>
      <c r="BA148" s="46"/>
      <c r="BB148" s="46"/>
      <c r="BC148" s="46"/>
      <c r="BD148" s="46"/>
      <c r="BE148" s="46"/>
      <c r="BF148" s="46"/>
      <c r="BG148" s="46"/>
      <c r="BH148" s="46"/>
      <c r="BI148" s="46"/>
      <c r="BJ148" s="46"/>
      <c r="BK148" s="47" t="str">
        <f t="shared" si="102"/>
        <v>Benchmark 3 Line</v>
      </c>
      <c r="BL148" s="46">
        <f t="shared" si="108"/>
        <v>0</v>
      </c>
      <c r="BM148" s="46">
        <f t="shared" si="111"/>
        <v>0</v>
      </c>
      <c r="BN148" s="46">
        <f t="shared" si="111"/>
        <v>0</v>
      </c>
      <c r="BO148" s="46">
        <f t="shared" si="111"/>
        <v>0</v>
      </c>
      <c r="BP148" s="46">
        <f t="shared" si="111"/>
        <v>0</v>
      </c>
      <c r="BQ148" s="46">
        <f t="shared" si="111"/>
        <v>0</v>
      </c>
      <c r="BR148" s="46">
        <f t="shared" si="111"/>
        <v>0</v>
      </c>
      <c r="BS148" s="46">
        <f t="shared" si="111"/>
        <v>0</v>
      </c>
      <c r="BT148" s="46">
        <f t="shared" si="111"/>
        <v>0</v>
      </c>
      <c r="BU148" s="46">
        <f t="shared" si="111"/>
        <v>0</v>
      </c>
      <c r="BV148" s="46">
        <f t="shared" si="111"/>
        <v>0</v>
      </c>
      <c r="BW148" s="46">
        <f t="shared" si="111"/>
        <v>0</v>
      </c>
      <c r="BX148" s="46">
        <f t="shared" si="111"/>
        <v>0</v>
      </c>
      <c r="BY148" s="46">
        <f t="shared" si="111"/>
        <v>0</v>
      </c>
      <c r="BZ148" s="46">
        <f t="shared" si="111"/>
        <v>0</v>
      </c>
      <c r="CA148" s="46">
        <f t="shared" si="111"/>
        <v>0</v>
      </c>
      <c r="CB148" s="47"/>
      <c r="CC148" s="46"/>
      <c r="CD148" s="46"/>
      <c r="CE148" s="46"/>
      <c r="CF148" s="46"/>
      <c r="CG148" s="46"/>
      <c r="CH148" s="46"/>
      <c r="CI148" s="46"/>
      <c r="CJ148" s="46"/>
      <c r="CK148" s="46"/>
      <c r="CL148" s="46"/>
      <c r="CM148" s="46"/>
      <c r="CN148" s="46"/>
      <c r="CO148" s="46"/>
      <c r="CP148" s="46"/>
      <c r="CQ148" s="46"/>
      <c r="CR148" s="46"/>
      <c r="CS148" s="46"/>
      <c r="CT148" s="46"/>
      <c r="CU148" s="46"/>
      <c r="CV148" s="46"/>
      <c r="CW148" s="47" t="str">
        <f t="shared" si="104"/>
        <v>Benchmark 3 Line</v>
      </c>
      <c r="CX148" s="46">
        <f t="shared" si="109"/>
        <v>0</v>
      </c>
      <c r="CY148" s="46">
        <f t="shared" si="105"/>
        <v>0</v>
      </c>
      <c r="CZ148" s="46">
        <f t="shared" si="105"/>
        <v>0</v>
      </c>
      <c r="DA148" s="46">
        <f t="shared" si="105"/>
        <v>0</v>
      </c>
      <c r="DB148" s="46">
        <f t="shared" si="105"/>
        <v>0</v>
      </c>
      <c r="DC148" s="46">
        <f t="shared" si="112"/>
        <v>0</v>
      </c>
      <c r="DD148" s="46">
        <f t="shared" si="112"/>
        <v>0</v>
      </c>
      <c r="DE148" s="46">
        <f t="shared" si="112"/>
        <v>0</v>
      </c>
      <c r="DF148" s="46">
        <f t="shared" si="112"/>
        <v>0</v>
      </c>
      <c r="DG148" s="46">
        <f t="shared" si="112"/>
        <v>0</v>
      </c>
      <c r="DH148" s="46">
        <f t="shared" si="112"/>
        <v>0</v>
      </c>
      <c r="DI148" s="46">
        <f t="shared" si="112"/>
        <v>0</v>
      </c>
      <c r="DJ148" s="46">
        <f t="shared" si="112"/>
        <v>0</v>
      </c>
      <c r="DK148" s="46">
        <f t="shared" si="112"/>
        <v>0</v>
      </c>
      <c r="DL148" s="46">
        <f t="shared" si="112"/>
        <v>0</v>
      </c>
      <c r="DM148" s="46">
        <f t="shared" si="112"/>
        <v>0</v>
      </c>
    </row>
    <row r="149" spans="1:117" x14ac:dyDescent="0.2">
      <c r="A149" s="154">
        <f t="shared" si="106"/>
        <v>0</v>
      </c>
      <c r="B149" s="154"/>
      <c r="Y149" s="47" t="str">
        <f t="shared" si="100"/>
        <v>Benchmark 2 Line</v>
      </c>
      <c r="Z149" s="46">
        <f t="shared" si="107"/>
        <v>0</v>
      </c>
      <c r="AA149" s="46">
        <f t="shared" si="110"/>
        <v>0</v>
      </c>
      <c r="AB149" s="46">
        <f t="shared" si="110"/>
        <v>0</v>
      </c>
      <c r="AC149" s="46">
        <f t="shared" si="110"/>
        <v>0</v>
      </c>
      <c r="AD149" s="46">
        <f t="shared" si="110"/>
        <v>0</v>
      </c>
      <c r="AE149" s="46">
        <f t="shared" si="110"/>
        <v>0</v>
      </c>
      <c r="AF149" s="46">
        <f t="shared" si="110"/>
        <v>0</v>
      </c>
      <c r="AG149" s="46">
        <f t="shared" si="110"/>
        <v>0</v>
      </c>
      <c r="AH149" s="46">
        <f t="shared" si="110"/>
        <v>0</v>
      </c>
      <c r="AI149" s="46">
        <f t="shared" si="110"/>
        <v>0</v>
      </c>
      <c r="AJ149" s="46">
        <f t="shared" si="110"/>
        <v>0</v>
      </c>
      <c r="AK149" s="46">
        <f t="shared" si="110"/>
        <v>0</v>
      </c>
      <c r="AL149" s="46">
        <f t="shared" si="110"/>
        <v>0</v>
      </c>
      <c r="AM149" s="46">
        <f t="shared" si="110"/>
        <v>0</v>
      </c>
      <c r="AN149" s="46">
        <f t="shared" si="110"/>
        <v>0</v>
      </c>
      <c r="AO149" s="46">
        <f t="shared" si="110"/>
        <v>0</v>
      </c>
      <c r="AP149" s="46"/>
      <c r="AQ149" s="46"/>
      <c r="AR149" s="46"/>
      <c r="AS149" s="46"/>
      <c r="AT149" s="47"/>
      <c r="AU149" s="47"/>
      <c r="AV149" s="46"/>
      <c r="AW149" s="46"/>
      <c r="AX149" s="46"/>
      <c r="AY149" s="46"/>
      <c r="AZ149" s="46"/>
      <c r="BA149" s="46"/>
      <c r="BB149" s="46"/>
      <c r="BC149" s="46"/>
      <c r="BD149" s="46"/>
      <c r="BE149" s="46"/>
      <c r="BF149" s="46"/>
      <c r="BG149" s="46"/>
      <c r="BH149" s="46"/>
      <c r="BI149" s="46"/>
      <c r="BJ149" s="46"/>
      <c r="BK149" s="47" t="str">
        <f t="shared" si="102"/>
        <v>Benchmark 3 Line</v>
      </c>
      <c r="BL149" s="46">
        <f t="shared" si="108"/>
        <v>0</v>
      </c>
      <c r="BM149" s="46">
        <f t="shared" si="111"/>
        <v>0</v>
      </c>
      <c r="BN149" s="46">
        <f t="shared" si="111"/>
        <v>0</v>
      </c>
      <c r="BO149" s="46">
        <f t="shared" si="111"/>
        <v>0</v>
      </c>
      <c r="BP149" s="46">
        <f t="shared" si="111"/>
        <v>0</v>
      </c>
      <c r="BQ149" s="46">
        <f t="shared" si="111"/>
        <v>0</v>
      </c>
      <c r="BR149" s="46">
        <f t="shared" si="111"/>
        <v>0</v>
      </c>
      <c r="BS149" s="46">
        <f t="shared" si="111"/>
        <v>0</v>
      </c>
      <c r="BT149" s="46">
        <f t="shared" si="111"/>
        <v>0</v>
      </c>
      <c r="BU149" s="46">
        <f t="shared" si="111"/>
        <v>0</v>
      </c>
      <c r="BV149" s="46">
        <f t="shared" si="111"/>
        <v>0</v>
      </c>
      <c r="BW149" s="46">
        <f t="shared" si="111"/>
        <v>0</v>
      </c>
      <c r="BX149" s="46">
        <f t="shared" si="111"/>
        <v>0</v>
      </c>
      <c r="BY149" s="46">
        <f t="shared" si="111"/>
        <v>0</v>
      </c>
      <c r="BZ149" s="46">
        <f t="shared" si="111"/>
        <v>0</v>
      </c>
      <c r="CA149" s="46">
        <f t="shared" si="111"/>
        <v>0</v>
      </c>
      <c r="CB149" s="47"/>
      <c r="CC149" s="46"/>
      <c r="CD149" s="46"/>
      <c r="CE149" s="46"/>
      <c r="CF149" s="46"/>
      <c r="CG149" s="46"/>
      <c r="CH149" s="46"/>
      <c r="CI149" s="46"/>
      <c r="CJ149" s="46"/>
      <c r="CK149" s="46"/>
      <c r="CL149" s="46"/>
      <c r="CM149" s="46"/>
      <c r="CN149" s="46"/>
      <c r="CO149" s="46"/>
      <c r="CP149" s="46"/>
      <c r="CQ149" s="46"/>
      <c r="CR149" s="46"/>
      <c r="CS149" s="46"/>
      <c r="CT149" s="46"/>
      <c r="CU149" s="46"/>
      <c r="CV149" s="46"/>
      <c r="CW149" s="47" t="str">
        <f t="shared" si="104"/>
        <v>Benchmark 3 Line</v>
      </c>
      <c r="CX149" s="46">
        <f t="shared" si="109"/>
        <v>0</v>
      </c>
      <c r="CY149" s="46">
        <f t="shared" si="105"/>
        <v>0</v>
      </c>
      <c r="CZ149" s="46">
        <f t="shared" si="105"/>
        <v>0</v>
      </c>
      <c r="DA149" s="46">
        <f t="shared" si="105"/>
        <v>0</v>
      </c>
      <c r="DB149" s="46">
        <f t="shared" si="105"/>
        <v>0</v>
      </c>
      <c r="DC149" s="46">
        <f t="shared" si="112"/>
        <v>0</v>
      </c>
      <c r="DD149" s="46">
        <f t="shared" si="112"/>
        <v>0</v>
      </c>
      <c r="DE149" s="46">
        <f t="shared" si="112"/>
        <v>0</v>
      </c>
      <c r="DF149" s="46">
        <f t="shared" si="112"/>
        <v>0</v>
      </c>
      <c r="DG149" s="46">
        <f t="shared" si="112"/>
        <v>0</v>
      </c>
      <c r="DH149" s="46">
        <f t="shared" si="112"/>
        <v>0</v>
      </c>
      <c r="DI149" s="46">
        <f t="shared" si="112"/>
        <v>0</v>
      </c>
      <c r="DJ149" s="46">
        <f t="shared" si="112"/>
        <v>0</v>
      </c>
      <c r="DK149" s="46">
        <f t="shared" si="112"/>
        <v>0</v>
      </c>
      <c r="DL149" s="46">
        <f t="shared" si="112"/>
        <v>0</v>
      </c>
      <c r="DM149" s="46">
        <f t="shared" si="112"/>
        <v>0</v>
      </c>
    </row>
    <row r="150" spans="1:117" x14ac:dyDescent="0.2">
      <c r="A150" s="154">
        <f t="shared" si="106"/>
        <v>0</v>
      </c>
      <c r="B150" s="154"/>
      <c r="Y150" s="47" t="str">
        <f t="shared" si="100"/>
        <v>Benchmark 2 Line</v>
      </c>
      <c r="Z150" s="46">
        <f t="shared" si="107"/>
        <v>0</v>
      </c>
      <c r="AA150" s="46">
        <f t="shared" si="110"/>
        <v>0</v>
      </c>
      <c r="AB150" s="46">
        <f t="shared" si="110"/>
        <v>0</v>
      </c>
      <c r="AC150" s="46">
        <f t="shared" si="110"/>
        <v>0</v>
      </c>
      <c r="AD150" s="46">
        <f t="shared" si="110"/>
        <v>0</v>
      </c>
      <c r="AE150" s="46">
        <f t="shared" si="110"/>
        <v>0</v>
      </c>
      <c r="AF150" s="46">
        <f t="shared" si="110"/>
        <v>0</v>
      </c>
      <c r="AG150" s="46">
        <f t="shared" si="110"/>
        <v>0</v>
      </c>
      <c r="AH150" s="46">
        <f t="shared" si="110"/>
        <v>0</v>
      </c>
      <c r="AI150" s="46">
        <f t="shared" si="110"/>
        <v>0</v>
      </c>
      <c r="AJ150" s="46">
        <f t="shared" si="110"/>
        <v>0</v>
      </c>
      <c r="AK150" s="46">
        <f t="shared" si="110"/>
        <v>0</v>
      </c>
      <c r="AL150" s="46">
        <f t="shared" si="110"/>
        <v>0</v>
      </c>
      <c r="AM150" s="46">
        <f t="shared" si="110"/>
        <v>0</v>
      </c>
      <c r="AN150" s="46">
        <f t="shared" si="110"/>
        <v>0</v>
      </c>
      <c r="AO150" s="46">
        <f t="shared" si="110"/>
        <v>0</v>
      </c>
      <c r="AP150" s="46"/>
      <c r="AQ150" s="46"/>
      <c r="AR150" s="46"/>
      <c r="AS150" s="46"/>
      <c r="AT150" s="47"/>
      <c r="AU150" s="47"/>
      <c r="AV150" s="46"/>
      <c r="AW150" s="46"/>
      <c r="AX150" s="46"/>
      <c r="AY150" s="46"/>
      <c r="AZ150" s="46"/>
      <c r="BA150" s="46"/>
      <c r="BB150" s="46"/>
      <c r="BC150" s="46"/>
      <c r="BD150" s="46"/>
      <c r="BE150" s="46"/>
      <c r="BF150" s="46"/>
      <c r="BG150" s="46"/>
      <c r="BH150" s="46"/>
      <c r="BI150" s="46"/>
      <c r="BJ150" s="46"/>
      <c r="BK150" s="47" t="str">
        <f t="shared" si="102"/>
        <v>Benchmark 3 Line</v>
      </c>
      <c r="BL150" s="46">
        <f t="shared" si="108"/>
        <v>0</v>
      </c>
      <c r="BM150" s="46">
        <f t="shared" si="111"/>
        <v>0</v>
      </c>
      <c r="BN150" s="46">
        <f t="shared" si="111"/>
        <v>0</v>
      </c>
      <c r="BO150" s="46">
        <f t="shared" si="111"/>
        <v>0</v>
      </c>
      <c r="BP150" s="46">
        <f t="shared" si="111"/>
        <v>0</v>
      </c>
      <c r="BQ150" s="46">
        <f t="shared" si="111"/>
        <v>0</v>
      </c>
      <c r="BR150" s="46">
        <f t="shared" si="111"/>
        <v>0</v>
      </c>
      <c r="BS150" s="46">
        <f t="shared" si="111"/>
        <v>0</v>
      </c>
      <c r="BT150" s="46">
        <f t="shared" si="111"/>
        <v>0</v>
      </c>
      <c r="BU150" s="46">
        <f t="shared" si="111"/>
        <v>0</v>
      </c>
      <c r="BV150" s="46">
        <f t="shared" si="111"/>
        <v>0</v>
      </c>
      <c r="BW150" s="46">
        <f t="shared" si="111"/>
        <v>0</v>
      </c>
      <c r="BX150" s="46">
        <f t="shared" si="111"/>
        <v>0</v>
      </c>
      <c r="BY150" s="46">
        <f t="shared" si="111"/>
        <v>0</v>
      </c>
      <c r="BZ150" s="46">
        <f t="shared" si="111"/>
        <v>0</v>
      </c>
      <c r="CA150" s="46">
        <f t="shared" si="111"/>
        <v>0</v>
      </c>
      <c r="CB150" s="47"/>
      <c r="CC150" s="46"/>
      <c r="CD150" s="46"/>
      <c r="CE150" s="46"/>
      <c r="CF150" s="46"/>
      <c r="CG150" s="46"/>
      <c r="CH150" s="46"/>
      <c r="CI150" s="46"/>
      <c r="CJ150" s="46"/>
      <c r="CK150" s="46"/>
      <c r="CL150" s="46"/>
      <c r="CM150" s="46"/>
      <c r="CN150" s="46"/>
      <c r="CO150" s="46"/>
      <c r="CP150" s="46"/>
      <c r="CQ150" s="46"/>
      <c r="CR150" s="46"/>
      <c r="CS150" s="46"/>
      <c r="CT150" s="46"/>
      <c r="CU150" s="46"/>
      <c r="CV150" s="46"/>
      <c r="CW150" s="47" t="str">
        <f t="shared" si="104"/>
        <v>Benchmark 3 Line</v>
      </c>
      <c r="CX150" s="46">
        <f t="shared" si="109"/>
        <v>0</v>
      </c>
      <c r="CY150" s="46">
        <f t="shared" si="105"/>
        <v>0</v>
      </c>
      <c r="CZ150" s="46">
        <f t="shared" si="105"/>
        <v>0</v>
      </c>
      <c r="DA150" s="46">
        <f t="shared" si="105"/>
        <v>0</v>
      </c>
      <c r="DB150" s="46">
        <f t="shared" si="105"/>
        <v>0</v>
      </c>
      <c r="DC150" s="46">
        <f t="shared" si="112"/>
        <v>0</v>
      </c>
      <c r="DD150" s="46">
        <f t="shared" si="112"/>
        <v>0</v>
      </c>
      <c r="DE150" s="46">
        <f t="shared" si="112"/>
        <v>0</v>
      </c>
      <c r="DF150" s="46">
        <f t="shared" si="112"/>
        <v>0</v>
      </c>
      <c r="DG150" s="46">
        <f t="shared" si="112"/>
        <v>0</v>
      </c>
      <c r="DH150" s="46">
        <f t="shared" si="112"/>
        <v>0</v>
      </c>
      <c r="DI150" s="46">
        <f t="shared" si="112"/>
        <v>0</v>
      </c>
      <c r="DJ150" s="46">
        <f t="shared" si="112"/>
        <v>0</v>
      </c>
      <c r="DK150" s="46">
        <f t="shared" si="112"/>
        <v>0</v>
      </c>
      <c r="DL150" s="46">
        <f t="shared" si="112"/>
        <v>0</v>
      </c>
      <c r="DM150" s="46">
        <f t="shared" si="112"/>
        <v>0</v>
      </c>
    </row>
    <row r="151" spans="1:117" x14ac:dyDescent="0.2">
      <c r="A151" s="154">
        <f t="shared" si="106"/>
        <v>0</v>
      </c>
      <c r="B151" s="154"/>
      <c r="Y151" s="47" t="str">
        <f t="shared" si="100"/>
        <v>Benchmark 2 Line</v>
      </c>
      <c r="Z151" s="46">
        <f t="shared" si="107"/>
        <v>0</v>
      </c>
      <c r="AA151" s="46">
        <f t="shared" si="110"/>
        <v>0</v>
      </c>
      <c r="AB151" s="46">
        <f t="shared" si="110"/>
        <v>0</v>
      </c>
      <c r="AC151" s="46">
        <f t="shared" si="110"/>
        <v>0</v>
      </c>
      <c r="AD151" s="46">
        <f t="shared" si="110"/>
        <v>0</v>
      </c>
      <c r="AE151" s="46">
        <f t="shared" si="110"/>
        <v>0</v>
      </c>
      <c r="AF151" s="46">
        <f t="shared" si="110"/>
        <v>0</v>
      </c>
      <c r="AG151" s="46">
        <f t="shared" si="110"/>
        <v>0</v>
      </c>
      <c r="AH151" s="46">
        <f t="shared" si="110"/>
        <v>0</v>
      </c>
      <c r="AI151" s="46">
        <f t="shared" si="110"/>
        <v>0</v>
      </c>
      <c r="AJ151" s="46">
        <f t="shared" si="110"/>
        <v>0</v>
      </c>
      <c r="AK151" s="46">
        <f t="shared" si="110"/>
        <v>0</v>
      </c>
      <c r="AL151" s="46">
        <f t="shared" si="110"/>
        <v>0</v>
      </c>
      <c r="AM151" s="46">
        <f t="shared" si="110"/>
        <v>0</v>
      </c>
      <c r="AN151" s="46">
        <f t="shared" si="110"/>
        <v>0</v>
      </c>
      <c r="AO151" s="46">
        <f t="shared" si="110"/>
        <v>0</v>
      </c>
      <c r="AP151" s="46"/>
      <c r="AQ151" s="46"/>
      <c r="AR151" s="46"/>
      <c r="AS151" s="46"/>
      <c r="AT151" s="47"/>
      <c r="AU151" s="47"/>
      <c r="AV151" s="46"/>
      <c r="AW151" s="46"/>
      <c r="AX151" s="46"/>
      <c r="AY151" s="46"/>
      <c r="AZ151" s="46"/>
      <c r="BA151" s="46"/>
      <c r="BB151" s="46"/>
      <c r="BC151" s="46"/>
      <c r="BD151" s="46"/>
      <c r="BE151" s="46"/>
      <c r="BF151" s="46"/>
      <c r="BG151" s="46"/>
      <c r="BH151" s="46"/>
      <c r="BI151" s="46"/>
      <c r="BJ151" s="46"/>
      <c r="BK151" s="47" t="str">
        <f t="shared" si="102"/>
        <v>Benchmark 3 Line</v>
      </c>
      <c r="BL151" s="46">
        <f t="shared" si="108"/>
        <v>0</v>
      </c>
      <c r="BM151" s="46">
        <f t="shared" si="111"/>
        <v>0</v>
      </c>
      <c r="BN151" s="46">
        <f t="shared" si="111"/>
        <v>0</v>
      </c>
      <c r="BO151" s="46">
        <f t="shared" si="111"/>
        <v>0</v>
      </c>
      <c r="BP151" s="46">
        <f t="shared" si="111"/>
        <v>0</v>
      </c>
      <c r="BQ151" s="46">
        <f t="shared" si="111"/>
        <v>0</v>
      </c>
      <c r="BR151" s="46">
        <f t="shared" si="111"/>
        <v>0</v>
      </c>
      <c r="BS151" s="46">
        <f t="shared" si="111"/>
        <v>0</v>
      </c>
      <c r="BT151" s="46">
        <f t="shared" si="111"/>
        <v>0</v>
      </c>
      <c r="BU151" s="46">
        <f t="shared" si="111"/>
        <v>0</v>
      </c>
      <c r="BV151" s="46">
        <f t="shared" si="111"/>
        <v>0</v>
      </c>
      <c r="BW151" s="46">
        <f t="shared" si="111"/>
        <v>0</v>
      </c>
      <c r="BX151" s="46">
        <f t="shared" si="111"/>
        <v>0</v>
      </c>
      <c r="BY151" s="46">
        <f t="shared" si="111"/>
        <v>0</v>
      </c>
      <c r="BZ151" s="46">
        <f t="shared" si="111"/>
        <v>0</v>
      </c>
      <c r="CA151" s="46">
        <f t="shared" si="111"/>
        <v>0</v>
      </c>
      <c r="CB151" s="47"/>
      <c r="CC151" s="46"/>
      <c r="CD151" s="46"/>
      <c r="CE151" s="46"/>
      <c r="CF151" s="46"/>
      <c r="CG151" s="46"/>
      <c r="CH151" s="46"/>
      <c r="CI151" s="46"/>
      <c r="CJ151" s="46"/>
      <c r="CK151" s="46"/>
      <c r="CL151" s="46"/>
      <c r="CM151" s="46"/>
      <c r="CN151" s="46"/>
      <c r="CO151" s="46"/>
      <c r="CP151" s="46"/>
      <c r="CQ151" s="46"/>
      <c r="CR151" s="46"/>
      <c r="CS151" s="46"/>
      <c r="CT151" s="46"/>
      <c r="CU151" s="46"/>
      <c r="CV151" s="46"/>
      <c r="CW151" s="47" t="str">
        <f t="shared" si="104"/>
        <v>Benchmark 3 Line</v>
      </c>
      <c r="CX151" s="46">
        <f t="shared" si="109"/>
        <v>0</v>
      </c>
      <c r="CY151" s="46">
        <f t="shared" si="105"/>
        <v>0</v>
      </c>
      <c r="CZ151" s="46">
        <f t="shared" si="105"/>
        <v>0</v>
      </c>
      <c r="DA151" s="46">
        <f t="shared" si="105"/>
        <v>0</v>
      </c>
      <c r="DB151" s="46">
        <f t="shared" si="105"/>
        <v>0</v>
      </c>
      <c r="DC151" s="46">
        <f t="shared" si="112"/>
        <v>0</v>
      </c>
      <c r="DD151" s="46">
        <f t="shared" si="112"/>
        <v>0</v>
      </c>
      <c r="DE151" s="46">
        <f t="shared" si="112"/>
        <v>0</v>
      </c>
      <c r="DF151" s="46">
        <f t="shared" si="112"/>
        <v>0</v>
      </c>
      <c r="DG151" s="46">
        <f t="shared" si="112"/>
        <v>0</v>
      </c>
      <c r="DH151" s="46">
        <f t="shared" si="112"/>
        <v>0</v>
      </c>
      <c r="DI151" s="46">
        <f t="shared" si="112"/>
        <v>0</v>
      </c>
      <c r="DJ151" s="46">
        <f t="shared" si="112"/>
        <v>0</v>
      </c>
      <c r="DK151" s="46">
        <f t="shared" si="112"/>
        <v>0</v>
      </c>
      <c r="DL151" s="46">
        <f t="shared" si="112"/>
        <v>0</v>
      </c>
      <c r="DM151" s="46">
        <f t="shared" si="112"/>
        <v>0</v>
      </c>
    </row>
    <row r="152" spans="1:117" x14ac:dyDescent="0.2">
      <c r="A152" s="154">
        <f t="shared" si="106"/>
        <v>0</v>
      </c>
      <c r="B152" s="154"/>
      <c r="Y152" s="47" t="str">
        <f t="shared" si="100"/>
        <v>Benchmark 2 Line</v>
      </c>
      <c r="Z152" s="46">
        <f t="shared" si="107"/>
        <v>0</v>
      </c>
      <c r="AA152" s="46">
        <f t="shared" si="110"/>
        <v>0</v>
      </c>
      <c r="AB152" s="46">
        <f t="shared" si="110"/>
        <v>0</v>
      </c>
      <c r="AC152" s="46">
        <f t="shared" si="110"/>
        <v>0</v>
      </c>
      <c r="AD152" s="46">
        <f t="shared" si="110"/>
        <v>0</v>
      </c>
      <c r="AE152" s="46">
        <f t="shared" si="110"/>
        <v>0</v>
      </c>
      <c r="AF152" s="46">
        <f t="shared" si="110"/>
        <v>0</v>
      </c>
      <c r="AG152" s="46">
        <f t="shared" si="110"/>
        <v>0</v>
      </c>
      <c r="AH152" s="46">
        <f t="shared" si="110"/>
        <v>0</v>
      </c>
      <c r="AI152" s="46">
        <f t="shared" si="110"/>
        <v>0</v>
      </c>
      <c r="AJ152" s="46">
        <f t="shared" si="110"/>
        <v>0</v>
      </c>
      <c r="AK152" s="46">
        <f t="shared" si="110"/>
        <v>0</v>
      </c>
      <c r="AL152" s="46">
        <f t="shared" si="110"/>
        <v>0</v>
      </c>
      <c r="AM152" s="46">
        <f t="shared" si="110"/>
        <v>0</v>
      </c>
      <c r="AN152" s="46">
        <f t="shared" si="110"/>
        <v>0</v>
      </c>
      <c r="AO152" s="46">
        <f t="shared" si="110"/>
        <v>0</v>
      </c>
      <c r="AP152" s="46"/>
      <c r="AQ152" s="46"/>
      <c r="AR152" s="46"/>
      <c r="AS152" s="46"/>
      <c r="AT152" s="47"/>
      <c r="AU152" s="47"/>
      <c r="AV152" s="46"/>
      <c r="AW152" s="46"/>
      <c r="AX152" s="46"/>
      <c r="AY152" s="46"/>
      <c r="AZ152" s="46"/>
      <c r="BA152" s="46"/>
      <c r="BB152" s="46"/>
      <c r="BC152" s="46"/>
      <c r="BD152" s="46"/>
      <c r="BE152" s="46"/>
      <c r="BF152" s="46"/>
      <c r="BG152" s="46"/>
      <c r="BH152" s="46"/>
      <c r="BI152" s="46"/>
      <c r="BJ152" s="46"/>
      <c r="BK152" s="47" t="str">
        <f t="shared" si="102"/>
        <v>Benchmark 3 Line</v>
      </c>
      <c r="BL152" s="46">
        <f t="shared" si="108"/>
        <v>0</v>
      </c>
      <c r="BM152" s="46">
        <f t="shared" si="111"/>
        <v>0</v>
      </c>
      <c r="BN152" s="46">
        <f t="shared" si="111"/>
        <v>0</v>
      </c>
      <c r="BO152" s="46">
        <f t="shared" si="111"/>
        <v>0</v>
      </c>
      <c r="BP152" s="46">
        <f t="shared" si="111"/>
        <v>0</v>
      </c>
      <c r="BQ152" s="46">
        <f t="shared" si="111"/>
        <v>0</v>
      </c>
      <c r="BR152" s="46">
        <f t="shared" si="111"/>
        <v>0</v>
      </c>
      <c r="BS152" s="46">
        <f t="shared" si="111"/>
        <v>0</v>
      </c>
      <c r="BT152" s="46">
        <f t="shared" si="111"/>
        <v>0</v>
      </c>
      <c r="BU152" s="46">
        <f t="shared" si="111"/>
        <v>0</v>
      </c>
      <c r="BV152" s="46">
        <f t="shared" si="111"/>
        <v>0</v>
      </c>
      <c r="BW152" s="46">
        <f t="shared" si="111"/>
        <v>0</v>
      </c>
      <c r="BX152" s="46">
        <f t="shared" si="111"/>
        <v>0</v>
      </c>
      <c r="BY152" s="46">
        <f t="shared" si="111"/>
        <v>0</v>
      </c>
      <c r="BZ152" s="46">
        <f t="shared" si="111"/>
        <v>0</v>
      </c>
      <c r="CA152" s="46">
        <f t="shared" si="111"/>
        <v>0</v>
      </c>
      <c r="CB152" s="47"/>
      <c r="CC152" s="46"/>
      <c r="CD152" s="46"/>
      <c r="CE152" s="46"/>
      <c r="CF152" s="46"/>
      <c r="CG152" s="46"/>
      <c r="CH152" s="46"/>
      <c r="CI152" s="46"/>
      <c r="CJ152" s="46"/>
      <c r="CK152" s="46"/>
      <c r="CL152" s="46"/>
      <c r="CM152" s="46"/>
      <c r="CN152" s="46"/>
      <c r="CO152" s="46"/>
      <c r="CP152" s="46"/>
      <c r="CQ152" s="46"/>
      <c r="CR152" s="46"/>
      <c r="CS152" s="46"/>
      <c r="CT152" s="46"/>
      <c r="CU152" s="46"/>
      <c r="CV152" s="46"/>
      <c r="CW152" s="47" t="str">
        <f t="shared" si="104"/>
        <v>Benchmark 3 Line</v>
      </c>
      <c r="CX152" s="46">
        <f t="shared" si="109"/>
        <v>0</v>
      </c>
      <c r="CY152" s="46">
        <f t="shared" si="105"/>
        <v>0</v>
      </c>
      <c r="CZ152" s="46">
        <f t="shared" si="105"/>
        <v>0</v>
      </c>
      <c r="DA152" s="46">
        <f t="shared" si="105"/>
        <v>0</v>
      </c>
      <c r="DB152" s="46">
        <f t="shared" si="105"/>
        <v>0</v>
      </c>
      <c r="DC152" s="46">
        <f t="shared" si="112"/>
        <v>0</v>
      </c>
      <c r="DD152" s="46">
        <f t="shared" si="112"/>
        <v>0</v>
      </c>
      <c r="DE152" s="46">
        <f t="shared" si="112"/>
        <v>0</v>
      </c>
      <c r="DF152" s="46">
        <f t="shared" si="112"/>
        <v>0</v>
      </c>
      <c r="DG152" s="46">
        <f t="shared" si="112"/>
        <v>0</v>
      </c>
      <c r="DH152" s="46">
        <f t="shared" si="112"/>
        <v>0</v>
      </c>
      <c r="DI152" s="46">
        <f t="shared" si="112"/>
        <v>0</v>
      </c>
      <c r="DJ152" s="46">
        <f t="shared" si="112"/>
        <v>0</v>
      </c>
      <c r="DK152" s="46">
        <f t="shared" si="112"/>
        <v>0</v>
      </c>
      <c r="DL152" s="46">
        <f t="shared" si="112"/>
        <v>0</v>
      </c>
      <c r="DM152" s="46">
        <f t="shared" si="112"/>
        <v>0</v>
      </c>
    </row>
    <row r="153" spans="1:117" x14ac:dyDescent="0.2">
      <c r="A153" s="154">
        <f t="shared" si="106"/>
        <v>0</v>
      </c>
      <c r="B153" s="154"/>
      <c r="Y153" s="47" t="str">
        <f t="shared" si="100"/>
        <v>Benchmark 2 Line</v>
      </c>
      <c r="Z153" s="46">
        <f t="shared" si="107"/>
        <v>0</v>
      </c>
      <c r="AA153" s="46">
        <f t="shared" si="110"/>
        <v>0</v>
      </c>
      <c r="AB153" s="46">
        <f t="shared" si="110"/>
        <v>0</v>
      </c>
      <c r="AC153" s="46">
        <f t="shared" si="110"/>
        <v>0</v>
      </c>
      <c r="AD153" s="46">
        <f t="shared" si="110"/>
        <v>0</v>
      </c>
      <c r="AE153" s="46">
        <f t="shared" si="110"/>
        <v>0</v>
      </c>
      <c r="AF153" s="46">
        <f t="shared" si="110"/>
        <v>0</v>
      </c>
      <c r="AG153" s="46">
        <f t="shared" si="110"/>
        <v>0</v>
      </c>
      <c r="AH153" s="46">
        <f t="shared" si="110"/>
        <v>0</v>
      </c>
      <c r="AI153" s="46">
        <f t="shared" si="110"/>
        <v>0</v>
      </c>
      <c r="AJ153" s="46">
        <f t="shared" si="110"/>
        <v>0</v>
      </c>
      <c r="AK153" s="46">
        <f t="shared" si="110"/>
        <v>0</v>
      </c>
      <c r="AL153" s="46">
        <f t="shared" si="110"/>
        <v>0</v>
      </c>
      <c r="AM153" s="46">
        <f t="shared" si="110"/>
        <v>0</v>
      </c>
      <c r="AN153" s="46">
        <f t="shared" si="110"/>
        <v>0</v>
      </c>
      <c r="AO153" s="46">
        <f t="shared" si="110"/>
        <v>0</v>
      </c>
      <c r="AP153" s="46"/>
      <c r="AQ153" s="46"/>
      <c r="AR153" s="46"/>
      <c r="AS153" s="46"/>
      <c r="AT153" s="47"/>
      <c r="AU153" s="47"/>
      <c r="AV153" s="46"/>
      <c r="AW153" s="46"/>
      <c r="AX153" s="46"/>
      <c r="AY153" s="46"/>
      <c r="AZ153" s="46"/>
      <c r="BA153" s="46"/>
      <c r="BB153" s="46"/>
      <c r="BC153" s="46"/>
      <c r="BD153" s="46"/>
      <c r="BE153" s="46"/>
      <c r="BF153" s="46"/>
      <c r="BG153" s="46"/>
      <c r="BH153" s="46"/>
      <c r="BI153" s="46"/>
      <c r="BJ153" s="46"/>
      <c r="BK153" s="47" t="str">
        <f t="shared" si="102"/>
        <v>Benchmark 3 Line</v>
      </c>
      <c r="BL153" s="46">
        <f t="shared" si="108"/>
        <v>0</v>
      </c>
      <c r="BM153" s="46">
        <f t="shared" si="111"/>
        <v>0</v>
      </c>
      <c r="BN153" s="46">
        <f t="shared" si="111"/>
        <v>0</v>
      </c>
      <c r="BO153" s="46">
        <f t="shared" si="111"/>
        <v>0</v>
      </c>
      <c r="BP153" s="46">
        <f t="shared" si="111"/>
        <v>0</v>
      </c>
      <c r="BQ153" s="46">
        <f t="shared" si="111"/>
        <v>0</v>
      </c>
      <c r="BR153" s="46">
        <f t="shared" si="111"/>
        <v>0</v>
      </c>
      <c r="BS153" s="46">
        <f t="shared" si="111"/>
        <v>0</v>
      </c>
      <c r="BT153" s="46">
        <f t="shared" si="111"/>
        <v>0</v>
      </c>
      <c r="BU153" s="46">
        <f t="shared" si="111"/>
        <v>0</v>
      </c>
      <c r="BV153" s="46">
        <f t="shared" si="111"/>
        <v>0</v>
      </c>
      <c r="BW153" s="46">
        <f t="shared" si="111"/>
        <v>0</v>
      </c>
      <c r="BX153" s="46">
        <f t="shared" si="111"/>
        <v>0</v>
      </c>
      <c r="BY153" s="46">
        <f t="shared" si="111"/>
        <v>0</v>
      </c>
      <c r="BZ153" s="46">
        <f t="shared" si="111"/>
        <v>0</v>
      </c>
      <c r="CA153" s="46">
        <f t="shared" si="111"/>
        <v>0</v>
      </c>
      <c r="CB153" s="47"/>
      <c r="CC153" s="46"/>
      <c r="CD153" s="46"/>
      <c r="CE153" s="46"/>
      <c r="CF153" s="46"/>
      <c r="CG153" s="46"/>
      <c r="CH153" s="46"/>
      <c r="CI153" s="46"/>
      <c r="CJ153" s="46"/>
      <c r="CK153" s="46"/>
      <c r="CL153" s="46"/>
      <c r="CM153" s="46"/>
      <c r="CN153" s="46"/>
      <c r="CO153" s="46"/>
      <c r="CP153" s="46"/>
      <c r="CQ153" s="46"/>
      <c r="CR153" s="46"/>
      <c r="CS153" s="46"/>
      <c r="CT153" s="46"/>
      <c r="CU153" s="46"/>
      <c r="CV153" s="46"/>
      <c r="CW153" s="47" t="str">
        <f t="shared" si="104"/>
        <v>Benchmark 3 Line</v>
      </c>
      <c r="CX153" s="46">
        <f t="shared" si="109"/>
        <v>0</v>
      </c>
      <c r="CY153" s="46">
        <f t="shared" si="105"/>
        <v>0</v>
      </c>
      <c r="CZ153" s="46">
        <f t="shared" si="105"/>
        <v>0</v>
      </c>
      <c r="DA153" s="46">
        <f t="shared" si="105"/>
        <v>0</v>
      </c>
      <c r="DB153" s="46">
        <f t="shared" si="105"/>
        <v>0</v>
      </c>
      <c r="DC153" s="46">
        <f t="shared" si="112"/>
        <v>0</v>
      </c>
      <c r="DD153" s="46">
        <f t="shared" si="112"/>
        <v>0</v>
      </c>
      <c r="DE153" s="46">
        <f t="shared" si="112"/>
        <v>0</v>
      </c>
      <c r="DF153" s="46">
        <f t="shared" si="112"/>
        <v>0</v>
      </c>
      <c r="DG153" s="46">
        <f t="shared" si="112"/>
        <v>0</v>
      </c>
      <c r="DH153" s="46">
        <f t="shared" si="112"/>
        <v>0</v>
      </c>
      <c r="DI153" s="46">
        <f t="shared" si="112"/>
        <v>0</v>
      </c>
      <c r="DJ153" s="46">
        <f t="shared" si="112"/>
        <v>0</v>
      </c>
      <c r="DK153" s="46">
        <f t="shared" si="112"/>
        <v>0</v>
      </c>
      <c r="DL153" s="46">
        <f t="shared" si="112"/>
        <v>0</v>
      </c>
      <c r="DM153" s="46">
        <f t="shared" si="112"/>
        <v>0</v>
      </c>
    </row>
    <row r="154" spans="1:117" x14ac:dyDescent="0.2">
      <c r="A154" s="154">
        <f t="shared" si="106"/>
        <v>0</v>
      </c>
      <c r="B154" s="154"/>
      <c r="Y154" s="47" t="str">
        <f t="shared" si="100"/>
        <v>Benchmark 2 Line</v>
      </c>
      <c r="Z154" s="46">
        <f t="shared" si="107"/>
        <v>0</v>
      </c>
      <c r="AA154" s="46">
        <f t="shared" si="110"/>
        <v>0</v>
      </c>
      <c r="AB154" s="46">
        <f t="shared" si="110"/>
        <v>0</v>
      </c>
      <c r="AC154" s="46">
        <f t="shared" si="110"/>
        <v>0</v>
      </c>
      <c r="AD154" s="46">
        <f t="shared" si="110"/>
        <v>0</v>
      </c>
      <c r="AE154" s="46">
        <f t="shared" si="110"/>
        <v>0</v>
      </c>
      <c r="AF154" s="46">
        <f t="shared" si="110"/>
        <v>0</v>
      </c>
      <c r="AG154" s="46">
        <f t="shared" si="110"/>
        <v>0</v>
      </c>
      <c r="AH154" s="46">
        <f t="shared" si="110"/>
        <v>0</v>
      </c>
      <c r="AI154" s="46">
        <f t="shared" si="110"/>
        <v>0</v>
      </c>
      <c r="AJ154" s="46">
        <f t="shared" si="110"/>
        <v>0</v>
      </c>
      <c r="AK154" s="46">
        <f t="shared" si="110"/>
        <v>0</v>
      </c>
      <c r="AL154" s="46">
        <f t="shared" si="110"/>
        <v>0</v>
      </c>
      <c r="AM154" s="46">
        <f t="shared" si="110"/>
        <v>0</v>
      </c>
      <c r="AN154" s="46">
        <f t="shared" si="110"/>
        <v>0</v>
      </c>
      <c r="AO154" s="46">
        <f t="shared" si="110"/>
        <v>0</v>
      </c>
      <c r="AP154" s="46"/>
      <c r="AQ154" s="46"/>
      <c r="AR154" s="46"/>
      <c r="AS154" s="46"/>
      <c r="AT154" s="47"/>
      <c r="AU154" s="47"/>
      <c r="AV154" s="46"/>
      <c r="AW154" s="46"/>
      <c r="AX154" s="46"/>
      <c r="AY154" s="46"/>
      <c r="AZ154" s="46"/>
      <c r="BA154" s="46"/>
      <c r="BB154" s="46"/>
      <c r="BC154" s="46"/>
      <c r="BD154" s="46"/>
      <c r="BE154" s="46"/>
      <c r="BF154" s="46"/>
      <c r="BG154" s="46"/>
      <c r="BH154" s="46"/>
      <c r="BI154" s="46"/>
      <c r="BJ154" s="46"/>
      <c r="BK154" s="47" t="str">
        <f t="shared" si="102"/>
        <v>Benchmark 3 Line</v>
      </c>
      <c r="BL154" s="46">
        <f t="shared" si="108"/>
        <v>0</v>
      </c>
      <c r="BM154" s="46">
        <f t="shared" si="111"/>
        <v>0</v>
      </c>
      <c r="BN154" s="46">
        <f t="shared" si="111"/>
        <v>0</v>
      </c>
      <c r="BO154" s="46">
        <f t="shared" si="111"/>
        <v>0</v>
      </c>
      <c r="BP154" s="46">
        <f t="shared" si="111"/>
        <v>0</v>
      </c>
      <c r="BQ154" s="46">
        <f t="shared" si="111"/>
        <v>0</v>
      </c>
      <c r="BR154" s="46">
        <f t="shared" si="111"/>
        <v>0</v>
      </c>
      <c r="BS154" s="46">
        <f t="shared" si="111"/>
        <v>0</v>
      </c>
      <c r="BT154" s="46">
        <f t="shared" si="111"/>
        <v>0</v>
      </c>
      <c r="BU154" s="46">
        <f t="shared" si="111"/>
        <v>0</v>
      </c>
      <c r="BV154" s="46">
        <f t="shared" si="111"/>
        <v>0</v>
      </c>
      <c r="BW154" s="46">
        <f t="shared" si="111"/>
        <v>0</v>
      </c>
      <c r="BX154" s="46">
        <f t="shared" si="111"/>
        <v>0</v>
      </c>
      <c r="BY154" s="46">
        <f t="shared" si="111"/>
        <v>0</v>
      </c>
      <c r="BZ154" s="46">
        <f t="shared" si="111"/>
        <v>0</v>
      </c>
      <c r="CA154" s="46">
        <f t="shared" si="111"/>
        <v>0</v>
      </c>
      <c r="CB154" s="47"/>
      <c r="CC154" s="46"/>
      <c r="CD154" s="46"/>
      <c r="CE154" s="46"/>
      <c r="CF154" s="46"/>
      <c r="CG154" s="46"/>
      <c r="CH154" s="46"/>
      <c r="CI154" s="46"/>
      <c r="CJ154" s="46"/>
      <c r="CK154" s="46"/>
      <c r="CL154" s="46"/>
      <c r="CM154" s="46"/>
      <c r="CN154" s="46"/>
      <c r="CO154" s="46"/>
      <c r="CP154" s="46"/>
      <c r="CQ154" s="46"/>
      <c r="CR154" s="46"/>
      <c r="CS154" s="46"/>
      <c r="CT154" s="46"/>
      <c r="CU154" s="46"/>
      <c r="CV154" s="46"/>
      <c r="CW154" s="47" t="str">
        <f t="shared" si="104"/>
        <v>Benchmark 3 Line</v>
      </c>
      <c r="CX154" s="46">
        <f t="shared" si="109"/>
        <v>0</v>
      </c>
      <c r="CY154" s="46">
        <f t="shared" si="105"/>
        <v>0</v>
      </c>
      <c r="CZ154" s="46">
        <f t="shared" si="105"/>
        <v>0</v>
      </c>
      <c r="DA154" s="46">
        <f t="shared" si="105"/>
        <v>0</v>
      </c>
      <c r="DB154" s="46">
        <f t="shared" si="105"/>
        <v>0</v>
      </c>
      <c r="DC154" s="46">
        <f t="shared" si="112"/>
        <v>0</v>
      </c>
      <c r="DD154" s="46">
        <f t="shared" si="112"/>
        <v>0</v>
      </c>
      <c r="DE154" s="46">
        <f t="shared" si="112"/>
        <v>0</v>
      </c>
      <c r="DF154" s="46">
        <f t="shared" si="112"/>
        <v>0</v>
      </c>
      <c r="DG154" s="46">
        <f t="shared" si="112"/>
        <v>0</v>
      </c>
      <c r="DH154" s="46">
        <f t="shared" si="112"/>
        <v>0</v>
      </c>
      <c r="DI154" s="46">
        <f t="shared" si="112"/>
        <v>0</v>
      </c>
      <c r="DJ154" s="46">
        <f t="shared" si="112"/>
        <v>0</v>
      </c>
      <c r="DK154" s="46">
        <f t="shared" si="112"/>
        <v>0</v>
      </c>
      <c r="DL154" s="46">
        <f t="shared" si="112"/>
        <v>0</v>
      </c>
      <c r="DM154" s="46">
        <f t="shared" si="112"/>
        <v>0</v>
      </c>
    </row>
    <row r="155" spans="1:117" x14ac:dyDescent="0.2">
      <c r="A155" s="154">
        <f t="shared" si="106"/>
        <v>0</v>
      </c>
      <c r="B155" s="154"/>
      <c r="Y155" s="47" t="str">
        <f t="shared" si="100"/>
        <v>Benchmark 2 Line</v>
      </c>
      <c r="Z155" s="46">
        <f t="shared" si="107"/>
        <v>0</v>
      </c>
      <c r="AA155" s="46">
        <f t="shared" ref="AA155:AO156" si="113">Z155</f>
        <v>0</v>
      </c>
      <c r="AB155" s="46">
        <f t="shared" si="113"/>
        <v>0</v>
      </c>
      <c r="AC155" s="46">
        <f t="shared" si="113"/>
        <v>0</v>
      </c>
      <c r="AD155" s="46">
        <f t="shared" si="113"/>
        <v>0</v>
      </c>
      <c r="AE155" s="46">
        <f t="shared" si="113"/>
        <v>0</v>
      </c>
      <c r="AF155" s="46">
        <f t="shared" si="113"/>
        <v>0</v>
      </c>
      <c r="AG155" s="46">
        <f t="shared" si="113"/>
        <v>0</v>
      </c>
      <c r="AH155" s="46">
        <f t="shared" si="113"/>
        <v>0</v>
      </c>
      <c r="AI155" s="46">
        <f t="shared" si="113"/>
        <v>0</v>
      </c>
      <c r="AJ155" s="46">
        <f t="shared" si="113"/>
        <v>0</v>
      </c>
      <c r="AK155" s="46">
        <f t="shared" si="113"/>
        <v>0</v>
      </c>
      <c r="AL155" s="46">
        <f t="shared" si="113"/>
        <v>0</v>
      </c>
      <c r="AM155" s="46">
        <f t="shared" si="113"/>
        <v>0</v>
      </c>
      <c r="AN155" s="46">
        <f t="shared" si="113"/>
        <v>0</v>
      </c>
      <c r="AO155" s="46">
        <f t="shared" si="113"/>
        <v>0</v>
      </c>
      <c r="AP155" s="46"/>
      <c r="AQ155" s="46"/>
      <c r="AR155" s="46"/>
      <c r="AS155" s="46"/>
      <c r="AT155" s="47"/>
      <c r="AU155" s="47"/>
      <c r="AV155" s="46"/>
      <c r="AW155" s="46"/>
      <c r="AX155" s="46"/>
      <c r="AY155" s="46"/>
      <c r="AZ155" s="46"/>
      <c r="BA155" s="46"/>
      <c r="BB155" s="46"/>
      <c r="BC155" s="46"/>
      <c r="BD155" s="46"/>
      <c r="BE155" s="46"/>
      <c r="BF155" s="46"/>
      <c r="BG155" s="46"/>
      <c r="BH155" s="46"/>
      <c r="BI155" s="46"/>
      <c r="BJ155" s="46"/>
      <c r="BK155" s="47" t="str">
        <f t="shared" si="102"/>
        <v>Benchmark 3 Line</v>
      </c>
      <c r="BL155" s="46">
        <f t="shared" si="108"/>
        <v>0</v>
      </c>
      <c r="BM155" s="46">
        <f t="shared" ref="BM155:CA156" si="114">BL155</f>
        <v>0</v>
      </c>
      <c r="BN155" s="46">
        <f t="shared" si="114"/>
        <v>0</v>
      </c>
      <c r="BO155" s="46">
        <f t="shared" si="114"/>
        <v>0</v>
      </c>
      <c r="BP155" s="46">
        <f t="shared" si="114"/>
        <v>0</v>
      </c>
      <c r="BQ155" s="46">
        <f t="shared" si="114"/>
        <v>0</v>
      </c>
      <c r="BR155" s="46">
        <f t="shared" si="114"/>
        <v>0</v>
      </c>
      <c r="BS155" s="46">
        <f t="shared" si="114"/>
        <v>0</v>
      </c>
      <c r="BT155" s="46">
        <f t="shared" si="114"/>
        <v>0</v>
      </c>
      <c r="BU155" s="46">
        <f t="shared" si="114"/>
        <v>0</v>
      </c>
      <c r="BV155" s="46">
        <f t="shared" si="114"/>
        <v>0</v>
      </c>
      <c r="BW155" s="46">
        <f t="shared" si="114"/>
        <v>0</v>
      </c>
      <c r="BX155" s="46">
        <f t="shared" si="114"/>
        <v>0</v>
      </c>
      <c r="BY155" s="46">
        <f t="shared" si="114"/>
        <v>0</v>
      </c>
      <c r="BZ155" s="46">
        <f t="shared" si="114"/>
        <v>0</v>
      </c>
      <c r="CA155" s="46">
        <f t="shared" si="114"/>
        <v>0</v>
      </c>
      <c r="CB155" s="47"/>
      <c r="CC155" s="46"/>
      <c r="CD155" s="46"/>
      <c r="CE155" s="46"/>
      <c r="CF155" s="46"/>
      <c r="CG155" s="46"/>
      <c r="CH155" s="46"/>
      <c r="CI155" s="46"/>
      <c r="CJ155" s="46"/>
      <c r="CK155" s="46"/>
      <c r="CL155" s="46"/>
      <c r="CM155" s="46"/>
      <c r="CN155" s="46"/>
      <c r="CO155" s="46"/>
      <c r="CP155" s="46"/>
      <c r="CQ155" s="46"/>
      <c r="CR155" s="46"/>
      <c r="CS155" s="46"/>
      <c r="CT155" s="46"/>
      <c r="CU155" s="46"/>
      <c r="CV155" s="46"/>
      <c r="CW155" s="47" t="str">
        <f t="shared" si="104"/>
        <v>Benchmark 3 Line</v>
      </c>
      <c r="CX155" s="46">
        <f t="shared" si="109"/>
        <v>0</v>
      </c>
      <c r="CY155" s="46">
        <f t="shared" si="105"/>
        <v>0</v>
      </c>
      <c r="CZ155" s="46">
        <f t="shared" si="105"/>
        <v>0</v>
      </c>
      <c r="DA155" s="46">
        <f t="shared" si="105"/>
        <v>0</v>
      </c>
      <c r="DB155" s="46">
        <f t="shared" si="105"/>
        <v>0</v>
      </c>
      <c r="DC155" s="46">
        <f t="shared" si="112"/>
        <v>0</v>
      </c>
      <c r="DD155" s="46">
        <f t="shared" si="112"/>
        <v>0</v>
      </c>
      <c r="DE155" s="46">
        <f t="shared" si="112"/>
        <v>0</v>
      </c>
      <c r="DF155" s="46">
        <f t="shared" si="112"/>
        <v>0</v>
      </c>
      <c r="DG155" s="46">
        <f t="shared" si="112"/>
        <v>0</v>
      </c>
      <c r="DH155" s="46">
        <f t="shared" si="112"/>
        <v>0</v>
      </c>
      <c r="DI155" s="46">
        <f t="shared" si="112"/>
        <v>0</v>
      </c>
      <c r="DJ155" s="46">
        <f t="shared" si="112"/>
        <v>0</v>
      </c>
      <c r="DK155" s="46">
        <f t="shared" si="112"/>
        <v>0</v>
      </c>
      <c r="DL155" s="46">
        <f t="shared" si="112"/>
        <v>0</v>
      </c>
      <c r="DM155" s="46">
        <f t="shared" si="112"/>
        <v>0</v>
      </c>
    </row>
    <row r="156" spans="1:117" x14ac:dyDescent="0.2">
      <c r="A156" s="154">
        <f t="shared" si="106"/>
        <v>0</v>
      </c>
      <c r="B156" s="154"/>
      <c r="Y156" s="47" t="str">
        <f t="shared" si="100"/>
        <v>Benchmark 2 Line</v>
      </c>
      <c r="Z156" s="46">
        <f t="shared" si="107"/>
        <v>0</v>
      </c>
      <c r="AA156" s="46">
        <f t="shared" si="113"/>
        <v>0</v>
      </c>
      <c r="AB156" s="46">
        <f t="shared" si="113"/>
        <v>0</v>
      </c>
      <c r="AC156" s="46">
        <f t="shared" si="113"/>
        <v>0</v>
      </c>
      <c r="AD156" s="46">
        <f t="shared" si="113"/>
        <v>0</v>
      </c>
      <c r="AE156" s="46">
        <f t="shared" si="113"/>
        <v>0</v>
      </c>
      <c r="AF156" s="46">
        <f t="shared" si="113"/>
        <v>0</v>
      </c>
      <c r="AG156" s="46">
        <f t="shared" si="113"/>
        <v>0</v>
      </c>
      <c r="AH156" s="46">
        <f t="shared" si="113"/>
        <v>0</v>
      </c>
      <c r="AI156" s="46">
        <f t="shared" si="113"/>
        <v>0</v>
      </c>
      <c r="AJ156" s="46">
        <f t="shared" si="113"/>
        <v>0</v>
      </c>
      <c r="AK156" s="46">
        <f t="shared" si="113"/>
        <v>0</v>
      </c>
      <c r="AL156" s="46">
        <f t="shared" si="113"/>
        <v>0</v>
      </c>
      <c r="AM156" s="46">
        <f t="shared" si="113"/>
        <v>0</v>
      </c>
      <c r="AN156" s="46">
        <f t="shared" si="113"/>
        <v>0</v>
      </c>
      <c r="AO156" s="46">
        <f t="shared" si="113"/>
        <v>0</v>
      </c>
      <c r="AP156" s="46"/>
      <c r="AQ156" s="46"/>
      <c r="AR156" s="46"/>
      <c r="AS156" s="46"/>
      <c r="AT156" s="47"/>
      <c r="AU156" s="47"/>
      <c r="AV156" s="46"/>
      <c r="AW156" s="46"/>
      <c r="AX156" s="46"/>
      <c r="AY156" s="46"/>
      <c r="AZ156" s="46"/>
      <c r="BA156" s="46"/>
      <c r="BB156" s="46"/>
      <c r="BC156" s="46"/>
      <c r="BD156" s="46"/>
      <c r="BE156" s="46"/>
      <c r="BF156" s="46"/>
      <c r="BG156" s="46"/>
      <c r="BH156" s="46"/>
      <c r="BI156" s="46"/>
      <c r="BJ156" s="46"/>
      <c r="BK156" s="47" t="str">
        <f t="shared" si="102"/>
        <v>Benchmark 3 Line</v>
      </c>
      <c r="BL156" s="46">
        <f t="shared" si="108"/>
        <v>0</v>
      </c>
      <c r="BM156" s="46">
        <f t="shared" si="114"/>
        <v>0</v>
      </c>
      <c r="BN156" s="46">
        <f t="shared" si="114"/>
        <v>0</v>
      </c>
      <c r="BO156" s="46">
        <f t="shared" si="114"/>
        <v>0</v>
      </c>
      <c r="BP156" s="46">
        <f t="shared" si="114"/>
        <v>0</v>
      </c>
      <c r="BQ156" s="46">
        <f t="shared" si="114"/>
        <v>0</v>
      </c>
      <c r="BR156" s="46">
        <f t="shared" si="114"/>
        <v>0</v>
      </c>
      <c r="BS156" s="46">
        <f t="shared" si="114"/>
        <v>0</v>
      </c>
      <c r="BT156" s="46">
        <f t="shared" si="114"/>
        <v>0</v>
      </c>
      <c r="BU156" s="46">
        <f t="shared" si="114"/>
        <v>0</v>
      </c>
      <c r="BV156" s="46">
        <f t="shared" si="114"/>
        <v>0</v>
      </c>
      <c r="BW156" s="46">
        <f t="shared" si="114"/>
        <v>0</v>
      </c>
      <c r="BX156" s="46">
        <f t="shared" si="114"/>
        <v>0</v>
      </c>
      <c r="BY156" s="46">
        <f t="shared" si="114"/>
        <v>0</v>
      </c>
      <c r="BZ156" s="46">
        <f t="shared" si="114"/>
        <v>0</v>
      </c>
      <c r="CA156" s="46">
        <f t="shared" si="114"/>
        <v>0</v>
      </c>
      <c r="CB156" s="47"/>
      <c r="CC156" s="46"/>
      <c r="CD156" s="46"/>
      <c r="CE156" s="46"/>
      <c r="CF156" s="46"/>
      <c r="CG156" s="46"/>
      <c r="CH156" s="46"/>
      <c r="CI156" s="46"/>
      <c r="CJ156" s="46"/>
      <c r="CK156" s="46"/>
      <c r="CL156" s="46"/>
      <c r="CM156" s="46"/>
      <c r="CN156" s="46"/>
      <c r="CO156" s="46"/>
      <c r="CP156" s="46"/>
      <c r="CQ156" s="46"/>
      <c r="CR156" s="46"/>
      <c r="CS156" s="46"/>
      <c r="CT156" s="46"/>
      <c r="CU156" s="46"/>
      <c r="CV156" s="46"/>
      <c r="CW156" s="47" t="str">
        <f t="shared" si="104"/>
        <v>Benchmark 3 Line</v>
      </c>
      <c r="CX156" s="46">
        <f t="shared" si="109"/>
        <v>0</v>
      </c>
      <c r="CY156" s="46">
        <f t="shared" si="105"/>
        <v>0</v>
      </c>
      <c r="CZ156" s="46">
        <f t="shared" si="105"/>
        <v>0</v>
      </c>
      <c r="DA156" s="46">
        <f t="shared" si="105"/>
        <v>0</v>
      </c>
      <c r="DB156" s="46">
        <f t="shared" si="105"/>
        <v>0</v>
      </c>
      <c r="DC156" s="46">
        <f t="shared" si="112"/>
        <v>0</v>
      </c>
      <c r="DD156" s="46">
        <f t="shared" si="112"/>
        <v>0</v>
      </c>
      <c r="DE156" s="46">
        <f t="shared" si="112"/>
        <v>0</v>
      </c>
      <c r="DF156" s="46">
        <f t="shared" si="112"/>
        <v>0</v>
      </c>
      <c r="DG156" s="46">
        <f t="shared" si="112"/>
        <v>0</v>
      </c>
      <c r="DH156" s="46">
        <f t="shared" si="112"/>
        <v>0</v>
      </c>
      <c r="DI156" s="46">
        <f t="shared" si="112"/>
        <v>0</v>
      </c>
      <c r="DJ156" s="46">
        <f t="shared" si="112"/>
        <v>0</v>
      </c>
      <c r="DK156" s="46">
        <f t="shared" si="112"/>
        <v>0</v>
      </c>
      <c r="DL156" s="46">
        <f t="shared" si="112"/>
        <v>0</v>
      </c>
      <c r="DM156" s="46">
        <f t="shared" si="112"/>
        <v>0</v>
      </c>
    </row>
    <row r="157" spans="1:117" x14ac:dyDescent="0.2">
      <c r="A157" s="35" t="s">
        <v>87</v>
      </c>
      <c r="B157" s="35"/>
      <c r="C157" s="35" t="s">
        <v>87</v>
      </c>
      <c r="D157" s="35" t="s">
        <v>87</v>
      </c>
      <c r="E157" s="35" t="s">
        <v>87</v>
      </c>
      <c r="F157" s="35" t="s">
        <v>87</v>
      </c>
      <c r="K157" s="35" t="s">
        <v>87</v>
      </c>
      <c r="L157" s="35" t="s">
        <v>87</v>
      </c>
      <c r="M157" s="35" t="s">
        <v>87</v>
      </c>
      <c r="N157" s="35" t="s">
        <v>87</v>
      </c>
      <c r="O157" s="35" t="s">
        <v>87</v>
      </c>
      <c r="P157" s="35" t="s">
        <v>87</v>
      </c>
      <c r="Q157" s="35" t="s">
        <v>87</v>
      </c>
      <c r="R157" s="35" t="s">
        <v>87</v>
      </c>
      <c r="S157" s="35" t="s">
        <v>87</v>
      </c>
      <c r="T157" s="35" t="s">
        <v>87</v>
      </c>
      <c r="U157" s="35" t="s">
        <v>87</v>
      </c>
      <c r="V157" s="35" t="s">
        <v>87</v>
      </c>
      <c r="W157" s="35" t="s">
        <v>87</v>
      </c>
      <c r="X157" s="35" t="s">
        <v>87</v>
      </c>
      <c r="Y157" s="35" t="s">
        <v>87</v>
      </c>
      <c r="Z157" s="35" t="s">
        <v>87</v>
      </c>
      <c r="AA157" s="35" t="s">
        <v>87</v>
      </c>
      <c r="AB157" s="35" t="s">
        <v>87</v>
      </c>
      <c r="AC157" s="35" t="s">
        <v>87</v>
      </c>
      <c r="AD157" s="35" t="s">
        <v>87</v>
      </c>
      <c r="AE157" s="35" t="s">
        <v>87</v>
      </c>
      <c r="AF157" s="35" t="s">
        <v>87</v>
      </c>
      <c r="AG157" s="35" t="s">
        <v>87</v>
      </c>
      <c r="AH157" s="35" t="s">
        <v>87</v>
      </c>
      <c r="AI157" s="35" t="s">
        <v>87</v>
      </c>
      <c r="AJ157" s="35" t="s">
        <v>87</v>
      </c>
      <c r="AK157" s="35" t="s">
        <v>87</v>
      </c>
      <c r="AL157" s="35" t="s">
        <v>87</v>
      </c>
      <c r="AM157" s="35" t="s">
        <v>87</v>
      </c>
      <c r="AN157" s="35" t="s">
        <v>87</v>
      </c>
      <c r="AO157" s="35" t="s">
        <v>87</v>
      </c>
      <c r="AP157" s="35" t="s">
        <v>87</v>
      </c>
      <c r="AQ157" s="35" t="s">
        <v>87</v>
      </c>
      <c r="AR157" s="35" t="s">
        <v>87</v>
      </c>
      <c r="AS157" s="35" t="s">
        <v>87</v>
      </c>
      <c r="AT157" s="35" t="s">
        <v>87</v>
      </c>
      <c r="AU157" s="35" t="s">
        <v>87</v>
      </c>
      <c r="AV157" s="35" t="s">
        <v>87</v>
      </c>
      <c r="AW157" s="35" t="s">
        <v>87</v>
      </c>
      <c r="AX157" s="35" t="s">
        <v>87</v>
      </c>
      <c r="AY157" s="35" t="s">
        <v>87</v>
      </c>
      <c r="AZ157" s="35" t="s">
        <v>87</v>
      </c>
      <c r="BA157" s="35" t="s">
        <v>87</v>
      </c>
      <c r="BB157" s="35" t="s">
        <v>87</v>
      </c>
      <c r="BC157" s="35" t="s">
        <v>87</v>
      </c>
      <c r="BD157" s="35" t="s">
        <v>87</v>
      </c>
      <c r="BE157" s="35" t="s">
        <v>87</v>
      </c>
      <c r="BF157" s="35" t="s">
        <v>87</v>
      </c>
      <c r="BG157" s="35" t="s">
        <v>87</v>
      </c>
      <c r="BH157" s="35" t="s">
        <v>87</v>
      </c>
      <c r="BI157" s="35" t="s">
        <v>87</v>
      </c>
      <c r="BJ157" s="35" t="s">
        <v>87</v>
      </c>
      <c r="BK157" s="35" t="s">
        <v>87</v>
      </c>
      <c r="BL157" s="35" t="s">
        <v>87</v>
      </c>
      <c r="BM157" s="35" t="s">
        <v>87</v>
      </c>
      <c r="BN157" s="35" t="s">
        <v>87</v>
      </c>
      <c r="BO157" s="35" t="s">
        <v>87</v>
      </c>
      <c r="BP157" s="35" t="s">
        <v>87</v>
      </c>
      <c r="BQ157" s="35" t="s">
        <v>87</v>
      </c>
      <c r="BR157" s="35" t="s">
        <v>87</v>
      </c>
      <c r="BS157" s="35" t="s">
        <v>87</v>
      </c>
      <c r="BT157" s="35" t="s">
        <v>87</v>
      </c>
      <c r="BU157" s="35" t="s">
        <v>87</v>
      </c>
      <c r="BV157" s="35" t="s">
        <v>87</v>
      </c>
      <c r="BW157" s="35" t="s">
        <v>87</v>
      </c>
      <c r="BX157" s="35" t="s">
        <v>87</v>
      </c>
      <c r="BY157" s="35" t="s">
        <v>87</v>
      </c>
      <c r="BZ157" s="35" t="s">
        <v>87</v>
      </c>
      <c r="CA157" s="35" t="s">
        <v>87</v>
      </c>
      <c r="CB157" s="35" t="s">
        <v>87</v>
      </c>
      <c r="CC157" s="35" t="s">
        <v>87</v>
      </c>
      <c r="CD157" s="35" t="s">
        <v>87</v>
      </c>
      <c r="CE157" s="35" t="s">
        <v>87</v>
      </c>
      <c r="CF157" s="35" t="s">
        <v>87</v>
      </c>
      <c r="CG157" s="35" t="s">
        <v>87</v>
      </c>
      <c r="CH157" s="35" t="s">
        <v>87</v>
      </c>
      <c r="CI157" s="35" t="s">
        <v>87</v>
      </c>
      <c r="CJ157" s="35" t="s">
        <v>87</v>
      </c>
      <c r="CK157" s="35" t="s">
        <v>87</v>
      </c>
      <c r="CL157" s="35" t="s">
        <v>87</v>
      </c>
      <c r="CM157" s="35" t="s">
        <v>87</v>
      </c>
      <c r="CN157" s="35" t="s">
        <v>87</v>
      </c>
      <c r="CO157" s="35" t="s">
        <v>87</v>
      </c>
      <c r="CP157" s="35" t="s">
        <v>87</v>
      </c>
      <c r="CQ157" s="35" t="s">
        <v>87</v>
      </c>
      <c r="CR157" s="35" t="s">
        <v>87</v>
      </c>
      <c r="CS157" s="35" t="s">
        <v>87</v>
      </c>
      <c r="CT157" s="35" t="s">
        <v>87</v>
      </c>
      <c r="CU157" s="35" t="s">
        <v>87</v>
      </c>
      <c r="CV157" s="35" t="s">
        <v>87</v>
      </c>
      <c r="CW157" s="35" t="s">
        <v>87</v>
      </c>
      <c r="CX157" s="35" t="s">
        <v>87</v>
      </c>
      <c r="CY157" s="35" t="s">
        <v>87</v>
      </c>
      <c r="CZ157" s="35" t="s">
        <v>87</v>
      </c>
      <c r="DA157" s="35" t="s">
        <v>87</v>
      </c>
      <c r="DB157" s="35" t="s">
        <v>87</v>
      </c>
      <c r="DC157" s="35" t="s">
        <v>87</v>
      </c>
      <c r="DD157" s="35" t="s">
        <v>87</v>
      </c>
      <c r="DE157" s="35" t="s">
        <v>87</v>
      </c>
      <c r="DF157" s="35" t="s">
        <v>87</v>
      </c>
      <c r="DG157" s="35" t="s">
        <v>87</v>
      </c>
      <c r="DH157" s="35" t="s">
        <v>87</v>
      </c>
      <c r="DI157" s="35" t="s">
        <v>87</v>
      </c>
      <c r="DJ157" s="35" t="s">
        <v>87</v>
      </c>
      <c r="DK157" s="35" t="s">
        <v>87</v>
      </c>
      <c r="DL157" s="35" t="s">
        <v>87</v>
      </c>
      <c r="DM157" s="35" t="s">
        <v>87</v>
      </c>
    </row>
  </sheetData>
  <sheetProtection password="C516" sheet="1" objects="1" scenarios="1"/>
  <mergeCells count="107">
    <mergeCell ref="DL2:DL3"/>
    <mergeCell ref="DM2:DM3"/>
    <mergeCell ref="C3:C4"/>
    <mergeCell ref="DF2:DF3"/>
    <mergeCell ref="DG2:DG3"/>
    <mergeCell ref="DH2:DH3"/>
    <mergeCell ref="DI2:DI3"/>
    <mergeCell ref="DJ2:DJ3"/>
    <mergeCell ref="DK2:DK3"/>
    <mergeCell ref="CZ2:CZ3"/>
    <mergeCell ref="DA2:DA3"/>
    <mergeCell ref="DB2:DB3"/>
    <mergeCell ref="DC2:DC3"/>
    <mergeCell ref="DD2:DD3"/>
    <mergeCell ref="DE2:DE3"/>
    <mergeCell ref="CT2:CT4"/>
    <mergeCell ref="CU2:CU4"/>
    <mergeCell ref="CV2:CV4"/>
    <mergeCell ref="CW2:CW4"/>
    <mergeCell ref="CX2:CX3"/>
    <mergeCell ref="CY2:CY3"/>
    <mergeCell ref="CM2:CM4"/>
    <mergeCell ref="CO2:CO4"/>
    <mergeCell ref="CP2:CP4"/>
    <mergeCell ref="CQ2:CQ4"/>
    <mergeCell ref="CR2:CR4"/>
    <mergeCell ref="CS2:CS4"/>
    <mergeCell ref="CC2:CC4"/>
    <mergeCell ref="CD2:CD3"/>
    <mergeCell ref="CI2:CI4"/>
    <mergeCell ref="CJ2:CJ3"/>
    <mergeCell ref="CK2:CK4"/>
    <mergeCell ref="CL2:CL4"/>
    <mergeCell ref="BV2:BV3"/>
    <mergeCell ref="BW2:BW3"/>
    <mergeCell ref="BX2:BX3"/>
    <mergeCell ref="BY2:BY3"/>
    <mergeCell ref="BZ2:BZ3"/>
    <mergeCell ref="CA2:CA3"/>
    <mergeCell ref="BP2:BP3"/>
    <mergeCell ref="BQ2:BQ3"/>
    <mergeCell ref="BR2:BR3"/>
    <mergeCell ref="BS2:BS3"/>
    <mergeCell ref="BT2:BT3"/>
    <mergeCell ref="BU2:BU3"/>
    <mergeCell ref="AQ2:AQ4"/>
    <mergeCell ref="AR2:AR3"/>
    <mergeCell ref="BJ2:BJ4"/>
    <mergeCell ref="BK2:BK4"/>
    <mergeCell ref="BL2:BL3"/>
    <mergeCell ref="BM2:BM3"/>
    <mergeCell ref="BN2:BN3"/>
    <mergeCell ref="BO2:BO3"/>
    <mergeCell ref="BD2:BD4"/>
    <mergeCell ref="BE2:BE4"/>
    <mergeCell ref="BF2:BF4"/>
    <mergeCell ref="BG2:BG4"/>
    <mergeCell ref="BH2:BH4"/>
    <mergeCell ref="BI2:BI4"/>
    <mergeCell ref="CB1:CL1"/>
    <mergeCell ref="CM1:CS1"/>
    <mergeCell ref="AF2:AF3"/>
    <mergeCell ref="AG2:AG3"/>
    <mergeCell ref="AH2:AH3"/>
    <mergeCell ref="AI2:AI3"/>
    <mergeCell ref="AJ2:AJ3"/>
    <mergeCell ref="AK2:AK3"/>
    <mergeCell ref="Z2:Z3"/>
    <mergeCell ref="AA2:AA3"/>
    <mergeCell ref="AB2:AB3"/>
    <mergeCell ref="AC2:AC3"/>
    <mergeCell ref="AD2:AD3"/>
    <mergeCell ref="AE2:AE3"/>
    <mergeCell ref="AW2:AW4"/>
    <mergeCell ref="AX2:AX3"/>
    <mergeCell ref="AY2:AY4"/>
    <mergeCell ref="AZ2:AZ4"/>
    <mergeCell ref="BA2:BA4"/>
    <mergeCell ref="BC2:BC4"/>
    <mergeCell ref="AL2:AL3"/>
    <mergeCell ref="AM2:AM3"/>
    <mergeCell ref="AN2:AN3"/>
    <mergeCell ref="AO2:AO3"/>
    <mergeCell ref="CT1:DM1"/>
    <mergeCell ref="E2:E4"/>
    <mergeCell ref="F2:F3"/>
    <mergeCell ref="K2:K4"/>
    <mergeCell ref="L2:L3"/>
    <mergeCell ref="M2:M4"/>
    <mergeCell ref="N2:N4"/>
    <mergeCell ref="B1:B2"/>
    <mergeCell ref="D1:N1"/>
    <mergeCell ref="O1:U1"/>
    <mergeCell ref="V1:AO1"/>
    <mergeCell ref="AP1:AZ1"/>
    <mergeCell ref="BA1:BG1"/>
    <mergeCell ref="O2:O4"/>
    <mergeCell ref="Q2:Q4"/>
    <mergeCell ref="R2:R4"/>
    <mergeCell ref="S2:S4"/>
    <mergeCell ref="T2:T4"/>
    <mergeCell ref="U2:U4"/>
    <mergeCell ref="V2:V4"/>
    <mergeCell ref="W2:W4"/>
    <mergeCell ref="X2:X4"/>
    <mergeCell ref="Y2:Y4"/>
    <mergeCell ref="BH1:CA1"/>
  </mergeCells>
  <phoneticPr fontId="3" type="noConversion"/>
  <conditionalFormatting sqref="K5:K39 AY5:AY39 M5:M39 AW5:AW39 CI5:CI39 CK5:CK39">
    <cfRule type="cellIs" dxfId="20" priority="4" operator="equal">
      <formula>"Inaccurate, Slow"</formula>
    </cfRule>
    <cfRule type="cellIs" dxfId="19" priority="5" operator="equal">
      <formula>"Inaccurate, Fluid"</formula>
    </cfRule>
    <cfRule type="cellIs" dxfId="18" priority="6" operator="equal">
      <formula>"Accurate, Slow"</formula>
    </cfRule>
    <cfRule type="cellIs" dxfId="17" priority="7" operator="equal">
      <formula>"Accurate, Fluid"</formula>
    </cfRule>
  </conditionalFormatting>
  <conditionalFormatting sqref="AY5:AY39 CK5:CK39 M5:M39">
    <cfRule type="cellIs" dxfId="16" priority="1" operator="equal">
      <formula>"At Risk"</formula>
    </cfRule>
    <cfRule type="cellIs" dxfId="15" priority="2" operator="equal">
      <formula>"Some Risk"</formula>
    </cfRule>
    <cfRule type="cellIs" dxfId="14" priority="3" operator="equal">
      <formula>"Low Risk"</formula>
    </cfRule>
  </conditionalFormatting>
  <hyperlinks>
    <hyperlink ref="C1" location="'Writing - Data'!AP3" tooltip="Select to jump to winter section" display="WINTER" xr:uid="{00000000-0004-0000-0900-000000000000}"/>
    <hyperlink ref="C2" location="'Writing - Data'!CB3" tooltip="Select to jump to spring section" display="SPRING" xr:uid="{00000000-0004-0000-0900-000001000000}"/>
    <hyperlink ref="A1" location="'CBM FOCUS'!A1" tooltip="Return to CBM Focus Title Page" display="BACK TO TITLE" xr:uid="{00000000-0004-0000-0900-000002000000}"/>
  </hyperlinks>
  <pageMargins left="0.7" right="0.7" top="0.75" bottom="0.75" header="0.3" footer="0.3"/>
  <legacyDrawing r:id="rId1"/>
  <extLst>
    <ext xmlns:mx="http://schemas.microsoft.com/office/mac/excel/2008/main" uri="http://schemas.microsoft.com/office/mac/excel/2008/main">
      <mx:PLV Mode="0" OnePage="0" WScale="0"/>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3">
    <tabColor rgb="FF0070C0"/>
  </sheetPr>
  <dimension ref="A1:X271"/>
  <sheetViews>
    <sheetView workbookViewId="0">
      <selection sqref="A1:B2"/>
    </sheetView>
  </sheetViews>
  <sheetFormatPr baseColWidth="10" defaultColWidth="11.6640625" defaultRowHeight="15" x14ac:dyDescent="0.2"/>
  <cols>
    <col min="1" max="16384" width="11.6640625" style="32"/>
  </cols>
  <sheetData>
    <row r="1" spans="1:24" ht="15" customHeight="1" x14ac:dyDescent="0.2">
      <c r="A1" s="574" t="s">
        <v>17</v>
      </c>
      <c r="B1" s="575"/>
      <c r="C1" s="574" t="s">
        <v>19</v>
      </c>
      <c r="D1" s="575"/>
      <c r="E1" s="574" t="s">
        <v>220</v>
      </c>
      <c r="F1" s="575"/>
      <c r="G1" s="574" t="s">
        <v>18</v>
      </c>
      <c r="H1" s="575"/>
      <c r="I1" s="574" t="s">
        <v>20</v>
      </c>
      <c r="J1" s="575"/>
    </row>
    <row r="2" spans="1:24" ht="15" customHeight="1" thickBot="1" x14ac:dyDescent="0.25">
      <c r="A2" s="576"/>
      <c r="B2" s="577"/>
      <c r="C2" s="576"/>
      <c r="D2" s="577"/>
      <c r="E2" s="576"/>
      <c r="F2" s="577"/>
      <c r="G2" s="576"/>
      <c r="H2" s="577"/>
      <c r="I2" s="576"/>
      <c r="J2" s="577"/>
    </row>
    <row r="3" spans="1:24" s="166" customFormat="1" ht="17" thickBot="1" x14ac:dyDescent="0.25">
      <c r="A3" s="550" t="s">
        <v>17</v>
      </c>
      <c r="B3" s="551"/>
      <c r="C3" s="552"/>
    </row>
    <row r="4" spans="1:24" s="166" customFormat="1" ht="17" thickBot="1" x14ac:dyDescent="0.25">
      <c r="A4" s="550" t="s">
        <v>140</v>
      </c>
      <c r="B4" s="551"/>
      <c r="C4" s="552"/>
    </row>
    <row r="5" spans="1:24" ht="16" thickBot="1" x14ac:dyDescent="0.25"/>
    <row r="6" spans="1:24" ht="16" thickTop="1" x14ac:dyDescent="0.2">
      <c r="A6" s="547" t="s">
        <v>353</v>
      </c>
      <c r="B6" s="613"/>
      <c r="C6" s="613"/>
      <c r="D6" s="613"/>
      <c r="E6" s="614"/>
      <c r="G6" s="547" t="s">
        <v>354</v>
      </c>
      <c r="H6" s="613"/>
      <c r="I6" s="613"/>
      <c r="J6" s="613"/>
      <c r="K6" s="613"/>
      <c r="L6" s="614"/>
      <c r="M6" s="441"/>
      <c r="N6" s="547" t="s">
        <v>380</v>
      </c>
      <c r="O6" s="548"/>
      <c r="P6" s="548"/>
      <c r="Q6" s="548"/>
      <c r="R6" s="549"/>
      <c r="T6" s="547" t="s">
        <v>380</v>
      </c>
      <c r="U6" s="548"/>
      <c r="V6" s="548"/>
      <c r="W6" s="548"/>
      <c r="X6" s="549"/>
    </row>
    <row r="7" spans="1:24" x14ac:dyDescent="0.2">
      <c r="A7" s="169" t="s">
        <v>42</v>
      </c>
      <c r="B7" s="17" t="s">
        <v>47</v>
      </c>
      <c r="C7" s="17" t="s">
        <v>3</v>
      </c>
      <c r="D7" s="17" t="s">
        <v>4</v>
      </c>
      <c r="E7" s="173" t="s">
        <v>5</v>
      </c>
      <c r="G7" s="169" t="s">
        <v>42</v>
      </c>
      <c r="H7" s="17" t="s">
        <v>47</v>
      </c>
      <c r="I7" s="17" t="s">
        <v>3</v>
      </c>
      <c r="J7" s="17" t="s">
        <v>4</v>
      </c>
      <c r="K7" s="17" t="s">
        <v>5</v>
      </c>
      <c r="L7" s="173" t="s">
        <v>355</v>
      </c>
      <c r="M7" s="46"/>
      <c r="N7" s="172" t="s">
        <v>42</v>
      </c>
      <c r="O7" s="17" t="s">
        <v>47</v>
      </c>
      <c r="P7" s="17" t="s">
        <v>3</v>
      </c>
      <c r="Q7" s="17" t="s">
        <v>4</v>
      </c>
      <c r="R7" s="173" t="s">
        <v>5</v>
      </c>
      <c r="T7" s="172" t="s">
        <v>42</v>
      </c>
      <c r="U7" s="17" t="s">
        <v>47</v>
      </c>
      <c r="V7" s="17" t="s">
        <v>3</v>
      </c>
      <c r="W7" s="17" t="s">
        <v>4</v>
      </c>
      <c r="X7" s="173" t="s">
        <v>5</v>
      </c>
    </row>
    <row r="8" spans="1:24" x14ac:dyDescent="0.2">
      <c r="A8" s="178">
        <v>1</v>
      </c>
      <c r="B8" s="179">
        <v>0.9</v>
      </c>
      <c r="C8" s="180">
        <v>9</v>
      </c>
      <c r="D8" s="180">
        <v>14</v>
      </c>
      <c r="E8" s="182">
        <v>21</v>
      </c>
      <c r="G8" s="178">
        <v>1</v>
      </c>
      <c r="H8" s="179">
        <v>0.9</v>
      </c>
      <c r="I8" s="180">
        <v>14</v>
      </c>
      <c r="J8" s="180">
        <v>26</v>
      </c>
      <c r="K8" s="180">
        <v>33</v>
      </c>
      <c r="L8" s="182">
        <v>0.5</v>
      </c>
      <c r="M8" s="358"/>
      <c r="N8" s="178">
        <v>1</v>
      </c>
      <c r="O8" s="179">
        <v>0.9</v>
      </c>
      <c r="P8" s="180"/>
      <c r="Q8" s="180"/>
      <c r="R8" s="182"/>
      <c r="T8" s="238">
        <v>7</v>
      </c>
      <c r="U8" s="239">
        <v>0.9</v>
      </c>
      <c r="V8" s="228"/>
      <c r="W8" s="228"/>
      <c r="X8" s="241"/>
    </row>
    <row r="9" spans="1:24" x14ac:dyDescent="0.2">
      <c r="A9" s="361"/>
      <c r="B9" s="179">
        <v>0.75</v>
      </c>
      <c r="C9" s="180">
        <v>4</v>
      </c>
      <c r="D9" s="180">
        <v>9</v>
      </c>
      <c r="E9" s="182">
        <v>15</v>
      </c>
      <c r="G9" s="361"/>
      <c r="H9" s="179">
        <v>0.75</v>
      </c>
      <c r="I9" s="180">
        <v>9</v>
      </c>
      <c r="J9" s="180">
        <v>19</v>
      </c>
      <c r="K9" s="180">
        <v>26</v>
      </c>
      <c r="L9" s="182">
        <v>0.5</v>
      </c>
      <c r="M9" s="358"/>
      <c r="N9" s="185"/>
      <c r="O9" s="179">
        <v>0.75</v>
      </c>
      <c r="P9" s="180"/>
      <c r="Q9" s="180"/>
      <c r="R9" s="182"/>
      <c r="T9" s="243"/>
      <c r="U9" s="239">
        <v>0.75</v>
      </c>
      <c r="V9" s="228"/>
      <c r="W9" s="228"/>
      <c r="X9" s="241"/>
    </row>
    <row r="10" spans="1:24" x14ac:dyDescent="0.2">
      <c r="A10" s="361"/>
      <c r="B10" s="179">
        <v>0.5</v>
      </c>
      <c r="C10" s="180">
        <v>2</v>
      </c>
      <c r="D10" s="180">
        <v>4</v>
      </c>
      <c r="E10" s="182">
        <v>9</v>
      </c>
      <c r="G10" s="361"/>
      <c r="H10" s="179">
        <v>0.5</v>
      </c>
      <c r="I10" s="180">
        <v>5</v>
      </c>
      <c r="J10" s="180">
        <v>13</v>
      </c>
      <c r="K10" s="180">
        <v>19</v>
      </c>
      <c r="L10" s="182">
        <v>0.4</v>
      </c>
      <c r="M10" s="358"/>
      <c r="N10" s="185"/>
      <c r="O10" s="179">
        <v>0.5</v>
      </c>
      <c r="P10" s="180"/>
      <c r="Q10" s="180"/>
      <c r="R10" s="182"/>
      <c r="T10" s="243"/>
      <c r="U10" s="239">
        <v>0.5</v>
      </c>
      <c r="V10" s="228"/>
      <c r="W10" s="228"/>
      <c r="X10" s="241"/>
    </row>
    <row r="11" spans="1:24" x14ac:dyDescent="0.2">
      <c r="A11" s="361"/>
      <c r="B11" s="179">
        <v>0.25</v>
      </c>
      <c r="C11" s="180">
        <v>0</v>
      </c>
      <c r="D11" s="180">
        <v>1</v>
      </c>
      <c r="E11" s="182">
        <v>5</v>
      </c>
      <c r="G11" s="361"/>
      <c r="H11" s="179">
        <v>0.25</v>
      </c>
      <c r="I11" s="180">
        <v>2</v>
      </c>
      <c r="J11" s="180">
        <v>7</v>
      </c>
      <c r="K11" s="180">
        <v>13</v>
      </c>
      <c r="L11" s="182">
        <v>0.3</v>
      </c>
      <c r="M11" s="358"/>
      <c r="N11" s="185"/>
      <c r="O11" s="179">
        <v>0.25</v>
      </c>
      <c r="P11" s="180"/>
      <c r="Q11" s="180"/>
      <c r="R11" s="182"/>
      <c r="T11" s="243"/>
      <c r="U11" s="239">
        <v>0.25</v>
      </c>
      <c r="V11" s="228"/>
      <c r="W11" s="228"/>
      <c r="X11" s="241"/>
    </row>
    <row r="12" spans="1:24" x14ac:dyDescent="0.2">
      <c r="A12" s="361"/>
      <c r="B12" s="179">
        <v>0.1</v>
      </c>
      <c r="C12" s="180">
        <v>0</v>
      </c>
      <c r="D12" s="180">
        <v>0</v>
      </c>
      <c r="E12" s="182">
        <v>2</v>
      </c>
      <c r="G12" s="361"/>
      <c r="H12" s="179">
        <v>0.1</v>
      </c>
      <c r="I12" s="180">
        <v>0</v>
      </c>
      <c r="J12" s="180">
        <v>4</v>
      </c>
      <c r="K12" s="180">
        <v>9</v>
      </c>
      <c r="L12" s="182">
        <v>0.2</v>
      </c>
      <c r="M12" s="358"/>
      <c r="N12" s="185"/>
      <c r="O12" s="179">
        <v>0.1</v>
      </c>
      <c r="P12" s="180"/>
      <c r="Q12" s="180"/>
      <c r="R12" s="182"/>
      <c r="T12" s="243"/>
      <c r="U12" s="239">
        <v>0.1</v>
      </c>
      <c r="V12" s="228"/>
      <c r="W12" s="228"/>
      <c r="X12" s="241"/>
    </row>
    <row r="13" spans="1:24" x14ac:dyDescent="0.2">
      <c r="A13" s="190">
        <v>2</v>
      </c>
      <c r="B13" s="18">
        <v>0.9</v>
      </c>
      <c r="C13" s="19">
        <v>20</v>
      </c>
      <c r="D13" s="19">
        <v>30</v>
      </c>
      <c r="E13" s="192">
        <v>38</v>
      </c>
      <c r="G13" s="190">
        <v>2</v>
      </c>
      <c r="H13" s="18">
        <v>0.9</v>
      </c>
      <c r="I13" s="19">
        <v>35</v>
      </c>
      <c r="J13" s="19">
        <v>38</v>
      </c>
      <c r="K13" s="19">
        <v>50</v>
      </c>
      <c r="L13" s="192">
        <v>0.4</v>
      </c>
      <c r="M13" s="358"/>
      <c r="N13" s="190">
        <v>2</v>
      </c>
      <c r="O13" s="18">
        <v>0.9</v>
      </c>
      <c r="P13" s="19"/>
      <c r="Q13" s="19"/>
      <c r="R13" s="192"/>
      <c r="T13" s="246">
        <v>8</v>
      </c>
      <c r="U13" s="20">
        <v>0.9</v>
      </c>
      <c r="V13" s="21"/>
      <c r="W13" s="21"/>
      <c r="X13" s="248"/>
    </row>
    <row r="14" spans="1:24" x14ac:dyDescent="0.2">
      <c r="A14" s="362"/>
      <c r="B14" s="18">
        <v>0.75</v>
      </c>
      <c r="C14" s="19">
        <v>13</v>
      </c>
      <c r="D14" s="19">
        <v>21</v>
      </c>
      <c r="E14" s="192">
        <v>29</v>
      </c>
      <c r="G14" s="362"/>
      <c r="H14" s="18">
        <v>0.75</v>
      </c>
      <c r="I14" s="19">
        <v>25</v>
      </c>
      <c r="J14" s="19">
        <v>29</v>
      </c>
      <c r="K14" s="19">
        <v>39</v>
      </c>
      <c r="L14" s="192">
        <v>0.4</v>
      </c>
      <c r="M14" s="358"/>
      <c r="N14" s="195"/>
      <c r="O14" s="18">
        <v>0.75</v>
      </c>
      <c r="P14" s="19"/>
      <c r="Q14" s="19"/>
      <c r="R14" s="192"/>
      <c r="T14" s="251"/>
      <c r="U14" s="20">
        <v>0.75</v>
      </c>
      <c r="V14" s="21"/>
      <c r="W14" s="21"/>
      <c r="X14" s="248"/>
    </row>
    <row r="15" spans="1:24" x14ac:dyDescent="0.2">
      <c r="A15" s="362"/>
      <c r="B15" s="18">
        <v>0.5</v>
      </c>
      <c r="C15" s="19">
        <v>7</v>
      </c>
      <c r="D15" s="19">
        <v>14</v>
      </c>
      <c r="E15" s="192">
        <v>20</v>
      </c>
      <c r="G15" s="362"/>
      <c r="H15" s="18">
        <v>0.5</v>
      </c>
      <c r="I15" s="19">
        <v>16</v>
      </c>
      <c r="J15" s="19">
        <v>20</v>
      </c>
      <c r="K15" s="19">
        <v>27</v>
      </c>
      <c r="L15" s="192">
        <v>0.3</v>
      </c>
      <c r="M15" s="358"/>
      <c r="N15" s="195"/>
      <c r="O15" s="18">
        <v>0.5</v>
      </c>
      <c r="P15" s="19"/>
      <c r="Q15" s="19"/>
      <c r="R15" s="192"/>
      <c r="T15" s="251"/>
      <c r="U15" s="20">
        <v>0.5</v>
      </c>
      <c r="V15" s="21"/>
      <c r="W15" s="21"/>
      <c r="X15" s="248"/>
    </row>
    <row r="16" spans="1:24" x14ac:dyDescent="0.2">
      <c r="A16" s="362"/>
      <c r="B16" s="18">
        <v>0.25</v>
      </c>
      <c r="C16" s="19">
        <v>3</v>
      </c>
      <c r="D16" s="19">
        <v>8</v>
      </c>
      <c r="E16" s="192">
        <v>12</v>
      </c>
      <c r="G16" s="362"/>
      <c r="H16" s="18">
        <v>0.25</v>
      </c>
      <c r="I16" s="19">
        <v>10</v>
      </c>
      <c r="J16" s="19">
        <v>13</v>
      </c>
      <c r="K16" s="19">
        <v>20</v>
      </c>
      <c r="L16" s="192">
        <v>0.3</v>
      </c>
      <c r="M16" s="358"/>
      <c r="N16" s="195"/>
      <c r="O16" s="18">
        <v>0.25</v>
      </c>
      <c r="P16" s="19"/>
      <c r="Q16" s="19"/>
      <c r="R16" s="192"/>
      <c r="T16" s="251"/>
      <c r="U16" s="20">
        <v>0.25</v>
      </c>
      <c r="V16" s="21"/>
      <c r="W16" s="21"/>
      <c r="X16" s="248"/>
    </row>
    <row r="17" spans="1:24" x14ac:dyDescent="0.2">
      <c r="A17" s="362"/>
      <c r="B17" s="18">
        <v>0.1</v>
      </c>
      <c r="C17" s="19">
        <v>1</v>
      </c>
      <c r="D17" s="19">
        <v>3</v>
      </c>
      <c r="E17" s="192">
        <v>6</v>
      </c>
      <c r="G17" s="362"/>
      <c r="H17" s="18">
        <v>0.1</v>
      </c>
      <c r="I17" s="19">
        <v>5</v>
      </c>
      <c r="J17" s="19">
        <v>8</v>
      </c>
      <c r="K17" s="19">
        <v>12</v>
      </c>
      <c r="L17" s="192">
        <v>0.2</v>
      </c>
      <c r="M17" s="358"/>
      <c r="N17" s="195"/>
      <c r="O17" s="18">
        <v>0.1</v>
      </c>
      <c r="P17" s="19"/>
      <c r="Q17" s="19"/>
      <c r="R17" s="192"/>
      <c r="T17" s="251"/>
      <c r="U17" s="20">
        <v>0.1</v>
      </c>
      <c r="V17" s="21"/>
      <c r="W17" s="21"/>
      <c r="X17" s="248"/>
    </row>
    <row r="18" spans="1:24" x14ac:dyDescent="0.2">
      <c r="A18" s="200">
        <v>3</v>
      </c>
      <c r="B18" s="201">
        <v>0.9</v>
      </c>
      <c r="C18" s="202">
        <v>36</v>
      </c>
      <c r="D18" s="202">
        <v>45</v>
      </c>
      <c r="E18" s="204">
        <v>51</v>
      </c>
      <c r="G18" s="200">
        <v>3</v>
      </c>
      <c r="H18" s="201">
        <v>0.9</v>
      </c>
      <c r="I18" s="202">
        <v>48</v>
      </c>
      <c r="J18" s="202">
        <v>53</v>
      </c>
      <c r="K18" s="202">
        <v>60</v>
      </c>
      <c r="L18" s="204">
        <v>0.3</v>
      </c>
      <c r="M18" s="358"/>
      <c r="N18" s="200">
        <v>3</v>
      </c>
      <c r="O18" s="201">
        <v>0.9</v>
      </c>
      <c r="P18" s="202"/>
      <c r="Q18" s="202"/>
      <c r="R18" s="204"/>
      <c r="T18" s="477">
        <v>9</v>
      </c>
      <c r="U18" s="478">
        <v>0.9</v>
      </c>
      <c r="V18" s="22"/>
      <c r="W18" s="22"/>
      <c r="X18" s="479"/>
    </row>
    <row r="19" spans="1:24" x14ac:dyDescent="0.2">
      <c r="A19" s="205"/>
      <c r="B19" s="201">
        <v>0.75</v>
      </c>
      <c r="C19" s="202">
        <v>27</v>
      </c>
      <c r="D19" s="202">
        <v>35</v>
      </c>
      <c r="E19" s="204">
        <v>40</v>
      </c>
      <c r="G19" s="205"/>
      <c r="H19" s="201">
        <v>0.75</v>
      </c>
      <c r="I19" s="202">
        <v>37</v>
      </c>
      <c r="J19" s="202">
        <v>44</v>
      </c>
      <c r="K19" s="202">
        <v>47</v>
      </c>
      <c r="L19" s="204">
        <v>0.3</v>
      </c>
      <c r="M19" s="358"/>
      <c r="N19" s="205"/>
      <c r="O19" s="201">
        <v>0.75</v>
      </c>
      <c r="P19" s="202"/>
      <c r="Q19" s="202"/>
      <c r="R19" s="204"/>
      <c r="T19" s="480"/>
      <c r="U19" s="478">
        <v>0.75</v>
      </c>
      <c r="V19" s="22"/>
      <c r="W19" s="22"/>
      <c r="X19" s="479"/>
    </row>
    <row r="20" spans="1:24" x14ac:dyDescent="0.2">
      <c r="A20" s="205"/>
      <c r="B20" s="201">
        <v>0.5</v>
      </c>
      <c r="C20" s="202">
        <v>17</v>
      </c>
      <c r="D20" s="202">
        <v>24</v>
      </c>
      <c r="E20" s="204">
        <v>29</v>
      </c>
      <c r="G20" s="205"/>
      <c r="H20" s="201">
        <v>0.5</v>
      </c>
      <c r="I20" s="202">
        <v>26</v>
      </c>
      <c r="J20" s="202">
        <v>34</v>
      </c>
      <c r="K20" s="202">
        <v>35</v>
      </c>
      <c r="L20" s="204">
        <v>0.3</v>
      </c>
      <c r="M20" s="358"/>
      <c r="N20" s="205"/>
      <c r="O20" s="201">
        <v>0.5</v>
      </c>
      <c r="P20" s="202"/>
      <c r="Q20" s="202"/>
      <c r="R20" s="204"/>
      <c r="T20" s="480"/>
      <c r="U20" s="478">
        <v>0.5</v>
      </c>
      <c r="V20" s="22"/>
      <c r="W20" s="22"/>
      <c r="X20" s="479"/>
    </row>
    <row r="21" spans="1:24" x14ac:dyDescent="0.2">
      <c r="A21" s="205"/>
      <c r="B21" s="201">
        <v>0.25</v>
      </c>
      <c r="C21" s="202">
        <v>9</v>
      </c>
      <c r="D21" s="202">
        <v>16</v>
      </c>
      <c r="E21" s="204">
        <v>19</v>
      </c>
      <c r="G21" s="205"/>
      <c r="H21" s="201">
        <v>0.25</v>
      </c>
      <c r="I21" s="202">
        <v>18</v>
      </c>
      <c r="J21" s="202">
        <v>23</v>
      </c>
      <c r="K21" s="202">
        <v>22</v>
      </c>
      <c r="L21" s="204">
        <v>0.1</v>
      </c>
      <c r="M21" s="358"/>
      <c r="N21" s="205"/>
      <c r="O21" s="201">
        <v>0.25</v>
      </c>
      <c r="P21" s="202"/>
      <c r="Q21" s="202"/>
      <c r="R21" s="204"/>
      <c r="T21" s="480"/>
      <c r="U21" s="478">
        <v>0.25</v>
      </c>
      <c r="V21" s="22"/>
      <c r="W21" s="22"/>
      <c r="X21" s="479"/>
    </row>
    <row r="22" spans="1:24" x14ac:dyDescent="0.2">
      <c r="A22" s="205"/>
      <c r="B22" s="201">
        <v>0.1</v>
      </c>
      <c r="C22" s="202">
        <v>4</v>
      </c>
      <c r="D22" s="202">
        <v>9</v>
      </c>
      <c r="E22" s="204">
        <v>11</v>
      </c>
      <c r="G22" s="205"/>
      <c r="H22" s="201">
        <v>0.1</v>
      </c>
      <c r="I22" s="202">
        <v>9</v>
      </c>
      <c r="J22" s="202">
        <v>15</v>
      </c>
      <c r="K22" s="202">
        <v>13</v>
      </c>
      <c r="L22" s="204">
        <v>0.1</v>
      </c>
      <c r="M22" s="358"/>
      <c r="N22" s="205"/>
      <c r="O22" s="201">
        <v>0.1</v>
      </c>
      <c r="P22" s="202"/>
      <c r="Q22" s="202"/>
      <c r="R22" s="204"/>
      <c r="T22" s="480"/>
      <c r="U22" s="478">
        <v>0.1</v>
      </c>
      <c r="V22" s="22"/>
      <c r="W22" s="22"/>
      <c r="X22" s="479"/>
    </row>
    <row r="23" spans="1:24" x14ac:dyDescent="0.2">
      <c r="A23" s="211">
        <v>4</v>
      </c>
      <c r="B23" s="212">
        <v>0.9</v>
      </c>
      <c r="C23" s="213">
        <v>48</v>
      </c>
      <c r="D23" s="213">
        <v>55</v>
      </c>
      <c r="E23" s="215">
        <v>64</v>
      </c>
      <c r="G23" s="211">
        <v>4</v>
      </c>
      <c r="H23" s="212">
        <v>0.9</v>
      </c>
      <c r="I23" s="213">
        <v>56</v>
      </c>
      <c r="J23" s="213">
        <v>62</v>
      </c>
      <c r="K23" s="213">
        <v>65</v>
      </c>
      <c r="L23" s="215">
        <v>0.3</v>
      </c>
      <c r="M23" s="358"/>
      <c r="N23" s="211">
        <v>4</v>
      </c>
      <c r="O23" s="212">
        <v>0.9</v>
      </c>
      <c r="P23" s="213"/>
      <c r="Q23" s="213"/>
      <c r="R23" s="215"/>
      <c r="T23" s="481">
        <v>10</v>
      </c>
      <c r="U23" s="482">
        <v>0.9</v>
      </c>
      <c r="V23" s="23"/>
      <c r="W23" s="23"/>
      <c r="X23" s="483"/>
    </row>
    <row r="24" spans="1:24" x14ac:dyDescent="0.2">
      <c r="A24" s="216"/>
      <c r="B24" s="212">
        <v>0.75</v>
      </c>
      <c r="C24" s="213">
        <v>37</v>
      </c>
      <c r="D24" s="213">
        <v>45</v>
      </c>
      <c r="E24" s="215">
        <v>52</v>
      </c>
      <c r="G24" s="216"/>
      <c r="H24" s="212">
        <v>0.75</v>
      </c>
      <c r="I24" s="213">
        <v>43</v>
      </c>
      <c r="J24" s="213">
        <v>51</v>
      </c>
      <c r="K24" s="213">
        <v>53</v>
      </c>
      <c r="L24" s="215">
        <v>0.3</v>
      </c>
      <c r="M24" s="358"/>
      <c r="N24" s="216"/>
      <c r="O24" s="212">
        <v>0.75</v>
      </c>
      <c r="P24" s="213"/>
      <c r="Q24" s="213"/>
      <c r="R24" s="215"/>
      <c r="T24" s="484"/>
      <c r="U24" s="482">
        <v>0.75</v>
      </c>
      <c r="V24" s="23"/>
      <c r="W24" s="23"/>
      <c r="X24" s="483"/>
    </row>
    <row r="25" spans="1:24" x14ac:dyDescent="0.2">
      <c r="A25" s="216"/>
      <c r="B25" s="212">
        <v>0.5</v>
      </c>
      <c r="C25" s="213">
        <v>26</v>
      </c>
      <c r="D25" s="213">
        <v>33</v>
      </c>
      <c r="E25" s="215">
        <v>39</v>
      </c>
      <c r="G25" s="216"/>
      <c r="H25" s="212">
        <v>0.5</v>
      </c>
      <c r="I25" s="213">
        <v>30</v>
      </c>
      <c r="J25" s="213">
        <v>40</v>
      </c>
      <c r="K25" s="213">
        <v>41</v>
      </c>
      <c r="L25" s="215">
        <v>0.3</v>
      </c>
      <c r="M25" s="358"/>
      <c r="N25" s="216"/>
      <c r="O25" s="212">
        <v>0.5</v>
      </c>
      <c r="P25" s="213"/>
      <c r="Q25" s="213"/>
      <c r="R25" s="215"/>
      <c r="T25" s="484"/>
      <c r="U25" s="482">
        <v>0.5</v>
      </c>
      <c r="V25" s="23"/>
      <c r="W25" s="23"/>
      <c r="X25" s="483"/>
    </row>
    <row r="26" spans="1:24" x14ac:dyDescent="0.2">
      <c r="A26" s="216"/>
      <c r="B26" s="212">
        <v>0.25</v>
      </c>
      <c r="C26" s="213">
        <v>16</v>
      </c>
      <c r="D26" s="213">
        <v>23</v>
      </c>
      <c r="E26" s="215">
        <v>28</v>
      </c>
      <c r="G26" s="216"/>
      <c r="H26" s="212">
        <v>0.25</v>
      </c>
      <c r="I26" s="213">
        <v>11</v>
      </c>
      <c r="J26" s="213">
        <v>30</v>
      </c>
      <c r="K26" s="213">
        <v>29</v>
      </c>
      <c r="L26" s="215">
        <v>0.5</v>
      </c>
      <c r="M26" s="358"/>
      <c r="N26" s="216"/>
      <c r="O26" s="212">
        <v>0.25</v>
      </c>
      <c r="P26" s="213"/>
      <c r="Q26" s="213"/>
      <c r="R26" s="215"/>
      <c r="T26" s="484"/>
      <c r="U26" s="482">
        <v>0.25</v>
      </c>
      <c r="V26" s="23"/>
      <c r="W26" s="23"/>
      <c r="X26" s="483"/>
    </row>
    <row r="27" spans="1:24" x14ac:dyDescent="0.2">
      <c r="A27" s="216"/>
      <c r="B27" s="212">
        <v>0.1</v>
      </c>
      <c r="C27" s="213">
        <v>9</v>
      </c>
      <c r="D27" s="213">
        <v>15</v>
      </c>
      <c r="E27" s="215">
        <v>17</v>
      </c>
      <c r="G27" s="216"/>
      <c r="H27" s="212">
        <v>0.1</v>
      </c>
      <c r="I27" s="213">
        <v>0</v>
      </c>
      <c r="J27" s="213">
        <v>21</v>
      </c>
      <c r="K27" s="213">
        <v>20</v>
      </c>
      <c r="L27" s="215">
        <v>0.6</v>
      </c>
      <c r="M27" s="358"/>
      <c r="N27" s="216"/>
      <c r="O27" s="212">
        <v>0.1</v>
      </c>
      <c r="P27" s="213"/>
      <c r="Q27" s="213"/>
      <c r="R27" s="215"/>
      <c r="T27" s="484"/>
      <c r="U27" s="482">
        <v>0.1</v>
      </c>
      <c r="V27" s="23"/>
      <c r="W27" s="23"/>
      <c r="X27" s="483"/>
    </row>
    <row r="28" spans="1:24" x14ac:dyDescent="0.2">
      <c r="A28" s="220">
        <v>5</v>
      </c>
      <c r="B28" s="221">
        <v>0.9</v>
      </c>
      <c r="C28" s="222">
        <v>58</v>
      </c>
      <c r="D28" s="222">
        <v>63</v>
      </c>
      <c r="E28" s="224">
        <v>69</v>
      </c>
      <c r="G28" s="220">
        <v>5</v>
      </c>
      <c r="H28" s="221">
        <v>0.9</v>
      </c>
      <c r="I28" s="222">
        <v>62</v>
      </c>
      <c r="J28" s="222">
        <v>68</v>
      </c>
      <c r="K28" s="222">
        <v>65</v>
      </c>
      <c r="L28" s="224">
        <v>0.1</v>
      </c>
      <c r="M28" s="358"/>
      <c r="N28" s="220">
        <v>5</v>
      </c>
      <c r="O28" s="221">
        <v>0.9</v>
      </c>
      <c r="P28" s="222"/>
      <c r="Q28" s="222"/>
      <c r="R28" s="224"/>
      <c r="T28" s="485">
        <v>11</v>
      </c>
      <c r="U28" s="486">
        <v>0.9</v>
      </c>
      <c r="V28" s="250"/>
      <c r="W28" s="250"/>
      <c r="X28" s="487"/>
    </row>
    <row r="29" spans="1:24" x14ac:dyDescent="0.2">
      <c r="A29" s="226"/>
      <c r="B29" s="221">
        <v>0.75</v>
      </c>
      <c r="C29" s="222">
        <v>46</v>
      </c>
      <c r="D29" s="222">
        <v>51</v>
      </c>
      <c r="E29" s="224">
        <v>59</v>
      </c>
      <c r="G29" s="226"/>
      <c r="H29" s="221">
        <v>0.75</v>
      </c>
      <c r="I29" s="222">
        <v>51</v>
      </c>
      <c r="J29" s="222">
        <v>57</v>
      </c>
      <c r="K29" s="222">
        <v>56</v>
      </c>
      <c r="L29" s="224">
        <v>0.1</v>
      </c>
      <c r="M29" s="358"/>
      <c r="N29" s="226"/>
      <c r="O29" s="221">
        <v>0.75</v>
      </c>
      <c r="P29" s="222"/>
      <c r="Q29" s="222"/>
      <c r="R29" s="224"/>
      <c r="T29" s="488"/>
      <c r="U29" s="486">
        <v>0.75</v>
      </c>
      <c r="V29" s="250"/>
      <c r="W29" s="250"/>
      <c r="X29" s="487"/>
    </row>
    <row r="30" spans="1:24" x14ac:dyDescent="0.2">
      <c r="A30" s="226"/>
      <c r="B30" s="221">
        <v>0.5</v>
      </c>
      <c r="C30" s="222">
        <v>34</v>
      </c>
      <c r="D30" s="222">
        <v>40</v>
      </c>
      <c r="E30" s="224">
        <v>45</v>
      </c>
      <c r="G30" s="226"/>
      <c r="H30" s="221">
        <v>0.5</v>
      </c>
      <c r="I30" s="222">
        <v>37</v>
      </c>
      <c r="J30" s="222">
        <v>46</v>
      </c>
      <c r="K30" s="222">
        <v>45</v>
      </c>
      <c r="L30" s="224">
        <v>0.2</v>
      </c>
      <c r="M30" s="358"/>
      <c r="N30" s="226"/>
      <c r="O30" s="221">
        <v>0.5</v>
      </c>
      <c r="P30" s="222"/>
      <c r="Q30" s="222"/>
      <c r="R30" s="224"/>
      <c r="T30" s="488"/>
      <c r="U30" s="486">
        <v>0.5</v>
      </c>
      <c r="V30" s="250"/>
      <c r="W30" s="250"/>
      <c r="X30" s="487"/>
    </row>
    <row r="31" spans="1:24" x14ac:dyDescent="0.2">
      <c r="A31" s="226"/>
      <c r="B31" s="221">
        <v>0.25</v>
      </c>
      <c r="C31" s="222">
        <v>23</v>
      </c>
      <c r="D31" s="222">
        <v>29</v>
      </c>
      <c r="E31" s="224">
        <v>32</v>
      </c>
      <c r="G31" s="226"/>
      <c r="H31" s="221">
        <v>0.25</v>
      </c>
      <c r="I31" s="222">
        <v>23</v>
      </c>
      <c r="J31" s="222">
        <v>36</v>
      </c>
      <c r="K31" s="222">
        <v>35</v>
      </c>
      <c r="L31" s="224">
        <v>0.3</v>
      </c>
      <c r="M31" s="358"/>
      <c r="N31" s="226"/>
      <c r="O31" s="221">
        <v>0.25</v>
      </c>
      <c r="P31" s="222"/>
      <c r="Q31" s="222"/>
      <c r="R31" s="224"/>
      <c r="T31" s="488"/>
      <c r="U31" s="486">
        <v>0.25</v>
      </c>
      <c r="V31" s="250"/>
      <c r="W31" s="250"/>
      <c r="X31" s="487"/>
    </row>
    <row r="32" spans="1:24" x14ac:dyDescent="0.2">
      <c r="A32" s="226"/>
      <c r="B32" s="221">
        <v>0.1</v>
      </c>
      <c r="C32" s="222">
        <v>14</v>
      </c>
      <c r="D32" s="222">
        <v>19</v>
      </c>
      <c r="E32" s="224">
        <v>22</v>
      </c>
      <c r="G32" s="226"/>
      <c r="H32" s="221">
        <v>0.1</v>
      </c>
      <c r="I32" s="222">
        <v>0</v>
      </c>
      <c r="J32" s="222">
        <v>27</v>
      </c>
      <c r="K32" s="222">
        <v>26</v>
      </c>
      <c r="L32" s="224">
        <v>0.7</v>
      </c>
      <c r="M32" s="358"/>
      <c r="N32" s="226"/>
      <c r="O32" s="221">
        <v>0.1</v>
      </c>
      <c r="P32" s="222"/>
      <c r="Q32" s="222"/>
      <c r="R32" s="224"/>
      <c r="T32" s="488"/>
      <c r="U32" s="486">
        <v>0.1</v>
      </c>
      <c r="V32" s="250"/>
      <c r="W32" s="250"/>
      <c r="X32" s="487"/>
    </row>
    <row r="33" spans="1:24" x14ac:dyDescent="0.2">
      <c r="A33" s="230">
        <v>6</v>
      </c>
      <c r="B33" s="231">
        <v>0.9</v>
      </c>
      <c r="C33" s="225">
        <v>63</v>
      </c>
      <c r="D33" s="225">
        <v>70</v>
      </c>
      <c r="E33" s="233">
        <v>75</v>
      </c>
      <c r="G33" s="230">
        <v>6</v>
      </c>
      <c r="H33" s="231">
        <v>0.9</v>
      </c>
      <c r="I33" s="225">
        <v>61</v>
      </c>
      <c r="J33" s="225">
        <v>66</v>
      </c>
      <c r="K33" s="225">
        <v>74</v>
      </c>
      <c r="L33" s="233">
        <v>0.4</v>
      </c>
      <c r="M33" s="358"/>
      <c r="N33" s="230">
        <v>6</v>
      </c>
      <c r="O33" s="231">
        <v>0.9</v>
      </c>
      <c r="P33" s="225"/>
      <c r="Q33" s="225"/>
      <c r="R33" s="233"/>
      <c r="T33" s="489">
        <v>12</v>
      </c>
      <c r="U33" s="490">
        <v>0.9</v>
      </c>
      <c r="V33" s="254"/>
      <c r="W33" s="254"/>
      <c r="X33" s="491"/>
    </row>
    <row r="34" spans="1:24" x14ac:dyDescent="0.2">
      <c r="A34" s="234"/>
      <c r="B34" s="231">
        <v>0.75</v>
      </c>
      <c r="C34" s="225">
        <v>52</v>
      </c>
      <c r="D34" s="225">
        <v>58</v>
      </c>
      <c r="E34" s="233">
        <v>63</v>
      </c>
      <c r="G34" s="234"/>
      <c r="H34" s="231">
        <v>0.75</v>
      </c>
      <c r="I34" s="225">
        <v>47</v>
      </c>
      <c r="J34" s="225">
        <v>57</v>
      </c>
      <c r="K34" s="225">
        <v>64</v>
      </c>
      <c r="L34" s="233">
        <v>0.5</v>
      </c>
      <c r="M34" s="358"/>
      <c r="N34" s="234"/>
      <c r="O34" s="231">
        <v>0.75</v>
      </c>
      <c r="P34" s="225"/>
      <c r="Q34" s="225"/>
      <c r="R34" s="233"/>
      <c r="T34" s="492"/>
      <c r="U34" s="490">
        <v>0.75</v>
      </c>
      <c r="V34" s="254"/>
      <c r="W34" s="254"/>
      <c r="X34" s="491"/>
    </row>
    <row r="35" spans="1:24" x14ac:dyDescent="0.2">
      <c r="A35" s="234"/>
      <c r="B35" s="231">
        <v>0.5</v>
      </c>
      <c r="C35" s="225">
        <v>40</v>
      </c>
      <c r="D35" s="225">
        <v>46</v>
      </c>
      <c r="E35" s="233">
        <v>50</v>
      </c>
      <c r="G35" s="234"/>
      <c r="H35" s="231">
        <v>0.5</v>
      </c>
      <c r="I35" s="225">
        <v>33</v>
      </c>
      <c r="J35" s="225">
        <v>48</v>
      </c>
      <c r="K35" s="225">
        <v>53</v>
      </c>
      <c r="L35" s="233">
        <v>0.6</v>
      </c>
      <c r="M35" s="358"/>
      <c r="N35" s="234"/>
      <c r="O35" s="231">
        <v>0.5</v>
      </c>
      <c r="P35" s="225"/>
      <c r="Q35" s="225"/>
      <c r="R35" s="233"/>
      <c r="T35" s="492"/>
      <c r="U35" s="490">
        <v>0.5</v>
      </c>
      <c r="V35" s="254"/>
      <c r="W35" s="254"/>
      <c r="X35" s="491"/>
    </row>
    <row r="36" spans="1:24" x14ac:dyDescent="0.2">
      <c r="A36" s="234"/>
      <c r="B36" s="231">
        <v>0.25</v>
      </c>
      <c r="C36" s="225">
        <v>29</v>
      </c>
      <c r="D36" s="225">
        <v>34</v>
      </c>
      <c r="E36" s="233">
        <v>36</v>
      </c>
      <c r="G36" s="234"/>
      <c r="H36" s="231">
        <v>0.25</v>
      </c>
      <c r="I36" s="225">
        <v>0</v>
      </c>
      <c r="J36" s="225">
        <v>38</v>
      </c>
      <c r="K36" s="225">
        <v>41</v>
      </c>
      <c r="L36" s="233">
        <v>1.1000000000000001</v>
      </c>
      <c r="M36" s="358"/>
      <c r="N36" s="234"/>
      <c r="O36" s="231">
        <v>0.25</v>
      </c>
      <c r="P36" s="225"/>
      <c r="Q36" s="225"/>
      <c r="R36" s="233"/>
      <c r="T36" s="492"/>
      <c r="U36" s="490">
        <v>0.25</v>
      </c>
      <c r="V36" s="254"/>
      <c r="W36" s="254"/>
      <c r="X36" s="491"/>
    </row>
    <row r="37" spans="1:24" ht="16" thickBot="1" x14ac:dyDescent="0.25">
      <c r="A37" s="234"/>
      <c r="B37" s="231">
        <v>0.1</v>
      </c>
      <c r="C37" s="225">
        <v>19</v>
      </c>
      <c r="D37" s="225">
        <v>23</v>
      </c>
      <c r="E37" s="233">
        <v>25</v>
      </c>
      <c r="G37" s="234"/>
      <c r="H37" s="231">
        <v>0.1</v>
      </c>
      <c r="I37" s="225">
        <v>0</v>
      </c>
      <c r="J37" s="225">
        <v>30</v>
      </c>
      <c r="K37" s="225">
        <v>29</v>
      </c>
      <c r="L37" s="233">
        <v>0.8</v>
      </c>
      <c r="M37" s="358"/>
      <c r="N37" s="363"/>
      <c r="O37" s="364">
        <v>0.1</v>
      </c>
      <c r="P37" s="365"/>
      <c r="Q37" s="365"/>
      <c r="R37" s="366"/>
      <c r="T37" s="493"/>
      <c r="U37" s="494">
        <v>0.1</v>
      </c>
      <c r="V37" s="263"/>
      <c r="W37" s="263"/>
      <c r="X37" s="495"/>
    </row>
    <row r="38" spans="1:24" ht="16" thickTop="1" x14ac:dyDescent="0.2">
      <c r="A38" s="238">
        <v>7</v>
      </c>
      <c r="B38" s="239">
        <v>0.9</v>
      </c>
      <c r="C38" s="228">
        <v>70</v>
      </c>
      <c r="D38" s="228">
        <v>76</v>
      </c>
      <c r="E38" s="241">
        <v>80</v>
      </c>
      <c r="G38" s="238">
        <v>7</v>
      </c>
      <c r="H38" s="239">
        <v>0.9</v>
      </c>
      <c r="I38" s="228">
        <v>71</v>
      </c>
      <c r="J38" s="228">
        <v>71</v>
      </c>
      <c r="K38" s="228">
        <v>83</v>
      </c>
      <c r="L38" s="241">
        <v>0.3</v>
      </c>
    </row>
    <row r="39" spans="1:24" x14ac:dyDescent="0.2">
      <c r="A39" s="243"/>
      <c r="B39" s="239">
        <v>0.75</v>
      </c>
      <c r="C39" s="228">
        <v>58</v>
      </c>
      <c r="D39" s="228">
        <v>63</v>
      </c>
      <c r="E39" s="241">
        <v>67</v>
      </c>
      <c r="G39" s="243"/>
      <c r="H39" s="239">
        <v>0.75</v>
      </c>
      <c r="I39" s="228">
        <v>61</v>
      </c>
      <c r="J39" s="228">
        <v>62</v>
      </c>
      <c r="K39" s="228">
        <v>69</v>
      </c>
      <c r="L39" s="241">
        <v>0.2</v>
      </c>
    </row>
    <row r="40" spans="1:24" x14ac:dyDescent="0.2">
      <c r="A40" s="243"/>
      <c r="B40" s="239">
        <v>0.5</v>
      </c>
      <c r="C40" s="228">
        <v>44</v>
      </c>
      <c r="D40" s="228">
        <v>50</v>
      </c>
      <c r="E40" s="241">
        <v>52</v>
      </c>
      <c r="G40" s="243"/>
      <c r="H40" s="239">
        <v>0.5</v>
      </c>
      <c r="I40" s="228">
        <v>50</v>
      </c>
      <c r="J40" s="228">
        <v>51</v>
      </c>
      <c r="K40" s="228">
        <v>59</v>
      </c>
      <c r="L40" s="241">
        <v>0.3</v>
      </c>
    </row>
    <row r="41" spans="1:24" x14ac:dyDescent="0.2">
      <c r="A41" s="243"/>
      <c r="B41" s="239">
        <v>0.25</v>
      </c>
      <c r="C41" s="228">
        <v>31</v>
      </c>
      <c r="D41" s="228">
        <v>36</v>
      </c>
      <c r="E41" s="241">
        <v>38</v>
      </c>
      <c r="G41" s="243"/>
      <c r="H41" s="239">
        <v>0.25</v>
      </c>
      <c r="I41" s="228">
        <v>34</v>
      </c>
      <c r="J41" s="228">
        <v>40</v>
      </c>
      <c r="K41" s="228">
        <v>45</v>
      </c>
      <c r="L41" s="241">
        <v>0.3</v>
      </c>
    </row>
    <row r="42" spans="1:24" x14ac:dyDescent="0.2">
      <c r="A42" s="243"/>
      <c r="B42" s="239">
        <v>0.1</v>
      </c>
      <c r="C42" s="228">
        <v>20</v>
      </c>
      <c r="D42" s="228">
        <v>25</v>
      </c>
      <c r="E42" s="241">
        <v>26</v>
      </c>
      <c r="G42" s="243"/>
      <c r="H42" s="239">
        <v>0.1</v>
      </c>
      <c r="I42" s="228">
        <v>18</v>
      </c>
      <c r="J42" s="228">
        <v>29</v>
      </c>
      <c r="K42" s="228">
        <v>33</v>
      </c>
      <c r="L42" s="241">
        <v>0.4</v>
      </c>
    </row>
    <row r="43" spans="1:24" x14ac:dyDescent="0.2">
      <c r="A43" s="246">
        <v>8</v>
      </c>
      <c r="B43" s="20">
        <v>0.9</v>
      </c>
      <c r="C43" s="21">
        <v>77</v>
      </c>
      <c r="D43" s="21">
        <v>77</v>
      </c>
      <c r="E43" s="248">
        <v>82</v>
      </c>
      <c r="G43" s="246">
        <v>8</v>
      </c>
      <c r="H43" s="20">
        <v>0.9</v>
      </c>
      <c r="I43" s="21">
        <v>83</v>
      </c>
      <c r="J43" s="21">
        <v>74</v>
      </c>
      <c r="K43" s="21">
        <v>81</v>
      </c>
      <c r="L43" s="248">
        <v>-0.1</v>
      </c>
    </row>
    <row r="44" spans="1:24" x14ac:dyDescent="0.2">
      <c r="A44" s="251"/>
      <c r="B44" s="20">
        <v>0.75</v>
      </c>
      <c r="C44" s="21">
        <v>64</v>
      </c>
      <c r="D44" s="21">
        <v>66</v>
      </c>
      <c r="E44" s="248">
        <v>70</v>
      </c>
      <c r="G44" s="251"/>
      <c r="H44" s="20">
        <v>0.75</v>
      </c>
      <c r="I44" s="21">
        <v>72</v>
      </c>
      <c r="J44" s="21">
        <v>65</v>
      </c>
      <c r="K44" s="21">
        <v>71</v>
      </c>
      <c r="L44" s="248">
        <v>0</v>
      </c>
    </row>
    <row r="45" spans="1:24" x14ac:dyDescent="0.2">
      <c r="A45" s="251"/>
      <c r="B45" s="20">
        <v>0.5</v>
      </c>
      <c r="C45" s="21">
        <v>50</v>
      </c>
      <c r="D45" s="21">
        <v>52</v>
      </c>
      <c r="E45" s="248">
        <v>56</v>
      </c>
      <c r="G45" s="251"/>
      <c r="H45" s="20">
        <v>0.5</v>
      </c>
      <c r="I45" s="21">
        <v>59</v>
      </c>
      <c r="J45" s="21">
        <v>55</v>
      </c>
      <c r="K45" s="21">
        <v>58</v>
      </c>
      <c r="L45" s="248">
        <v>0</v>
      </c>
    </row>
    <row r="46" spans="1:24" x14ac:dyDescent="0.2">
      <c r="A46" s="251"/>
      <c r="B46" s="20">
        <v>0.25</v>
      </c>
      <c r="C46" s="21">
        <v>36</v>
      </c>
      <c r="D46" s="21">
        <v>39</v>
      </c>
      <c r="E46" s="248">
        <v>42</v>
      </c>
      <c r="G46" s="251"/>
      <c r="H46" s="20">
        <v>0.25</v>
      </c>
      <c r="I46" s="21">
        <v>45</v>
      </c>
      <c r="J46" s="21">
        <v>44</v>
      </c>
      <c r="K46" s="21">
        <v>45</v>
      </c>
      <c r="L46" s="248">
        <v>0</v>
      </c>
    </row>
    <row r="47" spans="1:24" ht="16" thickBot="1" x14ac:dyDescent="0.25">
      <c r="A47" s="255"/>
      <c r="B47" s="256">
        <v>0.1</v>
      </c>
      <c r="C47" s="257">
        <v>24</v>
      </c>
      <c r="D47" s="257">
        <v>26</v>
      </c>
      <c r="E47" s="259">
        <v>29</v>
      </c>
      <c r="G47" s="255"/>
      <c r="H47" s="256">
        <v>0.1</v>
      </c>
      <c r="I47" s="257">
        <v>34</v>
      </c>
      <c r="J47" s="257">
        <v>34</v>
      </c>
      <c r="K47" s="257">
        <v>35</v>
      </c>
      <c r="L47" s="259">
        <v>0</v>
      </c>
    </row>
    <row r="48" spans="1:24" ht="17" thickTop="1" thickBot="1" x14ac:dyDescent="0.25"/>
    <row r="49" spans="1:4" s="166" customFormat="1" ht="17" thickBot="1" x14ac:dyDescent="0.25">
      <c r="A49" s="550" t="s">
        <v>19</v>
      </c>
      <c r="B49" s="551"/>
      <c r="C49" s="552"/>
    </row>
    <row r="50" spans="1:4" s="166" customFormat="1" ht="17" thickBot="1" x14ac:dyDescent="0.25">
      <c r="A50" s="550" t="s">
        <v>140</v>
      </c>
      <c r="B50" s="551"/>
      <c r="C50" s="552"/>
    </row>
    <row r="51" spans="1:4" x14ac:dyDescent="0.2">
      <c r="A51" s="561" t="s">
        <v>139</v>
      </c>
      <c r="B51" s="561"/>
      <c r="C51" s="561"/>
    </row>
    <row r="52" spans="1:4" x14ac:dyDescent="0.2">
      <c r="A52" s="561" t="s">
        <v>298</v>
      </c>
      <c r="B52" s="561"/>
      <c r="C52" s="561"/>
    </row>
    <row r="53" spans="1:4" ht="16" thickBot="1" x14ac:dyDescent="0.25">
      <c r="A53" s="526" t="s">
        <v>296</v>
      </c>
      <c r="B53" s="526"/>
      <c r="C53" s="526"/>
    </row>
    <row r="54" spans="1:4" s="166" customFormat="1" ht="17" thickBot="1" x14ac:dyDescent="0.25">
      <c r="A54" s="550" t="s">
        <v>220</v>
      </c>
      <c r="B54" s="551"/>
      <c r="C54" s="552"/>
    </row>
    <row r="55" spans="1:4" s="166" customFormat="1" ht="17" thickBot="1" x14ac:dyDescent="0.25">
      <c r="A55" s="550" t="s">
        <v>140</v>
      </c>
      <c r="B55" s="551"/>
      <c r="C55" s="552"/>
    </row>
    <row r="56" spans="1:4" x14ac:dyDescent="0.2">
      <c r="A56" s="561" t="s">
        <v>325</v>
      </c>
      <c r="B56" s="561"/>
      <c r="C56" s="561"/>
      <c r="D56" s="437"/>
    </row>
    <row r="57" spans="1:4" x14ac:dyDescent="0.2">
      <c r="A57" s="561" t="s">
        <v>285</v>
      </c>
      <c r="B57" s="561"/>
      <c r="C57" s="561"/>
    </row>
    <row r="58" spans="1:4" x14ac:dyDescent="0.2">
      <c r="A58" s="561" t="s">
        <v>9</v>
      </c>
      <c r="B58" s="561"/>
      <c r="C58" s="561"/>
    </row>
    <row r="59" spans="1:4" ht="16" thickBot="1" x14ac:dyDescent="0.25">
      <c r="A59" s="561" t="s">
        <v>142</v>
      </c>
      <c r="B59" s="561"/>
      <c r="C59" s="561"/>
    </row>
    <row r="60" spans="1:4" s="166" customFormat="1" ht="17" thickBot="1" x14ac:dyDescent="0.25">
      <c r="A60" s="550" t="s">
        <v>18</v>
      </c>
      <c r="B60" s="551"/>
      <c r="C60" s="552"/>
    </row>
    <row r="61" spans="1:4" s="166" customFormat="1" ht="17" thickBot="1" x14ac:dyDescent="0.25">
      <c r="A61" s="550" t="s">
        <v>140</v>
      </c>
      <c r="B61" s="551"/>
      <c r="C61" s="552"/>
    </row>
    <row r="62" spans="1:4" x14ac:dyDescent="0.2">
      <c r="A62" s="561" t="s">
        <v>290</v>
      </c>
      <c r="B62" s="561"/>
      <c r="C62" s="561"/>
    </row>
    <row r="63" spans="1:4" x14ac:dyDescent="0.2">
      <c r="A63" s="561" t="s">
        <v>297</v>
      </c>
      <c r="B63" s="561"/>
      <c r="C63" s="561"/>
    </row>
    <row r="64" spans="1:4" x14ac:dyDescent="0.2">
      <c r="A64" s="526" t="s">
        <v>291</v>
      </c>
      <c r="B64" s="526"/>
      <c r="C64" s="526"/>
    </row>
    <row r="65" spans="1:8" x14ac:dyDescent="0.2">
      <c r="A65" s="526" t="s">
        <v>293</v>
      </c>
      <c r="B65" s="526"/>
      <c r="C65" s="526"/>
    </row>
    <row r="66" spans="1:8" x14ac:dyDescent="0.2">
      <c r="A66" s="526" t="s">
        <v>295</v>
      </c>
      <c r="B66" s="526"/>
      <c r="C66" s="526"/>
    </row>
    <row r="67" spans="1:8" ht="16" thickBot="1" x14ac:dyDescent="0.25">
      <c r="A67" s="526" t="s">
        <v>148</v>
      </c>
      <c r="B67" s="526"/>
      <c r="C67" s="526"/>
    </row>
    <row r="68" spans="1:8" s="166" customFormat="1" ht="17" thickBot="1" x14ac:dyDescent="0.25">
      <c r="A68" s="550" t="s">
        <v>20</v>
      </c>
      <c r="B68" s="551"/>
      <c r="C68" s="552"/>
    </row>
    <row r="69" spans="1:8" s="166" customFormat="1" ht="17" thickBot="1" x14ac:dyDescent="0.25">
      <c r="A69" s="550" t="s">
        <v>140</v>
      </c>
      <c r="B69" s="551"/>
      <c r="C69" s="552"/>
    </row>
    <row r="70" spans="1:8" x14ac:dyDescent="0.2">
      <c r="A70" s="561" t="s">
        <v>298</v>
      </c>
      <c r="B70" s="561"/>
      <c r="C70" s="561"/>
    </row>
    <row r="71" spans="1:8" x14ac:dyDescent="0.2">
      <c r="A71" s="561" t="s">
        <v>299</v>
      </c>
      <c r="B71" s="561"/>
      <c r="C71" s="561"/>
    </row>
    <row r="72" spans="1:8" x14ac:dyDescent="0.2">
      <c r="A72" s="526" t="s">
        <v>296</v>
      </c>
      <c r="B72" s="526"/>
      <c r="C72" s="526"/>
    </row>
    <row r="73" spans="1:8" ht="16" thickBot="1" x14ac:dyDescent="0.25"/>
    <row r="74" spans="1:8" ht="16" thickTop="1" x14ac:dyDescent="0.2">
      <c r="A74" s="605" t="s">
        <v>356</v>
      </c>
      <c r="B74" s="606"/>
      <c r="C74" s="606"/>
      <c r="D74" s="606"/>
      <c r="E74" s="606"/>
      <c r="F74" s="606"/>
      <c r="G74" s="606"/>
      <c r="H74" s="607"/>
    </row>
    <row r="75" spans="1:8" x14ac:dyDescent="0.2">
      <c r="A75" s="627" t="s">
        <v>329</v>
      </c>
      <c r="B75" s="628"/>
      <c r="C75" s="628"/>
      <c r="D75" s="629"/>
      <c r="E75" s="630" t="s">
        <v>330</v>
      </c>
      <c r="F75" s="630"/>
      <c r="G75" s="630"/>
      <c r="H75" s="631"/>
    </row>
    <row r="76" spans="1:8" x14ac:dyDescent="0.2">
      <c r="A76" s="582" t="s">
        <v>314</v>
      </c>
      <c r="B76" s="583"/>
      <c r="C76" s="583"/>
      <c r="D76" s="584"/>
      <c r="E76" s="578" t="s">
        <v>357</v>
      </c>
      <c r="F76" s="578"/>
      <c r="G76" s="578"/>
      <c r="H76" s="579"/>
    </row>
    <row r="77" spans="1:8" x14ac:dyDescent="0.2">
      <c r="A77" s="585"/>
      <c r="B77" s="586"/>
      <c r="C77" s="586"/>
      <c r="D77" s="587"/>
      <c r="E77" s="578"/>
      <c r="F77" s="578"/>
      <c r="G77" s="578"/>
      <c r="H77" s="579"/>
    </row>
    <row r="78" spans="1:8" x14ac:dyDescent="0.2">
      <c r="A78" s="585"/>
      <c r="B78" s="586"/>
      <c r="C78" s="586"/>
      <c r="D78" s="587"/>
      <c r="E78" s="578"/>
      <c r="F78" s="578"/>
      <c r="G78" s="578"/>
      <c r="H78" s="579"/>
    </row>
    <row r="79" spans="1:8" x14ac:dyDescent="0.2">
      <c r="A79" s="585"/>
      <c r="B79" s="586"/>
      <c r="C79" s="586"/>
      <c r="D79" s="587"/>
      <c r="E79" s="578"/>
      <c r="F79" s="578"/>
      <c r="G79" s="578"/>
      <c r="H79" s="579"/>
    </row>
    <row r="80" spans="1:8" x14ac:dyDescent="0.2">
      <c r="A80" s="585"/>
      <c r="B80" s="586"/>
      <c r="C80" s="586"/>
      <c r="D80" s="587"/>
      <c r="E80" s="578"/>
      <c r="F80" s="578"/>
      <c r="G80" s="578"/>
      <c r="H80" s="579"/>
    </row>
    <row r="81" spans="1:8" x14ac:dyDescent="0.2">
      <c r="A81" s="585"/>
      <c r="B81" s="586"/>
      <c r="C81" s="586"/>
      <c r="D81" s="587"/>
      <c r="E81" s="578"/>
      <c r="F81" s="578"/>
      <c r="G81" s="578"/>
      <c r="H81" s="579"/>
    </row>
    <row r="82" spans="1:8" x14ac:dyDescent="0.2">
      <c r="A82" s="585"/>
      <c r="B82" s="586"/>
      <c r="C82" s="586"/>
      <c r="D82" s="587"/>
      <c r="E82" s="578"/>
      <c r="F82" s="578"/>
      <c r="G82" s="578"/>
      <c r="H82" s="579"/>
    </row>
    <row r="83" spans="1:8" x14ac:dyDescent="0.2">
      <c r="A83" s="585"/>
      <c r="B83" s="586"/>
      <c r="C83" s="586"/>
      <c r="D83" s="587"/>
      <c r="E83" s="578"/>
      <c r="F83" s="578"/>
      <c r="G83" s="578"/>
      <c r="H83" s="579"/>
    </row>
    <row r="84" spans="1:8" x14ac:dyDescent="0.2">
      <c r="A84" s="585"/>
      <c r="B84" s="586"/>
      <c r="C84" s="586"/>
      <c r="D84" s="587"/>
      <c r="E84" s="578"/>
      <c r="F84" s="578"/>
      <c r="G84" s="578"/>
      <c r="H84" s="579"/>
    </row>
    <row r="85" spans="1:8" x14ac:dyDescent="0.2">
      <c r="A85" s="585"/>
      <c r="B85" s="586"/>
      <c r="C85" s="586"/>
      <c r="D85" s="587"/>
      <c r="E85" s="578"/>
      <c r="F85" s="578"/>
      <c r="G85" s="578"/>
      <c r="H85" s="579"/>
    </row>
    <row r="86" spans="1:8" x14ac:dyDescent="0.2">
      <c r="A86" s="585"/>
      <c r="B86" s="586"/>
      <c r="C86" s="586"/>
      <c r="D86" s="587"/>
      <c r="E86" s="578"/>
      <c r="F86" s="578"/>
      <c r="G86" s="578"/>
      <c r="H86" s="579"/>
    </row>
    <row r="87" spans="1:8" x14ac:dyDescent="0.2">
      <c r="A87" s="585"/>
      <c r="B87" s="586"/>
      <c r="C87" s="586"/>
      <c r="D87" s="587"/>
      <c r="E87" s="578"/>
      <c r="F87" s="578"/>
      <c r="G87" s="578"/>
      <c r="H87" s="579"/>
    </row>
    <row r="88" spans="1:8" x14ac:dyDescent="0.2">
      <c r="A88" s="585"/>
      <c r="B88" s="586"/>
      <c r="C88" s="586"/>
      <c r="D88" s="587"/>
      <c r="E88" s="578"/>
      <c r="F88" s="578"/>
      <c r="G88" s="578"/>
      <c r="H88" s="579"/>
    </row>
    <row r="89" spans="1:8" x14ac:dyDescent="0.2">
      <c r="A89" s="585"/>
      <c r="B89" s="586"/>
      <c r="C89" s="586"/>
      <c r="D89" s="587"/>
      <c r="E89" s="578"/>
      <c r="F89" s="578"/>
      <c r="G89" s="578"/>
      <c r="H89" s="579"/>
    </row>
    <row r="90" spans="1:8" x14ac:dyDescent="0.2">
      <c r="A90" s="622" t="s">
        <v>331</v>
      </c>
      <c r="B90" s="623"/>
      <c r="C90" s="623"/>
      <c r="D90" s="624"/>
      <c r="E90" s="625" t="s">
        <v>332</v>
      </c>
      <c r="F90" s="625"/>
      <c r="G90" s="625"/>
      <c r="H90" s="626"/>
    </row>
    <row r="91" spans="1:8" x14ac:dyDescent="0.2">
      <c r="A91" s="582" t="s">
        <v>283</v>
      </c>
      <c r="B91" s="583"/>
      <c r="C91" s="583"/>
      <c r="D91" s="584"/>
      <c r="E91" s="578" t="s">
        <v>358</v>
      </c>
      <c r="F91" s="578"/>
      <c r="G91" s="578"/>
      <c r="H91" s="579"/>
    </row>
    <row r="92" spans="1:8" x14ac:dyDescent="0.2">
      <c r="A92" s="585"/>
      <c r="B92" s="586"/>
      <c r="C92" s="586"/>
      <c r="D92" s="587"/>
      <c r="E92" s="578"/>
      <c r="F92" s="578"/>
      <c r="G92" s="578"/>
      <c r="H92" s="579"/>
    </row>
    <row r="93" spans="1:8" x14ac:dyDescent="0.2">
      <c r="A93" s="585"/>
      <c r="B93" s="586"/>
      <c r="C93" s="586"/>
      <c r="D93" s="587"/>
      <c r="E93" s="578"/>
      <c r="F93" s="578"/>
      <c r="G93" s="578"/>
      <c r="H93" s="579"/>
    </row>
    <row r="94" spans="1:8" x14ac:dyDescent="0.2">
      <c r="A94" s="585"/>
      <c r="B94" s="586"/>
      <c r="C94" s="586"/>
      <c r="D94" s="587"/>
      <c r="E94" s="578"/>
      <c r="F94" s="578"/>
      <c r="G94" s="578"/>
      <c r="H94" s="579"/>
    </row>
    <row r="95" spans="1:8" x14ac:dyDescent="0.2">
      <c r="A95" s="585"/>
      <c r="B95" s="586"/>
      <c r="C95" s="586"/>
      <c r="D95" s="587"/>
      <c r="E95" s="578"/>
      <c r="F95" s="578"/>
      <c r="G95" s="578"/>
      <c r="H95" s="579"/>
    </row>
    <row r="96" spans="1:8" x14ac:dyDescent="0.2">
      <c r="A96" s="585"/>
      <c r="B96" s="586"/>
      <c r="C96" s="586"/>
      <c r="D96" s="587"/>
      <c r="E96" s="578"/>
      <c r="F96" s="578"/>
      <c r="G96" s="578"/>
      <c r="H96" s="579"/>
    </row>
    <row r="97" spans="1:8" x14ac:dyDescent="0.2">
      <c r="A97" s="585"/>
      <c r="B97" s="586"/>
      <c r="C97" s="586"/>
      <c r="D97" s="587"/>
      <c r="E97" s="578"/>
      <c r="F97" s="578"/>
      <c r="G97" s="578"/>
      <c r="H97" s="579"/>
    </row>
    <row r="98" spans="1:8" x14ac:dyDescent="0.2">
      <c r="A98" s="585"/>
      <c r="B98" s="586"/>
      <c r="C98" s="586"/>
      <c r="D98" s="587"/>
      <c r="E98" s="578"/>
      <c r="F98" s="578"/>
      <c r="G98" s="578"/>
      <c r="H98" s="579"/>
    </row>
    <row r="99" spans="1:8" x14ac:dyDescent="0.2">
      <c r="A99" s="585"/>
      <c r="B99" s="586"/>
      <c r="C99" s="586"/>
      <c r="D99" s="587"/>
      <c r="E99" s="578"/>
      <c r="F99" s="578"/>
      <c r="G99" s="578"/>
      <c r="H99" s="579"/>
    </row>
    <row r="100" spans="1:8" x14ac:dyDescent="0.2">
      <c r="A100" s="585"/>
      <c r="B100" s="586"/>
      <c r="C100" s="586"/>
      <c r="D100" s="587"/>
      <c r="E100" s="578"/>
      <c r="F100" s="578"/>
      <c r="G100" s="578"/>
      <c r="H100" s="579"/>
    </row>
    <row r="101" spans="1:8" x14ac:dyDescent="0.2">
      <c r="A101" s="585"/>
      <c r="B101" s="586"/>
      <c r="C101" s="586"/>
      <c r="D101" s="587"/>
      <c r="E101" s="578"/>
      <c r="F101" s="578"/>
      <c r="G101" s="578"/>
      <c r="H101" s="579"/>
    </row>
    <row r="102" spans="1:8" x14ac:dyDescent="0.2">
      <c r="A102" s="585"/>
      <c r="B102" s="586"/>
      <c r="C102" s="586"/>
      <c r="D102" s="587"/>
      <c r="E102" s="578"/>
      <c r="F102" s="578"/>
      <c r="G102" s="578"/>
      <c r="H102" s="579"/>
    </row>
    <row r="103" spans="1:8" x14ac:dyDescent="0.2">
      <c r="A103" s="585"/>
      <c r="B103" s="586"/>
      <c r="C103" s="586"/>
      <c r="D103" s="587"/>
      <c r="E103" s="578"/>
      <c r="F103" s="578"/>
      <c r="G103" s="578"/>
      <c r="H103" s="579"/>
    </row>
    <row r="104" spans="1:8" ht="16" thickBot="1" x14ac:dyDescent="0.25">
      <c r="A104" s="596"/>
      <c r="B104" s="597"/>
      <c r="C104" s="597"/>
      <c r="D104" s="598"/>
      <c r="E104" s="580"/>
      <c r="F104" s="580"/>
      <c r="G104" s="580"/>
      <c r="H104" s="581"/>
    </row>
    <row r="105" spans="1:8" ht="16" thickTop="1" x14ac:dyDescent="0.2"/>
    <row r="106" spans="1:8" ht="16" thickBot="1" x14ac:dyDescent="0.25"/>
    <row r="107" spans="1:8" ht="16" thickTop="1" x14ac:dyDescent="0.2">
      <c r="A107" s="602" t="s">
        <v>359</v>
      </c>
      <c r="B107" s="603"/>
      <c r="C107" s="603"/>
      <c r="D107" s="603"/>
      <c r="E107" s="603"/>
      <c r="F107" s="603"/>
      <c r="G107" s="603"/>
      <c r="H107" s="604"/>
    </row>
    <row r="108" spans="1:8" x14ac:dyDescent="0.2">
      <c r="A108" s="582" t="s">
        <v>360</v>
      </c>
      <c r="B108" s="583"/>
      <c r="C108" s="583"/>
      <c r="D108" s="583"/>
      <c r="E108" s="583"/>
      <c r="F108" s="583"/>
      <c r="G108" s="583"/>
      <c r="H108" s="599"/>
    </row>
    <row r="109" spans="1:8" x14ac:dyDescent="0.2">
      <c r="A109" s="585"/>
      <c r="B109" s="586"/>
      <c r="C109" s="586"/>
      <c r="D109" s="586"/>
      <c r="E109" s="586"/>
      <c r="F109" s="586"/>
      <c r="G109" s="586"/>
      <c r="H109" s="600"/>
    </row>
    <row r="110" spans="1:8" x14ac:dyDescent="0.2">
      <c r="A110" s="585"/>
      <c r="B110" s="586"/>
      <c r="C110" s="586"/>
      <c r="D110" s="586"/>
      <c r="E110" s="586"/>
      <c r="F110" s="586"/>
      <c r="G110" s="586"/>
      <c r="H110" s="600"/>
    </row>
    <row r="111" spans="1:8" x14ac:dyDescent="0.2">
      <c r="A111" s="585"/>
      <c r="B111" s="586"/>
      <c r="C111" s="586"/>
      <c r="D111" s="586"/>
      <c r="E111" s="586"/>
      <c r="F111" s="586"/>
      <c r="G111" s="586"/>
      <c r="H111" s="600"/>
    </row>
    <row r="112" spans="1:8" x14ac:dyDescent="0.2">
      <c r="A112" s="585"/>
      <c r="B112" s="586"/>
      <c r="C112" s="586"/>
      <c r="D112" s="586"/>
      <c r="E112" s="586"/>
      <c r="F112" s="586"/>
      <c r="G112" s="586"/>
      <c r="H112" s="600"/>
    </row>
    <row r="113" spans="1:8" x14ac:dyDescent="0.2">
      <c r="A113" s="585"/>
      <c r="B113" s="586"/>
      <c r="C113" s="586"/>
      <c r="D113" s="586"/>
      <c r="E113" s="586"/>
      <c r="F113" s="586"/>
      <c r="G113" s="586"/>
      <c r="H113" s="600"/>
    </row>
    <row r="114" spans="1:8" x14ac:dyDescent="0.2">
      <c r="A114" s="585"/>
      <c r="B114" s="586"/>
      <c r="C114" s="586"/>
      <c r="D114" s="586"/>
      <c r="E114" s="586"/>
      <c r="F114" s="586"/>
      <c r="G114" s="586"/>
      <c r="H114" s="600"/>
    </row>
    <row r="115" spans="1:8" x14ac:dyDescent="0.2">
      <c r="A115" s="585"/>
      <c r="B115" s="586"/>
      <c r="C115" s="586"/>
      <c r="D115" s="586"/>
      <c r="E115" s="586"/>
      <c r="F115" s="586"/>
      <c r="G115" s="586"/>
      <c r="H115" s="600"/>
    </row>
    <row r="116" spans="1:8" x14ac:dyDescent="0.2">
      <c r="A116" s="585"/>
      <c r="B116" s="586"/>
      <c r="C116" s="586"/>
      <c r="D116" s="586"/>
      <c r="E116" s="586"/>
      <c r="F116" s="586"/>
      <c r="G116" s="586"/>
      <c r="H116" s="600"/>
    </row>
    <row r="117" spans="1:8" x14ac:dyDescent="0.2">
      <c r="A117" s="585"/>
      <c r="B117" s="586"/>
      <c r="C117" s="586"/>
      <c r="D117" s="586"/>
      <c r="E117" s="586"/>
      <c r="F117" s="586"/>
      <c r="G117" s="586"/>
      <c r="H117" s="600"/>
    </row>
    <row r="118" spans="1:8" x14ac:dyDescent="0.2">
      <c r="A118" s="585"/>
      <c r="B118" s="586"/>
      <c r="C118" s="586"/>
      <c r="D118" s="586"/>
      <c r="E118" s="586"/>
      <c r="F118" s="586"/>
      <c r="G118" s="586"/>
      <c r="H118" s="600"/>
    </row>
    <row r="119" spans="1:8" x14ac:dyDescent="0.2">
      <c r="A119" s="585"/>
      <c r="B119" s="586"/>
      <c r="C119" s="586"/>
      <c r="D119" s="586"/>
      <c r="E119" s="586"/>
      <c r="F119" s="586"/>
      <c r="G119" s="586"/>
      <c r="H119" s="600"/>
    </row>
    <row r="120" spans="1:8" x14ac:dyDescent="0.2">
      <c r="A120" s="585"/>
      <c r="B120" s="586"/>
      <c r="C120" s="586"/>
      <c r="D120" s="586"/>
      <c r="E120" s="586"/>
      <c r="F120" s="586"/>
      <c r="G120" s="586"/>
      <c r="H120" s="600"/>
    </row>
    <row r="121" spans="1:8" x14ac:dyDescent="0.2">
      <c r="A121" s="585"/>
      <c r="B121" s="586"/>
      <c r="C121" s="586"/>
      <c r="D121" s="586"/>
      <c r="E121" s="586"/>
      <c r="F121" s="586"/>
      <c r="G121" s="586"/>
      <c r="H121" s="600"/>
    </row>
    <row r="122" spans="1:8" x14ac:dyDescent="0.2">
      <c r="A122" s="585"/>
      <c r="B122" s="586"/>
      <c r="C122" s="586"/>
      <c r="D122" s="586"/>
      <c r="E122" s="586"/>
      <c r="F122" s="586"/>
      <c r="G122" s="586"/>
      <c r="H122" s="600"/>
    </row>
    <row r="123" spans="1:8" x14ac:dyDescent="0.2">
      <c r="A123" s="585"/>
      <c r="B123" s="586"/>
      <c r="C123" s="586"/>
      <c r="D123" s="586"/>
      <c r="E123" s="586"/>
      <c r="F123" s="586"/>
      <c r="G123" s="586"/>
      <c r="H123" s="600"/>
    </row>
    <row r="124" spans="1:8" x14ac:dyDescent="0.2">
      <c r="A124" s="585"/>
      <c r="B124" s="586"/>
      <c r="C124" s="586"/>
      <c r="D124" s="586"/>
      <c r="E124" s="586"/>
      <c r="F124" s="586"/>
      <c r="G124" s="586"/>
      <c r="H124" s="600"/>
    </row>
    <row r="125" spans="1:8" x14ac:dyDescent="0.2">
      <c r="A125" s="585"/>
      <c r="B125" s="586"/>
      <c r="C125" s="586"/>
      <c r="D125" s="586"/>
      <c r="E125" s="586"/>
      <c r="F125" s="586"/>
      <c r="G125" s="586"/>
      <c r="H125" s="600"/>
    </row>
    <row r="126" spans="1:8" x14ac:dyDescent="0.2">
      <c r="A126" s="585"/>
      <c r="B126" s="586"/>
      <c r="C126" s="586"/>
      <c r="D126" s="586"/>
      <c r="E126" s="586"/>
      <c r="F126" s="586"/>
      <c r="G126" s="586"/>
      <c r="H126" s="600"/>
    </row>
    <row r="127" spans="1:8" x14ac:dyDescent="0.2">
      <c r="A127" s="585"/>
      <c r="B127" s="586"/>
      <c r="C127" s="586"/>
      <c r="D127" s="586"/>
      <c r="E127" s="586"/>
      <c r="F127" s="586"/>
      <c r="G127" s="586"/>
      <c r="H127" s="600"/>
    </row>
    <row r="128" spans="1:8" x14ac:dyDescent="0.2">
      <c r="A128" s="585"/>
      <c r="B128" s="586"/>
      <c r="C128" s="586"/>
      <c r="D128" s="586"/>
      <c r="E128" s="586"/>
      <c r="F128" s="586"/>
      <c r="G128" s="586"/>
      <c r="H128" s="600"/>
    </row>
    <row r="129" spans="1:8" x14ac:dyDescent="0.2">
      <c r="A129" s="585"/>
      <c r="B129" s="586"/>
      <c r="C129" s="586"/>
      <c r="D129" s="586"/>
      <c r="E129" s="586"/>
      <c r="F129" s="586"/>
      <c r="G129" s="586"/>
      <c r="H129" s="600"/>
    </row>
    <row r="130" spans="1:8" x14ac:dyDescent="0.2">
      <c r="A130" s="585"/>
      <c r="B130" s="586"/>
      <c r="C130" s="586"/>
      <c r="D130" s="586"/>
      <c r="E130" s="586"/>
      <c r="F130" s="586"/>
      <c r="G130" s="586"/>
      <c r="H130" s="600"/>
    </row>
    <row r="131" spans="1:8" x14ac:dyDescent="0.2">
      <c r="A131" s="585"/>
      <c r="B131" s="586"/>
      <c r="C131" s="586"/>
      <c r="D131" s="586"/>
      <c r="E131" s="586"/>
      <c r="F131" s="586"/>
      <c r="G131" s="586"/>
      <c r="H131" s="600"/>
    </row>
    <row r="132" spans="1:8" x14ac:dyDescent="0.2">
      <c r="A132" s="585"/>
      <c r="B132" s="586"/>
      <c r="C132" s="586"/>
      <c r="D132" s="586"/>
      <c r="E132" s="586"/>
      <c r="F132" s="586"/>
      <c r="G132" s="586"/>
      <c r="H132" s="600"/>
    </row>
    <row r="133" spans="1:8" x14ac:dyDescent="0.2">
      <c r="A133" s="585"/>
      <c r="B133" s="586"/>
      <c r="C133" s="586"/>
      <c r="D133" s="586"/>
      <c r="E133" s="586"/>
      <c r="F133" s="586"/>
      <c r="G133" s="586"/>
      <c r="H133" s="600"/>
    </row>
    <row r="134" spans="1:8" x14ac:dyDescent="0.2">
      <c r="A134" s="585"/>
      <c r="B134" s="586"/>
      <c r="C134" s="586"/>
      <c r="D134" s="586"/>
      <c r="E134" s="586"/>
      <c r="F134" s="586"/>
      <c r="G134" s="586"/>
      <c r="H134" s="600"/>
    </row>
    <row r="135" spans="1:8" x14ac:dyDescent="0.2">
      <c r="A135" s="585"/>
      <c r="B135" s="586"/>
      <c r="C135" s="586"/>
      <c r="D135" s="586"/>
      <c r="E135" s="586"/>
      <c r="F135" s="586"/>
      <c r="G135" s="586"/>
      <c r="H135" s="600"/>
    </row>
    <row r="136" spans="1:8" ht="15.75" customHeight="1" thickBot="1" x14ac:dyDescent="0.25">
      <c r="A136" s="647"/>
      <c r="B136" s="648"/>
      <c r="C136" s="648"/>
      <c r="D136" s="648"/>
      <c r="E136" s="648"/>
      <c r="F136" s="648"/>
      <c r="G136" s="648"/>
      <c r="H136" s="649"/>
    </row>
    <row r="137" spans="1:8" ht="16" thickTop="1" x14ac:dyDescent="0.2"/>
    <row r="149" spans="1:1" x14ac:dyDescent="0.2">
      <c r="A149" s="328"/>
    </row>
    <row r="155" spans="1:1" x14ac:dyDescent="0.2">
      <c r="A155" s="328"/>
    </row>
    <row r="158" spans="1:1" x14ac:dyDescent="0.2">
      <c r="A158" s="328"/>
    </row>
    <row r="254" spans="1:1" x14ac:dyDescent="0.2">
      <c r="A254" s="328"/>
    </row>
    <row r="265" spans="1:1" x14ac:dyDescent="0.2">
      <c r="A265" s="328"/>
    </row>
    <row r="271" spans="1:1" x14ac:dyDescent="0.2">
      <c r="A271" s="328"/>
    </row>
  </sheetData>
  <sheetProtection password="C516" sheet="1" objects="1" scenarios="1"/>
  <mergeCells count="46">
    <mergeCell ref="G6:L6"/>
    <mergeCell ref="A1:B2"/>
    <mergeCell ref="C1:D2"/>
    <mergeCell ref="E1:F2"/>
    <mergeCell ref="G1:H2"/>
    <mergeCell ref="I1:J2"/>
    <mergeCell ref="A6:E6"/>
    <mergeCell ref="A3:C3"/>
    <mergeCell ref="A4:C4"/>
    <mergeCell ref="A64:C64"/>
    <mergeCell ref="A65:C65"/>
    <mergeCell ref="A66:C66"/>
    <mergeCell ref="A67:C67"/>
    <mergeCell ref="A51:C51"/>
    <mergeCell ref="A53:C53"/>
    <mergeCell ref="A56:C56"/>
    <mergeCell ref="A57:C57"/>
    <mergeCell ref="A58:C58"/>
    <mergeCell ref="A59:C59"/>
    <mergeCell ref="A62:C62"/>
    <mergeCell ref="A63:C63"/>
    <mergeCell ref="E90:H90"/>
    <mergeCell ref="A91:D104"/>
    <mergeCell ref="E91:H104"/>
    <mergeCell ref="A70:C70"/>
    <mergeCell ref="A71:C71"/>
    <mergeCell ref="A72:C72"/>
    <mergeCell ref="A74:H74"/>
    <mergeCell ref="A75:D75"/>
    <mergeCell ref="E75:H75"/>
    <mergeCell ref="A108:H136"/>
    <mergeCell ref="A52:C52"/>
    <mergeCell ref="N6:R6"/>
    <mergeCell ref="T6:X6"/>
    <mergeCell ref="A49:C49"/>
    <mergeCell ref="A50:C50"/>
    <mergeCell ref="A54:C54"/>
    <mergeCell ref="A55:C55"/>
    <mergeCell ref="A60:C60"/>
    <mergeCell ref="A61:C61"/>
    <mergeCell ref="A68:C68"/>
    <mergeCell ref="A69:C69"/>
    <mergeCell ref="A107:H107"/>
    <mergeCell ref="A76:D89"/>
    <mergeCell ref="E76:H89"/>
    <mergeCell ref="A90:D90"/>
  </mergeCells>
  <phoneticPr fontId="21" type="noConversion"/>
  <hyperlinks>
    <hyperlink ref="A62:C62" r:id="rId1" display="GoSBR.net" xr:uid="{00000000-0004-0000-0A00-000000000000}"/>
    <hyperlink ref="A70:C70" r:id="rId2" display="CBM Warehouse" xr:uid="{00000000-0004-0000-0A00-000001000000}"/>
    <hyperlink ref="A71:C71" r:id="rId3" display="National Center on RTI" xr:uid="{00000000-0004-0000-0A00-000002000000}"/>
    <hyperlink ref="A59:C59" location="'Writing - Research'!A106:I137" display="Can't/Won't Do Assessment" xr:uid="{00000000-0004-0000-0A00-000003000000}"/>
    <hyperlink ref="C1:D2" location="'Writing - Research'!A49:AD53" tooltip="Select to jump to probes" display="PROBES" xr:uid="{00000000-0004-0000-0A00-000004000000}"/>
    <hyperlink ref="A1:B2" location="'Writing - Research'!A3:AD48" tooltip="Select to jump to standards" display="STANDARDS" xr:uid="{00000000-0004-0000-0A00-000005000000}"/>
    <hyperlink ref="E1:F2" location="'Writing - Research'!A54:AD59" tooltip="Select to jump to diagnostics" display="DIAGNOSTICS" xr:uid="{00000000-0004-0000-0A00-000006000000}"/>
    <hyperlink ref="G1:H2" location="'Writing - Research'!A60:AD67" tooltip="Select to jump to interventions" display="INTERVENTIONS" xr:uid="{00000000-0004-0000-0A00-000007000000}"/>
    <hyperlink ref="I1:J2" location="'Writing - Research'!A68:AD137" tooltip="Select to jump to information" display="INFORMATION" xr:uid="{00000000-0004-0000-0A00-000008000000}"/>
    <hyperlink ref="A51" r:id="rId4" tooltip="www.aimsweb.com" xr:uid="{00000000-0004-0000-0A00-000009000000}"/>
    <hyperlink ref="A51:C51" r:id="rId5" display="AIMSweb" xr:uid="{00000000-0004-0000-0A00-00000A000000}"/>
    <hyperlink ref="A52" r:id="rId6" tooltip="www.interventioncentral.com" display="Intervention Central" xr:uid="{00000000-0004-0000-0A00-00000B000000}"/>
    <hyperlink ref="A52:C52" r:id="rId7" display="CBM Warehouse" xr:uid="{00000000-0004-0000-0A00-00000C000000}"/>
    <hyperlink ref="A63:C63" r:id="rId8" display="Doing What Works" xr:uid="{00000000-0004-0000-0A00-00000D000000}"/>
    <hyperlink ref="A4:B4" location="'Reading - Research'!A1:J2" display="HOME" xr:uid="{00000000-0004-0000-0A00-00000E000000}"/>
    <hyperlink ref="A4:C4" location="'Writing - Research'!A1:J2" tooltip="Select to jump to top of tab" display="HOME" xr:uid="{00000000-0004-0000-0A00-00000F000000}"/>
    <hyperlink ref="A58:C58" location="'Writing - Research'!A73:I105" display="Four Quadrant Instructional Sort" xr:uid="{00000000-0004-0000-0A00-000010000000}"/>
    <hyperlink ref="A50:B50" location="'Reading - Research'!A1:J2" display="HOME" xr:uid="{00000000-0004-0000-0A00-000011000000}"/>
    <hyperlink ref="A50:C50" location="'Writing - Research'!A1:J2" tooltip="Select to jump to top of tab" display="HOME" xr:uid="{00000000-0004-0000-0A00-000012000000}"/>
    <hyperlink ref="A55:B55" location="'Reading - Research'!A1:J2" display="HOME" xr:uid="{00000000-0004-0000-0A00-000013000000}"/>
    <hyperlink ref="A55:C55" location="'Writing - Research'!A1:J2" tooltip="Select to jump to top of tab" display="HOME" xr:uid="{00000000-0004-0000-0A00-000014000000}"/>
    <hyperlink ref="A61:B61" location="'Reading - Research'!A1:J2" display="HOME" xr:uid="{00000000-0004-0000-0A00-000015000000}"/>
    <hyperlink ref="A61:C61" location="'Writing - Research'!A1:J2" tooltip="Select to jump to top of tab" display="HOME" xr:uid="{00000000-0004-0000-0A00-000016000000}"/>
    <hyperlink ref="A69:B69" location="'Reading - Research'!A1:J2" display="HOME" xr:uid="{00000000-0004-0000-0A00-000017000000}"/>
    <hyperlink ref="A69:C69" location="'Writing - Research'!A1:J2" tooltip="Select to jump to top of tab" display="HOME" xr:uid="{00000000-0004-0000-0A00-000018000000}"/>
  </hyperlinks>
  <pageMargins left="0.7" right="0.7" top="0.75" bottom="0.75" header="0.3" footer="0.3"/>
  <pageSetup orientation="portrait" r:id="rId9"/>
  <legacyDrawing r:id="rId10"/>
  <extLst>
    <ext xmlns:mx="http://schemas.microsoft.com/office/mac/excel/2008/main" uri="http://schemas.microsoft.com/office/mac/excel/2008/main">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9">
    <tabColor rgb="FF0070C0"/>
  </sheetPr>
  <dimension ref="A1:Z71"/>
  <sheetViews>
    <sheetView workbookViewId="0">
      <selection activeCell="A2" sqref="A2"/>
    </sheetView>
  </sheetViews>
  <sheetFormatPr baseColWidth="10" defaultColWidth="8.83203125" defaultRowHeight="15" x14ac:dyDescent="0.2"/>
  <cols>
    <col min="1" max="16384" width="8.83203125" style="7"/>
  </cols>
  <sheetData>
    <row r="1" spans="1:11" x14ac:dyDescent="0.2">
      <c r="A1" s="6" t="str">
        <f>(IF(ISTEXT('Writing - Data'!A3),'Writing - Data'!A3,""))&amp;(IF(ISTEXT('Writing - Data'!B3)," - Grade "&amp;'Writing - Data'!B3,""))&amp;(IF(ISTEXT('Writing - Data'!D4)," - "&amp;'Writing - Data'!D4,""))</f>
        <v/>
      </c>
      <c r="B1" s="6" t="str">
        <f>'Writing - Data'!D2&amp;IF('Writing - Data'!D4="",""," - "&amp;('Writing - Data'!D4))&amp;IF('Writing - Data'!D3," - "&amp;TEXT('Writing - Data'!D3, "mm/dd/yy"),"")</f>
        <v>Benchmark 1 Scores</v>
      </c>
      <c r="C1" s="87"/>
      <c r="F1" s="8"/>
      <c r="G1" s="431"/>
      <c r="H1" s="431"/>
    </row>
    <row r="2" spans="1:11" ht="15" customHeight="1" x14ac:dyDescent="0.35">
      <c r="C2" s="9"/>
      <c r="D2" s="10"/>
      <c r="E2" s="10"/>
      <c r="F2" s="10"/>
      <c r="G2" s="10"/>
      <c r="H2" s="10"/>
      <c r="I2" s="10"/>
      <c r="J2" s="10"/>
      <c r="K2" s="10"/>
    </row>
    <row r="3" spans="1:11" ht="15" customHeight="1" x14ac:dyDescent="0.35">
      <c r="C3" s="10"/>
      <c r="D3" s="10"/>
      <c r="E3" s="10"/>
      <c r="F3" s="10"/>
      <c r="G3" s="10"/>
      <c r="H3" s="10"/>
      <c r="I3" s="10"/>
      <c r="J3" s="10"/>
      <c r="K3" s="10"/>
    </row>
    <row r="4" spans="1:11" x14ac:dyDescent="0.2">
      <c r="C4" s="11"/>
    </row>
    <row r="34" spans="1:26" x14ac:dyDescent="0.2">
      <c r="R34" s="12"/>
    </row>
    <row r="35" spans="1:26" x14ac:dyDescent="0.2">
      <c r="A35" s="6" t="str">
        <f>(IF(ISTEXT('Writing - Data'!A3),'Writing - Data'!A3,""))&amp;(IF(ISTEXT('Writing - Data'!B3)," - Grade "&amp;'Writing - Data'!B3,""))&amp;(IF(ISTEXT('Writing - Data'!AP4)," - "&amp;'Writing - Data'!AP4,""))</f>
        <v/>
      </c>
      <c r="B35" s="6" t="str">
        <f>'Writing - Data'!AP2&amp;IF('Writing - Data'!AP4="",""," - "&amp;('Writing - Data'!AP4))&amp;IF('Writing - Data'!AP3," - "&amp;TEXT('Writing - Data'!AP3, "mm/dd/yy"),"")</f>
        <v>Benchmark 2 Scores</v>
      </c>
    </row>
    <row r="36" spans="1:26" ht="15" customHeight="1" x14ac:dyDescent="0.35">
      <c r="C36" s="9"/>
      <c r="D36" s="5"/>
      <c r="E36" s="5"/>
      <c r="F36" s="5"/>
      <c r="G36" s="5"/>
      <c r="H36" s="5"/>
      <c r="I36" s="5"/>
      <c r="J36" s="5"/>
      <c r="K36" s="5"/>
      <c r="R36" s="9"/>
      <c r="S36" s="5"/>
      <c r="T36" s="5"/>
      <c r="U36" s="5"/>
      <c r="V36" s="5"/>
      <c r="W36" s="5"/>
      <c r="X36" s="5"/>
      <c r="Y36" s="5"/>
      <c r="Z36" s="5"/>
    </row>
    <row r="37" spans="1:26" ht="15" customHeight="1" x14ac:dyDescent="0.2">
      <c r="C37" s="5"/>
      <c r="D37" s="5"/>
      <c r="E37" s="5"/>
      <c r="F37" s="5"/>
      <c r="G37" s="5"/>
      <c r="H37" s="5"/>
      <c r="I37" s="5"/>
      <c r="J37" s="5"/>
      <c r="K37" s="5"/>
      <c r="R37" s="5"/>
      <c r="S37" s="5"/>
      <c r="T37" s="5"/>
      <c r="U37" s="5"/>
      <c r="V37" s="5"/>
      <c r="W37" s="5"/>
      <c r="X37" s="5"/>
      <c r="Y37" s="5"/>
      <c r="Z37" s="5"/>
    </row>
    <row r="69" spans="1:26" x14ac:dyDescent="0.2">
      <c r="A69" s="6" t="str">
        <f>(IF(ISTEXT('Writing - Data'!A3),'Writing - Data'!A3,""))&amp;(IF(ISTEXT('Writing - Data'!B3)," - Grade "&amp;'Writing - Data'!B3,""))&amp;(IF(ISTEXT('Writing - Data'!CB4)," - "&amp;'Writing - Data'!CB4,""))</f>
        <v/>
      </c>
      <c r="B69" s="6" t="str">
        <f>'Writing - Data'!CB2&amp;IF('Writing - Data'!CB4="",""," - "&amp;('Writing - Data'!CB4))&amp;IF('Writing - Data'!CB3," - "&amp;TEXT('Writing - Data'!CB3, "mm/dd/yy"),"")</f>
        <v>Benchmark 3 Scores</v>
      </c>
    </row>
    <row r="70" spans="1:26" ht="15" customHeight="1" x14ac:dyDescent="0.35">
      <c r="C70" s="9"/>
      <c r="D70" s="5"/>
      <c r="E70" s="5"/>
      <c r="F70" s="5"/>
      <c r="G70" s="5"/>
      <c r="H70" s="5"/>
      <c r="I70" s="5"/>
      <c r="J70" s="5"/>
      <c r="K70" s="5"/>
      <c r="R70" s="9"/>
      <c r="S70" s="5"/>
      <c r="T70" s="5"/>
      <c r="U70" s="5"/>
      <c r="V70" s="5"/>
      <c r="W70" s="5"/>
      <c r="X70" s="5"/>
      <c r="Y70" s="5"/>
      <c r="Z70" s="5"/>
    </row>
    <row r="71" spans="1:26" ht="15" customHeight="1" x14ac:dyDescent="0.2">
      <c r="C71" s="5"/>
      <c r="D71" s="5"/>
      <c r="E71" s="5"/>
      <c r="F71" s="5"/>
      <c r="G71" s="5"/>
      <c r="H71" s="5"/>
      <c r="I71" s="5"/>
      <c r="J71" s="5"/>
      <c r="K71" s="5"/>
      <c r="R71" s="5"/>
      <c r="S71" s="5"/>
      <c r="T71" s="5"/>
      <c r="U71" s="5"/>
      <c r="V71" s="5"/>
      <c r="W71" s="5"/>
      <c r="X71" s="5"/>
      <c r="Y71" s="5"/>
      <c r="Z71" s="5"/>
    </row>
  </sheetData>
  <sheetProtection password="C516" sheet="1" objects="1" scenarios="1" selectLockedCells="1" selectUnlockedCells="1"/>
  <phoneticPr fontId="3" type="noConversion"/>
  <pageMargins left="0.7" right="0.7" top="0.75" bottom="0.75" header="0.3" footer="0.3"/>
  <headerFooter alignWithMargins="0"/>
  <drawing r:id="rId1"/>
  <extLst>
    <ext xmlns:mx="http://schemas.microsoft.com/office/mac/excel/2008/main" uri="http://schemas.microsoft.com/office/mac/excel/2008/main">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0">
    <tabColor rgb="FF0070C0"/>
  </sheetPr>
  <dimension ref="A1"/>
  <sheetViews>
    <sheetView zoomScale="78" zoomScaleNormal="78" workbookViewId="0"/>
  </sheetViews>
  <sheetFormatPr baseColWidth="10" defaultColWidth="8.83203125" defaultRowHeight="15" x14ac:dyDescent="0.2"/>
  <cols>
    <col min="1" max="1" width="6.6640625" style="32" customWidth="1"/>
    <col min="2" max="9" width="8.83203125" style="32"/>
    <col min="10" max="11" width="6.6640625" style="32" customWidth="1"/>
    <col min="12" max="19" width="8.83203125" style="32"/>
    <col min="20" max="21" width="6.6640625" style="32" customWidth="1"/>
    <col min="22" max="29" width="8.83203125" style="32"/>
    <col min="30" max="30" width="6.6640625" style="32" customWidth="1"/>
    <col min="31" max="16384" width="8.83203125" style="32"/>
  </cols>
  <sheetData/>
  <sheetProtection password="C516" sheet="1" objects="1" scenarios="1" selectLockedCells="1" selectUnlockedCells="1"/>
  <phoneticPr fontId="3" type="noConversion"/>
  <pageMargins left="0.7" right="0.7" top="0.75" bottom="0.75" header="0.3" footer="0.3"/>
  <drawing r:id="rId1"/>
  <extLst>
    <ext xmlns:mx="http://schemas.microsoft.com/office/mac/excel/2008/main" uri="http://schemas.microsoft.com/office/mac/excel/2008/main">
      <mx:PLV Mode="0" OnePage="0" WScale="0"/>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C000"/>
  </sheetPr>
  <dimension ref="A1:DN157"/>
  <sheetViews>
    <sheetView workbookViewId="0">
      <pane xSplit="1" ySplit="4" topLeftCell="B5" activePane="bottomRight" state="frozen"/>
      <selection pane="topRight" activeCell="B1" sqref="B1"/>
      <selection pane="bottomLeft" activeCell="A5" sqref="A5"/>
      <selection pane="bottomRight" activeCell="A2" sqref="A2"/>
    </sheetView>
  </sheetViews>
  <sheetFormatPr baseColWidth="10" defaultColWidth="8.83203125" defaultRowHeight="15" x14ac:dyDescent="0.2"/>
  <cols>
    <col min="1" max="1" width="30.1640625" style="7" customWidth="1"/>
    <col min="2" max="2" width="11.6640625" style="7" customWidth="1"/>
    <col min="3" max="3" width="30.1640625" style="7" customWidth="1"/>
    <col min="4" max="6" width="12.6640625" style="39" customWidth="1"/>
    <col min="7" max="10" width="12.6640625" style="39" hidden="1" customWidth="1"/>
    <col min="11" max="11" width="15.6640625" style="39" customWidth="1"/>
    <col min="12" max="15" width="12.6640625" style="39" customWidth="1"/>
    <col min="16" max="16" width="12.6640625" style="39" hidden="1" customWidth="1"/>
    <col min="17" max="17" width="16.6640625" style="39" customWidth="1"/>
    <col min="18" max="19" width="12.6640625" style="39" customWidth="1"/>
    <col min="20" max="20" width="25.6640625" style="39" customWidth="1"/>
    <col min="21" max="21" width="25.6640625" style="31" customWidth="1"/>
    <col min="22" max="41" width="8.6640625" style="39" customWidth="1"/>
    <col min="42" max="44" width="12.6640625" style="39" customWidth="1"/>
    <col min="45" max="45" width="12.6640625" style="39" hidden="1" customWidth="1"/>
    <col min="46" max="47" width="12.6640625" style="31" hidden="1" customWidth="1"/>
    <col min="48" max="48" width="12.6640625" style="39" hidden="1" customWidth="1"/>
    <col min="49" max="49" width="15.6640625" style="39" customWidth="1"/>
    <col min="50" max="53" width="12.6640625" style="39" customWidth="1"/>
    <col min="54" max="54" width="12.6640625" style="39" hidden="1" customWidth="1"/>
    <col min="55" max="55" width="16.6640625" style="39" customWidth="1"/>
    <col min="56" max="57" width="12.6640625" style="39" customWidth="1"/>
    <col min="58" max="59" width="25.6640625" style="39" customWidth="1"/>
    <col min="60" max="78" width="8.6640625" style="39" customWidth="1"/>
    <col min="79" max="79" width="8.6640625" style="31" customWidth="1"/>
    <col min="80" max="80" width="12.6640625" style="31" customWidth="1"/>
    <col min="81" max="82" width="12.6640625" style="39" customWidth="1"/>
    <col min="83" max="86" width="12.6640625" style="39" hidden="1" customWidth="1"/>
    <col min="87" max="87" width="15.6640625" style="39" customWidth="1"/>
    <col min="88" max="88" width="12.83203125" style="39" customWidth="1"/>
    <col min="89" max="89" width="12.6640625" style="39" customWidth="1"/>
    <col min="90" max="90" width="11.6640625" style="39" customWidth="1"/>
    <col min="91" max="91" width="12.6640625" style="39" customWidth="1"/>
    <col min="92" max="92" width="12.6640625" style="39" hidden="1" customWidth="1"/>
    <col min="93" max="93" width="16.6640625" style="39" customWidth="1"/>
    <col min="94" max="95" width="12.6640625" style="39" customWidth="1"/>
    <col min="96" max="97" width="25.6640625" style="39" customWidth="1"/>
    <col min="98" max="117" width="8.6640625" style="39" customWidth="1"/>
    <col min="118" max="16384" width="8.83203125" style="7"/>
  </cols>
  <sheetData>
    <row r="1" spans="1:118" ht="25" thickTop="1" x14ac:dyDescent="0.3">
      <c r="A1" s="436" t="s">
        <v>171</v>
      </c>
      <c r="B1" s="536"/>
      <c r="C1" s="496" t="s">
        <v>146</v>
      </c>
      <c r="D1" s="538" t="s">
        <v>159</v>
      </c>
      <c r="E1" s="543"/>
      <c r="F1" s="543"/>
      <c r="G1" s="543"/>
      <c r="H1" s="543"/>
      <c r="I1" s="543"/>
      <c r="J1" s="543"/>
      <c r="K1" s="543"/>
      <c r="L1" s="543"/>
      <c r="M1" s="543"/>
      <c r="N1" s="544"/>
      <c r="O1" s="538" t="s">
        <v>172</v>
      </c>
      <c r="P1" s="545"/>
      <c r="Q1" s="545"/>
      <c r="R1" s="545"/>
      <c r="S1" s="545"/>
      <c r="T1" s="545"/>
      <c r="U1" s="546"/>
      <c r="V1" s="538" t="s">
        <v>161</v>
      </c>
      <c r="W1" s="543"/>
      <c r="X1" s="543"/>
      <c r="Y1" s="543"/>
      <c r="Z1" s="543"/>
      <c r="AA1" s="543"/>
      <c r="AB1" s="543"/>
      <c r="AC1" s="543"/>
      <c r="AD1" s="543"/>
      <c r="AE1" s="543"/>
      <c r="AF1" s="543"/>
      <c r="AG1" s="543"/>
      <c r="AH1" s="543"/>
      <c r="AI1" s="543"/>
      <c r="AJ1" s="543"/>
      <c r="AK1" s="543"/>
      <c r="AL1" s="543"/>
      <c r="AM1" s="543"/>
      <c r="AN1" s="543"/>
      <c r="AO1" s="544"/>
      <c r="AP1" s="538" t="s">
        <v>159</v>
      </c>
      <c r="AQ1" s="543"/>
      <c r="AR1" s="543"/>
      <c r="AS1" s="543"/>
      <c r="AT1" s="543"/>
      <c r="AU1" s="543"/>
      <c r="AV1" s="543"/>
      <c r="AW1" s="543"/>
      <c r="AX1" s="543"/>
      <c r="AY1" s="543"/>
      <c r="AZ1" s="544"/>
      <c r="BA1" s="538" t="s">
        <v>172</v>
      </c>
      <c r="BB1" s="545"/>
      <c r="BC1" s="545"/>
      <c r="BD1" s="545"/>
      <c r="BE1" s="545"/>
      <c r="BF1" s="545"/>
      <c r="BG1" s="546"/>
      <c r="BH1" s="538" t="s">
        <v>161</v>
      </c>
      <c r="BI1" s="543"/>
      <c r="BJ1" s="543"/>
      <c r="BK1" s="543"/>
      <c r="BL1" s="543"/>
      <c r="BM1" s="543"/>
      <c r="BN1" s="543"/>
      <c r="BO1" s="543"/>
      <c r="BP1" s="543"/>
      <c r="BQ1" s="543"/>
      <c r="BR1" s="543"/>
      <c r="BS1" s="543"/>
      <c r="BT1" s="543"/>
      <c r="BU1" s="543"/>
      <c r="BV1" s="543"/>
      <c r="BW1" s="543"/>
      <c r="BX1" s="543"/>
      <c r="BY1" s="543"/>
      <c r="BZ1" s="543"/>
      <c r="CA1" s="544"/>
      <c r="CB1" s="538" t="s">
        <v>159</v>
      </c>
      <c r="CC1" s="543"/>
      <c r="CD1" s="543"/>
      <c r="CE1" s="543"/>
      <c r="CF1" s="543"/>
      <c r="CG1" s="543"/>
      <c r="CH1" s="543"/>
      <c r="CI1" s="543"/>
      <c r="CJ1" s="543"/>
      <c r="CK1" s="543"/>
      <c r="CL1" s="544"/>
      <c r="CM1" s="538" t="s">
        <v>172</v>
      </c>
      <c r="CN1" s="541"/>
      <c r="CO1" s="541"/>
      <c r="CP1" s="541"/>
      <c r="CQ1" s="541"/>
      <c r="CR1" s="541"/>
      <c r="CS1" s="542"/>
      <c r="CT1" s="538" t="s">
        <v>161</v>
      </c>
      <c r="CU1" s="539"/>
      <c r="CV1" s="539"/>
      <c r="CW1" s="539"/>
      <c r="CX1" s="539"/>
      <c r="CY1" s="539"/>
      <c r="CZ1" s="539"/>
      <c r="DA1" s="539"/>
      <c r="DB1" s="539"/>
      <c r="DC1" s="539"/>
      <c r="DD1" s="539"/>
      <c r="DE1" s="539"/>
      <c r="DF1" s="539"/>
      <c r="DG1" s="539"/>
      <c r="DH1" s="539"/>
      <c r="DI1" s="539"/>
      <c r="DJ1" s="539"/>
      <c r="DK1" s="539"/>
      <c r="DL1" s="539"/>
      <c r="DM1" s="540"/>
    </row>
    <row r="2" spans="1:118" ht="30" x14ac:dyDescent="0.2">
      <c r="A2" s="442" t="s">
        <v>343</v>
      </c>
      <c r="B2" s="537"/>
      <c r="C2" s="329" t="s">
        <v>147</v>
      </c>
      <c r="D2" s="159" t="s">
        <v>143</v>
      </c>
      <c r="E2" s="520" t="s">
        <v>67</v>
      </c>
      <c r="F2" s="524" t="s">
        <v>88</v>
      </c>
      <c r="G2" s="432" t="s">
        <v>94</v>
      </c>
      <c r="H2" s="432" t="s">
        <v>91</v>
      </c>
      <c r="I2" s="432" t="s">
        <v>92</v>
      </c>
      <c r="J2" s="432" t="s">
        <v>95</v>
      </c>
      <c r="K2" s="524" t="s">
        <v>0</v>
      </c>
      <c r="L2" s="524" t="s">
        <v>305</v>
      </c>
      <c r="M2" s="524" t="s">
        <v>160</v>
      </c>
      <c r="N2" s="527" t="s">
        <v>165</v>
      </c>
      <c r="O2" s="529" t="s">
        <v>173</v>
      </c>
      <c r="P2" s="432" t="s">
        <v>167</v>
      </c>
      <c r="Q2" s="524" t="s">
        <v>168</v>
      </c>
      <c r="R2" s="524" t="s">
        <v>342</v>
      </c>
      <c r="S2" s="524" t="s">
        <v>341</v>
      </c>
      <c r="T2" s="524" t="s">
        <v>166</v>
      </c>
      <c r="U2" s="527" t="s">
        <v>66</v>
      </c>
      <c r="V2" s="529" t="s">
        <v>158</v>
      </c>
      <c r="W2" s="524" t="s">
        <v>169</v>
      </c>
      <c r="X2" s="524" t="s">
        <v>170</v>
      </c>
      <c r="Y2" s="524" t="s">
        <v>86</v>
      </c>
      <c r="Z2" s="524" t="s">
        <v>65</v>
      </c>
      <c r="AA2" s="520" t="s">
        <v>50</v>
      </c>
      <c r="AB2" s="520" t="s">
        <v>51</v>
      </c>
      <c r="AC2" s="520" t="s">
        <v>52</v>
      </c>
      <c r="AD2" s="520" t="s">
        <v>53</v>
      </c>
      <c r="AE2" s="520" t="s">
        <v>54</v>
      </c>
      <c r="AF2" s="520" t="s">
        <v>55</v>
      </c>
      <c r="AG2" s="520" t="s">
        <v>56</v>
      </c>
      <c r="AH2" s="520" t="s">
        <v>57</v>
      </c>
      <c r="AI2" s="520" t="s">
        <v>58</v>
      </c>
      <c r="AJ2" s="520" t="s">
        <v>59</v>
      </c>
      <c r="AK2" s="520" t="s">
        <v>60</v>
      </c>
      <c r="AL2" s="520" t="s">
        <v>61</v>
      </c>
      <c r="AM2" s="520" t="s">
        <v>62</v>
      </c>
      <c r="AN2" s="520" t="s">
        <v>63</v>
      </c>
      <c r="AO2" s="522" t="s">
        <v>64</v>
      </c>
      <c r="AP2" s="159" t="s">
        <v>144</v>
      </c>
      <c r="AQ2" s="520" t="s">
        <v>67</v>
      </c>
      <c r="AR2" s="524" t="s">
        <v>89</v>
      </c>
      <c r="AS2" s="432" t="s">
        <v>94</v>
      </c>
      <c r="AT2" s="432" t="s">
        <v>91</v>
      </c>
      <c r="AU2" s="432" t="s">
        <v>92</v>
      </c>
      <c r="AV2" s="432" t="s">
        <v>95</v>
      </c>
      <c r="AW2" s="524" t="s">
        <v>0</v>
      </c>
      <c r="AX2" s="524" t="s">
        <v>306</v>
      </c>
      <c r="AY2" s="524" t="s">
        <v>160</v>
      </c>
      <c r="AZ2" s="527" t="s">
        <v>165</v>
      </c>
      <c r="BA2" s="529" t="s">
        <v>173</v>
      </c>
      <c r="BB2" s="432" t="s">
        <v>167</v>
      </c>
      <c r="BC2" s="524" t="s">
        <v>168</v>
      </c>
      <c r="BD2" s="524" t="s">
        <v>342</v>
      </c>
      <c r="BE2" s="524" t="s">
        <v>341</v>
      </c>
      <c r="BF2" s="524" t="s">
        <v>166</v>
      </c>
      <c r="BG2" s="527" t="s">
        <v>66</v>
      </c>
      <c r="BH2" s="529" t="s">
        <v>158</v>
      </c>
      <c r="BI2" s="524" t="s">
        <v>169</v>
      </c>
      <c r="BJ2" s="524" t="s">
        <v>170</v>
      </c>
      <c r="BK2" s="524" t="s">
        <v>86</v>
      </c>
      <c r="BL2" s="524" t="s">
        <v>65</v>
      </c>
      <c r="BM2" s="520" t="s">
        <v>50</v>
      </c>
      <c r="BN2" s="520" t="s">
        <v>51</v>
      </c>
      <c r="BO2" s="520" t="s">
        <v>52</v>
      </c>
      <c r="BP2" s="520" t="s">
        <v>53</v>
      </c>
      <c r="BQ2" s="520" t="s">
        <v>54</v>
      </c>
      <c r="BR2" s="520" t="s">
        <v>55</v>
      </c>
      <c r="BS2" s="520" t="s">
        <v>56</v>
      </c>
      <c r="BT2" s="520" t="s">
        <v>57</v>
      </c>
      <c r="BU2" s="520" t="s">
        <v>58</v>
      </c>
      <c r="BV2" s="520" t="s">
        <v>59</v>
      </c>
      <c r="BW2" s="520" t="s">
        <v>60</v>
      </c>
      <c r="BX2" s="520" t="s">
        <v>61</v>
      </c>
      <c r="BY2" s="520" t="s">
        <v>62</v>
      </c>
      <c r="BZ2" s="520" t="s">
        <v>63</v>
      </c>
      <c r="CA2" s="522" t="s">
        <v>64</v>
      </c>
      <c r="CB2" s="159" t="s">
        <v>145</v>
      </c>
      <c r="CC2" s="520" t="s">
        <v>67</v>
      </c>
      <c r="CD2" s="524" t="s">
        <v>90</v>
      </c>
      <c r="CE2" s="432" t="s">
        <v>94</v>
      </c>
      <c r="CF2" s="432" t="s">
        <v>91</v>
      </c>
      <c r="CG2" s="432" t="s">
        <v>92</v>
      </c>
      <c r="CH2" s="432" t="s">
        <v>95</v>
      </c>
      <c r="CI2" s="524" t="s">
        <v>0</v>
      </c>
      <c r="CJ2" s="524" t="s">
        <v>307</v>
      </c>
      <c r="CK2" s="524" t="s">
        <v>160</v>
      </c>
      <c r="CL2" s="527" t="s">
        <v>165</v>
      </c>
      <c r="CM2" s="529" t="s">
        <v>173</v>
      </c>
      <c r="CN2" s="432" t="s">
        <v>167</v>
      </c>
      <c r="CO2" s="524" t="s">
        <v>168</v>
      </c>
      <c r="CP2" s="524" t="s">
        <v>342</v>
      </c>
      <c r="CQ2" s="524" t="s">
        <v>341</v>
      </c>
      <c r="CR2" s="524" t="s">
        <v>166</v>
      </c>
      <c r="CS2" s="527" t="s">
        <v>66</v>
      </c>
      <c r="CT2" s="529" t="s">
        <v>158</v>
      </c>
      <c r="CU2" s="524" t="s">
        <v>169</v>
      </c>
      <c r="CV2" s="524" t="s">
        <v>170</v>
      </c>
      <c r="CW2" s="524" t="s">
        <v>86</v>
      </c>
      <c r="CX2" s="524" t="s">
        <v>65</v>
      </c>
      <c r="CY2" s="520" t="s">
        <v>50</v>
      </c>
      <c r="CZ2" s="520" t="s">
        <v>51</v>
      </c>
      <c r="DA2" s="520" t="s">
        <v>52</v>
      </c>
      <c r="DB2" s="520" t="s">
        <v>53</v>
      </c>
      <c r="DC2" s="520" t="s">
        <v>54</v>
      </c>
      <c r="DD2" s="520" t="s">
        <v>55</v>
      </c>
      <c r="DE2" s="520" t="s">
        <v>56</v>
      </c>
      <c r="DF2" s="520" t="s">
        <v>57</v>
      </c>
      <c r="DG2" s="520" t="s">
        <v>58</v>
      </c>
      <c r="DH2" s="520" t="s">
        <v>59</v>
      </c>
      <c r="DI2" s="520" t="s">
        <v>60</v>
      </c>
      <c r="DJ2" s="520" t="s">
        <v>61</v>
      </c>
      <c r="DK2" s="520" t="s">
        <v>62</v>
      </c>
      <c r="DL2" s="520" t="s">
        <v>63</v>
      </c>
      <c r="DM2" s="522" t="s">
        <v>64</v>
      </c>
    </row>
    <row r="3" spans="1:118" s="24" customFormat="1" ht="15" customHeight="1" x14ac:dyDescent="0.2">
      <c r="A3" s="157"/>
      <c r="B3" s="158"/>
      <c r="C3" s="535" t="s">
        <v>157</v>
      </c>
      <c r="D3" s="156"/>
      <c r="E3" s="525"/>
      <c r="F3" s="534"/>
      <c r="G3" s="432"/>
      <c r="H3" s="432"/>
      <c r="I3" s="432"/>
      <c r="J3" s="432"/>
      <c r="K3" s="525"/>
      <c r="L3" s="531"/>
      <c r="M3" s="525"/>
      <c r="N3" s="532"/>
      <c r="O3" s="533"/>
      <c r="Q3" s="526"/>
      <c r="R3" s="526"/>
      <c r="S3" s="526"/>
      <c r="T3" s="526"/>
      <c r="U3" s="528"/>
      <c r="V3" s="530"/>
      <c r="W3" s="525"/>
      <c r="X3" s="525"/>
      <c r="Y3" s="525"/>
      <c r="Z3" s="524"/>
      <c r="AA3" s="521"/>
      <c r="AB3" s="521"/>
      <c r="AC3" s="521"/>
      <c r="AD3" s="521"/>
      <c r="AE3" s="521"/>
      <c r="AF3" s="521"/>
      <c r="AG3" s="521"/>
      <c r="AH3" s="521"/>
      <c r="AI3" s="521"/>
      <c r="AJ3" s="521"/>
      <c r="AK3" s="521"/>
      <c r="AL3" s="521"/>
      <c r="AM3" s="521"/>
      <c r="AN3" s="521"/>
      <c r="AO3" s="523"/>
      <c r="AP3" s="377"/>
      <c r="AQ3" s="525"/>
      <c r="AR3" s="534"/>
      <c r="AS3" s="432"/>
      <c r="AT3" s="432"/>
      <c r="AU3" s="432"/>
      <c r="AV3" s="432"/>
      <c r="AW3" s="525"/>
      <c r="AX3" s="531"/>
      <c r="AY3" s="525"/>
      <c r="AZ3" s="532"/>
      <c r="BA3" s="533"/>
      <c r="BC3" s="526"/>
      <c r="BD3" s="526"/>
      <c r="BE3" s="526"/>
      <c r="BF3" s="526"/>
      <c r="BG3" s="528"/>
      <c r="BH3" s="530"/>
      <c r="BI3" s="525"/>
      <c r="BJ3" s="525"/>
      <c r="BK3" s="525"/>
      <c r="BL3" s="524"/>
      <c r="BM3" s="521"/>
      <c r="BN3" s="521"/>
      <c r="BO3" s="521"/>
      <c r="BP3" s="521"/>
      <c r="BQ3" s="521"/>
      <c r="BR3" s="521"/>
      <c r="BS3" s="521"/>
      <c r="BT3" s="521"/>
      <c r="BU3" s="521"/>
      <c r="BV3" s="521"/>
      <c r="BW3" s="521"/>
      <c r="BX3" s="521"/>
      <c r="BY3" s="521"/>
      <c r="BZ3" s="521"/>
      <c r="CA3" s="523"/>
      <c r="CB3" s="160"/>
      <c r="CC3" s="525"/>
      <c r="CD3" s="534"/>
      <c r="CE3" s="432"/>
      <c r="CF3" s="432"/>
      <c r="CG3" s="432"/>
      <c r="CH3" s="432"/>
      <c r="CI3" s="525"/>
      <c r="CJ3" s="531"/>
      <c r="CK3" s="525"/>
      <c r="CL3" s="532"/>
      <c r="CM3" s="533"/>
      <c r="CO3" s="526"/>
      <c r="CP3" s="526"/>
      <c r="CQ3" s="526"/>
      <c r="CR3" s="526"/>
      <c r="CS3" s="528"/>
      <c r="CT3" s="530"/>
      <c r="CU3" s="525"/>
      <c r="CV3" s="525"/>
      <c r="CW3" s="525"/>
      <c r="CX3" s="524"/>
      <c r="CY3" s="521"/>
      <c r="CZ3" s="521"/>
      <c r="DA3" s="521"/>
      <c r="DB3" s="521"/>
      <c r="DC3" s="521"/>
      <c r="DD3" s="521"/>
      <c r="DE3" s="521"/>
      <c r="DF3" s="521"/>
      <c r="DG3" s="521"/>
      <c r="DH3" s="521"/>
      <c r="DI3" s="521"/>
      <c r="DJ3" s="521"/>
      <c r="DK3" s="521"/>
      <c r="DL3" s="521"/>
      <c r="DM3" s="523"/>
    </row>
    <row r="4" spans="1:118" s="29" customFormat="1" x14ac:dyDescent="0.2">
      <c r="A4" s="114" t="s">
        <v>40</v>
      </c>
      <c r="B4" s="115" t="s">
        <v>42</v>
      </c>
      <c r="C4" s="528"/>
      <c r="D4" s="116"/>
      <c r="E4" s="525"/>
      <c r="F4" s="117"/>
      <c r="G4" s="27"/>
      <c r="H4" s="27"/>
      <c r="I4" s="28">
        <v>0.05</v>
      </c>
      <c r="J4" s="28"/>
      <c r="K4" s="525"/>
      <c r="L4" s="117"/>
      <c r="M4" s="525"/>
      <c r="N4" s="532"/>
      <c r="O4" s="533"/>
      <c r="P4" s="120"/>
      <c r="Q4" s="526"/>
      <c r="R4" s="526"/>
      <c r="S4" s="526"/>
      <c r="T4" s="526"/>
      <c r="U4" s="528"/>
      <c r="V4" s="530"/>
      <c r="W4" s="525"/>
      <c r="X4" s="525"/>
      <c r="Y4" s="525"/>
      <c r="Z4" s="121" t="s">
        <v>65</v>
      </c>
      <c r="AA4" s="122"/>
      <c r="AB4" s="123" t="str">
        <f>IF(AA4="","",AA4+7)</f>
        <v/>
      </c>
      <c r="AC4" s="123" t="str">
        <f>IF(AB4="","",AB4+7)</f>
        <v/>
      </c>
      <c r="AD4" s="123" t="str">
        <f t="shared" ref="AD4:AO4" si="0">IF(AC4="","",AC4+7)</f>
        <v/>
      </c>
      <c r="AE4" s="123" t="str">
        <f t="shared" si="0"/>
        <v/>
      </c>
      <c r="AF4" s="123" t="str">
        <f t="shared" si="0"/>
        <v/>
      </c>
      <c r="AG4" s="123" t="str">
        <f t="shared" si="0"/>
        <v/>
      </c>
      <c r="AH4" s="123" t="str">
        <f t="shared" si="0"/>
        <v/>
      </c>
      <c r="AI4" s="123" t="str">
        <f t="shared" si="0"/>
        <v/>
      </c>
      <c r="AJ4" s="123" t="str">
        <f t="shared" si="0"/>
        <v/>
      </c>
      <c r="AK4" s="123" t="str">
        <f t="shared" si="0"/>
        <v/>
      </c>
      <c r="AL4" s="123" t="str">
        <f t="shared" si="0"/>
        <v/>
      </c>
      <c r="AM4" s="123" t="str">
        <f t="shared" si="0"/>
        <v/>
      </c>
      <c r="AN4" s="123" t="str">
        <f t="shared" si="0"/>
        <v/>
      </c>
      <c r="AO4" s="124" t="str">
        <f t="shared" si="0"/>
        <v/>
      </c>
      <c r="AP4" s="378"/>
      <c r="AQ4" s="525"/>
      <c r="AR4" s="379"/>
      <c r="AS4" s="27"/>
      <c r="AT4" s="27"/>
      <c r="AU4" s="28">
        <v>0.05</v>
      </c>
      <c r="AV4" s="28"/>
      <c r="AW4" s="525"/>
      <c r="AX4" s="379"/>
      <c r="AY4" s="525"/>
      <c r="AZ4" s="532"/>
      <c r="BA4" s="533"/>
      <c r="BB4" s="120"/>
      <c r="BC4" s="526"/>
      <c r="BD4" s="526"/>
      <c r="BE4" s="526"/>
      <c r="BF4" s="526"/>
      <c r="BG4" s="528"/>
      <c r="BH4" s="530"/>
      <c r="BI4" s="525"/>
      <c r="BJ4" s="525"/>
      <c r="BK4" s="525"/>
      <c r="BL4" s="121" t="s">
        <v>65</v>
      </c>
      <c r="BM4" s="406"/>
      <c r="BN4" s="407" t="str">
        <f>IF(BM4="","",BM4+7)</f>
        <v/>
      </c>
      <c r="BO4" s="407" t="str">
        <f>IF(BN4="","",BN4+7)</f>
        <v/>
      </c>
      <c r="BP4" s="407" t="str">
        <f t="shared" ref="BP4:CA4" si="1">IF(BO4="","",BO4+7)</f>
        <v/>
      </c>
      <c r="BQ4" s="407" t="str">
        <f t="shared" si="1"/>
        <v/>
      </c>
      <c r="BR4" s="407" t="str">
        <f t="shared" si="1"/>
        <v/>
      </c>
      <c r="BS4" s="407" t="str">
        <f t="shared" si="1"/>
        <v/>
      </c>
      <c r="BT4" s="407" t="str">
        <f t="shared" si="1"/>
        <v/>
      </c>
      <c r="BU4" s="407" t="str">
        <f t="shared" si="1"/>
        <v/>
      </c>
      <c r="BV4" s="407" t="str">
        <f t="shared" si="1"/>
        <v/>
      </c>
      <c r="BW4" s="407" t="str">
        <f t="shared" si="1"/>
        <v/>
      </c>
      <c r="BX4" s="407" t="str">
        <f t="shared" si="1"/>
        <v/>
      </c>
      <c r="BY4" s="407" t="str">
        <f t="shared" si="1"/>
        <v/>
      </c>
      <c r="BZ4" s="407" t="str">
        <f t="shared" si="1"/>
        <v/>
      </c>
      <c r="CA4" s="408" t="str">
        <f t="shared" si="1"/>
        <v/>
      </c>
      <c r="CB4" s="161"/>
      <c r="CC4" s="525"/>
      <c r="CD4" s="152"/>
      <c r="CE4" s="27"/>
      <c r="CF4" s="27"/>
      <c r="CG4" s="28">
        <v>0.05</v>
      </c>
      <c r="CH4" s="28"/>
      <c r="CI4" s="525"/>
      <c r="CJ4" s="152"/>
      <c r="CK4" s="525"/>
      <c r="CL4" s="532"/>
      <c r="CM4" s="533"/>
      <c r="CN4" s="120"/>
      <c r="CO4" s="526"/>
      <c r="CP4" s="526"/>
      <c r="CQ4" s="526"/>
      <c r="CR4" s="526"/>
      <c r="CS4" s="528"/>
      <c r="CT4" s="530"/>
      <c r="CU4" s="525"/>
      <c r="CV4" s="525"/>
      <c r="CW4" s="525"/>
      <c r="CX4" s="121" t="s">
        <v>65</v>
      </c>
      <c r="CY4" s="162"/>
      <c r="CZ4" s="163" t="str">
        <f>IF(CY4="","",CY4+7)</f>
        <v/>
      </c>
      <c r="DA4" s="163" t="str">
        <f>IF(CZ4="","",CZ4+7)</f>
        <v/>
      </c>
      <c r="DB4" s="163" t="str">
        <f t="shared" ref="DB4:DM4" si="2">IF(DA4="","",DA4+7)</f>
        <v/>
      </c>
      <c r="DC4" s="163" t="str">
        <f t="shared" si="2"/>
        <v/>
      </c>
      <c r="DD4" s="163" t="str">
        <f t="shared" si="2"/>
        <v/>
      </c>
      <c r="DE4" s="163" t="str">
        <f t="shared" si="2"/>
        <v/>
      </c>
      <c r="DF4" s="163" t="str">
        <f t="shared" si="2"/>
        <v/>
      </c>
      <c r="DG4" s="163" t="str">
        <f t="shared" si="2"/>
        <v/>
      </c>
      <c r="DH4" s="163" t="str">
        <f t="shared" si="2"/>
        <v/>
      </c>
      <c r="DI4" s="163" t="str">
        <f t="shared" si="2"/>
        <v/>
      </c>
      <c r="DJ4" s="163" t="str">
        <f t="shared" si="2"/>
        <v/>
      </c>
      <c r="DK4" s="163" t="str">
        <f t="shared" si="2"/>
        <v/>
      </c>
      <c r="DL4" s="163" t="str">
        <f t="shared" si="2"/>
        <v/>
      </c>
      <c r="DM4" s="164" t="str">
        <f t="shared" si="2"/>
        <v/>
      </c>
      <c r="DN4" s="84"/>
    </row>
    <row r="5" spans="1:118" x14ac:dyDescent="0.2">
      <c r="A5" s="118"/>
      <c r="B5" s="153" t="str">
        <f>IF($B$3="","",$B$3)</f>
        <v/>
      </c>
      <c r="C5" s="48"/>
      <c r="D5" s="94"/>
      <c r="E5" s="72"/>
      <c r="F5" s="418" t="str">
        <f>IF($F$4,$F$4,"")</f>
        <v/>
      </c>
      <c r="G5" s="46" t="str">
        <f t="shared" ref="G5:G39" si="3">IF(D5="","",(IF(F5="","",(IF(D5&gt;=F5,"Fluid","Slow")))))</f>
        <v/>
      </c>
      <c r="H5" s="358" t="str">
        <f t="shared" ref="H5:H39" si="4">IF(D5,(E5/(E5+D5)),"")</f>
        <v/>
      </c>
      <c r="I5" s="358">
        <f t="shared" ref="I5:I39" si="5">IF($I$4,$I$4,"")</f>
        <v>0.05</v>
      </c>
      <c r="J5" s="358" t="str">
        <f t="shared" ref="J5:J39" si="6">IF(D5,(IF(H5&gt;I5,"Inaccurate","Accurate")),"")</f>
        <v/>
      </c>
      <c r="K5" s="417" t="str">
        <f t="shared" ref="K5:K39" si="7">IF(D5="","",(IF(F5="","",(IF(F5,(CONCATENATE(J5,", ",G5)))))))</f>
        <v/>
      </c>
      <c r="L5" s="418" t="str">
        <f>IF($L$4,$L$4,"")</f>
        <v/>
      </c>
      <c r="M5" s="417" t="str">
        <f t="shared" ref="M5:M39" si="8">IF(L5="","",IF(F5="","",IF(D5,IF(F5,IF(AND(D5&lt;F5,D5&gt;=L5), "Some Risk", IF(D5&lt;L5,"At Risk", "Low Risk")),""),"")))</f>
        <v/>
      </c>
      <c r="N5" s="73"/>
      <c r="O5" s="74"/>
      <c r="P5" s="422">
        <f>D5+(D5*0.15)</f>
        <v>0</v>
      </c>
      <c r="Q5" s="47" t="str">
        <f t="shared" ref="Q5:Q39" si="9">IF(D5="","",IF(O5,IF(D5,IF(AND(O5&gt;=F5,O5&gt;P5),"Motivation",IF(AND(O5&gt;=P5,O5&lt;F5),"Motivation &amp; Skill",IF(AND(O5&lt;P5,O5&lt;F5),"Skill","")))),""))</f>
        <v/>
      </c>
      <c r="R5" s="75"/>
      <c r="S5" s="75"/>
      <c r="T5" s="76"/>
      <c r="U5" s="77"/>
      <c r="V5" s="89"/>
      <c r="W5" s="90"/>
      <c r="X5" s="38"/>
      <c r="Y5" s="38"/>
      <c r="Z5" s="38" t="str">
        <f t="shared" ref="Z5:Z39" si="10">IF(S5,S5,IF(O5,O5,IF(D5,D5,"")))</f>
        <v/>
      </c>
      <c r="AA5" s="75"/>
      <c r="AB5" s="75"/>
      <c r="AC5" s="75"/>
      <c r="AD5" s="75"/>
      <c r="AE5" s="75"/>
      <c r="AF5" s="75"/>
      <c r="AG5" s="75"/>
      <c r="AH5" s="75"/>
      <c r="AI5" s="75"/>
      <c r="AJ5" s="75"/>
      <c r="AK5" s="75"/>
      <c r="AL5" s="75"/>
      <c r="AM5" s="75"/>
      <c r="AN5" s="75"/>
      <c r="AO5" s="73"/>
      <c r="AP5" s="374"/>
      <c r="AQ5" s="380"/>
      <c r="AR5" s="418" t="str">
        <f>IF($AR$4,$AR$4,"")</f>
        <v/>
      </c>
      <c r="AS5" s="46" t="str">
        <f t="shared" ref="AS5:AS39" si="11">IF(AP5="","",(IF(AR5="","",(IF(AP5&gt;=AR5,"Fluid","Slow")))))</f>
        <v/>
      </c>
      <c r="AT5" s="358" t="str">
        <f t="shared" ref="AT5:AT39" si="12">IF(AP5,(AQ5/(AQ5+AP5)),"")</f>
        <v/>
      </c>
      <c r="AU5" s="358">
        <f t="shared" ref="AU5:AU39" si="13">IF($I$4,$I$4,"")</f>
        <v>0.05</v>
      </c>
      <c r="AV5" s="358" t="str">
        <f t="shared" ref="AV5:AV39" si="14">IF(AP5,(IF(AT5&gt;AU5,"Inaccurate","Accurate")),"")</f>
        <v/>
      </c>
      <c r="AW5" s="417" t="str">
        <f t="shared" ref="AW5:AW39" si="15">IF(AP5="","",(IF(AR5="","",(IF(AR5,(CONCATENATE(AV5,", ",AS5)))))))</f>
        <v/>
      </c>
      <c r="AX5" s="418" t="str">
        <f>IF($AX$4,$AX$4,"")</f>
        <v/>
      </c>
      <c r="AY5" s="417" t="str">
        <f t="shared" ref="AY5:AY39" si="16">IF(AX5="","",IF(AR5="","",IF(AP5,IF(AR5,IF(AND(AP5&lt;AR5,AP5&gt;=AX5), "Some Risk", IF(AP5&lt;AX5,"At Risk", "Low Risk")),""),"")))</f>
        <v/>
      </c>
      <c r="AZ5" s="381"/>
      <c r="BA5" s="374"/>
      <c r="BB5" s="423">
        <f>AP5+(AP5*0.15)</f>
        <v>0</v>
      </c>
      <c r="BC5" s="424" t="str">
        <f t="shared" ref="BC5:BC39" si="17">IF(AP5="","",IF(BA5,IF(AP5,IF(AND(BA5&gt;=AR5,BA5&gt;BB5),"Motivation",IF(AND(BA5&gt;=BB5,BA5&lt;AR5),"Motivation &amp; Skill",IF(AND(BA5&lt;BB5,BA5&lt;AR5),"Skill","")))),""))</f>
        <v/>
      </c>
      <c r="BD5" s="380"/>
      <c r="BE5" s="380"/>
      <c r="BF5" s="393"/>
      <c r="BG5" s="394"/>
      <c r="BH5" s="374"/>
      <c r="BI5" s="380"/>
      <c r="BJ5" s="380"/>
      <c r="BK5" s="380"/>
      <c r="BL5" s="380" t="str">
        <f t="shared" ref="BL5:BL39" si="18">IF(BE5,BE5,IF(BA5,BA5,IF(AP5,AP5,"")))</f>
        <v/>
      </c>
      <c r="BM5" s="409"/>
      <c r="BN5" s="409"/>
      <c r="BO5" s="409"/>
      <c r="BP5" s="409"/>
      <c r="BQ5" s="409"/>
      <c r="BR5" s="409"/>
      <c r="BS5" s="409"/>
      <c r="BT5" s="409"/>
      <c r="BU5" s="409"/>
      <c r="BV5" s="409"/>
      <c r="BW5" s="409"/>
      <c r="BX5" s="409"/>
      <c r="BY5" s="409"/>
      <c r="BZ5" s="409"/>
      <c r="CA5" s="410"/>
      <c r="CB5" s="78"/>
      <c r="CC5" s="79"/>
      <c r="CD5" s="418" t="str">
        <f>IF($CD$4,$CD$4,"")</f>
        <v/>
      </c>
      <c r="CE5" s="46" t="str">
        <f t="shared" ref="CE5:CE39" si="19">IF(CB5="","",(IF(CD5="","",(IF(CB5&gt;=CD5,"Fluid","Slow")))))</f>
        <v/>
      </c>
      <c r="CF5" s="358" t="str">
        <f t="shared" ref="CF5:CF39" si="20">IF(CB5,(CC5/(CC5+CB5)),"")</f>
        <v/>
      </c>
      <c r="CG5" s="358">
        <f t="shared" ref="CG5:CG39" si="21">IF($I$4,$I$4,"")</f>
        <v>0.05</v>
      </c>
      <c r="CH5" s="358" t="str">
        <f t="shared" ref="CH5:CH39" si="22">IF(CB5,(IF(CF5&gt;CG5,"Inaccurate","Accurate")),"")</f>
        <v/>
      </c>
      <c r="CI5" s="417" t="str">
        <f t="shared" ref="CI5:CI39" si="23">IF(CB5="","",(IF(CD5="","",(IF(CD5,(CONCATENATE(CH5,", ",CE5)))))))</f>
        <v/>
      </c>
      <c r="CJ5" s="418" t="str">
        <f>IF($CJ$4,$CJ$4,"")</f>
        <v/>
      </c>
      <c r="CK5" s="417" t="str">
        <f t="shared" ref="CK5:CK39" si="24">IF(CJ5="","",IF(CD5="","",IF(CB5,IF(CD5,IF(AND(CB5&lt;CD5,CB5&gt;=CJ5), "Some Risk", IF(CB5&lt;CJ5,"At Risk", "Low Risk")),""),"")))</f>
        <v/>
      </c>
      <c r="CL5" s="80"/>
      <c r="CM5" s="78"/>
      <c r="CN5" s="425">
        <f>CB5+(CB5*0.15)</f>
        <v>0</v>
      </c>
      <c r="CO5" s="424" t="str">
        <f t="shared" ref="CO5:CO39" si="25">IF(CB5="","",IF(CM5,IF(CB5,IF(AND(CM5&gt;=CD5,CM5&gt;CN5),"Motivation",IF(AND(CM5&gt;=CN5,CM5&lt;CD5),"Motivation &amp; Skill",IF(AND(CM5&lt;CN5,CM5&lt;CD5),"Skill","")))),""))</f>
        <v/>
      </c>
      <c r="CP5" s="79"/>
      <c r="CQ5" s="79"/>
      <c r="CR5" s="81"/>
      <c r="CS5" s="82"/>
      <c r="CT5" s="78"/>
      <c r="CU5" s="79"/>
      <c r="CV5" s="79"/>
      <c r="CW5" s="79"/>
      <c r="CX5" s="79" t="str">
        <f t="shared" ref="CX5:CX39" si="26">IF(CQ5,CQ5,IF(CM5,CM5,IF(CB5,CB5,"")))</f>
        <v/>
      </c>
      <c r="CY5" s="79"/>
      <c r="CZ5" s="79"/>
      <c r="DA5" s="79"/>
      <c r="DB5" s="79"/>
      <c r="DC5" s="79"/>
      <c r="DD5" s="79"/>
      <c r="DE5" s="79"/>
      <c r="DF5" s="79"/>
      <c r="DG5" s="79"/>
      <c r="DH5" s="79"/>
      <c r="DI5" s="79"/>
      <c r="DJ5" s="79"/>
      <c r="DK5" s="79"/>
      <c r="DL5" s="79"/>
      <c r="DM5" s="83"/>
      <c r="DN5" s="430"/>
    </row>
    <row r="6" spans="1:118" x14ac:dyDescent="0.2">
      <c r="A6" s="119"/>
      <c r="B6" s="153" t="str">
        <f t="shared" ref="B6:B39" si="27">IF($B$3="","",$B$3)</f>
        <v/>
      </c>
      <c r="C6" s="49"/>
      <c r="D6" s="95"/>
      <c r="E6" s="13"/>
      <c r="F6" s="418" t="str">
        <f t="shared" ref="F6:F39" si="28">IF($F$4,$F$4,"")</f>
        <v/>
      </c>
      <c r="G6" s="46" t="str">
        <f t="shared" si="3"/>
        <v/>
      </c>
      <c r="H6" s="358" t="str">
        <f t="shared" si="4"/>
        <v/>
      </c>
      <c r="I6" s="358">
        <f t="shared" si="5"/>
        <v>0.05</v>
      </c>
      <c r="J6" s="358" t="str">
        <f t="shared" si="6"/>
        <v/>
      </c>
      <c r="K6" s="417" t="str">
        <f t="shared" si="7"/>
        <v/>
      </c>
      <c r="L6" s="418" t="str">
        <f t="shared" ref="L6:L39" si="29">IF($L$4,$L$4,"")</f>
        <v/>
      </c>
      <c r="M6" s="417" t="str">
        <f t="shared" si="8"/>
        <v/>
      </c>
      <c r="N6" s="41"/>
      <c r="O6" s="44"/>
      <c r="P6" s="422">
        <f t="shared" ref="P6:P39" si="30">D6+(D6*0.15)</f>
        <v>0</v>
      </c>
      <c r="Q6" s="47" t="str">
        <f t="shared" si="9"/>
        <v/>
      </c>
      <c r="R6" s="40"/>
      <c r="S6" s="40"/>
      <c r="T6" s="1"/>
      <c r="U6" s="77"/>
      <c r="V6" s="91"/>
      <c r="W6" s="90"/>
      <c r="X6" s="38"/>
      <c r="Y6" s="38"/>
      <c r="Z6" s="38" t="str">
        <f t="shared" si="10"/>
        <v/>
      </c>
      <c r="AA6" s="40"/>
      <c r="AB6" s="40"/>
      <c r="AC6" s="40"/>
      <c r="AD6" s="40"/>
      <c r="AE6" s="40"/>
      <c r="AF6" s="40"/>
      <c r="AG6" s="40"/>
      <c r="AH6" s="40"/>
      <c r="AI6" s="40"/>
      <c r="AJ6" s="40"/>
      <c r="AK6" s="40"/>
      <c r="AL6" s="40"/>
      <c r="AM6" s="40"/>
      <c r="AN6" s="40"/>
      <c r="AO6" s="41"/>
      <c r="AP6" s="383"/>
      <c r="AQ6" s="375"/>
      <c r="AR6" s="418" t="str">
        <f t="shared" ref="AR6:AR39" si="31">IF($AR$4,$AR$4,"")</f>
        <v/>
      </c>
      <c r="AS6" s="46" t="str">
        <f t="shared" si="11"/>
        <v/>
      </c>
      <c r="AT6" s="358" t="str">
        <f t="shared" si="12"/>
        <v/>
      </c>
      <c r="AU6" s="358">
        <f t="shared" si="13"/>
        <v>0.05</v>
      </c>
      <c r="AV6" s="358" t="str">
        <f t="shared" si="14"/>
        <v/>
      </c>
      <c r="AW6" s="417" t="str">
        <f t="shared" si="15"/>
        <v/>
      </c>
      <c r="AX6" s="418" t="str">
        <f t="shared" ref="AX6:AX39" si="32">IF($AX$4,$AX$4,"")</f>
        <v/>
      </c>
      <c r="AY6" s="417" t="str">
        <f t="shared" si="16"/>
        <v/>
      </c>
      <c r="AZ6" s="382"/>
      <c r="BA6" s="383"/>
      <c r="BB6" s="423">
        <f>AP6+(AP6*0.15)</f>
        <v>0</v>
      </c>
      <c r="BC6" s="424" t="str">
        <f t="shared" si="17"/>
        <v/>
      </c>
      <c r="BD6" s="396"/>
      <c r="BE6" s="396"/>
      <c r="BF6" s="397"/>
      <c r="BG6" s="394"/>
      <c r="BH6" s="383"/>
      <c r="BI6" s="380"/>
      <c r="BJ6" s="396"/>
      <c r="BK6" s="375"/>
      <c r="BL6" s="375" t="str">
        <f t="shared" si="18"/>
        <v/>
      </c>
      <c r="BM6" s="409"/>
      <c r="BN6" s="409"/>
      <c r="BO6" s="411"/>
      <c r="BP6" s="411"/>
      <c r="BQ6" s="411"/>
      <c r="BR6" s="411"/>
      <c r="BS6" s="411"/>
      <c r="BT6" s="411"/>
      <c r="BU6" s="411"/>
      <c r="BV6" s="411"/>
      <c r="BW6" s="411"/>
      <c r="BX6" s="411"/>
      <c r="BY6" s="411"/>
      <c r="BZ6" s="411"/>
      <c r="CA6" s="412"/>
      <c r="CB6" s="78"/>
      <c r="CC6" s="2"/>
      <c r="CD6" s="418" t="str">
        <f t="shared" ref="CD6:CD39" si="33">IF($CD$4,$CD$4,"")</f>
        <v/>
      </c>
      <c r="CE6" s="46" t="str">
        <f t="shared" si="19"/>
        <v/>
      </c>
      <c r="CF6" s="358" t="str">
        <f t="shared" si="20"/>
        <v/>
      </c>
      <c r="CG6" s="358">
        <f t="shared" si="21"/>
        <v>0.05</v>
      </c>
      <c r="CH6" s="358" t="str">
        <f t="shared" si="22"/>
        <v/>
      </c>
      <c r="CI6" s="417" t="str">
        <f t="shared" si="23"/>
        <v/>
      </c>
      <c r="CJ6" s="418" t="str">
        <f t="shared" ref="CJ6:CJ39" si="34">IF($CJ$4,$CJ$4,"")</f>
        <v/>
      </c>
      <c r="CK6" s="417" t="str">
        <f t="shared" si="24"/>
        <v/>
      </c>
      <c r="CL6" s="70"/>
      <c r="CM6" s="68"/>
      <c r="CN6" s="425">
        <f>CB6+(CB6*0.15)</f>
        <v>0</v>
      </c>
      <c r="CO6" s="424" t="str">
        <f t="shared" si="25"/>
        <v/>
      </c>
      <c r="CP6" s="64"/>
      <c r="CQ6" s="2"/>
      <c r="CR6" s="3"/>
      <c r="CS6" s="82"/>
      <c r="CT6" s="68"/>
      <c r="CU6" s="79"/>
      <c r="CV6" s="64"/>
      <c r="CW6" s="79"/>
      <c r="CX6" s="2" t="str">
        <f t="shared" si="26"/>
        <v/>
      </c>
      <c r="CY6" s="79"/>
      <c r="CZ6" s="79"/>
      <c r="DA6" s="79"/>
      <c r="DB6" s="2"/>
      <c r="DC6" s="2"/>
      <c r="DD6" s="2"/>
      <c r="DE6" s="2"/>
      <c r="DF6" s="2"/>
      <c r="DG6" s="2"/>
      <c r="DH6" s="2"/>
      <c r="DI6" s="2"/>
      <c r="DJ6" s="2"/>
      <c r="DK6" s="2"/>
      <c r="DL6" s="2"/>
      <c r="DM6" s="59"/>
    </row>
    <row r="7" spans="1:118" x14ac:dyDescent="0.2">
      <c r="A7" s="119"/>
      <c r="B7" s="153" t="str">
        <f t="shared" si="27"/>
        <v/>
      </c>
      <c r="C7" s="49"/>
      <c r="D7" s="95"/>
      <c r="E7" s="13"/>
      <c r="F7" s="418" t="str">
        <f t="shared" si="28"/>
        <v/>
      </c>
      <c r="G7" s="46" t="str">
        <f t="shared" si="3"/>
        <v/>
      </c>
      <c r="H7" s="358" t="str">
        <f t="shared" si="4"/>
        <v/>
      </c>
      <c r="I7" s="358">
        <f t="shared" si="5"/>
        <v>0.05</v>
      </c>
      <c r="J7" s="358" t="str">
        <f t="shared" si="6"/>
        <v/>
      </c>
      <c r="K7" s="417" t="str">
        <f t="shared" si="7"/>
        <v/>
      </c>
      <c r="L7" s="418" t="str">
        <f t="shared" si="29"/>
        <v/>
      </c>
      <c r="M7" s="417" t="str">
        <f t="shared" si="8"/>
        <v/>
      </c>
      <c r="N7" s="41"/>
      <c r="O7" s="44"/>
      <c r="P7" s="422">
        <f t="shared" si="30"/>
        <v>0</v>
      </c>
      <c r="Q7" s="47" t="str">
        <f t="shared" si="9"/>
        <v/>
      </c>
      <c r="R7" s="40"/>
      <c r="S7" s="40"/>
      <c r="T7" s="1"/>
      <c r="U7" s="77"/>
      <c r="V7" s="91"/>
      <c r="W7" s="90"/>
      <c r="X7" s="38"/>
      <c r="Y7" s="38"/>
      <c r="Z7" s="38" t="str">
        <f t="shared" si="10"/>
        <v/>
      </c>
      <c r="AA7" s="40"/>
      <c r="AB7" s="40"/>
      <c r="AC7" s="40"/>
      <c r="AD7" s="40"/>
      <c r="AE7" s="40"/>
      <c r="AF7" s="40"/>
      <c r="AG7" s="40"/>
      <c r="AH7" s="40"/>
      <c r="AI7" s="40"/>
      <c r="AJ7" s="40"/>
      <c r="AK7" s="40"/>
      <c r="AL7" s="40"/>
      <c r="AM7" s="40"/>
      <c r="AN7" s="40"/>
      <c r="AO7" s="41"/>
      <c r="AP7" s="374"/>
      <c r="AQ7" s="375"/>
      <c r="AR7" s="418" t="str">
        <f t="shared" si="31"/>
        <v/>
      </c>
      <c r="AS7" s="46" t="str">
        <f t="shared" si="11"/>
        <v/>
      </c>
      <c r="AT7" s="358" t="str">
        <f t="shared" si="12"/>
        <v/>
      </c>
      <c r="AU7" s="358">
        <f t="shared" si="13"/>
        <v>0.05</v>
      </c>
      <c r="AV7" s="358" t="str">
        <f t="shared" si="14"/>
        <v/>
      </c>
      <c r="AW7" s="417" t="str">
        <f t="shared" si="15"/>
        <v/>
      </c>
      <c r="AX7" s="418" t="str">
        <f t="shared" si="32"/>
        <v/>
      </c>
      <c r="AY7" s="417" t="str">
        <f t="shared" si="16"/>
        <v/>
      </c>
      <c r="AZ7" s="382"/>
      <c r="BA7" s="383"/>
      <c r="BB7" s="423">
        <f t="shared" ref="BB7:BB39" si="35">AP7+(AP7*0.15)</f>
        <v>0</v>
      </c>
      <c r="BC7" s="424" t="str">
        <f t="shared" si="17"/>
        <v/>
      </c>
      <c r="BD7" s="396"/>
      <c r="BE7" s="396"/>
      <c r="BF7" s="397"/>
      <c r="BG7" s="394"/>
      <c r="BH7" s="383"/>
      <c r="BI7" s="380"/>
      <c r="BJ7" s="396"/>
      <c r="BK7" s="375"/>
      <c r="BL7" s="375" t="str">
        <f t="shared" si="18"/>
        <v/>
      </c>
      <c r="BM7" s="409"/>
      <c r="BN7" s="409"/>
      <c r="BO7" s="411"/>
      <c r="BP7" s="411"/>
      <c r="BQ7" s="411"/>
      <c r="BR7" s="411"/>
      <c r="BS7" s="411"/>
      <c r="BT7" s="411"/>
      <c r="BU7" s="411"/>
      <c r="BV7" s="411"/>
      <c r="BW7" s="411"/>
      <c r="BX7" s="411"/>
      <c r="BY7" s="411"/>
      <c r="BZ7" s="411"/>
      <c r="CA7" s="412"/>
      <c r="CB7" s="78"/>
      <c r="CC7" s="2"/>
      <c r="CD7" s="418" t="str">
        <f t="shared" si="33"/>
        <v/>
      </c>
      <c r="CE7" s="46" t="str">
        <f t="shared" si="19"/>
        <v/>
      </c>
      <c r="CF7" s="358" t="str">
        <f t="shared" si="20"/>
        <v/>
      </c>
      <c r="CG7" s="358">
        <f t="shared" si="21"/>
        <v>0.05</v>
      </c>
      <c r="CH7" s="358" t="str">
        <f t="shared" si="22"/>
        <v/>
      </c>
      <c r="CI7" s="417" t="str">
        <f t="shared" si="23"/>
        <v/>
      </c>
      <c r="CJ7" s="418" t="str">
        <f t="shared" si="34"/>
        <v/>
      </c>
      <c r="CK7" s="417" t="str">
        <f t="shared" si="24"/>
        <v/>
      </c>
      <c r="CL7" s="70"/>
      <c r="CM7" s="68"/>
      <c r="CN7" s="425">
        <f t="shared" ref="CN7:CN39" si="36">CB7+(CB7*0.15)</f>
        <v>0</v>
      </c>
      <c r="CO7" s="424" t="str">
        <f t="shared" si="25"/>
        <v/>
      </c>
      <c r="CP7" s="64"/>
      <c r="CQ7" s="2"/>
      <c r="CR7" s="3"/>
      <c r="CS7" s="82"/>
      <c r="CT7" s="68"/>
      <c r="CU7" s="79"/>
      <c r="CV7" s="64"/>
      <c r="CW7" s="79"/>
      <c r="CX7" s="2" t="str">
        <f t="shared" si="26"/>
        <v/>
      </c>
      <c r="CY7" s="79"/>
      <c r="CZ7" s="79"/>
      <c r="DA7" s="79"/>
      <c r="DB7" s="2"/>
      <c r="DC7" s="2"/>
      <c r="DD7" s="2"/>
      <c r="DE7" s="2"/>
      <c r="DF7" s="2"/>
      <c r="DG7" s="2"/>
      <c r="DH7" s="2"/>
      <c r="DI7" s="2"/>
      <c r="DJ7" s="2"/>
      <c r="DK7" s="2"/>
      <c r="DL7" s="2"/>
      <c r="DM7" s="59"/>
    </row>
    <row r="8" spans="1:118" x14ac:dyDescent="0.2">
      <c r="A8" s="119"/>
      <c r="B8" s="153" t="str">
        <f t="shared" si="27"/>
        <v/>
      </c>
      <c r="C8" s="49"/>
      <c r="D8" s="94"/>
      <c r="E8" s="13"/>
      <c r="F8" s="418" t="str">
        <f t="shared" si="28"/>
        <v/>
      </c>
      <c r="G8" s="46" t="str">
        <f t="shared" si="3"/>
        <v/>
      </c>
      <c r="H8" s="358" t="str">
        <f t="shared" si="4"/>
        <v/>
      </c>
      <c r="I8" s="358">
        <f t="shared" si="5"/>
        <v>0.05</v>
      </c>
      <c r="J8" s="358" t="str">
        <f t="shared" si="6"/>
        <v/>
      </c>
      <c r="K8" s="417" t="str">
        <f t="shared" si="7"/>
        <v/>
      </c>
      <c r="L8" s="418" t="str">
        <f t="shared" si="29"/>
        <v/>
      </c>
      <c r="M8" s="417" t="str">
        <f t="shared" si="8"/>
        <v/>
      </c>
      <c r="N8" s="41"/>
      <c r="O8" s="44"/>
      <c r="P8" s="422">
        <f t="shared" si="30"/>
        <v>0</v>
      </c>
      <c r="Q8" s="47" t="str">
        <f t="shared" si="9"/>
        <v/>
      </c>
      <c r="R8" s="40"/>
      <c r="S8" s="40"/>
      <c r="T8" s="1"/>
      <c r="U8" s="77"/>
      <c r="V8" s="91"/>
      <c r="W8" s="90"/>
      <c r="X8" s="38"/>
      <c r="Y8" s="38"/>
      <c r="Z8" s="38" t="str">
        <f t="shared" si="10"/>
        <v/>
      </c>
      <c r="AA8" s="40"/>
      <c r="AB8" s="40"/>
      <c r="AC8" s="40"/>
      <c r="AD8" s="40"/>
      <c r="AE8" s="40"/>
      <c r="AF8" s="40"/>
      <c r="AG8" s="40"/>
      <c r="AH8" s="40"/>
      <c r="AI8" s="40"/>
      <c r="AJ8" s="40"/>
      <c r="AK8" s="40"/>
      <c r="AL8" s="40"/>
      <c r="AM8" s="40"/>
      <c r="AN8" s="40"/>
      <c r="AO8" s="41"/>
      <c r="AP8" s="383"/>
      <c r="AQ8" s="375"/>
      <c r="AR8" s="418" t="str">
        <f t="shared" si="31"/>
        <v/>
      </c>
      <c r="AS8" s="46" t="str">
        <f t="shared" si="11"/>
        <v/>
      </c>
      <c r="AT8" s="358" t="str">
        <f t="shared" si="12"/>
        <v/>
      </c>
      <c r="AU8" s="358">
        <f t="shared" si="13"/>
        <v>0.05</v>
      </c>
      <c r="AV8" s="358" t="str">
        <f t="shared" si="14"/>
        <v/>
      </c>
      <c r="AW8" s="417" t="str">
        <f t="shared" si="15"/>
        <v/>
      </c>
      <c r="AX8" s="418" t="str">
        <f t="shared" si="32"/>
        <v/>
      </c>
      <c r="AY8" s="417" t="str">
        <f t="shared" si="16"/>
        <v/>
      </c>
      <c r="AZ8" s="382"/>
      <c r="BA8" s="383"/>
      <c r="BB8" s="423">
        <f t="shared" si="35"/>
        <v>0</v>
      </c>
      <c r="BC8" s="424" t="str">
        <f t="shared" si="17"/>
        <v/>
      </c>
      <c r="BD8" s="396"/>
      <c r="BE8" s="396"/>
      <c r="BF8" s="397"/>
      <c r="BG8" s="394"/>
      <c r="BH8" s="383"/>
      <c r="BI8" s="380"/>
      <c r="BJ8" s="396"/>
      <c r="BK8" s="375"/>
      <c r="BL8" s="375" t="str">
        <f t="shared" si="18"/>
        <v/>
      </c>
      <c r="BM8" s="409"/>
      <c r="BN8" s="409"/>
      <c r="BO8" s="411"/>
      <c r="BP8" s="411"/>
      <c r="BQ8" s="411"/>
      <c r="BR8" s="411"/>
      <c r="BS8" s="411"/>
      <c r="BT8" s="411"/>
      <c r="BU8" s="411"/>
      <c r="BV8" s="411"/>
      <c r="BW8" s="411"/>
      <c r="BX8" s="411"/>
      <c r="BY8" s="411"/>
      <c r="BZ8" s="411"/>
      <c r="CA8" s="412"/>
      <c r="CB8" s="78"/>
      <c r="CC8" s="2"/>
      <c r="CD8" s="418" t="str">
        <f t="shared" si="33"/>
        <v/>
      </c>
      <c r="CE8" s="46" t="str">
        <f t="shared" si="19"/>
        <v/>
      </c>
      <c r="CF8" s="358" t="str">
        <f t="shared" si="20"/>
        <v/>
      </c>
      <c r="CG8" s="358">
        <f t="shared" si="21"/>
        <v>0.05</v>
      </c>
      <c r="CH8" s="358" t="str">
        <f t="shared" si="22"/>
        <v/>
      </c>
      <c r="CI8" s="417" t="str">
        <f t="shared" si="23"/>
        <v/>
      </c>
      <c r="CJ8" s="418" t="str">
        <f t="shared" si="34"/>
        <v/>
      </c>
      <c r="CK8" s="417" t="str">
        <f t="shared" si="24"/>
        <v/>
      </c>
      <c r="CL8" s="70"/>
      <c r="CM8" s="68"/>
      <c r="CN8" s="425">
        <f t="shared" si="36"/>
        <v>0</v>
      </c>
      <c r="CO8" s="424" t="str">
        <f t="shared" si="25"/>
        <v/>
      </c>
      <c r="CP8" s="64"/>
      <c r="CQ8" s="2"/>
      <c r="CR8" s="3"/>
      <c r="CS8" s="82"/>
      <c r="CT8" s="68"/>
      <c r="CU8" s="79"/>
      <c r="CV8" s="79"/>
      <c r="CW8" s="79"/>
      <c r="CX8" s="2" t="str">
        <f t="shared" si="26"/>
        <v/>
      </c>
      <c r="CY8" s="79"/>
      <c r="CZ8" s="79"/>
      <c r="DA8" s="79"/>
      <c r="DB8" s="2"/>
      <c r="DC8" s="2"/>
      <c r="DD8" s="2"/>
      <c r="DE8" s="2"/>
      <c r="DF8" s="2"/>
      <c r="DG8" s="2"/>
      <c r="DH8" s="2"/>
      <c r="DI8" s="2"/>
      <c r="DJ8" s="2"/>
      <c r="DK8" s="2"/>
      <c r="DL8" s="2"/>
      <c r="DM8" s="59"/>
    </row>
    <row r="9" spans="1:118" x14ac:dyDescent="0.2">
      <c r="A9" s="119"/>
      <c r="B9" s="153" t="str">
        <f t="shared" si="27"/>
        <v/>
      </c>
      <c r="C9" s="49"/>
      <c r="D9" s="95"/>
      <c r="E9" s="13"/>
      <c r="F9" s="418" t="str">
        <f t="shared" si="28"/>
        <v/>
      </c>
      <c r="G9" s="46" t="str">
        <f t="shared" si="3"/>
        <v/>
      </c>
      <c r="H9" s="358" t="str">
        <f t="shared" si="4"/>
        <v/>
      </c>
      <c r="I9" s="358">
        <f t="shared" si="5"/>
        <v>0.05</v>
      </c>
      <c r="J9" s="358" t="str">
        <f t="shared" si="6"/>
        <v/>
      </c>
      <c r="K9" s="417" t="str">
        <f t="shared" si="7"/>
        <v/>
      </c>
      <c r="L9" s="418" t="str">
        <f t="shared" si="29"/>
        <v/>
      </c>
      <c r="M9" s="417" t="str">
        <f t="shared" si="8"/>
        <v/>
      </c>
      <c r="N9" s="41"/>
      <c r="O9" s="44"/>
      <c r="P9" s="422">
        <f t="shared" si="30"/>
        <v>0</v>
      </c>
      <c r="Q9" s="47" t="str">
        <f t="shared" si="9"/>
        <v/>
      </c>
      <c r="R9" s="43"/>
      <c r="S9" s="43"/>
      <c r="T9" s="1"/>
      <c r="U9" s="77"/>
      <c r="V9" s="91"/>
      <c r="W9" s="90"/>
      <c r="X9" s="38"/>
      <c r="Y9" s="38"/>
      <c r="Z9" s="38" t="str">
        <f t="shared" si="10"/>
        <v/>
      </c>
      <c r="AA9" s="40"/>
      <c r="AB9" s="40"/>
      <c r="AC9" s="40"/>
      <c r="AD9" s="40"/>
      <c r="AE9" s="40"/>
      <c r="AF9" s="40"/>
      <c r="AG9" s="40"/>
      <c r="AH9" s="40"/>
      <c r="AI9" s="40"/>
      <c r="AJ9" s="40"/>
      <c r="AK9" s="40"/>
      <c r="AL9" s="40"/>
      <c r="AM9" s="40"/>
      <c r="AN9" s="40"/>
      <c r="AO9" s="41"/>
      <c r="AP9" s="374"/>
      <c r="AQ9" s="375"/>
      <c r="AR9" s="418" t="str">
        <f t="shared" si="31"/>
        <v/>
      </c>
      <c r="AS9" s="46" t="str">
        <f t="shared" si="11"/>
        <v/>
      </c>
      <c r="AT9" s="358" t="str">
        <f t="shared" si="12"/>
        <v/>
      </c>
      <c r="AU9" s="358">
        <f t="shared" si="13"/>
        <v>0.05</v>
      </c>
      <c r="AV9" s="358" t="str">
        <f t="shared" si="14"/>
        <v/>
      </c>
      <c r="AW9" s="417" t="str">
        <f t="shared" si="15"/>
        <v/>
      </c>
      <c r="AX9" s="418" t="str">
        <f t="shared" si="32"/>
        <v/>
      </c>
      <c r="AY9" s="417" t="str">
        <f t="shared" si="16"/>
        <v/>
      </c>
      <c r="AZ9" s="382"/>
      <c r="BA9" s="383"/>
      <c r="BB9" s="423">
        <f t="shared" si="35"/>
        <v>0</v>
      </c>
      <c r="BC9" s="424" t="str">
        <f t="shared" si="17"/>
        <v/>
      </c>
      <c r="BD9" s="396"/>
      <c r="BE9" s="396"/>
      <c r="BF9" s="397"/>
      <c r="BG9" s="394"/>
      <c r="BH9" s="383"/>
      <c r="BI9" s="380"/>
      <c r="BJ9" s="396"/>
      <c r="BK9" s="375"/>
      <c r="BL9" s="375" t="str">
        <f t="shared" si="18"/>
        <v/>
      </c>
      <c r="BM9" s="409"/>
      <c r="BN9" s="409"/>
      <c r="BO9" s="411"/>
      <c r="BP9" s="411"/>
      <c r="BQ9" s="411"/>
      <c r="BR9" s="411"/>
      <c r="BS9" s="411"/>
      <c r="BT9" s="411"/>
      <c r="BU9" s="411"/>
      <c r="BV9" s="411"/>
      <c r="BW9" s="411"/>
      <c r="BX9" s="411"/>
      <c r="BY9" s="411"/>
      <c r="BZ9" s="411"/>
      <c r="CA9" s="412"/>
      <c r="CB9" s="78"/>
      <c r="CC9" s="2"/>
      <c r="CD9" s="418" t="str">
        <f t="shared" si="33"/>
        <v/>
      </c>
      <c r="CE9" s="46" t="str">
        <f t="shared" si="19"/>
        <v/>
      </c>
      <c r="CF9" s="358" t="str">
        <f t="shared" si="20"/>
        <v/>
      </c>
      <c r="CG9" s="358">
        <f t="shared" si="21"/>
        <v>0.05</v>
      </c>
      <c r="CH9" s="358" t="str">
        <f t="shared" si="22"/>
        <v/>
      </c>
      <c r="CI9" s="417" t="str">
        <f t="shared" si="23"/>
        <v/>
      </c>
      <c r="CJ9" s="418" t="str">
        <f t="shared" si="34"/>
        <v/>
      </c>
      <c r="CK9" s="417" t="str">
        <f t="shared" si="24"/>
        <v/>
      </c>
      <c r="CL9" s="70"/>
      <c r="CM9" s="68"/>
      <c r="CN9" s="425">
        <f t="shared" si="36"/>
        <v>0</v>
      </c>
      <c r="CO9" s="424" t="str">
        <f t="shared" si="25"/>
        <v/>
      </c>
      <c r="CP9" s="64"/>
      <c r="CQ9" s="2"/>
      <c r="CR9" s="3"/>
      <c r="CS9" s="82"/>
      <c r="CT9" s="68"/>
      <c r="CU9" s="79"/>
      <c r="CV9" s="64"/>
      <c r="CW9" s="79"/>
      <c r="CX9" s="2" t="str">
        <f t="shared" si="26"/>
        <v/>
      </c>
      <c r="CY9" s="79"/>
      <c r="CZ9" s="79"/>
      <c r="DA9" s="79"/>
      <c r="DB9" s="2"/>
      <c r="DC9" s="2"/>
      <c r="DD9" s="2"/>
      <c r="DE9" s="2"/>
      <c r="DF9" s="2"/>
      <c r="DG9" s="2"/>
      <c r="DH9" s="2"/>
      <c r="DI9" s="2"/>
      <c r="DJ9" s="2"/>
      <c r="DK9" s="2"/>
      <c r="DL9" s="2"/>
      <c r="DM9" s="59"/>
    </row>
    <row r="10" spans="1:118" x14ac:dyDescent="0.2">
      <c r="A10" s="118"/>
      <c r="B10" s="153" t="str">
        <f t="shared" si="27"/>
        <v/>
      </c>
      <c r="C10" s="49"/>
      <c r="D10" s="95"/>
      <c r="E10" s="13"/>
      <c r="F10" s="418" t="str">
        <f t="shared" si="28"/>
        <v/>
      </c>
      <c r="G10" s="46" t="str">
        <f t="shared" si="3"/>
        <v/>
      </c>
      <c r="H10" s="358" t="str">
        <f t="shared" si="4"/>
        <v/>
      </c>
      <c r="I10" s="358">
        <f t="shared" si="5"/>
        <v>0.05</v>
      </c>
      <c r="J10" s="358" t="str">
        <f t="shared" si="6"/>
        <v/>
      </c>
      <c r="K10" s="417" t="str">
        <f t="shared" si="7"/>
        <v/>
      </c>
      <c r="L10" s="418" t="str">
        <f t="shared" si="29"/>
        <v/>
      </c>
      <c r="M10" s="417" t="str">
        <f t="shared" si="8"/>
        <v/>
      </c>
      <c r="N10" s="41"/>
      <c r="O10" s="44"/>
      <c r="P10" s="422">
        <f t="shared" si="30"/>
        <v>0</v>
      </c>
      <c r="Q10" s="47" t="str">
        <f t="shared" si="9"/>
        <v/>
      </c>
      <c r="R10" s="40"/>
      <c r="S10" s="40"/>
      <c r="T10" s="1"/>
      <c r="U10" s="77"/>
      <c r="V10" s="91"/>
      <c r="W10" s="90"/>
      <c r="X10" s="38"/>
      <c r="Y10" s="38"/>
      <c r="Z10" s="38" t="str">
        <f t="shared" si="10"/>
        <v/>
      </c>
      <c r="AA10" s="40"/>
      <c r="AB10" s="40"/>
      <c r="AC10" s="40"/>
      <c r="AD10" s="40"/>
      <c r="AE10" s="40"/>
      <c r="AF10" s="40"/>
      <c r="AG10" s="40"/>
      <c r="AH10" s="40"/>
      <c r="AI10" s="40"/>
      <c r="AJ10" s="40"/>
      <c r="AK10" s="40"/>
      <c r="AL10" s="40"/>
      <c r="AM10" s="40"/>
      <c r="AN10" s="40"/>
      <c r="AO10" s="41"/>
      <c r="AP10" s="383"/>
      <c r="AQ10" s="375"/>
      <c r="AR10" s="418" t="str">
        <f t="shared" si="31"/>
        <v/>
      </c>
      <c r="AS10" s="46" t="str">
        <f t="shared" si="11"/>
        <v/>
      </c>
      <c r="AT10" s="358" t="str">
        <f t="shared" si="12"/>
        <v/>
      </c>
      <c r="AU10" s="358">
        <f t="shared" si="13"/>
        <v>0.05</v>
      </c>
      <c r="AV10" s="358" t="str">
        <f t="shared" si="14"/>
        <v/>
      </c>
      <c r="AW10" s="417" t="str">
        <f t="shared" si="15"/>
        <v/>
      </c>
      <c r="AX10" s="418" t="str">
        <f t="shared" si="32"/>
        <v/>
      </c>
      <c r="AY10" s="417" t="str">
        <f t="shared" si="16"/>
        <v/>
      </c>
      <c r="AZ10" s="382"/>
      <c r="BA10" s="383"/>
      <c r="BB10" s="423">
        <f t="shared" si="35"/>
        <v>0</v>
      </c>
      <c r="BC10" s="424" t="str">
        <f t="shared" si="17"/>
        <v/>
      </c>
      <c r="BD10" s="396"/>
      <c r="BE10" s="396"/>
      <c r="BF10" s="397"/>
      <c r="BG10" s="394"/>
      <c r="BH10" s="374"/>
      <c r="BI10" s="380"/>
      <c r="BJ10" s="380"/>
      <c r="BK10" s="375"/>
      <c r="BL10" s="375" t="str">
        <f t="shared" si="18"/>
        <v/>
      </c>
      <c r="BM10" s="409"/>
      <c r="BN10" s="409"/>
      <c r="BO10" s="411"/>
      <c r="BP10" s="411"/>
      <c r="BQ10" s="411"/>
      <c r="BR10" s="411"/>
      <c r="BS10" s="411"/>
      <c r="BT10" s="411"/>
      <c r="BU10" s="411"/>
      <c r="BV10" s="411"/>
      <c r="BW10" s="411"/>
      <c r="BX10" s="411"/>
      <c r="BY10" s="411"/>
      <c r="BZ10" s="411"/>
      <c r="CA10" s="412"/>
      <c r="CB10" s="78"/>
      <c r="CC10" s="2"/>
      <c r="CD10" s="418" t="str">
        <f t="shared" si="33"/>
        <v/>
      </c>
      <c r="CE10" s="46" t="str">
        <f t="shared" si="19"/>
        <v/>
      </c>
      <c r="CF10" s="358" t="str">
        <f t="shared" si="20"/>
        <v/>
      </c>
      <c r="CG10" s="358">
        <f t="shared" si="21"/>
        <v>0.05</v>
      </c>
      <c r="CH10" s="358" t="str">
        <f t="shared" si="22"/>
        <v/>
      </c>
      <c r="CI10" s="417" t="str">
        <f t="shared" si="23"/>
        <v/>
      </c>
      <c r="CJ10" s="418" t="str">
        <f t="shared" si="34"/>
        <v/>
      </c>
      <c r="CK10" s="417" t="str">
        <f t="shared" si="24"/>
        <v/>
      </c>
      <c r="CL10" s="70"/>
      <c r="CM10" s="78"/>
      <c r="CN10" s="425">
        <f t="shared" si="36"/>
        <v>0</v>
      </c>
      <c r="CO10" s="424" t="str">
        <f t="shared" si="25"/>
        <v/>
      </c>
      <c r="CP10" s="64"/>
      <c r="CQ10" s="2"/>
      <c r="CR10" s="3"/>
      <c r="CS10" s="82"/>
      <c r="CT10" s="78"/>
      <c r="CU10" s="79"/>
      <c r="CV10" s="79"/>
      <c r="CW10" s="79"/>
      <c r="CX10" s="2" t="str">
        <f t="shared" si="26"/>
        <v/>
      </c>
      <c r="CY10" s="79"/>
      <c r="CZ10" s="79"/>
      <c r="DA10" s="79"/>
      <c r="DB10" s="2"/>
      <c r="DC10" s="2"/>
      <c r="DD10" s="2"/>
      <c r="DE10" s="2"/>
      <c r="DF10" s="2"/>
      <c r="DG10" s="2"/>
      <c r="DH10" s="2"/>
      <c r="DI10" s="2"/>
      <c r="DJ10" s="2"/>
      <c r="DK10" s="2"/>
      <c r="DL10" s="2"/>
      <c r="DM10" s="59"/>
    </row>
    <row r="11" spans="1:118" x14ac:dyDescent="0.2">
      <c r="A11" s="119"/>
      <c r="B11" s="153" t="str">
        <f t="shared" si="27"/>
        <v/>
      </c>
      <c r="C11" s="49"/>
      <c r="D11" s="94"/>
      <c r="E11" s="13"/>
      <c r="F11" s="418" t="str">
        <f t="shared" si="28"/>
        <v/>
      </c>
      <c r="G11" s="46" t="str">
        <f t="shared" si="3"/>
        <v/>
      </c>
      <c r="H11" s="358" t="str">
        <f t="shared" si="4"/>
        <v/>
      </c>
      <c r="I11" s="358">
        <f t="shared" si="5"/>
        <v>0.05</v>
      </c>
      <c r="J11" s="358" t="str">
        <f t="shared" si="6"/>
        <v/>
      </c>
      <c r="K11" s="417" t="str">
        <f t="shared" si="7"/>
        <v/>
      </c>
      <c r="L11" s="418" t="str">
        <f t="shared" si="29"/>
        <v/>
      </c>
      <c r="M11" s="417" t="str">
        <f t="shared" si="8"/>
        <v/>
      </c>
      <c r="N11" s="41"/>
      <c r="O11" s="44"/>
      <c r="P11" s="422">
        <f t="shared" si="30"/>
        <v>0</v>
      </c>
      <c r="Q11" s="47" t="str">
        <f t="shared" si="9"/>
        <v/>
      </c>
      <c r="R11" s="40"/>
      <c r="S11" s="75"/>
      <c r="T11" s="1"/>
      <c r="U11" s="77"/>
      <c r="V11" s="91"/>
      <c r="W11" s="90"/>
      <c r="X11" s="38"/>
      <c r="Y11" s="38"/>
      <c r="Z11" s="38" t="str">
        <f t="shared" si="10"/>
        <v/>
      </c>
      <c r="AA11" s="40"/>
      <c r="AB11" s="40"/>
      <c r="AC11" s="40"/>
      <c r="AD11" s="40"/>
      <c r="AE11" s="40"/>
      <c r="AF11" s="40"/>
      <c r="AG11" s="40"/>
      <c r="AH11" s="40"/>
      <c r="AI11" s="40"/>
      <c r="AJ11" s="40"/>
      <c r="AK11" s="40"/>
      <c r="AL11" s="40"/>
      <c r="AM11" s="40"/>
      <c r="AN11" s="40"/>
      <c r="AO11" s="41"/>
      <c r="AP11" s="374"/>
      <c r="AQ11" s="375"/>
      <c r="AR11" s="418" t="str">
        <f t="shared" si="31"/>
        <v/>
      </c>
      <c r="AS11" s="46" t="str">
        <f t="shared" si="11"/>
        <v/>
      </c>
      <c r="AT11" s="358" t="str">
        <f t="shared" si="12"/>
        <v/>
      </c>
      <c r="AU11" s="358">
        <f t="shared" si="13"/>
        <v>0.05</v>
      </c>
      <c r="AV11" s="358" t="str">
        <f t="shared" si="14"/>
        <v/>
      </c>
      <c r="AW11" s="417" t="str">
        <f t="shared" si="15"/>
        <v/>
      </c>
      <c r="AX11" s="418" t="str">
        <f t="shared" si="32"/>
        <v/>
      </c>
      <c r="AY11" s="417" t="str">
        <f t="shared" si="16"/>
        <v/>
      </c>
      <c r="AZ11" s="382"/>
      <c r="BA11" s="383"/>
      <c r="BB11" s="423">
        <f t="shared" si="35"/>
        <v>0</v>
      </c>
      <c r="BC11" s="424" t="str">
        <f t="shared" si="17"/>
        <v/>
      </c>
      <c r="BD11" s="396"/>
      <c r="BE11" s="396"/>
      <c r="BF11" s="397"/>
      <c r="BG11" s="394"/>
      <c r="BH11" s="383"/>
      <c r="BI11" s="380"/>
      <c r="BJ11" s="396"/>
      <c r="BK11" s="375"/>
      <c r="BL11" s="375" t="str">
        <f t="shared" si="18"/>
        <v/>
      </c>
      <c r="BM11" s="409"/>
      <c r="BN11" s="409"/>
      <c r="BO11" s="411"/>
      <c r="BP11" s="411"/>
      <c r="BQ11" s="411"/>
      <c r="BR11" s="411"/>
      <c r="BS11" s="411"/>
      <c r="BT11" s="411"/>
      <c r="BU11" s="411"/>
      <c r="BV11" s="411"/>
      <c r="BW11" s="411"/>
      <c r="BX11" s="411"/>
      <c r="BY11" s="411"/>
      <c r="BZ11" s="411"/>
      <c r="CA11" s="412"/>
      <c r="CB11" s="78"/>
      <c r="CC11" s="2"/>
      <c r="CD11" s="418" t="str">
        <f t="shared" si="33"/>
        <v/>
      </c>
      <c r="CE11" s="46" t="str">
        <f t="shared" si="19"/>
        <v/>
      </c>
      <c r="CF11" s="358" t="str">
        <f t="shared" si="20"/>
        <v/>
      </c>
      <c r="CG11" s="358">
        <f t="shared" si="21"/>
        <v>0.05</v>
      </c>
      <c r="CH11" s="358" t="str">
        <f t="shared" si="22"/>
        <v/>
      </c>
      <c r="CI11" s="417" t="str">
        <f t="shared" si="23"/>
        <v/>
      </c>
      <c r="CJ11" s="418" t="str">
        <f t="shared" si="34"/>
        <v/>
      </c>
      <c r="CK11" s="417" t="str">
        <f t="shared" si="24"/>
        <v/>
      </c>
      <c r="CL11" s="70"/>
      <c r="CM11" s="68"/>
      <c r="CN11" s="425">
        <f t="shared" si="36"/>
        <v>0</v>
      </c>
      <c r="CO11" s="424" t="str">
        <f t="shared" si="25"/>
        <v/>
      </c>
      <c r="CP11" s="64"/>
      <c r="CQ11" s="2"/>
      <c r="CR11" s="3"/>
      <c r="CS11" s="82"/>
      <c r="CT11" s="68"/>
      <c r="CU11" s="79"/>
      <c r="CV11" s="64"/>
      <c r="CW11" s="79"/>
      <c r="CX11" s="2" t="str">
        <f t="shared" si="26"/>
        <v/>
      </c>
      <c r="CY11" s="79"/>
      <c r="CZ11" s="79"/>
      <c r="DA11" s="79"/>
      <c r="DB11" s="2"/>
      <c r="DC11" s="2"/>
      <c r="DD11" s="2"/>
      <c r="DE11" s="2"/>
      <c r="DF11" s="2"/>
      <c r="DG11" s="2"/>
      <c r="DH11" s="2"/>
      <c r="DI11" s="2"/>
      <c r="DJ11" s="2"/>
      <c r="DK11" s="2"/>
      <c r="DL11" s="2"/>
      <c r="DM11" s="59"/>
    </row>
    <row r="12" spans="1:118" x14ac:dyDescent="0.2">
      <c r="A12" s="119"/>
      <c r="B12" s="153" t="str">
        <f t="shared" si="27"/>
        <v/>
      </c>
      <c r="C12" s="49"/>
      <c r="D12" s="95"/>
      <c r="E12" s="13"/>
      <c r="F12" s="418" t="str">
        <f t="shared" si="28"/>
        <v/>
      </c>
      <c r="G12" s="46" t="str">
        <f t="shared" si="3"/>
        <v/>
      </c>
      <c r="H12" s="358" t="str">
        <f t="shared" si="4"/>
        <v/>
      </c>
      <c r="I12" s="358">
        <f t="shared" si="5"/>
        <v>0.05</v>
      </c>
      <c r="J12" s="358" t="str">
        <f t="shared" si="6"/>
        <v/>
      </c>
      <c r="K12" s="417" t="str">
        <f t="shared" si="7"/>
        <v/>
      </c>
      <c r="L12" s="418" t="str">
        <f t="shared" si="29"/>
        <v/>
      </c>
      <c r="M12" s="417" t="str">
        <f t="shared" si="8"/>
        <v/>
      </c>
      <c r="N12" s="41"/>
      <c r="O12" s="74"/>
      <c r="P12" s="422">
        <f t="shared" si="30"/>
        <v>0</v>
      </c>
      <c r="Q12" s="47" t="str">
        <f t="shared" si="9"/>
        <v/>
      </c>
      <c r="R12" s="40"/>
      <c r="S12" s="40"/>
      <c r="T12" s="1"/>
      <c r="U12" s="77"/>
      <c r="V12" s="89"/>
      <c r="W12" s="90"/>
      <c r="X12" s="38"/>
      <c r="Y12" s="38"/>
      <c r="Z12" s="38" t="str">
        <f t="shared" si="10"/>
        <v/>
      </c>
      <c r="AA12" s="40"/>
      <c r="AB12" s="40"/>
      <c r="AC12" s="40"/>
      <c r="AD12" s="40"/>
      <c r="AE12" s="40"/>
      <c r="AF12" s="40"/>
      <c r="AG12" s="40"/>
      <c r="AH12" s="40"/>
      <c r="AI12" s="40"/>
      <c r="AJ12" s="40"/>
      <c r="AK12" s="40"/>
      <c r="AL12" s="40"/>
      <c r="AM12" s="40"/>
      <c r="AN12" s="40"/>
      <c r="AO12" s="41"/>
      <c r="AP12" s="383"/>
      <c r="AQ12" s="375"/>
      <c r="AR12" s="418" t="str">
        <f t="shared" si="31"/>
        <v/>
      </c>
      <c r="AS12" s="46" t="str">
        <f t="shared" si="11"/>
        <v/>
      </c>
      <c r="AT12" s="358" t="str">
        <f t="shared" si="12"/>
        <v/>
      </c>
      <c r="AU12" s="358">
        <f t="shared" si="13"/>
        <v>0.05</v>
      </c>
      <c r="AV12" s="358" t="str">
        <f t="shared" si="14"/>
        <v/>
      </c>
      <c r="AW12" s="417" t="str">
        <f t="shared" si="15"/>
        <v/>
      </c>
      <c r="AX12" s="418" t="str">
        <f t="shared" si="32"/>
        <v/>
      </c>
      <c r="AY12" s="417" t="str">
        <f t="shared" si="16"/>
        <v/>
      </c>
      <c r="AZ12" s="382"/>
      <c r="BA12" s="383"/>
      <c r="BB12" s="423">
        <f t="shared" si="35"/>
        <v>0</v>
      </c>
      <c r="BC12" s="424" t="str">
        <f t="shared" si="17"/>
        <v/>
      </c>
      <c r="BD12" s="396"/>
      <c r="BE12" s="396"/>
      <c r="BF12" s="397"/>
      <c r="BG12" s="394"/>
      <c r="BH12" s="383"/>
      <c r="BI12" s="380"/>
      <c r="BJ12" s="396"/>
      <c r="BK12" s="375"/>
      <c r="BL12" s="375" t="str">
        <f t="shared" si="18"/>
        <v/>
      </c>
      <c r="BM12" s="409"/>
      <c r="BN12" s="409"/>
      <c r="BO12" s="411"/>
      <c r="BP12" s="411"/>
      <c r="BQ12" s="411"/>
      <c r="BR12" s="411"/>
      <c r="BS12" s="411"/>
      <c r="BT12" s="411"/>
      <c r="BU12" s="411"/>
      <c r="BV12" s="411"/>
      <c r="BW12" s="411"/>
      <c r="BX12" s="411"/>
      <c r="BY12" s="411"/>
      <c r="BZ12" s="411"/>
      <c r="CA12" s="412"/>
      <c r="CB12" s="78"/>
      <c r="CC12" s="2"/>
      <c r="CD12" s="418" t="str">
        <f t="shared" si="33"/>
        <v/>
      </c>
      <c r="CE12" s="46" t="str">
        <f t="shared" si="19"/>
        <v/>
      </c>
      <c r="CF12" s="358" t="str">
        <f t="shared" si="20"/>
        <v/>
      </c>
      <c r="CG12" s="358">
        <f t="shared" si="21"/>
        <v>0.05</v>
      </c>
      <c r="CH12" s="358" t="str">
        <f t="shared" si="22"/>
        <v/>
      </c>
      <c r="CI12" s="417" t="str">
        <f t="shared" si="23"/>
        <v/>
      </c>
      <c r="CJ12" s="418" t="str">
        <f t="shared" si="34"/>
        <v/>
      </c>
      <c r="CK12" s="417" t="str">
        <f t="shared" si="24"/>
        <v/>
      </c>
      <c r="CL12" s="70"/>
      <c r="CM12" s="68"/>
      <c r="CN12" s="425">
        <f t="shared" si="36"/>
        <v>0</v>
      </c>
      <c r="CO12" s="424" t="str">
        <f t="shared" si="25"/>
        <v/>
      </c>
      <c r="CP12" s="64"/>
      <c r="CQ12" s="2"/>
      <c r="CR12" s="3"/>
      <c r="CS12" s="82"/>
      <c r="CT12" s="68"/>
      <c r="CU12" s="79"/>
      <c r="CV12" s="64"/>
      <c r="CW12" s="79"/>
      <c r="CX12" s="2" t="str">
        <f t="shared" si="26"/>
        <v/>
      </c>
      <c r="CY12" s="79"/>
      <c r="CZ12" s="79"/>
      <c r="DA12" s="79"/>
      <c r="DB12" s="2"/>
      <c r="DC12" s="2"/>
      <c r="DD12" s="2"/>
      <c r="DE12" s="2"/>
      <c r="DF12" s="2"/>
      <c r="DG12" s="2"/>
      <c r="DH12" s="2"/>
      <c r="DI12" s="2"/>
      <c r="DJ12" s="2"/>
      <c r="DK12" s="2"/>
      <c r="DL12" s="2"/>
      <c r="DM12" s="59"/>
    </row>
    <row r="13" spans="1:118" x14ac:dyDescent="0.2">
      <c r="A13" s="119"/>
      <c r="B13" s="153" t="str">
        <f t="shared" si="27"/>
        <v/>
      </c>
      <c r="C13" s="49"/>
      <c r="D13" s="95"/>
      <c r="E13" s="13"/>
      <c r="F13" s="418" t="str">
        <f t="shared" si="28"/>
        <v/>
      </c>
      <c r="G13" s="46" t="str">
        <f t="shared" si="3"/>
        <v/>
      </c>
      <c r="H13" s="358" t="str">
        <f t="shared" si="4"/>
        <v/>
      </c>
      <c r="I13" s="358">
        <f t="shared" si="5"/>
        <v>0.05</v>
      </c>
      <c r="J13" s="358" t="str">
        <f t="shared" si="6"/>
        <v/>
      </c>
      <c r="K13" s="417" t="str">
        <f t="shared" si="7"/>
        <v/>
      </c>
      <c r="L13" s="418" t="str">
        <f t="shared" si="29"/>
        <v/>
      </c>
      <c r="M13" s="417" t="str">
        <f t="shared" si="8"/>
        <v/>
      </c>
      <c r="N13" s="41"/>
      <c r="O13" s="44"/>
      <c r="P13" s="422">
        <f t="shared" si="30"/>
        <v>0</v>
      </c>
      <c r="Q13" s="47" t="str">
        <f t="shared" si="9"/>
        <v/>
      </c>
      <c r="R13" s="40"/>
      <c r="S13" s="40"/>
      <c r="T13" s="1"/>
      <c r="U13" s="77"/>
      <c r="V13" s="91"/>
      <c r="W13" s="90"/>
      <c r="X13" s="38"/>
      <c r="Y13" s="38"/>
      <c r="Z13" s="38" t="str">
        <f t="shared" si="10"/>
        <v/>
      </c>
      <c r="AA13" s="40"/>
      <c r="AB13" s="40"/>
      <c r="AC13" s="40"/>
      <c r="AD13" s="40"/>
      <c r="AE13" s="40"/>
      <c r="AF13" s="40"/>
      <c r="AG13" s="40"/>
      <c r="AH13" s="40"/>
      <c r="AI13" s="40"/>
      <c r="AJ13" s="40"/>
      <c r="AK13" s="40"/>
      <c r="AL13" s="40"/>
      <c r="AM13" s="40"/>
      <c r="AN13" s="40"/>
      <c r="AO13" s="41"/>
      <c r="AP13" s="374"/>
      <c r="AQ13" s="375"/>
      <c r="AR13" s="418" t="str">
        <f t="shared" si="31"/>
        <v/>
      </c>
      <c r="AS13" s="46" t="str">
        <f t="shared" si="11"/>
        <v/>
      </c>
      <c r="AT13" s="358" t="str">
        <f t="shared" si="12"/>
        <v/>
      </c>
      <c r="AU13" s="358">
        <f t="shared" si="13"/>
        <v>0.05</v>
      </c>
      <c r="AV13" s="358" t="str">
        <f t="shared" si="14"/>
        <v/>
      </c>
      <c r="AW13" s="417" t="str">
        <f t="shared" si="15"/>
        <v/>
      </c>
      <c r="AX13" s="418" t="str">
        <f t="shared" si="32"/>
        <v/>
      </c>
      <c r="AY13" s="417" t="str">
        <f t="shared" si="16"/>
        <v/>
      </c>
      <c r="AZ13" s="382"/>
      <c r="BA13" s="383"/>
      <c r="BB13" s="423">
        <f t="shared" si="35"/>
        <v>0</v>
      </c>
      <c r="BC13" s="424" t="str">
        <f t="shared" si="17"/>
        <v/>
      </c>
      <c r="BD13" s="396"/>
      <c r="BE13" s="396"/>
      <c r="BF13" s="397"/>
      <c r="BG13" s="394"/>
      <c r="BH13" s="383"/>
      <c r="BI13" s="380"/>
      <c r="BJ13" s="396"/>
      <c r="BK13" s="375"/>
      <c r="BL13" s="375" t="str">
        <f t="shared" si="18"/>
        <v/>
      </c>
      <c r="BM13" s="409"/>
      <c r="BN13" s="409"/>
      <c r="BO13" s="411"/>
      <c r="BP13" s="411"/>
      <c r="BQ13" s="411"/>
      <c r="BR13" s="411"/>
      <c r="BS13" s="411"/>
      <c r="BT13" s="411"/>
      <c r="BU13" s="411"/>
      <c r="BV13" s="411"/>
      <c r="BW13" s="411"/>
      <c r="BX13" s="411"/>
      <c r="BY13" s="411"/>
      <c r="BZ13" s="411"/>
      <c r="CA13" s="412"/>
      <c r="CB13" s="78"/>
      <c r="CC13" s="2"/>
      <c r="CD13" s="418" t="str">
        <f t="shared" si="33"/>
        <v/>
      </c>
      <c r="CE13" s="46" t="str">
        <f t="shared" si="19"/>
        <v/>
      </c>
      <c r="CF13" s="358" t="str">
        <f t="shared" si="20"/>
        <v/>
      </c>
      <c r="CG13" s="358">
        <f t="shared" si="21"/>
        <v>0.05</v>
      </c>
      <c r="CH13" s="358" t="str">
        <f t="shared" si="22"/>
        <v/>
      </c>
      <c r="CI13" s="417" t="str">
        <f t="shared" si="23"/>
        <v/>
      </c>
      <c r="CJ13" s="418" t="str">
        <f t="shared" si="34"/>
        <v/>
      </c>
      <c r="CK13" s="417" t="str">
        <f t="shared" si="24"/>
        <v/>
      </c>
      <c r="CL13" s="70"/>
      <c r="CM13" s="68"/>
      <c r="CN13" s="425">
        <f t="shared" si="36"/>
        <v>0</v>
      </c>
      <c r="CO13" s="424" t="str">
        <f t="shared" si="25"/>
        <v/>
      </c>
      <c r="CP13" s="64"/>
      <c r="CQ13" s="2"/>
      <c r="CR13" s="3"/>
      <c r="CS13" s="82"/>
      <c r="CT13" s="68"/>
      <c r="CU13" s="79"/>
      <c r="CV13" s="79"/>
      <c r="CW13" s="79"/>
      <c r="CX13" s="2" t="str">
        <f t="shared" si="26"/>
        <v/>
      </c>
      <c r="CY13" s="79"/>
      <c r="CZ13" s="79"/>
      <c r="DA13" s="79"/>
      <c r="DB13" s="2"/>
      <c r="DC13" s="2"/>
      <c r="DD13" s="2"/>
      <c r="DE13" s="2"/>
      <c r="DF13" s="2"/>
      <c r="DG13" s="2"/>
      <c r="DH13" s="2"/>
      <c r="DI13" s="2"/>
      <c r="DJ13" s="2"/>
      <c r="DK13" s="2"/>
      <c r="DL13" s="2"/>
      <c r="DM13" s="59"/>
    </row>
    <row r="14" spans="1:118" x14ac:dyDescent="0.2">
      <c r="A14" s="119"/>
      <c r="B14" s="153" t="str">
        <f t="shared" si="27"/>
        <v/>
      </c>
      <c r="C14" s="49"/>
      <c r="D14" s="94"/>
      <c r="E14" s="13"/>
      <c r="F14" s="418" t="str">
        <f t="shared" si="28"/>
        <v/>
      </c>
      <c r="G14" s="46" t="str">
        <f t="shared" si="3"/>
        <v/>
      </c>
      <c r="H14" s="358" t="str">
        <f t="shared" si="4"/>
        <v/>
      </c>
      <c r="I14" s="358">
        <f t="shared" si="5"/>
        <v>0.05</v>
      </c>
      <c r="J14" s="358" t="str">
        <f t="shared" si="6"/>
        <v/>
      </c>
      <c r="K14" s="417" t="str">
        <f t="shared" si="7"/>
        <v/>
      </c>
      <c r="L14" s="418" t="str">
        <f t="shared" si="29"/>
        <v/>
      </c>
      <c r="M14" s="417" t="str">
        <f t="shared" si="8"/>
        <v/>
      </c>
      <c r="N14" s="41"/>
      <c r="O14" s="44"/>
      <c r="P14" s="422">
        <f t="shared" si="30"/>
        <v>0</v>
      </c>
      <c r="Q14" s="47" t="str">
        <f t="shared" si="9"/>
        <v/>
      </c>
      <c r="R14" s="40"/>
      <c r="S14" s="40"/>
      <c r="T14" s="1"/>
      <c r="U14" s="77"/>
      <c r="V14" s="91"/>
      <c r="W14" s="90"/>
      <c r="X14" s="38"/>
      <c r="Y14" s="38"/>
      <c r="Z14" s="38" t="str">
        <f t="shared" si="10"/>
        <v/>
      </c>
      <c r="AA14" s="40"/>
      <c r="AB14" s="40"/>
      <c r="AC14" s="40"/>
      <c r="AD14" s="40"/>
      <c r="AE14" s="40"/>
      <c r="AF14" s="40"/>
      <c r="AG14" s="40"/>
      <c r="AH14" s="40"/>
      <c r="AI14" s="40"/>
      <c r="AJ14" s="40"/>
      <c r="AK14" s="40"/>
      <c r="AL14" s="40"/>
      <c r="AM14" s="40"/>
      <c r="AN14" s="40"/>
      <c r="AO14" s="41"/>
      <c r="AP14" s="383"/>
      <c r="AQ14" s="375"/>
      <c r="AR14" s="418" t="str">
        <f t="shared" si="31"/>
        <v/>
      </c>
      <c r="AS14" s="46" t="str">
        <f t="shared" si="11"/>
        <v/>
      </c>
      <c r="AT14" s="358" t="str">
        <f t="shared" si="12"/>
        <v/>
      </c>
      <c r="AU14" s="358">
        <f t="shared" si="13"/>
        <v>0.05</v>
      </c>
      <c r="AV14" s="358" t="str">
        <f t="shared" si="14"/>
        <v/>
      </c>
      <c r="AW14" s="417" t="str">
        <f t="shared" si="15"/>
        <v/>
      </c>
      <c r="AX14" s="418" t="str">
        <f t="shared" si="32"/>
        <v/>
      </c>
      <c r="AY14" s="417" t="str">
        <f t="shared" si="16"/>
        <v/>
      </c>
      <c r="AZ14" s="382"/>
      <c r="BA14" s="383"/>
      <c r="BB14" s="423">
        <f t="shared" si="35"/>
        <v>0</v>
      </c>
      <c r="BC14" s="424" t="str">
        <f t="shared" si="17"/>
        <v/>
      </c>
      <c r="BD14" s="396"/>
      <c r="BE14" s="396"/>
      <c r="BF14" s="397"/>
      <c r="BG14" s="394"/>
      <c r="BH14" s="383"/>
      <c r="BI14" s="380"/>
      <c r="BJ14" s="396"/>
      <c r="BK14" s="375"/>
      <c r="BL14" s="375" t="str">
        <f t="shared" si="18"/>
        <v/>
      </c>
      <c r="BM14" s="409"/>
      <c r="BN14" s="409"/>
      <c r="BO14" s="411"/>
      <c r="BP14" s="411"/>
      <c r="BQ14" s="411"/>
      <c r="BR14" s="411"/>
      <c r="BS14" s="411"/>
      <c r="BT14" s="411"/>
      <c r="BU14" s="411"/>
      <c r="BV14" s="411"/>
      <c r="BW14" s="411"/>
      <c r="BX14" s="411"/>
      <c r="BY14" s="411"/>
      <c r="BZ14" s="411"/>
      <c r="CA14" s="412"/>
      <c r="CB14" s="78"/>
      <c r="CC14" s="2"/>
      <c r="CD14" s="418" t="str">
        <f t="shared" si="33"/>
        <v/>
      </c>
      <c r="CE14" s="46" t="str">
        <f t="shared" si="19"/>
        <v/>
      </c>
      <c r="CF14" s="358" t="str">
        <f t="shared" si="20"/>
        <v/>
      </c>
      <c r="CG14" s="358">
        <f t="shared" si="21"/>
        <v>0.05</v>
      </c>
      <c r="CH14" s="358" t="str">
        <f t="shared" si="22"/>
        <v/>
      </c>
      <c r="CI14" s="417" t="str">
        <f t="shared" si="23"/>
        <v/>
      </c>
      <c r="CJ14" s="418" t="str">
        <f t="shared" si="34"/>
        <v/>
      </c>
      <c r="CK14" s="417" t="str">
        <f t="shared" si="24"/>
        <v/>
      </c>
      <c r="CL14" s="70"/>
      <c r="CM14" s="68"/>
      <c r="CN14" s="425">
        <f t="shared" si="36"/>
        <v>0</v>
      </c>
      <c r="CO14" s="424" t="str">
        <f t="shared" si="25"/>
        <v/>
      </c>
      <c r="CP14" s="64"/>
      <c r="CQ14" s="2"/>
      <c r="CR14" s="3"/>
      <c r="CS14" s="82"/>
      <c r="CT14" s="68"/>
      <c r="CU14" s="79"/>
      <c r="CV14" s="64"/>
      <c r="CW14" s="79"/>
      <c r="CX14" s="2" t="str">
        <f t="shared" si="26"/>
        <v/>
      </c>
      <c r="CY14" s="79"/>
      <c r="CZ14" s="79"/>
      <c r="DA14" s="79"/>
      <c r="DB14" s="2"/>
      <c r="DC14" s="2"/>
      <c r="DD14" s="2"/>
      <c r="DE14" s="2"/>
      <c r="DF14" s="2"/>
      <c r="DG14" s="2"/>
      <c r="DH14" s="2"/>
      <c r="DI14" s="2"/>
      <c r="DJ14" s="2"/>
      <c r="DK14" s="2"/>
      <c r="DL14" s="2"/>
      <c r="DM14" s="59"/>
    </row>
    <row r="15" spans="1:118" x14ac:dyDescent="0.2">
      <c r="A15" s="118"/>
      <c r="B15" s="153" t="str">
        <f t="shared" si="27"/>
        <v/>
      </c>
      <c r="C15" s="49"/>
      <c r="D15" s="95"/>
      <c r="E15" s="13"/>
      <c r="F15" s="418" t="str">
        <f t="shared" si="28"/>
        <v/>
      </c>
      <c r="G15" s="46" t="str">
        <f t="shared" si="3"/>
        <v/>
      </c>
      <c r="H15" s="358" t="str">
        <f t="shared" si="4"/>
        <v/>
      </c>
      <c r="I15" s="358">
        <f t="shared" si="5"/>
        <v>0.05</v>
      </c>
      <c r="J15" s="358" t="str">
        <f t="shared" si="6"/>
        <v/>
      </c>
      <c r="K15" s="417" t="str">
        <f t="shared" si="7"/>
        <v/>
      </c>
      <c r="L15" s="418" t="str">
        <f t="shared" si="29"/>
        <v/>
      </c>
      <c r="M15" s="417" t="str">
        <f t="shared" si="8"/>
        <v/>
      </c>
      <c r="N15" s="41"/>
      <c r="O15" s="44"/>
      <c r="P15" s="422">
        <f t="shared" si="30"/>
        <v>0</v>
      </c>
      <c r="Q15" s="47" t="str">
        <f t="shared" si="9"/>
        <v/>
      </c>
      <c r="R15" s="40"/>
      <c r="S15" s="43"/>
      <c r="T15" s="1"/>
      <c r="U15" s="77"/>
      <c r="V15" s="91"/>
      <c r="W15" s="90"/>
      <c r="X15" s="38"/>
      <c r="Y15" s="38"/>
      <c r="Z15" s="38" t="str">
        <f t="shared" si="10"/>
        <v/>
      </c>
      <c r="AA15" s="40"/>
      <c r="AB15" s="40"/>
      <c r="AC15" s="40"/>
      <c r="AD15" s="40"/>
      <c r="AE15" s="40"/>
      <c r="AF15" s="40"/>
      <c r="AG15" s="40"/>
      <c r="AH15" s="40"/>
      <c r="AI15" s="40"/>
      <c r="AJ15" s="40"/>
      <c r="AK15" s="40"/>
      <c r="AL15" s="40"/>
      <c r="AM15" s="40"/>
      <c r="AN15" s="40"/>
      <c r="AO15" s="41"/>
      <c r="AP15" s="374"/>
      <c r="AQ15" s="375"/>
      <c r="AR15" s="418" t="str">
        <f t="shared" si="31"/>
        <v/>
      </c>
      <c r="AS15" s="46" t="str">
        <f t="shared" si="11"/>
        <v/>
      </c>
      <c r="AT15" s="358" t="str">
        <f t="shared" si="12"/>
        <v/>
      </c>
      <c r="AU15" s="358">
        <f t="shared" si="13"/>
        <v>0.05</v>
      </c>
      <c r="AV15" s="358" t="str">
        <f t="shared" si="14"/>
        <v/>
      </c>
      <c r="AW15" s="417" t="str">
        <f t="shared" si="15"/>
        <v/>
      </c>
      <c r="AX15" s="418" t="str">
        <f t="shared" si="32"/>
        <v/>
      </c>
      <c r="AY15" s="417" t="str">
        <f t="shared" si="16"/>
        <v/>
      </c>
      <c r="AZ15" s="382"/>
      <c r="BA15" s="383"/>
      <c r="BB15" s="423">
        <f t="shared" si="35"/>
        <v>0</v>
      </c>
      <c r="BC15" s="424" t="str">
        <f t="shared" si="17"/>
        <v/>
      </c>
      <c r="BD15" s="396"/>
      <c r="BE15" s="396"/>
      <c r="BF15" s="397"/>
      <c r="BG15" s="394"/>
      <c r="BH15" s="374"/>
      <c r="BI15" s="380"/>
      <c r="BJ15" s="380"/>
      <c r="BK15" s="375"/>
      <c r="BL15" s="375" t="str">
        <f t="shared" si="18"/>
        <v/>
      </c>
      <c r="BM15" s="409"/>
      <c r="BN15" s="409"/>
      <c r="BO15" s="411"/>
      <c r="BP15" s="411"/>
      <c r="BQ15" s="411"/>
      <c r="BR15" s="411"/>
      <c r="BS15" s="411"/>
      <c r="BT15" s="411"/>
      <c r="BU15" s="411"/>
      <c r="BV15" s="411"/>
      <c r="BW15" s="411"/>
      <c r="BX15" s="411"/>
      <c r="BY15" s="411"/>
      <c r="BZ15" s="411"/>
      <c r="CA15" s="412"/>
      <c r="CB15" s="78"/>
      <c r="CC15" s="2"/>
      <c r="CD15" s="418" t="str">
        <f t="shared" si="33"/>
        <v/>
      </c>
      <c r="CE15" s="46" t="str">
        <f t="shared" si="19"/>
        <v/>
      </c>
      <c r="CF15" s="358" t="str">
        <f t="shared" si="20"/>
        <v/>
      </c>
      <c r="CG15" s="358">
        <f t="shared" si="21"/>
        <v>0.05</v>
      </c>
      <c r="CH15" s="358" t="str">
        <f t="shared" si="22"/>
        <v/>
      </c>
      <c r="CI15" s="417" t="str">
        <f t="shared" si="23"/>
        <v/>
      </c>
      <c r="CJ15" s="418" t="str">
        <f t="shared" si="34"/>
        <v/>
      </c>
      <c r="CK15" s="417" t="str">
        <f t="shared" si="24"/>
        <v/>
      </c>
      <c r="CL15" s="70"/>
      <c r="CM15" s="78"/>
      <c r="CN15" s="425">
        <f t="shared" si="36"/>
        <v>0</v>
      </c>
      <c r="CO15" s="424" t="str">
        <f t="shared" si="25"/>
        <v/>
      </c>
      <c r="CP15" s="64"/>
      <c r="CQ15" s="2"/>
      <c r="CR15" s="3"/>
      <c r="CS15" s="82"/>
      <c r="CT15" s="78"/>
      <c r="CU15" s="79"/>
      <c r="CV15" s="79"/>
      <c r="CW15" s="79"/>
      <c r="CX15" s="2" t="str">
        <f t="shared" si="26"/>
        <v/>
      </c>
      <c r="CY15" s="79"/>
      <c r="CZ15" s="79"/>
      <c r="DA15" s="79"/>
      <c r="DB15" s="2"/>
      <c r="DC15" s="2"/>
      <c r="DD15" s="2"/>
      <c r="DE15" s="2"/>
      <c r="DF15" s="2"/>
      <c r="DG15" s="2"/>
      <c r="DH15" s="2"/>
      <c r="DI15" s="2"/>
      <c r="DJ15" s="2"/>
      <c r="DK15" s="2"/>
      <c r="DL15" s="2"/>
      <c r="DM15" s="59"/>
    </row>
    <row r="16" spans="1:118" x14ac:dyDescent="0.2">
      <c r="A16" s="119"/>
      <c r="B16" s="153" t="str">
        <f t="shared" si="27"/>
        <v/>
      </c>
      <c r="C16" s="49"/>
      <c r="D16" s="95"/>
      <c r="E16" s="13"/>
      <c r="F16" s="418" t="str">
        <f t="shared" si="28"/>
        <v/>
      </c>
      <c r="G16" s="46" t="str">
        <f t="shared" si="3"/>
        <v/>
      </c>
      <c r="H16" s="358" t="str">
        <f t="shared" si="4"/>
        <v/>
      </c>
      <c r="I16" s="358">
        <f t="shared" si="5"/>
        <v>0.05</v>
      </c>
      <c r="J16" s="358" t="str">
        <f t="shared" si="6"/>
        <v/>
      </c>
      <c r="K16" s="417" t="str">
        <f t="shared" si="7"/>
        <v/>
      </c>
      <c r="L16" s="418" t="str">
        <f t="shared" si="29"/>
        <v/>
      </c>
      <c r="M16" s="417" t="str">
        <f t="shared" si="8"/>
        <v/>
      </c>
      <c r="N16" s="41"/>
      <c r="O16" s="44"/>
      <c r="P16" s="422">
        <f t="shared" si="30"/>
        <v>0</v>
      </c>
      <c r="Q16" s="47" t="str">
        <f t="shared" si="9"/>
        <v/>
      </c>
      <c r="R16" s="40"/>
      <c r="S16" s="40"/>
      <c r="T16" s="1"/>
      <c r="U16" s="77"/>
      <c r="V16" s="91"/>
      <c r="W16" s="90"/>
      <c r="X16" s="38"/>
      <c r="Y16" s="38"/>
      <c r="Z16" s="38" t="str">
        <f t="shared" si="10"/>
        <v/>
      </c>
      <c r="AA16" s="40"/>
      <c r="AB16" s="40"/>
      <c r="AC16" s="40"/>
      <c r="AD16" s="40"/>
      <c r="AE16" s="40"/>
      <c r="AF16" s="40"/>
      <c r="AG16" s="40"/>
      <c r="AH16" s="40"/>
      <c r="AI16" s="40"/>
      <c r="AJ16" s="40"/>
      <c r="AK16" s="40"/>
      <c r="AL16" s="40"/>
      <c r="AM16" s="40"/>
      <c r="AN16" s="40"/>
      <c r="AO16" s="41"/>
      <c r="AP16" s="383"/>
      <c r="AQ16" s="375"/>
      <c r="AR16" s="418" t="str">
        <f t="shared" si="31"/>
        <v/>
      </c>
      <c r="AS16" s="46" t="str">
        <f t="shared" si="11"/>
        <v/>
      </c>
      <c r="AT16" s="358" t="str">
        <f t="shared" si="12"/>
        <v/>
      </c>
      <c r="AU16" s="358">
        <f t="shared" si="13"/>
        <v>0.05</v>
      </c>
      <c r="AV16" s="358" t="str">
        <f t="shared" si="14"/>
        <v/>
      </c>
      <c r="AW16" s="417" t="str">
        <f t="shared" si="15"/>
        <v/>
      </c>
      <c r="AX16" s="418" t="str">
        <f t="shared" si="32"/>
        <v/>
      </c>
      <c r="AY16" s="417" t="str">
        <f t="shared" si="16"/>
        <v/>
      </c>
      <c r="AZ16" s="382"/>
      <c r="BA16" s="383"/>
      <c r="BB16" s="423">
        <f t="shared" si="35"/>
        <v>0</v>
      </c>
      <c r="BC16" s="424" t="str">
        <f t="shared" si="17"/>
        <v/>
      </c>
      <c r="BD16" s="396"/>
      <c r="BE16" s="396"/>
      <c r="BF16" s="397"/>
      <c r="BG16" s="394"/>
      <c r="BH16" s="383"/>
      <c r="BI16" s="380"/>
      <c r="BJ16" s="396"/>
      <c r="BK16" s="375"/>
      <c r="BL16" s="375" t="str">
        <f t="shared" si="18"/>
        <v/>
      </c>
      <c r="BM16" s="409"/>
      <c r="BN16" s="409"/>
      <c r="BO16" s="411"/>
      <c r="BP16" s="411"/>
      <c r="BQ16" s="411"/>
      <c r="BR16" s="411"/>
      <c r="BS16" s="411"/>
      <c r="BT16" s="411"/>
      <c r="BU16" s="411"/>
      <c r="BV16" s="411"/>
      <c r="BW16" s="411"/>
      <c r="BX16" s="411"/>
      <c r="BY16" s="411"/>
      <c r="BZ16" s="411"/>
      <c r="CA16" s="412"/>
      <c r="CB16" s="78"/>
      <c r="CC16" s="2"/>
      <c r="CD16" s="418" t="str">
        <f t="shared" si="33"/>
        <v/>
      </c>
      <c r="CE16" s="46" t="str">
        <f t="shared" si="19"/>
        <v/>
      </c>
      <c r="CF16" s="358" t="str">
        <f t="shared" si="20"/>
        <v/>
      </c>
      <c r="CG16" s="358">
        <f t="shared" si="21"/>
        <v>0.05</v>
      </c>
      <c r="CH16" s="358" t="str">
        <f t="shared" si="22"/>
        <v/>
      </c>
      <c r="CI16" s="417" t="str">
        <f t="shared" si="23"/>
        <v/>
      </c>
      <c r="CJ16" s="418" t="str">
        <f t="shared" si="34"/>
        <v/>
      </c>
      <c r="CK16" s="417" t="str">
        <f t="shared" si="24"/>
        <v/>
      </c>
      <c r="CL16" s="70"/>
      <c r="CM16" s="68"/>
      <c r="CN16" s="425">
        <f t="shared" si="36"/>
        <v>0</v>
      </c>
      <c r="CO16" s="424" t="str">
        <f t="shared" si="25"/>
        <v/>
      </c>
      <c r="CP16" s="64"/>
      <c r="CQ16" s="2"/>
      <c r="CR16" s="3"/>
      <c r="CS16" s="82"/>
      <c r="CT16" s="68"/>
      <c r="CU16" s="79"/>
      <c r="CV16" s="64"/>
      <c r="CW16" s="79"/>
      <c r="CX16" s="2" t="str">
        <f t="shared" si="26"/>
        <v/>
      </c>
      <c r="CY16" s="79"/>
      <c r="CZ16" s="79"/>
      <c r="DA16" s="79"/>
      <c r="DB16" s="2"/>
      <c r="DC16" s="2"/>
      <c r="DD16" s="2"/>
      <c r="DE16" s="2"/>
      <c r="DF16" s="2"/>
      <c r="DG16" s="2"/>
      <c r="DH16" s="2"/>
      <c r="DI16" s="2"/>
      <c r="DJ16" s="2"/>
      <c r="DK16" s="2"/>
      <c r="DL16" s="2"/>
      <c r="DM16" s="59"/>
    </row>
    <row r="17" spans="1:117" x14ac:dyDescent="0.2">
      <c r="A17" s="119"/>
      <c r="B17" s="153" t="str">
        <f t="shared" si="27"/>
        <v/>
      </c>
      <c r="C17" s="49"/>
      <c r="D17" s="94"/>
      <c r="E17" s="13"/>
      <c r="F17" s="418" t="str">
        <f t="shared" si="28"/>
        <v/>
      </c>
      <c r="G17" s="46" t="str">
        <f t="shared" si="3"/>
        <v/>
      </c>
      <c r="H17" s="358" t="str">
        <f t="shared" si="4"/>
        <v/>
      </c>
      <c r="I17" s="358">
        <f t="shared" si="5"/>
        <v>0.05</v>
      </c>
      <c r="J17" s="358" t="str">
        <f t="shared" si="6"/>
        <v/>
      </c>
      <c r="K17" s="417" t="str">
        <f t="shared" si="7"/>
        <v/>
      </c>
      <c r="L17" s="418" t="str">
        <f t="shared" si="29"/>
        <v/>
      </c>
      <c r="M17" s="417" t="str">
        <f t="shared" si="8"/>
        <v/>
      </c>
      <c r="N17" s="41"/>
      <c r="O17" s="44"/>
      <c r="P17" s="422">
        <f t="shared" si="30"/>
        <v>0</v>
      </c>
      <c r="Q17" s="47" t="str">
        <f t="shared" si="9"/>
        <v/>
      </c>
      <c r="R17" s="40"/>
      <c r="S17" s="75"/>
      <c r="T17" s="1"/>
      <c r="U17" s="77"/>
      <c r="V17" s="91"/>
      <c r="W17" s="90"/>
      <c r="X17" s="38"/>
      <c r="Y17" s="38"/>
      <c r="Z17" s="38" t="str">
        <f t="shared" si="10"/>
        <v/>
      </c>
      <c r="AA17" s="40"/>
      <c r="AB17" s="40"/>
      <c r="AC17" s="40"/>
      <c r="AD17" s="40"/>
      <c r="AE17" s="40"/>
      <c r="AF17" s="40"/>
      <c r="AG17" s="40"/>
      <c r="AH17" s="40"/>
      <c r="AI17" s="40"/>
      <c r="AJ17" s="40"/>
      <c r="AK17" s="40"/>
      <c r="AL17" s="40"/>
      <c r="AM17" s="40"/>
      <c r="AN17" s="40"/>
      <c r="AO17" s="41"/>
      <c r="AP17" s="374"/>
      <c r="AQ17" s="375"/>
      <c r="AR17" s="418" t="str">
        <f t="shared" si="31"/>
        <v/>
      </c>
      <c r="AS17" s="46" t="str">
        <f t="shared" si="11"/>
        <v/>
      </c>
      <c r="AT17" s="358" t="str">
        <f t="shared" si="12"/>
        <v/>
      </c>
      <c r="AU17" s="358">
        <f t="shared" si="13"/>
        <v>0.05</v>
      </c>
      <c r="AV17" s="358" t="str">
        <f t="shared" si="14"/>
        <v/>
      </c>
      <c r="AW17" s="417" t="str">
        <f t="shared" si="15"/>
        <v/>
      </c>
      <c r="AX17" s="418" t="str">
        <f t="shared" si="32"/>
        <v/>
      </c>
      <c r="AY17" s="417" t="str">
        <f t="shared" si="16"/>
        <v/>
      </c>
      <c r="AZ17" s="382"/>
      <c r="BA17" s="383"/>
      <c r="BB17" s="423">
        <f t="shared" si="35"/>
        <v>0</v>
      </c>
      <c r="BC17" s="424" t="str">
        <f t="shared" si="17"/>
        <v/>
      </c>
      <c r="BD17" s="396"/>
      <c r="BE17" s="396"/>
      <c r="BF17" s="397"/>
      <c r="BG17" s="394"/>
      <c r="BH17" s="383"/>
      <c r="BI17" s="380"/>
      <c r="BJ17" s="396"/>
      <c r="BK17" s="375"/>
      <c r="BL17" s="375" t="str">
        <f t="shared" si="18"/>
        <v/>
      </c>
      <c r="BM17" s="409"/>
      <c r="BN17" s="409"/>
      <c r="BO17" s="411"/>
      <c r="BP17" s="411"/>
      <c r="BQ17" s="411"/>
      <c r="BR17" s="411"/>
      <c r="BS17" s="411"/>
      <c r="BT17" s="411"/>
      <c r="BU17" s="411"/>
      <c r="BV17" s="411"/>
      <c r="BW17" s="411"/>
      <c r="BX17" s="411"/>
      <c r="BY17" s="411"/>
      <c r="BZ17" s="411"/>
      <c r="CA17" s="412"/>
      <c r="CB17" s="78"/>
      <c r="CC17" s="2"/>
      <c r="CD17" s="418" t="str">
        <f t="shared" si="33"/>
        <v/>
      </c>
      <c r="CE17" s="46" t="str">
        <f t="shared" si="19"/>
        <v/>
      </c>
      <c r="CF17" s="358" t="str">
        <f t="shared" si="20"/>
        <v/>
      </c>
      <c r="CG17" s="358">
        <f t="shared" si="21"/>
        <v>0.05</v>
      </c>
      <c r="CH17" s="358" t="str">
        <f t="shared" si="22"/>
        <v/>
      </c>
      <c r="CI17" s="417" t="str">
        <f t="shared" si="23"/>
        <v/>
      </c>
      <c r="CJ17" s="418" t="str">
        <f t="shared" si="34"/>
        <v/>
      </c>
      <c r="CK17" s="417" t="str">
        <f t="shared" si="24"/>
        <v/>
      </c>
      <c r="CL17" s="70"/>
      <c r="CM17" s="68"/>
      <c r="CN17" s="425">
        <f t="shared" si="36"/>
        <v>0</v>
      </c>
      <c r="CO17" s="424" t="str">
        <f t="shared" si="25"/>
        <v/>
      </c>
      <c r="CP17" s="64"/>
      <c r="CQ17" s="2"/>
      <c r="CR17" s="3"/>
      <c r="CS17" s="82"/>
      <c r="CT17" s="68"/>
      <c r="CU17" s="79"/>
      <c r="CV17" s="64"/>
      <c r="CW17" s="79"/>
      <c r="CX17" s="2" t="str">
        <f t="shared" si="26"/>
        <v/>
      </c>
      <c r="CY17" s="79"/>
      <c r="CZ17" s="79"/>
      <c r="DA17" s="79"/>
      <c r="DB17" s="2"/>
      <c r="DC17" s="2"/>
      <c r="DD17" s="2"/>
      <c r="DE17" s="2"/>
      <c r="DF17" s="2"/>
      <c r="DG17" s="2"/>
      <c r="DH17" s="2"/>
      <c r="DI17" s="2"/>
      <c r="DJ17" s="2"/>
      <c r="DK17" s="2"/>
      <c r="DL17" s="2"/>
      <c r="DM17" s="59"/>
    </row>
    <row r="18" spans="1:117" x14ac:dyDescent="0.2">
      <c r="A18" s="119"/>
      <c r="B18" s="153" t="str">
        <f t="shared" si="27"/>
        <v/>
      </c>
      <c r="C18" s="49"/>
      <c r="D18" s="95"/>
      <c r="E18" s="13"/>
      <c r="F18" s="418" t="str">
        <f t="shared" si="28"/>
        <v/>
      </c>
      <c r="G18" s="46" t="str">
        <f t="shared" si="3"/>
        <v/>
      </c>
      <c r="H18" s="358" t="str">
        <f t="shared" si="4"/>
        <v/>
      </c>
      <c r="I18" s="358">
        <f t="shared" si="5"/>
        <v>0.05</v>
      </c>
      <c r="J18" s="358" t="str">
        <f t="shared" si="6"/>
        <v/>
      </c>
      <c r="K18" s="417" t="str">
        <f t="shared" si="7"/>
        <v/>
      </c>
      <c r="L18" s="418" t="str">
        <f t="shared" si="29"/>
        <v/>
      </c>
      <c r="M18" s="417" t="str">
        <f t="shared" si="8"/>
        <v/>
      </c>
      <c r="N18" s="41"/>
      <c r="O18" s="44"/>
      <c r="P18" s="422">
        <f t="shared" si="30"/>
        <v>0</v>
      </c>
      <c r="Q18" s="47" t="str">
        <f t="shared" si="9"/>
        <v/>
      </c>
      <c r="R18" s="40"/>
      <c r="S18" s="40"/>
      <c r="T18" s="1"/>
      <c r="U18" s="77"/>
      <c r="V18" s="91"/>
      <c r="W18" s="90"/>
      <c r="X18" s="38"/>
      <c r="Y18" s="38"/>
      <c r="Z18" s="38" t="str">
        <f t="shared" si="10"/>
        <v/>
      </c>
      <c r="AA18" s="40"/>
      <c r="AB18" s="40"/>
      <c r="AC18" s="40"/>
      <c r="AD18" s="40"/>
      <c r="AE18" s="40"/>
      <c r="AF18" s="40"/>
      <c r="AG18" s="40"/>
      <c r="AH18" s="40"/>
      <c r="AI18" s="40"/>
      <c r="AJ18" s="40"/>
      <c r="AK18" s="40"/>
      <c r="AL18" s="40"/>
      <c r="AM18" s="40"/>
      <c r="AN18" s="40"/>
      <c r="AO18" s="41"/>
      <c r="AP18" s="383"/>
      <c r="AQ18" s="375"/>
      <c r="AR18" s="418" t="str">
        <f t="shared" si="31"/>
        <v/>
      </c>
      <c r="AS18" s="46" t="str">
        <f t="shared" si="11"/>
        <v/>
      </c>
      <c r="AT18" s="358" t="str">
        <f t="shared" si="12"/>
        <v/>
      </c>
      <c r="AU18" s="358">
        <f t="shared" si="13"/>
        <v>0.05</v>
      </c>
      <c r="AV18" s="358" t="str">
        <f t="shared" si="14"/>
        <v/>
      </c>
      <c r="AW18" s="417" t="str">
        <f t="shared" si="15"/>
        <v/>
      </c>
      <c r="AX18" s="418" t="str">
        <f t="shared" si="32"/>
        <v/>
      </c>
      <c r="AY18" s="417" t="str">
        <f t="shared" si="16"/>
        <v/>
      </c>
      <c r="AZ18" s="382"/>
      <c r="BA18" s="383"/>
      <c r="BB18" s="423">
        <f t="shared" si="35"/>
        <v>0</v>
      </c>
      <c r="BC18" s="424" t="str">
        <f t="shared" si="17"/>
        <v/>
      </c>
      <c r="BD18" s="396"/>
      <c r="BE18" s="396"/>
      <c r="BF18" s="397"/>
      <c r="BG18" s="394"/>
      <c r="BH18" s="383"/>
      <c r="BI18" s="380"/>
      <c r="BJ18" s="396"/>
      <c r="BK18" s="375"/>
      <c r="BL18" s="375" t="str">
        <f t="shared" si="18"/>
        <v/>
      </c>
      <c r="BM18" s="409"/>
      <c r="BN18" s="409"/>
      <c r="BO18" s="411"/>
      <c r="BP18" s="411"/>
      <c r="BQ18" s="411"/>
      <c r="BR18" s="411"/>
      <c r="BS18" s="411"/>
      <c r="BT18" s="411"/>
      <c r="BU18" s="411"/>
      <c r="BV18" s="411"/>
      <c r="BW18" s="411"/>
      <c r="BX18" s="411"/>
      <c r="BY18" s="411"/>
      <c r="BZ18" s="411"/>
      <c r="CA18" s="412"/>
      <c r="CB18" s="78"/>
      <c r="CC18" s="2"/>
      <c r="CD18" s="418" t="str">
        <f t="shared" si="33"/>
        <v/>
      </c>
      <c r="CE18" s="46" t="str">
        <f t="shared" si="19"/>
        <v/>
      </c>
      <c r="CF18" s="358" t="str">
        <f t="shared" si="20"/>
        <v/>
      </c>
      <c r="CG18" s="358">
        <f t="shared" si="21"/>
        <v>0.05</v>
      </c>
      <c r="CH18" s="358" t="str">
        <f t="shared" si="22"/>
        <v/>
      </c>
      <c r="CI18" s="417" t="str">
        <f t="shared" si="23"/>
        <v/>
      </c>
      <c r="CJ18" s="418" t="str">
        <f t="shared" si="34"/>
        <v/>
      </c>
      <c r="CK18" s="417" t="str">
        <f t="shared" si="24"/>
        <v/>
      </c>
      <c r="CL18" s="70"/>
      <c r="CM18" s="68"/>
      <c r="CN18" s="425">
        <f t="shared" si="36"/>
        <v>0</v>
      </c>
      <c r="CO18" s="424" t="str">
        <f t="shared" si="25"/>
        <v/>
      </c>
      <c r="CP18" s="64"/>
      <c r="CQ18" s="2"/>
      <c r="CR18" s="3"/>
      <c r="CS18" s="82"/>
      <c r="CT18" s="68"/>
      <c r="CU18" s="79"/>
      <c r="CV18" s="79"/>
      <c r="CW18" s="79"/>
      <c r="CX18" s="2" t="str">
        <f t="shared" si="26"/>
        <v/>
      </c>
      <c r="CY18" s="79"/>
      <c r="CZ18" s="79"/>
      <c r="DA18" s="79"/>
      <c r="DB18" s="2"/>
      <c r="DC18" s="2"/>
      <c r="DD18" s="2"/>
      <c r="DE18" s="2"/>
      <c r="DF18" s="2"/>
      <c r="DG18" s="2"/>
      <c r="DH18" s="2"/>
      <c r="DI18" s="2"/>
      <c r="DJ18" s="2"/>
      <c r="DK18" s="2"/>
      <c r="DL18" s="2"/>
      <c r="DM18" s="59"/>
    </row>
    <row r="19" spans="1:117" x14ac:dyDescent="0.2">
      <c r="A19" s="119"/>
      <c r="B19" s="153" t="str">
        <f t="shared" si="27"/>
        <v/>
      </c>
      <c r="C19" s="49"/>
      <c r="D19" s="95"/>
      <c r="E19" s="13"/>
      <c r="F19" s="418" t="str">
        <f t="shared" si="28"/>
        <v/>
      </c>
      <c r="G19" s="46" t="str">
        <f t="shared" si="3"/>
        <v/>
      </c>
      <c r="H19" s="358" t="str">
        <f t="shared" si="4"/>
        <v/>
      </c>
      <c r="I19" s="358">
        <f t="shared" si="5"/>
        <v>0.05</v>
      </c>
      <c r="J19" s="358" t="str">
        <f t="shared" si="6"/>
        <v/>
      </c>
      <c r="K19" s="417" t="str">
        <f t="shared" si="7"/>
        <v/>
      </c>
      <c r="L19" s="418" t="str">
        <f t="shared" si="29"/>
        <v/>
      </c>
      <c r="M19" s="417" t="str">
        <f t="shared" si="8"/>
        <v/>
      </c>
      <c r="N19" s="41"/>
      <c r="O19" s="74"/>
      <c r="P19" s="422">
        <f t="shared" si="30"/>
        <v>0</v>
      </c>
      <c r="Q19" s="47" t="str">
        <f t="shared" si="9"/>
        <v/>
      </c>
      <c r="R19" s="40"/>
      <c r="S19" s="40"/>
      <c r="T19" s="1"/>
      <c r="U19" s="77"/>
      <c r="V19" s="89"/>
      <c r="W19" s="90"/>
      <c r="X19" s="38"/>
      <c r="Y19" s="38"/>
      <c r="Z19" s="38" t="str">
        <f t="shared" si="10"/>
        <v/>
      </c>
      <c r="AA19" s="40"/>
      <c r="AB19" s="40"/>
      <c r="AC19" s="40"/>
      <c r="AD19" s="40"/>
      <c r="AE19" s="40"/>
      <c r="AF19" s="40"/>
      <c r="AG19" s="40"/>
      <c r="AH19" s="40"/>
      <c r="AI19" s="40"/>
      <c r="AJ19" s="40"/>
      <c r="AK19" s="40"/>
      <c r="AL19" s="40"/>
      <c r="AM19" s="40"/>
      <c r="AN19" s="40"/>
      <c r="AO19" s="41"/>
      <c r="AP19" s="374"/>
      <c r="AQ19" s="375"/>
      <c r="AR19" s="418" t="str">
        <f t="shared" si="31"/>
        <v/>
      </c>
      <c r="AS19" s="46" t="str">
        <f t="shared" si="11"/>
        <v/>
      </c>
      <c r="AT19" s="358" t="str">
        <f t="shared" si="12"/>
        <v/>
      </c>
      <c r="AU19" s="358">
        <f t="shared" si="13"/>
        <v>0.05</v>
      </c>
      <c r="AV19" s="358" t="str">
        <f t="shared" si="14"/>
        <v/>
      </c>
      <c r="AW19" s="417" t="str">
        <f t="shared" si="15"/>
        <v/>
      </c>
      <c r="AX19" s="418" t="str">
        <f t="shared" si="32"/>
        <v/>
      </c>
      <c r="AY19" s="417" t="str">
        <f t="shared" si="16"/>
        <v/>
      </c>
      <c r="AZ19" s="382"/>
      <c r="BA19" s="383"/>
      <c r="BB19" s="423">
        <f t="shared" si="35"/>
        <v>0</v>
      </c>
      <c r="BC19" s="424" t="str">
        <f t="shared" si="17"/>
        <v/>
      </c>
      <c r="BD19" s="396"/>
      <c r="BE19" s="396"/>
      <c r="BF19" s="397"/>
      <c r="BG19" s="394"/>
      <c r="BH19" s="383"/>
      <c r="BI19" s="380"/>
      <c r="BJ19" s="396"/>
      <c r="BK19" s="375"/>
      <c r="BL19" s="375" t="str">
        <f t="shared" si="18"/>
        <v/>
      </c>
      <c r="BM19" s="409"/>
      <c r="BN19" s="409"/>
      <c r="BO19" s="411"/>
      <c r="BP19" s="411"/>
      <c r="BQ19" s="411"/>
      <c r="BR19" s="411"/>
      <c r="BS19" s="411"/>
      <c r="BT19" s="411"/>
      <c r="BU19" s="411"/>
      <c r="BV19" s="411"/>
      <c r="BW19" s="411"/>
      <c r="BX19" s="411"/>
      <c r="BY19" s="411"/>
      <c r="BZ19" s="411"/>
      <c r="CA19" s="412"/>
      <c r="CB19" s="78"/>
      <c r="CC19" s="2"/>
      <c r="CD19" s="418" t="str">
        <f t="shared" si="33"/>
        <v/>
      </c>
      <c r="CE19" s="46" t="str">
        <f t="shared" si="19"/>
        <v/>
      </c>
      <c r="CF19" s="358" t="str">
        <f t="shared" si="20"/>
        <v/>
      </c>
      <c r="CG19" s="358">
        <f t="shared" si="21"/>
        <v>0.05</v>
      </c>
      <c r="CH19" s="358" t="str">
        <f t="shared" si="22"/>
        <v/>
      </c>
      <c r="CI19" s="417" t="str">
        <f t="shared" si="23"/>
        <v/>
      </c>
      <c r="CJ19" s="418" t="str">
        <f t="shared" si="34"/>
        <v/>
      </c>
      <c r="CK19" s="417" t="str">
        <f t="shared" si="24"/>
        <v/>
      </c>
      <c r="CL19" s="70"/>
      <c r="CM19" s="68"/>
      <c r="CN19" s="425">
        <f t="shared" si="36"/>
        <v>0</v>
      </c>
      <c r="CO19" s="424" t="str">
        <f t="shared" si="25"/>
        <v/>
      </c>
      <c r="CP19" s="64"/>
      <c r="CQ19" s="2"/>
      <c r="CR19" s="3"/>
      <c r="CS19" s="82"/>
      <c r="CT19" s="68"/>
      <c r="CU19" s="79"/>
      <c r="CV19" s="64"/>
      <c r="CW19" s="79"/>
      <c r="CX19" s="2" t="str">
        <f t="shared" si="26"/>
        <v/>
      </c>
      <c r="CY19" s="79"/>
      <c r="CZ19" s="79"/>
      <c r="DA19" s="79"/>
      <c r="DB19" s="2"/>
      <c r="DC19" s="2"/>
      <c r="DD19" s="2"/>
      <c r="DE19" s="2"/>
      <c r="DF19" s="2"/>
      <c r="DG19" s="2"/>
      <c r="DH19" s="2"/>
      <c r="DI19" s="2"/>
      <c r="DJ19" s="2"/>
      <c r="DK19" s="2"/>
      <c r="DL19" s="2"/>
      <c r="DM19" s="59"/>
    </row>
    <row r="20" spans="1:117" x14ac:dyDescent="0.2">
      <c r="A20" s="118"/>
      <c r="B20" s="153" t="str">
        <f t="shared" si="27"/>
        <v/>
      </c>
      <c r="C20" s="49"/>
      <c r="D20" s="94"/>
      <c r="E20" s="13"/>
      <c r="F20" s="418" t="str">
        <f t="shared" si="28"/>
        <v/>
      </c>
      <c r="G20" s="46" t="str">
        <f t="shared" si="3"/>
        <v/>
      </c>
      <c r="H20" s="358" t="str">
        <f t="shared" si="4"/>
        <v/>
      </c>
      <c r="I20" s="358">
        <f t="shared" si="5"/>
        <v>0.05</v>
      </c>
      <c r="J20" s="358" t="str">
        <f t="shared" si="6"/>
        <v/>
      </c>
      <c r="K20" s="417" t="str">
        <f t="shared" si="7"/>
        <v/>
      </c>
      <c r="L20" s="418" t="str">
        <f t="shared" si="29"/>
        <v/>
      </c>
      <c r="M20" s="417" t="str">
        <f t="shared" si="8"/>
        <v/>
      </c>
      <c r="N20" s="41"/>
      <c r="O20" s="44"/>
      <c r="P20" s="422">
        <f t="shared" si="30"/>
        <v>0</v>
      </c>
      <c r="Q20" s="47" t="str">
        <f t="shared" si="9"/>
        <v/>
      </c>
      <c r="R20" s="40"/>
      <c r="S20" s="40"/>
      <c r="T20" s="1"/>
      <c r="U20" s="77"/>
      <c r="V20" s="91"/>
      <c r="W20" s="90"/>
      <c r="X20" s="38"/>
      <c r="Y20" s="38"/>
      <c r="Z20" s="38" t="str">
        <f t="shared" si="10"/>
        <v/>
      </c>
      <c r="AA20" s="40"/>
      <c r="AB20" s="40"/>
      <c r="AC20" s="40"/>
      <c r="AD20" s="40"/>
      <c r="AE20" s="40"/>
      <c r="AF20" s="40"/>
      <c r="AG20" s="40"/>
      <c r="AH20" s="40"/>
      <c r="AI20" s="40"/>
      <c r="AJ20" s="40"/>
      <c r="AK20" s="40"/>
      <c r="AL20" s="40"/>
      <c r="AM20" s="40"/>
      <c r="AN20" s="40"/>
      <c r="AO20" s="41"/>
      <c r="AP20" s="383"/>
      <c r="AQ20" s="375"/>
      <c r="AR20" s="418" t="str">
        <f t="shared" si="31"/>
        <v/>
      </c>
      <c r="AS20" s="46" t="str">
        <f t="shared" si="11"/>
        <v/>
      </c>
      <c r="AT20" s="358" t="str">
        <f t="shared" si="12"/>
        <v/>
      </c>
      <c r="AU20" s="358">
        <f t="shared" si="13"/>
        <v>0.05</v>
      </c>
      <c r="AV20" s="358" t="str">
        <f t="shared" si="14"/>
        <v/>
      </c>
      <c r="AW20" s="417" t="str">
        <f t="shared" si="15"/>
        <v/>
      </c>
      <c r="AX20" s="418" t="str">
        <f t="shared" si="32"/>
        <v/>
      </c>
      <c r="AY20" s="417" t="str">
        <f t="shared" si="16"/>
        <v/>
      </c>
      <c r="AZ20" s="382"/>
      <c r="BA20" s="383"/>
      <c r="BB20" s="423">
        <f t="shared" si="35"/>
        <v>0</v>
      </c>
      <c r="BC20" s="424" t="str">
        <f t="shared" si="17"/>
        <v/>
      </c>
      <c r="BD20" s="396"/>
      <c r="BE20" s="396"/>
      <c r="BF20" s="397"/>
      <c r="BG20" s="394"/>
      <c r="BH20" s="374"/>
      <c r="BI20" s="380"/>
      <c r="BJ20" s="380"/>
      <c r="BK20" s="375"/>
      <c r="BL20" s="375" t="str">
        <f t="shared" si="18"/>
        <v/>
      </c>
      <c r="BM20" s="409"/>
      <c r="BN20" s="409"/>
      <c r="BO20" s="411"/>
      <c r="BP20" s="411"/>
      <c r="BQ20" s="411"/>
      <c r="BR20" s="411"/>
      <c r="BS20" s="411"/>
      <c r="BT20" s="411"/>
      <c r="BU20" s="411"/>
      <c r="BV20" s="411"/>
      <c r="BW20" s="411"/>
      <c r="BX20" s="411"/>
      <c r="BY20" s="411"/>
      <c r="BZ20" s="411"/>
      <c r="CA20" s="412"/>
      <c r="CB20" s="78"/>
      <c r="CC20" s="2"/>
      <c r="CD20" s="418" t="str">
        <f t="shared" si="33"/>
        <v/>
      </c>
      <c r="CE20" s="46" t="str">
        <f t="shared" si="19"/>
        <v/>
      </c>
      <c r="CF20" s="358" t="str">
        <f t="shared" si="20"/>
        <v/>
      </c>
      <c r="CG20" s="358">
        <f t="shared" si="21"/>
        <v>0.05</v>
      </c>
      <c r="CH20" s="358" t="str">
        <f t="shared" si="22"/>
        <v/>
      </c>
      <c r="CI20" s="417" t="str">
        <f t="shared" si="23"/>
        <v/>
      </c>
      <c r="CJ20" s="418" t="str">
        <f t="shared" si="34"/>
        <v/>
      </c>
      <c r="CK20" s="417" t="str">
        <f t="shared" si="24"/>
        <v/>
      </c>
      <c r="CL20" s="70"/>
      <c r="CM20" s="78"/>
      <c r="CN20" s="425">
        <f t="shared" si="36"/>
        <v>0</v>
      </c>
      <c r="CO20" s="424" t="str">
        <f t="shared" si="25"/>
        <v/>
      </c>
      <c r="CP20" s="64"/>
      <c r="CQ20" s="2"/>
      <c r="CR20" s="3"/>
      <c r="CS20" s="82"/>
      <c r="CT20" s="78"/>
      <c r="CU20" s="79"/>
      <c r="CV20" s="79"/>
      <c r="CW20" s="79"/>
      <c r="CX20" s="2" t="str">
        <f t="shared" si="26"/>
        <v/>
      </c>
      <c r="CY20" s="79"/>
      <c r="CZ20" s="79"/>
      <c r="DA20" s="79"/>
      <c r="DB20" s="2"/>
      <c r="DC20" s="2"/>
      <c r="DD20" s="2"/>
      <c r="DE20" s="2"/>
      <c r="DF20" s="2"/>
      <c r="DG20" s="2"/>
      <c r="DH20" s="2"/>
      <c r="DI20" s="2"/>
      <c r="DJ20" s="2"/>
      <c r="DK20" s="2"/>
      <c r="DL20" s="2"/>
      <c r="DM20" s="59"/>
    </row>
    <row r="21" spans="1:117" x14ac:dyDescent="0.2">
      <c r="A21" s="119"/>
      <c r="B21" s="153" t="str">
        <f t="shared" si="27"/>
        <v/>
      </c>
      <c r="C21" s="49"/>
      <c r="D21" s="95"/>
      <c r="E21" s="13"/>
      <c r="F21" s="418" t="str">
        <f t="shared" si="28"/>
        <v/>
      </c>
      <c r="G21" s="46" t="str">
        <f t="shared" si="3"/>
        <v/>
      </c>
      <c r="H21" s="358" t="str">
        <f t="shared" si="4"/>
        <v/>
      </c>
      <c r="I21" s="358">
        <f t="shared" si="5"/>
        <v>0.05</v>
      </c>
      <c r="J21" s="358" t="str">
        <f t="shared" si="6"/>
        <v/>
      </c>
      <c r="K21" s="417" t="str">
        <f t="shared" si="7"/>
        <v/>
      </c>
      <c r="L21" s="418" t="str">
        <f t="shared" si="29"/>
        <v/>
      </c>
      <c r="M21" s="417" t="str">
        <f t="shared" si="8"/>
        <v/>
      </c>
      <c r="N21" s="41"/>
      <c r="O21" s="44"/>
      <c r="P21" s="422">
        <f t="shared" si="30"/>
        <v>0</v>
      </c>
      <c r="Q21" s="47" t="str">
        <f t="shared" si="9"/>
        <v/>
      </c>
      <c r="R21" s="40"/>
      <c r="S21" s="43"/>
      <c r="T21" s="1"/>
      <c r="U21" s="77"/>
      <c r="V21" s="91"/>
      <c r="W21" s="90"/>
      <c r="X21" s="38"/>
      <c r="Y21" s="38"/>
      <c r="Z21" s="38" t="str">
        <f t="shared" si="10"/>
        <v/>
      </c>
      <c r="AA21" s="40"/>
      <c r="AB21" s="40"/>
      <c r="AC21" s="40"/>
      <c r="AD21" s="40"/>
      <c r="AE21" s="40"/>
      <c r="AF21" s="40"/>
      <c r="AG21" s="40"/>
      <c r="AH21" s="40"/>
      <c r="AI21" s="40"/>
      <c r="AJ21" s="40"/>
      <c r="AK21" s="40"/>
      <c r="AL21" s="40"/>
      <c r="AM21" s="40"/>
      <c r="AN21" s="40"/>
      <c r="AO21" s="41"/>
      <c r="AP21" s="374"/>
      <c r="AQ21" s="375"/>
      <c r="AR21" s="418" t="str">
        <f t="shared" si="31"/>
        <v/>
      </c>
      <c r="AS21" s="46" t="str">
        <f t="shared" si="11"/>
        <v/>
      </c>
      <c r="AT21" s="358" t="str">
        <f t="shared" si="12"/>
        <v/>
      </c>
      <c r="AU21" s="358">
        <f t="shared" si="13"/>
        <v>0.05</v>
      </c>
      <c r="AV21" s="358" t="str">
        <f t="shared" si="14"/>
        <v/>
      </c>
      <c r="AW21" s="417" t="str">
        <f t="shared" si="15"/>
        <v/>
      </c>
      <c r="AX21" s="418" t="str">
        <f t="shared" si="32"/>
        <v/>
      </c>
      <c r="AY21" s="417" t="str">
        <f t="shared" si="16"/>
        <v/>
      </c>
      <c r="AZ21" s="382"/>
      <c r="BA21" s="383"/>
      <c r="BB21" s="423">
        <f t="shared" si="35"/>
        <v>0</v>
      </c>
      <c r="BC21" s="424" t="str">
        <f t="shared" si="17"/>
        <v/>
      </c>
      <c r="BD21" s="396"/>
      <c r="BE21" s="396"/>
      <c r="BF21" s="397"/>
      <c r="BG21" s="394"/>
      <c r="BH21" s="383"/>
      <c r="BI21" s="380"/>
      <c r="BJ21" s="396"/>
      <c r="BK21" s="375"/>
      <c r="BL21" s="375" t="str">
        <f t="shared" si="18"/>
        <v/>
      </c>
      <c r="BM21" s="409"/>
      <c r="BN21" s="409"/>
      <c r="BO21" s="411"/>
      <c r="BP21" s="411"/>
      <c r="BQ21" s="411"/>
      <c r="BR21" s="411"/>
      <c r="BS21" s="411"/>
      <c r="BT21" s="411"/>
      <c r="BU21" s="411"/>
      <c r="BV21" s="411"/>
      <c r="BW21" s="411"/>
      <c r="BX21" s="411"/>
      <c r="BY21" s="411"/>
      <c r="BZ21" s="411"/>
      <c r="CA21" s="412"/>
      <c r="CB21" s="78"/>
      <c r="CC21" s="2"/>
      <c r="CD21" s="418" t="str">
        <f t="shared" si="33"/>
        <v/>
      </c>
      <c r="CE21" s="46" t="str">
        <f t="shared" si="19"/>
        <v/>
      </c>
      <c r="CF21" s="358" t="str">
        <f t="shared" si="20"/>
        <v/>
      </c>
      <c r="CG21" s="358">
        <f t="shared" si="21"/>
        <v>0.05</v>
      </c>
      <c r="CH21" s="358" t="str">
        <f t="shared" si="22"/>
        <v/>
      </c>
      <c r="CI21" s="417" t="str">
        <f t="shared" si="23"/>
        <v/>
      </c>
      <c r="CJ21" s="418" t="str">
        <f t="shared" si="34"/>
        <v/>
      </c>
      <c r="CK21" s="417" t="str">
        <f t="shared" si="24"/>
        <v/>
      </c>
      <c r="CL21" s="70"/>
      <c r="CM21" s="68"/>
      <c r="CN21" s="425">
        <f t="shared" si="36"/>
        <v>0</v>
      </c>
      <c r="CO21" s="424" t="str">
        <f t="shared" si="25"/>
        <v/>
      </c>
      <c r="CP21" s="64"/>
      <c r="CQ21" s="2"/>
      <c r="CR21" s="3"/>
      <c r="CS21" s="82"/>
      <c r="CT21" s="68"/>
      <c r="CU21" s="79"/>
      <c r="CV21" s="64"/>
      <c r="CW21" s="79"/>
      <c r="CX21" s="2" t="str">
        <f t="shared" si="26"/>
        <v/>
      </c>
      <c r="CY21" s="79"/>
      <c r="CZ21" s="79"/>
      <c r="DA21" s="79"/>
      <c r="DB21" s="2"/>
      <c r="DC21" s="2"/>
      <c r="DD21" s="2"/>
      <c r="DE21" s="2"/>
      <c r="DF21" s="2"/>
      <c r="DG21" s="2"/>
      <c r="DH21" s="2"/>
      <c r="DI21" s="2"/>
      <c r="DJ21" s="2"/>
      <c r="DK21" s="2"/>
      <c r="DL21" s="2"/>
      <c r="DM21" s="59"/>
    </row>
    <row r="22" spans="1:117" x14ac:dyDescent="0.2">
      <c r="A22" s="119"/>
      <c r="B22" s="153" t="str">
        <f t="shared" si="27"/>
        <v/>
      </c>
      <c r="C22" s="49"/>
      <c r="D22" s="95"/>
      <c r="E22" s="13"/>
      <c r="F22" s="418" t="str">
        <f t="shared" si="28"/>
        <v/>
      </c>
      <c r="G22" s="46" t="str">
        <f t="shared" si="3"/>
        <v/>
      </c>
      <c r="H22" s="358" t="str">
        <f t="shared" si="4"/>
        <v/>
      </c>
      <c r="I22" s="358">
        <f t="shared" si="5"/>
        <v>0.05</v>
      </c>
      <c r="J22" s="358" t="str">
        <f t="shared" si="6"/>
        <v/>
      </c>
      <c r="K22" s="417" t="str">
        <f t="shared" si="7"/>
        <v/>
      </c>
      <c r="L22" s="418" t="str">
        <f t="shared" si="29"/>
        <v/>
      </c>
      <c r="M22" s="417" t="str">
        <f t="shared" si="8"/>
        <v/>
      </c>
      <c r="N22" s="41"/>
      <c r="O22" s="44"/>
      <c r="P22" s="422">
        <f t="shared" si="30"/>
        <v>0</v>
      </c>
      <c r="Q22" s="47" t="str">
        <f t="shared" si="9"/>
        <v/>
      </c>
      <c r="R22" s="40"/>
      <c r="S22" s="40"/>
      <c r="T22" s="1"/>
      <c r="U22" s="77"/>
      <c r="V22" s="91"/>
      <c r="W22" s="90"/>
      <c r="X22" s="38"/>
      <c r="Y22" s="38"/>
      <c r="Z22" s="38" t="str">
        <f t="shared" si="10"/>
        <v/>
      </c>
      <c r="AA22" s="40"/>
      <c r="AB22" s="40"/>
      <c r="AC22" s="40"/>
      <c r="AD22" s="40"/>
      <c r="AE22" s="40"/>
      <c r="AF22" s="40"/>
      <c r="AG22" s="40"/>
      <c r="AH22" s="40"/>
      <c r="AI22" s="40"/>
      <c r="AJ22" s="40"/>
      <c r="AK22" s="40"/>
      <c r="AL22" s="40"/>
      <c r="AM22" s="40"/>
      <c r="AN22" s="40"/>
      <c r="AO22" s="41"/>
      <c r="AP22" s="383"/>
      <c r="AQ22" s="375"/>
      <c r="AR22" s="418" t="str">
        <f t="shared" si="31"/>
        <v/>
      </c>
      <c r="AS22" s="46" t="str">
        <f t="shared" si="11"/>
        <v/>
      </c>
      <c r="AT22" s="358" t="str">
        <f t="shared" si="12"/>
        <v/>
      </c>
      <c r="AU22" s="358">
        <f t="shared" si="13"/>
        <v>0.05</v>
      </c>
      <c r="AV22" s="358" t="str">
        <f t="shared" si="14"/>
        <v/>
      </c>
      <c r="AW22" s="417" t="str">
        <f t="shared" si="15"/>
        <v/>
      </c>
      <c r="AX22" s="418" t="str">
        <f t="shared" si="32"/>
        <v/>
      </c>
      <c r="AY22" s="417" t="str">
        <f t="shared" si="16"/>
        <v/>
      </c>
      <c r="AZ22" s="382"/>
      <c r="BA22" s="383"/>
      <c r="BB22" s="423">
        <f t="shared" si="35"/>
        <v>0</v>
      </c>
      <c r="BC22" s="424" t="str">
        <f t="shared" si="17"/>
        <v/>
      </c>
      <c r="BD22" s="396"/>
      <c r="BE22" s="396"/>
      <c r="BF22" s="397"/>
      <c r="BG22" s="394"/>
      <c r="BH22" s="383"/>
      <c r="BI22" s="380"/>
      <c r="BJ22" s="396"/>
      <c r="BK22" s="375"/>
      <c r="BL22" s="375" t="str">
        <f t="shared" si="18"/>
        <v/>
      </c>
      <c r="BM22" s="409"/>
      <c r="BN22" s="409"/>
      <c r="BO22" s="411"/>
      <c r="BP22" s="411"/>
      <c r="BQ22" s="411"/>
      <c r="BR22" s="411"/>
      <c r="BS22" s="411"/>
      <c r="BT22" s="411"/>
      <c r="BU22" s="411"/>
      <c r="BV22" s="411"/>
      <c r="BW22" s="411"/>
      <c r="BX22" s="411"/>
      <c r="BY22" s="411"/>
      <c r="BZ22" s="411"/>
      <c r="CA22" s="412"/>
      <c r="CB22" s="78"/>
      <c r="CC22" s="2"/>
      <c r="CD22" s="418" t="str">
        <f t="shared" si="33"/>
        <v/>
      </c>
      <c r="CE22" s="46" t="str">
        <f t="shared" si="19"/>
        <v/>
      </c>
      <c r="CF22" s="358" t="str">
        <f t="shared" si="20"/>
        <v/>
      </c>
      <c r="CG22" s="358">
        <f t="shared" si="21"/>
        <v>0.05</v>
      </c>
      <c r="CH22" s="358" t="str">
        <f t="shared" si="22"/>
        <v/>
      </c>
      <c r="CI22" s="417" t="str">
        <f t="shared" si="23"/>
        <v/>
      </c>
      <c r="CJ22" s="418" t="str">
        <f t="shared" si="34"/>
        <v/>
      </c>
      <c r="CK22" s="417" t="str">
        <f t="shared" si="24"/>
        <v/>
      </c>
      <c r="CL22" s="70"/>
      <c r="CM22" s="68"/>
      <c r="CN22" s="425">
        <f t="shared" si="36"/>
        <v>0</v>
      </c>
      <c r="CO22" s="424" t="str">
        <f t="shared" si="25"/>
        <v/>
      </c>
      <c r="CP22" s="64"/>
      <c r="CQ22" s="2"/>
      <c r="CR22" s="3"/>
      <c r="CS22" s="82"/>
      <c r="CT22" s="68"/>
      <c r="CU22" s="79"/>
      <c r="CV22" s="64"/>
      <c r="CW22" s="79"/>
      <c r="CX22" s="2" t="str">
        <f t="shared" si="26"/>
        <v/>
      </c>
      <c r="CY22" s="79"/>
      <c r="CZ22" s="79"/>
      <c r="DA22" s="79"/>
      <c r="DB22" s="2"/>
      <c r="DC22" s="2"/>
      <c r="DD22" s="2"/>
      <c r="DE22" s="2"/>
      <c r="DF22" s="2"/>
      <c r="DG22" s="2"/>
      <c r="DH22" s="2"/>
      <c r="DI22" s="2"/>
      <c r="DJ22" s="2"/>
      <c r="DK22" s="2"/>
      <c r="DL22" s="2"/>
      <c r="DM22" s="59"/>
    </row>
    <row r="23" spans="1:117" x14ac:dyDescent="0.2">
      <c r="A23" s="119"/>
      <c r="B23" s="153" t="str">
        <f t="shared" si="27"/>
        <v/>
      </c>
      <c r="C23" s="49"/>
      <c r="D23" s="94"/>
      <c r="E23" s="13"/>
      <c r="F23" s="418" t="str">
        <f t="shared" si="28"/>
        <v/>
      </c>
      <c r="G23" s="46" t="str">
        <f t="shared" si="3"/>
        <v/>
      </c>
      <c r="H23" s="358" t="str">
        <f t="shared" si="4"/>
        <v/>
      </c>
      <c r="I23" s="358">
        <f t="shared" si="5"/>
        <v>0.05</v>
      </c>
      <c r="J23" s="358" t="str">
        <f t="shared" si="6"/>
        <v/>
      </c>
      <c r="K23" s="417" t="str">
        <f t="shared" si="7"/>
        <v/>
      </c>
      <c r="L23" s="418" t="str">
        <f t="shared" si="29"/>
        <v/>
      </c>
      <c r="M23" s="417" t="str">
        <f t="shared" si="8"/>
        <v/>
      </c>
      <c r="N23" s="41"/>
      <c r="O23" s="44"/>
      <c r="P23" s="422">
        <f t="shared" si="30"/>
        <v>0</v>
      </c>
      <c r="Q23" s="47" t="str">
        <f t="shared" si="9"/>
        <v/>
      </c>
      <c r="R23" s="40"/>
      <c r="S23" s="75"/>
      <c r="T23" s="1"/>
      <c r="U23" s="77"/>
      <c r="V23" s="91"/>
      <c r="W23" s="90"/>
      <c r="X23" s="38"/>
      <c r="Y23" s="38"/>
      <c r="Z23" s="38" t="str">
        <f t="shared" si="10"/>
        <v/>
      </c>
      <c r="AA23" s="40"/>
      <c r="AB23" s="40"/>
      <c r="AC23" s="40"/>
      <c r="AD23" s="40"/>
      <c r="AE23" s="40"/>
      <c r="AF23" s="40"/>
      <c r="AG23" s="40"/>
      <c r="AH23" s="40"/>
      <c r="AI23" s="40"/>
      <c r="AJ23" s="40"/>
      <c r="AK23" s="40"/>
      <c r="AL23" s="40"/>
      <c r="AM23" s="40"/>
      <c r="AN23" s="40"/>
      <c r="AO23" s="41"/>
      <c r="AP23" s="374"/>
      <c r="AQ23" s="375"/>
      <c r="AR23" s="418" t="str">
        <f t="shared" si="31"/>
        <v/>
      </c>
      <c r="AS23" s="46" t="str">
        <f t="shared" si="11"/>
        <v/>
      </c>
      <c r="AT23" s="358" t="str">
        <f t="shared" si="12"/>
        <v/>
      </c>
      <c r="AU23" s="358">
        <f t="shared" si="13"/>
        <v>0.05</v>
      </c>
      <c r="AV23" s="358" t="str">
        <f t="shared" si="14"/>
        <v/>
      </c>
      <c r="AW23" s="417" t="str">
        <f t="shared" si="15"/>
        <v/>
      </c>
      <c r="AX23" s="418" t="str">
        <f t="shared" si="32"/>
        <v/>
      </c>
      <c r="AY23" s="417" t="str">
        <f t="shared" si="16"/>
        <v/>
      </c>
      <c r="AZ23" s="382"/>
      <c r="BA23" s="383"/>
      <c r="BB23" s="423">
        <f t="shared" si="35"/>
        <v>0</v>
      </c>
      <c r="BC23" s="424" t="str">
        <f t="shared" si="17"/>
        <v/>
      </c>
      <c r="BD23" s="396"/>
      <c r="BE23" s="396"/>
      <c r="BF23" s="397"/>
      <c r="BG23" s="394"/>
      <c r="BH23" s="383"/>
      <c r="BI23" s="380"/>
      <c r="BJ23" s="396"/>
      <c r="BK23" s="375"/>
      <c r="BL23" s="375" t="str">
        <f t="shared" si="18"/>
        <v/>
      </c>
      <c r="BM23" s="409"/>
      <c r="BN23" s="409"/>
      <c r="BO23" s="411"/>
      <c r="BP23" s="411"/>
      <c r="BQ23" s="411"/>
      <c r="BR23" s="411"/>
      <c r="BS23" s="411"/>
      <c r="BT23" s="411"/>
      <c r="BU23" s="411"/>
      <c r="BV23" s="411"/>
      <c r="BW23" s="411"/>
      <c r="BX23" s="411"/>
      <c r="BY23" s="411"/>
      <c r="BZ23" s="411"/>
      <c r="CA23" s="412"/>
      <c r="CB23" s="78"/>
      <c r="CC23" s="2"/>
      <c r="CD23" s="418" t="str">
        <f t="shared" si="33"/>
        <v/>
      </c>
      <c r="CE23" s="46" t="str">
        <f t="shared" si="19"/>
        <v/>
      </c>
      <c r="CF23" s="358" t="str">
        <f t="shared" si="20"/>
        <v/>
      </c>
      <c r="CG23" s="358">
        <f t="shared" si="21"/>
        <v>0.05</v>
      </c>
      <c r="CH23" s="358" t="str">
        <f t="shared" si="22"/>
        <v/>
      </c>
      <c r="CI23" s="417" t="str">
        <f t="shared" si="23"/>
        <v/>
      </c>
      <c r="CJ23" s="418" t="str">
        <f t="shared" si="34"/>
        <v/>
      </c>
      <c r="CK23" s="417" t="str">
        <f t="shared" si="24"/>
        <v/>
      </c>
      <c r="CL23" s="70"/>
      <c r="CM23" s="68"/>
      <c r="CN23" s="425">
        <f t="shared" si="36"/>
        <v>0</v>
      </c>
      <c r="CO23" s="424" t="str">
        <f t="shared" si="25"/>
        <v/>
      </c>
      <c r="CP23" s="64"/>
      <c r="CQ23" s="2"/>
      <c r="CR23" s="3"/>
      <c r="CS23" s="82"/>
      <c r="CT23" s="68"/>
      <c r="CU23" s="79"/>
      <c r="CV23" s="79"/>
      <c r="CW23" s="79"/>
      <c r="CX23" s="2" t="str">
        <f t="shared" si="26"/>
        <v/>
      </c>
      <c r="CY23" s="79"/>
      <c r="CZ23" s="79"/>
      <c r="DA23" s="79"/>
      <c r="DB23" s="2"/>
      <c r="DC23" s="2"/>
      <c r="DD23" s="2"/>
      <c r="DE23" s="2"/>
      <c r="DF23" s="2"/>
      <c r="DG23" s="2"/>
      <c r="DH23" s="2"/>
      <c r="DI23" s="2"/>
      <c r="DJ23" s="2"/>
      <c r="DK23" s="2"/>
      <c r="DL23" s="2"/>
      <c r="DM23" s="59"/>
    </row>
    <row r="24" spans="1:117" x14ac:dyDescent="0.2">
      <c r="A24" s="119"/>
      <c r="B24" s="153" t="str">
        <f t="shared" si="27"/>
        <v/>
      </c>
      <c r="C24" s="49"/>
      <c r="D24" s="95"/>
      <c r="E24" s="13"/>
      <c r="F24" s="418" t="str">
        <f t="shared" si="28"/>
        <v/>
      </c>
      <c r="G24" s="46" t="str">
        <f t="shared" si="3"/>
        <v/>
      </c>
      <c r="H24" s="358" t="str">
        <f t="shared" si="4"/>
        <v/>
      </c>
      <c r="I24" s="358">
        <f t="shared" si="5"/>
        <v>0.05</v>
      </c>
      <c r="J24" s="358" t="str">
        <f t="shared" si="6"/>
        <v/>
      </c>
      <c r="K24" s="417" t="str">
        <f t="shared" si="7"/>
        <v/>
      </c>
      <c r="L24" s="418" t="str">
        <f t="shared" si="29"/>
        <v/>
      </c>
      <c r="M24" s="417" t="str">
        <f t="shared" si="8"/>
        <v/>
      </c>
      <c r="N24" s="41"/>
      <c r="O24" s="44"/>
      <c r="P24" s="422">
        <f t="shared" si="30"/>
        <v>0</v>
      </c>
      <c r="Q24" s="47" t="str">
        <f t="shared" si="9"/>
        <v/>
      </c>
      <c r="R24" s="40"/>
      <c r="S24" s="40"/>
      <c r="T24" s="1"/>
      <c r="U24" s="77"/>
      <c r="V24" s="91"/>
      <c r="W24" s="90"/>
      <c r="X24" s="38"/>
      <c r="Y24" s="38"/>
      <c r="Z24" s="38" t="str">
        <f t="shared" si="10"/>
        <v/>
      </c>
      <c r="AA24" s="40"/>
      <c r="AB24" s="40"/>
      <c r="AC24" s="40"/>
      <c r="AD24" s="40"/>
      <c r="AE24" s="40"/>
      <c r="AF24" s="40"/>
      <c r="AG24" s="40"/>
      <c r="AH24" s="40"/>
      <c r="AI24" s="40"/>
      <c r="AJ24" s="40"/>
      <c r="AK24" s="40"/>
      <c r="AL24" s="40"/>
      <c r="AM24" s="40"/>
      <c r="AN24" s="40"/>
      <c r="AO24" s="41"/>
      <c r="AP24" s="383"/>
      <c r="AQ24" s="375"/>
      <c r="AR24" s="418" t="str">
        <f t="shared" si="31"/>
        <v/>
      </c>
      <c r="AS24" s="46" t="str">
        <f t="shared" si="11"/>
        <v/>
      </c>
      <c r="AT24" s="358" t="str">
        <f t="shared" si="12"/>
        <v/>
      </c>
      <c r="AU24" s="358">
        <f t="shared" si="13"/>
        <v>0.05</v>
      </c>
      <c r="AV24" s="358" t="str">
        <f t="shared" si="14"/>
        <v/>
      </c>
      <c r="AW24" s="417" t="str">
        <f t="shared" si="15"/>
        <v/>
      </c>
      <c r="AX24" s="418" t="str">
        <f t="shared" si="32"/>
        <v/>
      </c>
      <c r="AY24" s="417" t="str">
        <f t="shared" si="16"/>
        <v/>
      </c>
      <c r="AZ24" s="382"/>
      <c r="BA24" s="383"/>
      <c r="BB24" s="423">
        <f t="shared" si="35"/>
        <v>0</v>
      </c>
      <c r="BC24" s="424" t="str">
        <f t="shared" si="17"/>
        <v/>
      </c>
      <c r="BD24" s="396"/>
      <c r="BE24" s="396"/>
      <c r="BF24" s="397"/>
      <c r="BG24" s="394"/>
      <c r="BH24" s="383"/>
      <c r="BI24" s="380"/>
      <c r="BJ24" s="396"/>
      <c r="BK24" s="375"/>
      <c r="BL24" s="375" t="str">
        <f t="shared" si="18"/>
        <v/>
      </c>
      <c r="BM24" s="409"/>
      <c r="BN24" s="409"/>
      <c r="BO24" s="411"/>
      <c r="BP24" s="411"/>
      <c r="BQ24" s="411"/>
      <c r="BR24" s="411"/>
      <c r="BS24" s="411"/>
      <c r="BT24" s="411"/>
      <c r="BU24" s="411"/>
      <c r="BV24" s="411"/>
      <c r="BW24" s="411"/>
      <c r="BX24" s="411"/>
      <c r="BY24" s="411"/>
      <c r="BZ24" s="411"/>
      <c r="CA24" s="412"/>
      <c r="CB24" s="78"/>
      <c r="CC24" s="2"/>
      <c r="CD24" s="418" t="str">
        <f t="shared" si="33"/>
        <v/>
      </c>
      <c r="CE24" s="46" t="str">
        <f t="shared" si="19"/>
        <v/>
      </c>
      <c r="CF24" s="358" t="str">
        <f t="shared" si="20"/>
        <v/>
      </c>
      <c r="CG24" s="358">
        <f t="shared" si="21"/>
        <v>0.05</v>
      </c>
      <c r="CH24" s="358" t="str">
        <f t="shared" si="22"/>
        <v/>
      </c>
      <c r="CI24" s="417" t="str">
        <f t="shared" si="23"/>
        <v/>
      </c>
      <c r="CJ24" s="418" t="str">
        <f t="shared" si="34"/>
        <v/>
      </c>
      <c r="CK24" s="417" t="str">
        <f t="shared" si="24"/>
        <v/>
      </c>
      <c r="CL24" s="70"/>
      <c r="CM24" s="68"/>
      <c r="CN24" s="425">
        <f t="shared" si="36"/>
        <v>0</v>
      </c>
      <c r="CO24" s="424" t="str">
        <f t="shared" si="25"/>
        <v/>
      </c>
      <c r="CP24" s="64"/>
      <c r="CQ24" s="2"/>
      <c r="CR24" s="3"/>
      <c r="CS24" s="82"/>
      <c r="CT24" s="68"/>
      <c r="CU24" s="79"/>
      <c r="CV24" s="64"/>
      <c r="CW24" s="79"/>
      <c r="CX24" s="2" t="str">
        <f t="shared" si="26"/>
        <v/>
      </c>
      <c r="CY24" s="79"/>
      <c r="CZ24" s="79"/>
      <c r="DA24" s="79"/>
      <c r="DB24" s="2"/>
      <c r="DC24" s="2"/>
      <c r="DD24" s="2"/>
      <c r="DE24" s="2"/>
      <c r="DF24" s="2"/>
      <c r="DG24" s="2"/>
      <c r="DH24" s="2"/>
      <c r="DI24" s="2"/>
      <c r="DJ24" s="2"/>
      <c r="DK24" s="2"/>
      <c r="DL24" s="2"/>
      <c r="DM24" s="59"/>
    </row>
    <row r="25" spans="1:117" x14ac:dyDescent="0.2">
      <c r="A25" s="118"/>
      <c r="B25" s="153" t="str">
        <f t="shared" si="27"/>
        <v/>
      </c>
      <c r="C25" s="49"/>
      <c r="D25" s="95"/>
      <c r="E25" s="13"/>
      <c r="F25" s="418" t="str">
        <f t="shared" si="28"/>
        <v/>
      </c>
      <c r="G25" s="46" t="str">
        <f t="shared" si="3"/>
        <v/>
      </c>
      <c r="H25" s="358" t="str">
        <f t="shared" si="4"/>
        <v/>
      </c>
      <c r="I25" s="358">
        <f t="shared" si="5"/>
        <v>0.05</v>
      </c>
      <c r="J25" s="358" t="str">
        <f t="shared" si="6"/>
        <v/>
      </c>
      <c r="K25" s="417" t="str">
        <f t="shared" si="7"/>
        <v/>
      </c>
      <c r="L25" s="418" t="str">
        <f t="shared" si="29"/>
        <v/>
      </c>
      <c r="M25" s="417" t="str">
        <f t="shared" si="8"/>
        <v/>
      </c>
      <c r="N25" s="41"/>
      <c r="O25" s="44"/>
      <c r="P25" s="422">
        <f t="shared" si="30"/>
        <v>0</v>
      </c>
      <c r="Q25" s="47" t="str">
        <f t="shared" si="9"/>
        <v/>
      </c>
      <c r="R25" s="40"/>
      <c r="S25" s="40"/>
      <c r="T25" s="1"/>
      <c r="U25" s="77"/>
      <c r="V25" s="91"/>
      <c r="W25" s="90"/>
      <c r="X25" s="38"/>
      <c r="Y25" s="38"/>
      <c r="Z25" s="38" t="str">
        <f t="shared" si="10"/>
        <v/>
      </c>
      <c r="AA25" s="40"/>
      <c r="AB25" s="40"/>
      <c r="AC25" s="40"/>
      <c r="AD25" s="40"/>
      <c r="AE25" s="40"/>
      <c r="AF25" s="40"/>
      <c r="AG25" s="40"/>
      <c r="AH25" s="40"/>
      <c r="AI25" s="40"/>
      <c r="AJ25" s="40"/>
      <c r="AK25" s="40"/>
      <c r="AL25" s="40"/>
      <c r="AM25" s="40"/>
      <c r="AN25" s="40"/>
      <c r="AO25" s="41"/>
      <c r="AP25" s="374"/>
      <c r="AQ25" s="375"/>
      <c r="AR25" s="418" t="str">
        <f t="shared" si="31"/>
        <v/>
      </c>
      <c r="AS25" s="46" t="str">
        <f t="shared" si="11"/>
        <v/>
      </c>
      <c r="AT25" s="358" t="str">
        <f t="shared" si="12"/>
        <v/>
      </c>
      <c r="AU25" s="358">
        <f t="shared" si="13"/>
        <v>0.05</v>
      </c>
      <c r="AV25" s="358" t="str">
        <f t="shared" si="14"/>
        <v/>
      </c>
      <c r="AW25" s="417" t="str">
        <f t="shared" si="15"/>
        <v/>
      </c>
      <c r="AX25" s="418" t="str">
        <f t="shared" si="32"/>
        <v/>
      </c>
      <c r="AY25" s="417" t="str">
        <f t="shared" si="16"/>
        <v/>
      </c>
      <c r="AZ25" s="382"/>
      <c r="BA25" s="383"/>
      <c r="BB25" s="423">
        <f t="shared" si="35"/>
        <v>0</v>
      </c>
      <c r="BC25" s="424" t="str">
        <f t="shared" si="17"/>
        <v/>
      </c>
      <c r="BD25" s="396"/>
      <c r="BE25" s="396"/>
      <c r="BF25" s="397"/>
      <c r="BG25" s="394"/>
      <c r="BH25" s="374"/>
      <c r="BI25" s="380"/>
      <c r="BJ25" s="380"/>
      <c r="BK25" s="375"/>
      <c r="BL25" s="375" t="str">
        <f t="shared" si="18"/>
        <v/>
      </c>
      <c r="BM25" s="409"/>
      <c r="BN25" s="409"/>
      <c r="BO25" s="411"/>
      <c r="BP25" s="411"/>
      <c r="BQ25" s="411"/>
      <c r="BR25" s="411"/>
      <c r="BS25" s="411"/>
      <c r="BT25" s="411"/>
      <c r="BU25" s="411"/>
      <c r="BV25" s="411"/>
      <c r="BW25" s="411"/>
      <c r="BX25" s="411"/>
      <c r="BY25" s="411"/>
      <c r="BZ25" s="411"/>
      <c r="CA25" s="412"/>
      <c r="CB25" s="78"/>
      <c r="CC25" s="2"/>
      <c r="CD25" s="418" t="str">
        <f t="shared" si="33"/>
        <v/>
      </c>
      <c r="CE25" s="46" t="str">
        <f t="shared" si="19"/>
        <v/>
      </c>
      <c r="CF25" s="358" t="str">
        <f t="shared" si="20"/>
        <v/>
      </c>
      <c r="CG25" s="358">
        <f t="shared" si="21"/>
        <v>0.05</v>
      </c>
      <c r="CH25" s="358" t="str">
        <f t="shared" si="22"/>
        <v/>
      </c>
      <c r="CI25" s="417" t="str">
        <f t="shared" si="23"/>
        <v/>
      </c>
      <c r="CJ25" s="418" t="str">
        <f t="shared" si="34"/>
        <v/>
      </c>
      <c r="CK25" s="417" t="str">
        <f t="shared" si="24"/>
        <v/>
      </c>
      <c r="CL25" s="70"/>
      <c r="CM25" s="78"/>
      <c r="CN25" s="425">
        <f t="shared" si="36"/>
        <v>0</v>
      </c>
      <c r="CO25" s="424" t="str">
        <f t="shared" si="25"/>
        <v/>
      </c>
      <c r="CP25" s="64"/>
      <c r="CQ25" s="2"/>
      <c r="CR25" s="3"/>
      <c r="CS25" s="82"/>
      <c r="CT25" s="78"/>
      <c r="CU25" s="79"/>
      <c r="CV25" s="79"/>
      <c r="CW25" s="79"/>
      <c r="CX25" s="2" t="str">
        <f t="shared" si="26"/>
        <v/>
      </c>
      <c r="CY25" s="79"/>
      <c r="CZ25" s="79"/>
      <c r="DA25" s="79"/>
      <c r="DB25" s="2"/>
      <c r="DC25" s="2"/>
      <c r="DD25" s="2"/>
      <c r="DE25" s="2"/>
      <c r="DF25" s="2"/>
      <c r="DG25" s="2"/>
      <c r="DH25" s="2"/>
      <c r="DI25" s="2"/>
      <c r="DJ25" s="2"/>
      <c r="DK25" s="2"/>
      <c r="DL25" s="2"/>
      <c r="DM25" s="59"/>
    </row>
    <row r="26" spans="1:117" x14ac:dyDescent="0.2">
      <c r="A26" s="119"/>
      <c r="B26" s="153" t="str">
        <f t="shared" si="27"/>
        <v/>
      </c>
      <c r="C26" s="49"/>
      <c r="D26" s="94"/>
      <c r="E26" s="13"/>
      <c r="F26" s="418" t="str">
        <f t="shared" si="28"/>
        <v/>
      </c>
      <c r="G26" s="46" t="str">
        <f t="shared" si="3"/>
        <v/>
      </c>
      <c r="H26" s="358" t="str">
        <f t="shared" si="4"/>
        <v/>
      </c>
      <c r="I26" s="358">
        <f t="shared" si="5"/>
        <v>0.05</v>
      </c>
      <c r="J26" s="358" t="str">
        <f t="shared" si="6"/>
        <v/>
      </c>
      <c r="K26" s="417" t="str">
        <f t="shared" si="7"/>
        <v/>
      </c>
      <c r="L26" s="418" t="str">
        <f t="shared" si="29"/>
        <v/>
      </c>
      <c r="M26" s="417" t="str">
        <f t="shared" si="8"/>
        <v/>
      </c>
      <c r="N26" s="41"/>
      <c r="O26" s="74"/>
      <c r="P26" s="422">
        <f t="shared" si="30"/>
        <v>0</v>
      </c>
      <c r="Q26" s="47" t="str">
        <f t="shared" si="9"/>
        <v/>
      </c>
      <c r="R26" s="40"/>
      <c r="S26" s="40"/>
      <c r="T26" s="1"/>
      <c r="U26" s="77"/>
      <c r="V26" s="89"/>
      <c r="W26" s="90"/>
      <c r="X26" s="38"/>
      <c r="Y26" s="38"/>
      <c r="Z26" s="38" t="str">
        <f t="shared" si="10"/>
        <v/>
      </c>
      <c r="AA26" s="40"/>
      <c r="AB26" s="40"/>
      <c r="AC26" s="40"/>
      <c r="AD26" s="40"/>
      <c r="AE26" s="40"/>
      <c r="AF26" s="40"/>
      <c r="AG26" s="40"/>
      <c r="AH26" s="40"/>
      <c r="AI26" s="40"/>
      <c r="AJ26" s="40"/>
      <c r="AK26" s="40"/>
      <c r="AL26" s="40"/>
      <c r="AM26" s="40"/>
      <c r="AN26" s="40"/>
      <c r="AO26" s="41"/>
      <c r="AP26" s="383"/>
      <c r="AQ26" s="375"/>
      <c r="AR26" s="418" t="str">
        <f t="shared" si="31"/>
        <v/>
      </c>
      <c r="AS26" s="46" t="str">
        <f t="shared" si="11"/>
        <v/>
      </c>
      <c r="AT26" s="358" t="str">
        <f t="shared" si="12"/>
        <v/>
      </c>
      <c r="AU26" s="358">
        <f t="shared" si="13"/>
        <v>0.05</v>
      </c>
      <c r="AV26" s="358" t="str">
        <f t="shared" si="14"/>
        <v/>
      </c>
      <c r="AW26" s="417" t="str">
        <f t="shared" si="15"/>
        <v/>
      </c>
      <c r="AX26" s="418" t="str">
        <f t="shared" si="32"/>
        <v/>
      </c>
      <c r="AY26" s="417" t="str">
        <f t="shared" si="16"/>
        <v/>
      </c>
      <c r="AZ26" s="382"/>
      <c r="BA26" s="383"/>
      <c r="BB26" s="423">
        <f t="shared" si="35"/>
        <v>0</v>
      </c>
      <c r="BC26" s="424" t="str">
        <f t="shared" si="17"/>
        <v/>
      </c>
      <c r="BD26" s="396"/>
      <c r="BE26" s="396"/>
      <c r="BF26" s="397"/>
      <c r="BG26" s="394"/>
      <c r="BH26" s="383"/>
      <c r="BI26" s="380"/>
      <c r="BJ26" s="396"/>
      <c r="BK26" s="375"/>
      <c r="BL26" s="375" t="str">
        <f t="shared" si="18"/>
        <v/>
      </c>
      <c r="BM26" s="409"/>
      <c r="BN26" s="409"/>
      <c r="BO26" s="411"/>
      <c r="BP26" s="411"/>
      <c r="BQ26" s="411"/>
      <c r="BR26" s="411"/>
      <c r="BS26" s="411"/>
      <c r="BT26" s="411"/>
      <c r="BU26" s="411"/>
      <c r="BV26" s="411"/>
      <c r="BW26" s="411"/>
      <c r="BX26" s="411"/>
      <c r="BY26" s="411"/>
      <c r="BZ26" s="411"/>
      <c r="CA26" s="412"/>
      <c r="CB26" s="78"/>
      <c r="CC26" s="2"/>
      <c r="CD26" s="418" t="str">
        <f t="shared" si="33"/>
        <v/>
      </c>
      <c r="CE26" s="46" t="str">
        <f t="shared" si="19"/>
        <v/>
      </c>
      <c r="CF26" s="358" t="str">
        <f t="shared" si="20"/>
        <v/>
      </c>
      <c r="CG26" s="358">
        <f t="shared" si="21"/>
        <v>0.05</v>
      </c>
      <c r="CH26" s="358" t="str">
        <f t="shared" si="22"/>
        <v/>
      </c>
      <c r="CI26" s="417" t="str">
        <f t="shared" si="23"/>
        <v/>
      </c>
      <c r="CJ26" s="418" t="str">
        <f t="shared" si="34"/>
        <v/>
      </c>
      <c r="CK26" s="417" t="str">
        <f t="shared" si="24"/>
        <v/>
      </c>
      <c r="CL26" s="70"/>
      <c r="CM26" s="68"/>
      <c r="CN26" s="425">
        <f t="shared" si="36"/>
        <v>0</v>
      </c>
      <c r="CO26" s="424" t="str">
        <f t="shared" si="25"/>
        <v/>
      </c>
      <c r="CP26" s="64"/>
      <c r="CQ26" s="2"/>
      <c r="CR26" s="3"/>
      <c r="CS26" s="82"/>
      <c r="CT26" s="68"/>
      <c r="CU26" s="79"/>
      <c r="CV26" s="64"/>
      <c r="CW26" s="79"/>
      <c r="CX26" s="2" t="str">
        <f t="shared" si="26"/>
        <v/>
      </c>
      <c r="CY26" s="79"/>
      <c r="CZ26" s="79"/>
      <c r="DA26" s="79"/>
      <c r="DB26" s="2"/>
      <c r="DC26" s="2"/>
      <c r="DD26" s="2"/>
      <c r="DE26" s="2"/>
      <c r="DF26" s="2"/>
      <c r="DG26" s="2"/>
      <c r="DH26" s="2"/>
      <c r="DI26" s="2"/>
      <c r="DJ26" s="2"/>
      <c r="DK26" s="2"/>
      <c r="DL26" s="2"/>
      <c r="DM26" s="59"/>
    </row>
    <row r="27" spans="1:117" x14ac:dyDescent="0.2">
      <c r="A27" s="119"/>
      <c r="B27" s="153" t="str">
        <f t="shared" si="27"/>
        <v/>
      </c>
      <c r="C27" s="49"/>
      <c r="D27" s="95"/>
      <c r="E27" s="13"/>
      <c r="F27" s="418" t="str">
        <f t="shared" si="28"/>
        <v/>
      </c>
      <c r="G27" s="46" t="str">
        <f t="shared" si="3"/>
        <v/>
      </c>
      <c r="H27" s="358" t="str">
        <f t="shared" si="4"/>
        <v/>
      </c>
      <c r="I27" s="358">
        <f t="shared" si="5"/>
        <v>0.05</v>
      </c>
      <c r="J27" s="358" t="str">
        <f t="shared" si="6"/>
        <v/>
      </c>
      <c r="K27" s="417" t="str">
        <f t="shared" si="7"/>
        <v/>
      </c>
      <c r="L27" s="418" t="str">
        <f t="shared" si="29"/>
        <v/>
      </c>
      <c r="M27" s="417" t="str">
        <f t="shared" si="8"/>
        <v/>
      </c>
      <c r="N27" s="41"/>
      <c r="O27" s="44"/>
      <c r="P27" s="422">
        <f t="shared" si="30"/>
        <v>0</v>
      </c>
      <c r="Q27" s="47" t="str">
        <f t="shared" si="9"/>
        <v/>
      </c>
      <c r="R27" s="40"/>
      <c r="S27" s="43"/>
      <c r="T27" s="1"/>
      <c r="U27" s="77"/>
      <c r="V27" s="91"/>
      <c r="W27" s="90"/>
      <c r="X27" s="38"/>
      <c r="Y27" s="38"/>
      <c r="Z27" s="38" t="str">
        <f t="shared" si="10"/>
        <v/>
      </c>
      <c r="AA27" s="40"/>
      <c r="AB27" s="40"/>
      <c r="AC27" s="40"/>
      <c r="AD27" s="40"/>
      <c r="AE27" s="40"/>
      <c r="AF27" s="40"/>
      <c r="AG27" s="40"/>
      <c r="AH27" s="40"/>
      <c r="AI27" s="40"/>
      <c r="AJ27" s="40"/>
      <c r="AK27" s="40"/>
      <c r="AL27" s="40"/>
      <c r="AM27" s="40"/>
      <c r="AN27" s="40"/>
      <c r="AO27" s="41"/>
      <c r="AP27" s="374"/>
      <c r="AQ27" s="375"/>
      <c r="AR27" s="418" t="str">
        <f t="shared" si="31"/>
        <v/>
      </c>
      <c r="AS27" s="46" t="str">
        <f t="shared" si="11"/>
        <v/>
      </c>
      <c r="AT27" s="358" t="str">
        <f t="shared" si="12"/>
        <v/>
      </c>
      <c r="AU27" s="358">
        <f t="shared" si="13"/>
        <v>0.05</v>
      </c>
      <c r="AV27" s="358" t="str">
        <f t="shared" si="14"/>
        <v/>
      </c>
      <c r="AW27" s="417" t="str">
        <f t="shared" si="15"/>
        <v/>
      </c>
      <c r="AX27" s="418" t="str">
        <f t="shared" si="32"/>
        <v/>
      </c>
      <c r="AY27" s="417" t="str">
        <f t="shared" si="16"/>
        <v/>
      </c>
      <c r="AZ27" s="382"/>
      <c r="BA27" s="383"/>
      <c r="BB27" s="423">
        <f t="shared" si="35"/>
        <v>0</v>
      </c>
      <c r="BC27" s="424" t="str">
        <f t="shared" si="17"/>
        <v/>
      </c>
      <c r="BD27" s="396"/>
      <c r="BE27" s="396"/>
      <c r="BF27" s="397"/>
      <c r="BG27" s="394"/>
      <c r="BH27" s="383"/>
      <c r="BI27" s="380"/>
      <c r="BJ27" s="396"/>
      <c r="BK27" s="375"/>
      <c r="BL27" s="375" t="str">
        <f t="shared" si="18"/>
        <v/>
      </c>
      <c r="BM27" s="409"/>
      <c r="BN27" s="409"/>
      <c r="BO27" s="411"/>
      <c r="BP27" s="411"/>
      <c r="BQ27" s="411"/>
      <c r="BR27" s="411"/>
      <c r="BS27" s="411"/>
      <c r="BT27" s="411"/>
      <c r="BU27" s="411"/>
      <c r="BV27" s="411"/>
      <c r="BW27" s="411"/>
      <c r="BX27" s="411"/>
      <c r="BY27" s="411"/>
      <c r="BZ27" s="411"/>
      <c r="CA27" s="412"/>
      <c r="CB27" s="78"/>
      <c r="CC27" s="2"/>
      <c r="CD27" s="418" t="str">
        <f t="shared" si="33"/>
        <v/>
      </c>
      <c r="CE27" s="46" t="str">
        <f t="shared" si="19"/>
        <v/>
      </c>
      <c r="CF27" s="358" t="str">
        <f t="shared" si="20"/>
        <v/>
      </c>
      <c r="CG27" s="358">
        <f t="shared" si="21"/>
        <v>0.05</v>
      </c>
      <c r="CH27" s="358" t="str">
        <f t="shared" si="22"/>
        <v/>
      </c>
      <c r="CI27" s="417" t="str">
        <f t="shared" si="23"/>
        <v/>
      </c>
      <c r="CJ27" s="418" t="str">
        <f t="shared" si="34"/>
        <v/>
      </c>
      <c r="CK27" s="417" t="str">
        <f t="shared" si="24"/>
        <v/>
      </c>
      <c r="CL27" s="70"/>
      <c r="CM27" s="68"/>
      <c r="CN27" s="425">
        <f t="shared" si="36"/>
        <v>0</v>
      </c>
      <c r="CO27" s="424" t="str">
        <f t="shared" si="25"/>
        <v/>
      </c>
      <c r="CP27" s="64"/>
      <c r="CQ27" s="2"/>
      <c r="CR27" s="3"/>
      <c r="CS27" s="82"/>
      <c r="CT27" s="68"/>
      <c r="CU27" s="79"/>
      <c r="CV27" s="64"/>
      <c r="CW27" s="79"/>
      <c r="CX27" s="2" t="str">
        <f t="shared" si="26"/>
        <v/>
      </c>
      <c r="CY27" s="79"/>
      <c r="CZ27" s="79"/>
      <c r="DA27" s="79"/>
      <c r="DB27" s="2"/>
      <c r="DC27" s="2"/>
      <c r="DD27" s="2"/>
      <c r="DE27" s="2"/>
      <c r="DF27" s="2"/>
      <c r="DG27" s="2"/>
      <c r="DH27" s="2"/>
      <c r="DI27" s="2"/>
      <c r="DJ27" s="2"/>
      <c r="DK27" s="2"/>
      <c r="DL27" s="2"/>
      <c r="DM27" s="59"/>
    </row>
    <row r="28" spans="1:117" x14ac:dyDescent="0.2">
      <c r="A28" s="119"/>
      <c r="B28" s="153" t="str">
        <f t="shared" si="27"/>
        <v/>
      </c>
      <c r="C28" s="49"/>
      <c r="D28" s="95"/>
      <c r="E28" s="13"/>
      <c r="F28" s="418" t="str">
        <f t="shared" si="28"/>
        <v/>
      </c>
      <c r="G28" s="46" t="str">
        <f t="shared" si="3"/>
        <v/>
      </c>
      <c r="H28" s="358" t="str">
        <f t="shared" si="4"/>
        <v/>
      </c>
      <c r="I28" s="358">
        <f t="shared" si="5"/>
        <v>0.05</v>
      </c>
      <c r="J28" s="358" t="str">
        <f t="shared" si="6"/>
        <v/>
      </c>
      <c r="K28" s="417" t="str">
        <f t="shared" si="7"/>
        <v/>
      </c>
      <c r="L28" s="418" t="str">
        <f t="shared" si="29"/>
        <v/>
      </c>
      <c r="M28" s="417" t="str">
        <f t="shared" si="8"/>
        <v/>
      </c>
      <c r="N28" s="41"/>
      <c r="O28" s="44"/>
      <c r="P28" s="422">
        <f t="shared" si="30"/>
        <v>0</v>
      </c>
      <c r="Q28" s="47" t="str">
        <f t="shared" si="9"/>
        <v/>
      </c>
      <c r="R28" s="40"/>
      <c r="S28" s="40"/>
      <c r="T28" s="1"/>
      <c r="U28" s="77"/>
      <c r="V28" s="91"/>
      <c r="W28" s="90"/>
      <c r="X28" s="38"/>
      <c r="Y28" s="38"/>
      <c r="Z28" s="38" t="str">
        <f t="shared" si="10"/>
        <v/>
      </c>
      <c r="AA28" s="40"/>
      <c r="AB28" s="40"/>
      <c r="AC28" s="40"/>
      <c r="AD28" s="40"/>
      <c r="AE28" s="40"/>
      <c r="AF28" s="40"/>
      <c r="AG28" s="40"/>
      <c r="AH28" s="40"/>
      <c r="AI28" s="40"/>
      <c r="AJ28" s="40"/>
      <c r="AK28" s="40"/>
      <c r="AL28" s="40"/>
      <c r="AM28" s="40"/>
      <c r="AN28" s="40"/>
      <c r="AO28" s="41"/>
      <c r="AP28" s="383"/>
      <c r="AQ28" s="375"/>
      <c r="AR28" s="418" t="str">
        <f t="shared" si="31"/>
        <v/>
      </c>
      <c r="AS28" s="46" t="str">
        <f t="shared" si="11"/>
        <v/>
      </c>
      <c r="AT28" s="358" t="str">
        <f t="shared" si="12"/>
        <v/>
      </c>
      <c r="AU28" s="358">
        <f t="shared" si="13"/>
        <v>0.05</v>
      </c>
      <c r="AV28" s="358" t="str">
        <f t="shared" si="14"/>
        <v/>
      </c>
      <c r="AW28" s="417" t="str">
        <f t="shared" si="15"/>
        <v/>
      </c>
      <c r="AX28" s="418" t="str">
        <f t="shared" si="32"/>
        <v/>
      </c>
      <c r="AY28" s="417" t="str">
        <f t="shared" si="16"/>
        <v/>
      </c>
      <c r="AZ28" s="382"/>
      <c r="BA28" s="383"/>
      <c r="BB28" s="423">
        <f t="shared" si="35"/>
        <v>0</v>
      </c>
      <c r="BC28" s="424" t="str">
        <f t="shared" si="17"/>
        <v/>
      </c>
      <c r="BD28" s="396"/>
      <c r="BE28" s="396"/>
      <c r="BF28" s="397"/>
      <c r="BG28" s="394"/>
      <c r="BH28" s="383"/>
      <c r="BI28" s="380"/>
      <c r="BJ28" s="396"/>
      <c r="BK28" s="375"/>
      <c r="BL28" s="375" t="str">
        <f t="shared" si="18"/>
        <v/>
      </c>
      <c r="BM28" s="409"/>
      <c r="BN28" s="409"/>
      <c r="BO28" s="411"/>
      <c r="BP28" s="411"/>
      <c r="BQ28" s="411"/>
      <c r="BR28" s="411"/>
      <c r="BS28" s="411"/>
      <c r="BT28" s="411"/>
      <c r="BU28" s="411"/>
      <c r="BV28" s="411"/>
      <c r="BW28" s="411"/>
      <c r="BX28" s="411"/>
      <c r="BY28" s="411"/>
      <c r="BZ28" s="411"/>
      <c r="CA28" s="412"/>
      <c r="CB28" s="78"/>
      <c r="CC28" s="2"/>
      <c r="CD28" s="418" t="str">
        <f t="shared" si="33"/>
        <v/>
      </c>
      <c r="CE28" s="46" t="str">
        <f t="shared" si="19"/>
        <v/>
      </c>
      <c r="CF28" s="358" t="str">
        <f t="shared" si="20"/>
        <v/>
      </c>
      <c r="CG28" s="358">
        <f t="shared" si="21"/>
        <v>0.05</v>
      </c>
      <c r="CH28" s="358" t="str">
        <f t="shared" si="22"/>
        <v/>
      </c>
      <c r="CI28" s="417" t="str">
        <f t="shared" si="23"/>
        <v/>
      </c>
      <c r="CJ28" s="418" t="str">
        <f t="shared" si="34"/>
        <v/>
      </c>
      <c r="CK28" s="417" t="str">
        <f t="shared" si="24"/>
        <v/>
      </c>
      <c r="CL28" s="70"/>
      <c r="CM28" s="68"/>
      <c r="CN28" s="425">
        <f t="shared" si="36"/>
        <v>0</v>
      </c>
      <c r="CO28" s="424" t="str">
        <f t="shared" si="25"/>
        <v/>
      </c>
      <c r="CP28" s="64"/>
      <c r="CQ28" s="2"/>
      <c r="CR28" s="3"/>
      <c r="CS28" s="82"/>
      <c r="CT28" s="68"/>
      <c r="CU28" s="79"/>
      <c r="CV28" s="79"/>
      <c r="CW28" s="79"/>
      <c r="CX28" s="2" t="str">
        <f t="shared" si="26"/>
        <v/>
      </c>
      <c r="CY28" s="79"/>
      <c r="CZ28" s="79"/>
      <c r="DA28" s="79"/>
      <c r="DB28" s="2"/>
      <c r="DC28" s="2"/>
      <c r="DD28" s="2"/>
      <c r="DE28" s="2"/>
      <c r="DF28" s="2"/>
      <c r="DG28" s="2"/>
      <c r="DH28" s="2"/>
      <c r="DI28" s="2"/>
      <c r="DJ28" s="2"/>
      <c r="DK28" s="2"/>
      <c r="DL28" s="2"/>
      <c r="DM28" s="59"/>
    </row>
    <row r="29" spans="1:117" x14ac:dyDescent="0.2">
      <c r="A29" s="119"/>
      <c r="B29" s="153" t="str">
        <f t="shared" si="27"/>
        <v/>
      </c>
      <c r="C29" s="49"/>
      <c r="D29" s="94"/>
      <c r="E29" s="13"/>
      <c r="F29" s="418" t="str">
        <f t="shared" si="28"/>
        <v/>
      </c>
      <c r="G29" s="46" t="str">
        <f t="shared" si="3"/>
        <v/>
      </c>
      <c r="H29" s="358" t="str">
        <f t="shared" si="4"/>
        <v/>
      </c>
      <c r="I29" s="358">
        <f t="shared" si="5"/>
        <v>0.05</v>
      </c>
      <c r="J29" s="358" t="str">
        <f t="shared" si="6"/>
        <v/>
      </c>
      <c r="K29" s="417" t="str">
        <f t="shared" si="7"/>
        <v/>
      </c>
      <c r="L29" s="418" t="str">
        <f t="shared" si="29"/>
        <v/>
      </c>
      <c r="M29" s="417" t="str">
        <f t="shared" si="8"/>
        <v/>
      </c>
      <c r="N29" s="41"/>
      <c r="O29" s="44"/>
      <c r="P29" s="422">
        <f t="shared" si="30"/>
        <v>0</v>
      </c>
      <c r="Q29" s="47" t="str">
        <f t="shared" si="9"/>
        <v/>
      </c>
      <c r="R29" s="40"/>
      <c r="S29" s="75"/>
      <c r="T29" s="1"/>
      <c r="U29" s="77"/>
      <c r="V29" s="91"/>
      <c r="W29" s="90"/>
      <c r="X29" s="38"/>
      <c r="Y29" s="38"/>
      <c r="Z29" s="38" t="str">
        <f t="shared" si="10"/>
        <v/>
      </c>
      <c r="AA29" s="40"/>
      <c r="AB29" s="40"/>
      <c r="AC29" s="40"/>
      <c r="AD29" s="40"/>
      <c r="AE29" s="40"/>
      <c r="AF29" s="40"/>
      <c r="AG29" s="40"/>
      <c r="AH29" s="40"/>
      <c r="AI29" s="40"/>
      <c r="AJ29" s="40"/>
      <c r="AK29" s="40"/>
      <c r="AL29" s="40"/>
      <c r="AM29" s="40"/>
      <c r="AN29" s="40"/>
      <c r="AO29" s="41"/>
      <c r="AP29" s="374"/>
      <c r="AQ29" s="375"/>
      <c r="AR29" s="418" t="str">
        <f t="shared" si="31"/>
        <v/>
      </c>
      <c r="AS29" s="46" t="str">
        <f t="shared" si="11"/>
        <v/>
      </c>
      <c r="AT29" s="358" t="str">
        <f t="shared" si="12"/>
        <v/>
      </c>
      <c r="AU29" s="358">
        <f t="shared" si="13"/>
        <v>0.05</v>
      </c>
      <c r="AV29" s="358" t="str">
        <f t="shared" si="14"/>
        <v/>
      </c>
      <c r="AW29" s="417" t="str">
        <f t="shared" si="15"/>
        <v/>
      </c>
      <c r="AX29" s="418" t="str">
        <f t="shared" si="32"/>
        <v/>
      </c>
      <c r="AY29" s="417" t="str">
        <f t="shared" si="16"/>
        <v/>
      </c>
      <c r="AZ29" s="382"/>
      <c r="BA29" s="383"/>
      <c r="BB29" s="423">
        <f t="shared" si="35"/>
        <v>0</v>
      </c>
      <c r="BC29" s="424" t="str">
        <f t="shared" si="17"/>
        <v/>
      </c>
      <c r="BD29" s="396"/>
      <c r="BE29" s="396"/>
      <c r="BF29" s="397"/>
      <c r="BG29" s="394"/>
      <c r="BH29" s="383"/>
      <c r="BI29" s="380"/>
      <c r="BJ29" s="396"/>
      <c r="BK29" s="375"/>
      <c r="BL29" s="375" t="str">
        <f t="shared" si="18"/>
        <v/>
      </c>
      <c r="BM29" s="409"/>
      <c r="BN29" s="409"/>
      <c r="BO29" s="411"/>
      <c r="BP29" s="411"/>
      <c r="BQ29" s="411"/>
      <c r="BR29" s="411"/>
      <c r="BS29" s="411"/>
      <c r="BT29" s="411"/>
      <c r="BU29" s="411"/>
      <c r="BV29" s="411"/>
      <c r="BW29" s="411"/>
      <c r="BX29" s="411"/>
      <c r="BY29" s="411"/>
      <c r="BZ29" s="411"/>
      <c r="CA29" s="412"/>
      <c r="CB29" s="78"/>
      <c r="CC29" s="2"/>
      <c r="CD29" s="418" t="str">
        <f t="shared" si="33"/>
        <v/>
      </c>
      <c r="CE29" s="46" t="str">
        <f t="shared" si="19"/>
        <v/>
      </c>
      <c r="CF29" s="358" t="str">
        <f t="shared" si="20"/>
        <v/>
      </c>
      <c r="CG29" s="358">
        <f t="shared" si="21"/>
        <v>0.05</v>
      </c>
      <c r="CH29" s="358" t="str">
        <f t="shared" si="22"/>
        <v/>
      </c>
      <c r="CI29" s="417" t="str">
        <f t="shared" si="23"/>
        <v/>
      </c>
      <c r="CJ29" s="418" t="str">
        <f t="shared" si="34"/>
        <v/>
      </c>
      <c r="CK29" s="417" t="str">
        <f t="shared" si="24"/>
        <v/>
      </c>
      <c r="CL29" s="70"/>
      <c r="CM29" s="68"/>
      <c r="CN29" s="425">
        <f t="shared" si="36"/>
        <v>0</v>
      </c>
      <c r="CO29" s="424" t="str">
        <f t="shared" si="25"/>
        <v/>
      </c>
      <c r="CP29" s="64"/>
      <c r="CQ29" s="2"/>
      <c r="CR29" s="3"/>
      <c r="CS29" s="82"/>
      <c r="CT29" s="68"/>
      <c r="CU29" s="79"/>
      <c r="CV29" s="64"/>
      <c r="CW29" s="79"/>
      <c r="CX29" s="2" t="str">
        <f t="shared" si="26"/>
        <v/>
      </c>
      <c r="CY29" s="79"/>
      <c r="CZ29" s="79"/>
      <c r="DA29" s="79"/>
      <c r="DB29" s="2"/>
      <c r="DC29" s="2"/>
      <c r="DD29" s="2"/>
      <c r="DE29" s="2"/>
      <c r="DF29" s="2"/>
      <c r="DG29" s="2"/>
      <c r="DH29" s="2"/>
      <c r="DI29" s="2"/>
      <c r="DJ29" s="2"/>
      <c r="DK29" s="2"/>
      <c r="DL29" s="2"/>
      <c r="DM29" s="59"/>
    </row>
    <row r="30" spans="1:117" x14ac:dyDescent="0.2">
      <c r="A30" s="118"/>
      <c r="B30" s="153" t="str">
        <f t="shared" si="27"/>
        <v/>
      </c>
      <c r="C30" s="49"/>
      <c r="D30" s="95"/>
      <c r="E30" s="13"/>
      <c r="F30" s="418" t="str">
        <f t="shared" si="28"/>
        <v/>
      </c>
      <c r="G30" s="46" t="str">
        <f t="shared" si="3"/>
        <v/>
      </c>
      <c r="H30" s="358" t="str">
        <f t="shared" si="4"/>
        <v/>
      </c>
      <c r="I30" s="358">
        <f t="shared" si="5"/>
        <v>0.05</v>
      </c>
      <c r="J30" s="358" t="str">
        <f t="shared" si="6"/>
        <v/>
      </c>
      <c r="K30" s="417" t="str">
        <f t="shared" si="7"/>
        <v/>
      </c>
      <c r="L30" s="418" t="str">
        <f t="shared" si="29"/>
        <v/>
      </c>
      <c r="M30" s="417" t="str">
        <f t="shared" si="8"/>
        <v/>
      </c>
      <c r="N30" s="41"/>
      <c r="O30" s="44"/>
      <c r="P30" s="422">
        <f t="shared" si="30"/>
        <v>0</v>
      </c>
      <c r="Q30" s="47" t="str">
        <f t="shared" si="9"/>
        <v/>
      </c>
      <c r="R30" s="40"/>
      <c r="S30" s="40"/>
      <c r="T30" s="1"/>
      <c r="U30" s="77"/>
      <c r="V30" s="91"/>
      <c r="W30" s="90"/>
      <c r="X30" s="38"/>
      <c r="Y30" s="38"/>
      <c r="Z30" s="38" t="str">
        <f t="shared" si="10"/>
        <v/>
      </c>
      <c r="AA30" s="40"/>
      <c r="AB30" s="40"/>
      <c r="AC30" s="40"/>
      <c r="AD30" s="40"/>
      <c r="AE30" s="40"/>
      <c r="AF30" s="40"/>
      <c r="AG30" s="40"/>
      <c r="AH30" s="40"/>
      <c r="AI30" s="40"/>
      <c r="AJ30" s="40"/>
      <c r="AK30" s="40"/>
      <c r="AL30" s="40"/>
      <c r="AM30" s="40"/>
      <c r="AN30" s="40"/>
      <c r="AO30" s="41"/>
      <c r="AP30" s="383"/>
      <c r="AQ30" s="375"/>
      <c r="AR30" s="418" t="str">
        <f t="shared" si="31"/>
        <v/>
      </c>
      <c r="AS30" s="46" t="str">
        <f t="shared" si="11"/>
        <v/>
      </c>
      <c r="AT30" s="358" t="str">
        <f t="shared" si="12"/>
        <v/>
      </c>
      <c r="AU30" s="358">
        <f t="shared" si="13"/>
        <v>0.05</v>
      </c>
      <c r="AV30" s="358" t="str">
        <f t="shared" si="14"/>
        <v/>
      </c>
      <c r="AW30" s="417" t="str">
        <f t="shared" si="15"/>
        <v/>
      </c>
      <c r="AX30" s="418" t="str">
        <f t="shared" si="32"/>
        <v/>
      </c>
      <c r="AY30" s="417" t="str">
        <f t="shared" si="16"/>
        <v/>
      </c>
      <c r="AZ30" s="382"/>
      <c r="BA30" s="383"/>
      <c r="BB30" s="423">
        <f t="shared" si="35"/>
        <v>0</v>
      </c>
      <c r="BC30" s="424" t="str">
        <f t="shared" si="17"/>
        <v/>
      </c>
      <c r="BD30" s="396"/>
      <c r="BE30" s="396"/>
      <c r="BF30" s="397"/>
      <c r="BG30" s="394"/>
      <c r="BH30" s="374"/>
      <c r="BI30" s="380"/>
      <c r="BJ30" s="380"/>
      <c r="BK30" s="375"/>
      <c r="BL30" s="375" t="str">
        <f t="shared" si="18"/>
        <v/>
      </c>
      <c r="BM30" s="409"/>
      <c r="BN30" s="409"/>
      <c r="BO30" s="411"/>
      <c r="BP30" s="411"/>
      <c r="BQ30" s="411"/>
      <c r="BR30" s="411"/>
      <c r="BS30" s="411"/>
      <c r="BT30" s="411"/>
      <c r="BU30" s="411"/>
      <c r="BV30" s="411"/>
      <c r="BW30" s="411"/>
      <c r="BX30" s="411"/>
      <c r="BY30" s="411"/>
      <c r="BZ30" s="411"/>
      <c r="CA30" s="412"/>
      <c r="CB30" s="78"/>
      <c r="CC30" s="2"/>
      <c r="CD30" s="418" t="str">
        <f t="shared" si="33"/>
        <v/>
      </c>
      <c r="CE30" s="46" t="str">
        <f t="shared" si="19"/>
        <v/>
      </c>
      <c r="CF30" s="358" t="str">
        <f t="shared" si="20"/>
        <v/>
      </c>
      <c r="CG30" s="358">
        <f t="shared" si="21"/>
        <v>0.05</v>
      </c>
      <c r="CH30" s="358" t="str">
        <f t="shared" si="22"/>
        <v/>
      </c>
      <c r="CI30" s="417" t="str">
        <f t="shared" si="23"/>
        <v/>
      </c>
      <c r="CJ30" s="418" t="str">
        <f t="shared" si="34"/>
        <v/>
      </c>
      <c r="CK30" s="417" t="str">
        <f t="shared" si="24"/>
        <v/>
      </c>
      <c r="CL30" s="70"/>
      <c r="CM30" s="78"/>
      <c r="CN30" s="425">
        <f t="shared" si="36"/>
        <v>0</v>
      </c>
      <c r="CO30" s="424" t="str">
        <f t="shared" si="25"/>
        <v/>
      </c>
      <c r="CP30" s="64"/>
      <c r="CQ30" s="2"/>
      <c r="CR30" s="3"/>
      <c r="CS30" s="82"/>
      <c r="CT30" s="78"/>
      <c r="CU30" s="79"/>
      <c r="CV30" s="79"/>
      <c r="CW30" s="79"/>
      <c r="CX30" s="2" t="str">
        <f t="shared" si="26"/>
        <v/>
      </c>
      <c r="CY30" s="79"/>
      <c r="CZ30" s="79"/>
      <c r="DA30" s="79"/>
      <c r="DB30" s="2"/>
      <c r="DC30" s="2"/>
      <c r="DD30" s="2"/>
      <c r="DE30" s="2"/>
      <c r="DF30" s="2"/>
      <c r="DG30" s="2"/>
      <c r="DH30" s="2"/>
      <c r="DI30" s="2"/>
      <c r="DJ30" s="2"/>
      <c r="DK30" s="2"/>
      <c r="DL30" s="2"/>
      <c r="DM30" s="59"/>
    </row>
    <row r="31" spans="1:117" x14ac:dyDescent="0.2">
      <c r="A31" s="119"/>
      <c r="B31" s="153" t="str">
        <f t="shared" si="27"/>
        <v/>
      </c>
      <c r="C31" s="49"/>
      <c r="D31" s="95"/>
      <c r="E31" s="13"/>
      <c r="F31" s="418" t="str">
        <f t="shared" si="28"/>
        <v/>
      </c>
      <c r="G31" s="46" t="str">
        <f t="shared" si="3"/>
        <v/>
      </c>
      <c r="H31" s="358" t="str">
        <f t="shared" si="4"/>
        <v/>
      </c>
      <c r="I31" s="358">
        <f t="shared" si="5"/>
        <v>0.05</v>
      </c>
      <c r="J31" s="358" t="str">
        <f t="shared" si="6"/>
        <v/>
      </c>
      <c r="K31" s="417" t="str">
        <f t="shared" si="7"/>
        <v/>
      </c>
      <c r="L31" s="418" t="str">
        <f t="shared" si="29"/>
        <v/>
      </c>
      <c r="M31" s="417" t="str">
        <f t="shared" si="8"/>
        <v/>
      </c>
      <c r="N31" s="41"/>
      <c r="O31" s="44"/>
      <c r="P31" s="422">
        <f t="shared" si="30"/>
        <v>0</v>
      </c>
      <c r="Q31" s="47" t="str">
        <f t="shared" si="9"/>
        <v/>
      </c>
      <c r="R31" s="40"/>
      <c r="S31" s="40"/>
      <c r="T31" s="1"/>
      <c r="U31" s="77"/>
      <c r="V31" s="91"/>
      <c r="W31" s="90"/>
      <c r="X31" s="38"/>
      <c r="Y31" s="38"/>
      <c r="Z31" s="38" t="str">
        <f t="shared" si="10"/>
        <v/>
      </c>
      <c r="AA31" s="40"/>
      <c r="AB31" s="40"/>
      <c r="AC31" s="40"/>
      <c r="AD31" s="40"/>
      <c r="AE31" s="40"/>
      <c r="AF31" s="40"/>
      <c r="AG31" s="40"/>
      <c r="AH31" s="40"/>
      <c r="AI31" s="40"/>
      <c r="AJ31" s="40"/>
      <c r="AK31" s="40"/>
      <c r="AL31" s="40"/>
      <c r="AM31" s="40"/>
      <c r="AN31" s="40"/>
      <c r="AO31" s="41"/>
      <c r="AP31" s="374"/>
      <c r="AQ31" s="375"/>
      <c r="AR31" s="418" t="str">
        <f t="shared" si="31"/>
        <v/>
      </c>
      <c r="AS31" s="46" t="str">
        <f t="shared" si="11"/>
        <v/>
      </c>
      <c r="AT31" s="358" t="str">
        <f t="shared" si="12"/>
        <v/>
      </c>
      <c r="AU31" s="358">
        <f t="shared" si="13"/>
        <v>0.05</v>
      </c>
      <c r="AV31" s="358" t="str">
        <f t="shared" si="14"/>
        <v/>
      </c>
      <c r="AW31" s="417" t="str">
        <f t="shared" si="15"/>
        <v/>
      </c>
      <c r="AX31" s="418" t="str">
        <f t="shared" si="32"/>
        <v/>
      </c>
      <c r="AY31" s="417" t="str">
        <f t="shared" si="16"/>
        <v/>
      </c>
      <c r="AZ31" s="382"/>
      <c r="BA31" s="383"/>
      <c r="BB31" s="423">
        <f t="shared" si="35"/>
        <v>0</v>
      </c>
      <c r="BC31" s="424" t="str">
        <f t="shared" si="17"/>
        <v/>
      </c>
      <c r="BD31" s="396"/>
      <c r="BE31" s="396"/>
      <c r="BF31" s="397"/>
      <c r="BG31" s="394"/>
      <c r="BH31" s="383"/>
      <c r="BI31" s="380"/>
      <c r="BJ31" s="396"/>
      <c r="BK31" s="375"/>
      <c r="BL31" s="375" t="str">
        <f t="shared" si="18"/>
        <v/>
      </c>
      <c r="BM31" s="409"/>
      <c r="BN31" s="409"/>
      <c r="BO31" s="411"/>
      <c r="BP31" s="411"/>
      <c r="BQ31" s="411"/>
      <c r="BR31" s="411"/>
      <c r="BS31" s="411"/>
      <c r="BT31" s="411"/>
      <c r="BU31" s="411"/>
      <c r="BV31" s="411"/>
      <c r="BW31" s="411"/>
      <c r="BX31" s="411"/>
      <c r="BY31" s="411"/>
      <c r="BZ31" s="411"/>
      <c r="CA31" s="412"/>
      <c r="CB31" s="78"/>
      <c r="CC31" s="2"/>
      <c r="CD31" s="418" t="str">
        <f t="shared" si="33"/>
        <v/>
      </c>
      <c r="CE31" s="46" t="str">
        <f t="shared" si="19"/>
        <v/>
      </c>
      <c r="CF31" s="358" t="str">
        <f t="shared" si="20"/>
        <v/>
      </c>
      <c r="CG31" s="358">
        <f t="shared" si="21"/>
        <v>0.05</v>
      </c>
      <c r="CH31" s="358" t="str">
        <f t="shared" si="22"/>
        <v/>
      </c>
      <c r="CI31" s="417" t="str">
        <f t="shared" si="23"/>
        <v/>
      </c>
      <c r="CJ31" s="418" t="str">
        <f t="shared" si="34"/>
        <v/>
      </c>
      <c r="CK31" s="417" t="str">
        <f t="shared" si="24"/>
        <v/>
      </c>
      <c r="CL31" s="70"/>
      <c r="CM31" s="68"/>
      <c r="CN31" s="425">
        <f t="shared" si="36"/>
        <v>0</v>
      </c>
      <c r="CO31" s="424" t="str">
        <f t="shared" si="25"/>
        <v/>
      </c>
      <c r="CP31" s="64"/>
      <c r="CQ31" s="2"/>
      <c r="CR31" s="3"/>
      <c r="CS31" s="82"/>
      <c r="CT31" s="68"/>
      <c r="CU31" s="79"/>
      <c r="CV31" s="64"/>
      <c r="CW31" s="79"/>
      <c r="CX31" s="2" t="str">
        <f t="shared" si="26"/>
        <v/>
      </c>
      <c r="CY31" s="79"/>
      <c r="CZ31" s="79"/>
      <c r="DA31" s="79"/>
      <c r="DB31" s="2"/>
      <c r="DC31" s="2"/>
      <c r="DD31" s="2"/>
      <c r="DE31" s="2"/>
      <c r="DF31" s="2"/>
      <c r="DG31" s="2"/>
      <c r="DH31" s="2"/>
      <c r="DI31" s="2"/>
      <c r="DJ31" s="2"/>
      <c r="DK31" s="2"/>
      <c r="DL31" s="2"/>
      <c r="DM31" s="59"/>
    </row>
    <row r="32" spans="1:117" x14ac:dyDescent="0.2">
      <c r="A32" s="119"/>
      <c r="B32" s="153" t="str">
        <f t="shared" si="27"/>
        <v/>
      </c>
      <c r="C32" s="49"/>
      <c r="D32" s="94"/>
      <c r="E32" s="13"/>
      <c r="F32" s="418" t="str">
        <f t="shared" si="28"/>
        <v/>
      </c>
      <c r="G32" s="46" t="str">
        <f t="shared" si="3"/>
        <v/>
      </c>
      <c r="H32" s="358" t="str">
        <f t="shared" si="4"/>
        <v/>
      </c>
      <c r="I32" s="358">
        <f t="shared" si="5"/>
        <v>0.05</v>
      </c>
      <c r="J32" s="358" t="str">
        <f t="shared" si="6"/>
        <v/>
      </c>
      <c r="K32" s="417" t="str">
        <f t="shared" si="7"/>
        <v/>
      </c>
      <c r="L32" s="418" t="str">
        <f t="shared" si="29"/>
        <v/>
      </c>
      <c r="M32" s="417" t="str">
        <f t="shared" si="8"/>
        <v/>
      </c>
      <c r="N32" s="41"/>
      <c r="O32" s="44"/>
      <c r="P32" s="422">
        <f t="shared" si="30"/>
        <v>0</v>
      </c>
      <c r="Q32" s="47" t="str">
        <f t="shared" si="9"/>
        <v/>
      </c>
      <c r="R32" s="40"/>
      <c r="S32" s="40"/>
      <c r="T32" s="1"/>
      <c r="U32" s="77"/>
      <c r="V32" s="91"/>
      <c r="W32" s="90"/>
      <c r="X32" s="38"/>
      <c r="Y32" s="38"/>
      <c r="Z32" s="38" t="str">
        <f t="shared" si="10"/>
        <v/>
      </c>
      <c r="AA32" s="40"/>
      <c r="AB32" s="40"/>
      <c r="AC32" s="40"/>
      <c r="AD32" s="40"/>
      <c r="AE32" s="40"/>
      <c r="AF32" s="40"/>
      <c r="AG32" s="40"/>
      <c r="AH32" s="40"/>
      <c r="AI32" s="40"/>
      <c r="AJ32" s="40"/>
      <c r="AK32" s="40"/>
      <c r="AL32" s="40"/>
      <c r="AM32" s="40"/>
      <c r="AN32" s="40"/>
      <c r="AO32" s="41"/>
      <c r="AP32" s="383"/>
      <c r="AQ32" s="375"/>
      <c r="AR32" s="418" t="str">
        <f t="shared" si="31"/>
        <v/>
      </c>
      <c r="AS32" s="46" t="str">
        <f t="shared" si="11"/>
        <v/>
      </c>
      <c r="AT32" s="358" t="str">
        <f t="shared" si="12"/>
        <v/>
      </c>
      <c r="AU32" s="358">
        <f t="shared" si="13"/>
        <v>0.05</v>
      </c>
      <c r="AV32" s="358" t="str">
        <f t="shared" si="14"/>
        <v/>
      </c>
      <c r="AW32" s="417" t="str">
        <f t="shared" si="15"/>
        <v/>
      </c>
      <c r="AX32" s="418" t="str">
        <f t="shared" si="32"/>
        <v/>
      </c>
      <c r="AY32" s="417" t="str">
        <f t="shared" si="16"/>
        <v/>
      </c>
      <c r="AZ32" s="382"/>
      <c r="BA32" s="383"/>
      <c r="BB32" s="423">
        <f t="shared" si="35"/>
        <v>0</v>
      </c>
      <c r="BC32" s="424" t="str">
        <f t="shared" si="17"/>
        <v/>
      </c>
      <c r="BD32" s="396"/>
      <c r="BE32" s="396"/>
      <c r="BF32" s="397"/>
      <c r="BG32" s="394"/>
      <c r="BH32" s="383"/>
      <c r="BI32" s="380"/>
      <c r="BJ32" s="396"/>
      <c r="BK32" s="375"/>
      <c r="BL32" s="375" t="str">
        <f t="shared" si="18"/>
        <v/>
      </c>
      <c r="BM32" s="409"/>
      <c r="BN32" s="409"/>
      <c r="BO32" s="411"/>
      <c r="BP32" s="411"/>
      <c r="BQ32" s="411"/>
      <c r="BR32" s="411"/>
      <c r="BS32" s="411"/>
      <c r="BT32" s="411"/>
      <c r="BU32" s="411"/>
      <c r="BV32" s="411"/>
      <c r="BW32" s="411"/>
      <c r="BX32" s="411"/>
      <c r="BY32" s="411"/>
      <c r="BZ32" s="411"/>
      <c r="CA32" s="412"/>
      <c r="CB32" s="78"/>
      <c r="CC32" s="2"/>
      <c r="CD32" s="418" t="str">
        <f t="shared" si="33"/>
        <v/>
      </c>
      <c r="CE32" s="46" t="str">
        <f t="shared" si="19"/>
        <v/>
      </c>
      <c r="CF32" s="358" t="str">
        <f t="shared" si="20"/>
        <v/>
      </c>
      <c r="CG32" s="358">
        <f t="shared" si="21"/>
        <v>0.05</v>
      </c>
      <c r="CH32" s="358" t="str">
        <f t="shared" si="22"/>
        <v/>
      </c>
      <c r="CI32" s="417" t="str">
        <f t="shared" si="23"/>
        <v/>
      </c>
      <c r="CJ32" s="418" t="str">
        <f t="shared" si="34"/>
        <v/>
      </c>
      <c r="CK32" s="417" t="str">
        <f t="shared" si="24"/>
        <v/>
      </c>
      <c r="CL32" s="70"/>
      <c r="CM32" s="68"/>
      <c r="CN32" s="425">
        <f t="shared" si="36"/>
        <v>0</v>
      </c>
      <c r="CO32" s="424" t="str">
        <f t="shared" si="25"/>
        <v/>
      </c>
      <c r="CP32" s="64"/>
      <c r="CQ32" s="2"/>
      <c r="CR32" s="3"/>
      <c r="CS32" s="82"/>
      <c r="CT32" s="68"/>
      <c r="CU32" s="79"/>
      <c r="CV32" s="64"/>
      <c r="CW32" s="79"/>
      <c r="CX32" s="2" t="str">
        <f t="shared" si="26"/>
        <v/>
      </c>
      <c r="CY32" s="79"/>
      <c r="CZ32" s="79"/>
      <c r="DA32" s="79"/>
      <c r="DB32" s="2"/>
      <c r="DC32" s="2"/>
      <c r="DD32" s="2"/>
      <c r="DE32" s="2"/>
      <c r="DF32" s="2"/>
      <c r="DG32" s="2"/>
      <c r="DH32" s="2"/>
      <c r="DI32" s="2"/>
      <c r="DJ32" s="2"/>
      <c r="DK32" s="2"/>
      <c r="DL32" s="2"/>
      <c r="DM32" s="59"/>
    </row>
    <row r="33" spans="1:117" x14ac:dyDescent="0.2">
      <c r="A33" s="119"/>
      <c r="B33" s="153" t="str">
        <f t="shared" si="27"/>
        <v/>
      </c>
      <c r="C33" s="49"/>
      <c r="D33" s="95"/>
      <c r="E33" s="13"/>
      <c r="F33" s="418" t="str">
        <f t="shared" si="28"/>
        <v/>
      </c>
      <c r="G33" s="46" t="str">
        <f t="shared" si="3"/>
        <v/>
      </c>
      <c r="H33" s="358" t="str">
        <f t="shared" si="4"/>
        <v/>
      </c>
      <c r="I33" s="358">
        <f t="shared" si="5"/>
        <v>0.05</v>
      </c>
      <c r="J33" s="358" t="str">
        <f t="shared" si="6"/>
        <v/>
      </c>
      <c r="K33" s="417" t="str">
        <f t="shared" si="7"/>
        <v/>
      </c>
      <c r="L33" s="418" t="str">
        <f t="shared" si="29"/>
        <v/>
      </c>
      <c r="M33" s="417" t="str">
        <f t="shared" si="8"/>
        <v/>
      </c>
      <c r="N33" s="41"/>
      <c r="O33" s="74"/>
      <c r="P33" s="422">
        <f t="shared" si="30"/>
        <v>0</v>
      </c>
      <c r="Q33" s="47" t="str">
        <f t="shared" si="9"/>
        <v/>
      </c>
      <c r="R33" s="40"/>
      <c r="S33" s="43"/>
      <c r="T33" s="1"/>
      <c r="U33" s="77"/>
      <c r="V33" s="89"/>
      <c r="W33" s="90"/>
      <c r="X33" s="38"/>
      <c r="Y33" s="38"/>
      <c r="Z33" s="38" t="str">
        <f t="shared" si="10"/>
        <v/>
      </c>
      <c r="AA33" s="40"/>
      <c r="AB33" s="40"/>
      <c r="AC33" s="40"/>
      <c r="AD33" s="40"/>
      <c r="AE33" s="40"/>
      <c r="AF33" s="40"/>
      <c r="AG33" s="40"/>
      <c r="AH33" s="40"/>
      <c r="AI33" s="40"/>
      <c r="AJ33" s="40"/>
      <c r="AK33" s="40"/>
      <c r="AL33" s="40"/>
      <c r="AM33" s="40"/>
      <c r="AN33" s="40"/>
      <c r="AO33" s="41"/>
      <c r="AP33" s="374"/>
      <c r="AQ33" s="375"/>
      <c r="AR33" s="418" t="str">
        <f t="shared" si="31"/>
        <v/>
      </c>
      <c r="AS33" s="46" t="str">
        <f t="shared" si="11"/>
        <v/>
      </c>
      <c r="AT33" s="358" t="str">
        <f t="shared" si="12"/>
        <v/>
      </c>
      <c r="AU33" s="358">
        <f t="shared" si="13"/>
        <v>0.05</v>
      </c>
      <c r="AV33" s="358" t="str">
        <f t="shared" si="14"/>
        <v/>
      </c>
      <c r="AW33" s="417" t="str">
        <f t="shared" si="15"/>
        <v/>
      </c>
      <c r="AX33" s="418" t="str">
        <f t="shared" si="32"/>
        <v/>
      </c>
      <c r="AY33" s="417" t="str">
        <f t="shared" si="16"/>
        <v/>
      </c>
      <c r="AZ33" s="382"/>
      <c r="BA33" s="383"/>
      <c r="BB33" s="423">
        <f t="shared" si="35"/>
        <v>0</v>
      </c>
      <c r="BC33" s="424" t="str">
        <f t="shared" si="17"/>
        <v/>
      </c>
      <c r="BD33" s="396"/>
      <c r="BE33" s="396"/>
      <c r="BF33" s="397"/>
      <c r="BG33" s="394"/>
      <c r="BH33" s="383"/>
      <c r="BI33" s="380"/>
      <c r="BJ33" s="396"/>
      <c r="BK33" s="375"/>
      <c r="BL33" s="375" t="str">
        <f t="shared" si="18"/>
        <v/>
      </c>
      <c r="BM33" s="409"/>
      <c r="BN33" s="409"/>
      <c r="BO33" s="411"/>
      <c r="BP33" s="411"/>
      <c r="BQ33" s="411"/>
      <c r="BR33" s="411"/>
      <c r="BS33" s="411"/>
      <c r="BT33" s="411"/>
      <c r="BU33" s="411"/>
      <c r="BV33" s="411"/>
      <c r="BW33" s="411"/>
      <c r="BX33" s="411"/>
      <c r="BY33" s="411"/>
      <c r="BZ33" s="411"/>
      <c r="CA33" s="412"/>
      <c r="CB33" s="78"/>
      <c r="CC33" s="2"/>
      <c r="CD33" s="418" t="str">
        <f t="shared" si="33"/>
        <v/>
      </c>
      <c r="CE33" s="46" t="str">
        <f t="shared" si="19"/>
        <v/>
      </c>
      <c r="CF33" s="358" t="str">
        <f t="shared" si="20"/>
        <v/>
      </c>
      <c r="CG33" s="358">
        <f t="shared" si="21"/>
        <v>0.05</v>
      </c>
      <c r="CH33" s="358" t="str">
        <f t="shared" si="22"/>
        <v/>
      </c>
      <c r="CI33" s="417" t="str">
        <f t="shared" si="23"/>
        <v/>
      </c>
      <c r="CJ33" s="418" t="str">
        <f t="shared" si="34"/>
        <v/>
      </c>
      <c r="CK33" s="417" t="str">
        <f t="shared" si="24"/>
        <v/>
      </c>
      <c r="CL33" s="70"/>
      <c r="CM33" s="68"/>
      <c r="CN33" s="425">
        <f t="shared" si="36"/>
        <v>0</v>
      </c>
      <c r="CO33" s="424" t="str">
        <f t="shared" si="25"/>
        <v/>
      </c>
      <c r="CP33" s="64"/>
      <c r="CQ33" s="2"/>
      <c r="CR33" s="3"/>
      <c r="CS33" s="82"/>
      <c r="CT33" s="68"/>
      <c r="CU33" s="79"/>
      <c r="CV33" s="79"/>
      <c r="CW33" s="79"/>
      <c r="CX33" s="2" t="str">
        <f t="shared" si="26"/>
        <v/>
      </c>
      <c r="CY33" s="79"/>
      <c r="CZ33" s="79"/>
      <c r="DA33" s="79"/>
      <c r="DB33" s="2"/>
      <c r="DC33" s="2"/>
      <c r="DD33" s="2"/>
      <c r="DE33" s="2"/>
      <c r="DF33" s="2"/>
      <c r="DG33" s="2"/>
      <c r="DH33" s="2"/>
      <c r="DI33" s="2"/>
      <c r="DJ33" s="2"/>
      <c r="DK33" s="2"/>
      <c r="DL33" s="2"/>
      <c r="DM33" s="59"/>
    </row>
    <row r="34" spans="1:117" x14ac:dyDescent="0.2">
      <c r="A34" s="119"/>
      <c r="B34" s="153" t="str">
        <f t="shared" si="27"/>
        <v/>
      </c>
      <c r="C34" s="49"/>
      <c r="D34" s="95"/>
      <c r="E34" s="13"/>
      <c r="F34" s="418" t="str">
        <f t="shared" si="28"/>
        <v/>
      </c>
      <c r="G34" s="46" t="str">
        <f t="shared" si="3"/>
        <v/>
      </c>
      <c r="H34" s="358" t="str">
        <f t="shared" si="4"/>
        <v/>
      </c>
      <c r="I34" s="358">
        <f t="shared" si="5"/>
        <v>0.05</v>
      </c>
      <c r="J34" s="358" t="str">
        <f t="shared" si="6"/>
        <v/>
      </c>
      <c r="K34" s="417" t="str">
        <f t="shared" si="7"/>
        <v/>
      </c>
      <c r="L34" s="418" t="str">
        <f t="shared" si="29"/>
        <v/>
      </c>
      <c r="M34" s="417" t="str">
        <f t="shared" si="8"/>
        <v/>
      </c>
      <c r="N34" s="41"/>
      <c r="O34" s="44"/>
      <c r="P34" s="422">
        <f t="shared" si="30"/>
        <v>0</v>
      </c>
      <c r="Q34" s="47" t="str">
        <f t="shared" si="9"/>
        <v/>
      </c>
      <c r="R34" s="40"/>
      <c r="S34" s="40"/>
      <c r="T34" s="1"/>
      <c r="U34" s="77"/>
      <c r="V34" s="91"/>
      <c r="W34" s="90"/>
      <c r="X34" s="38"/>
      <c r="Y34" s="38"/>
      <c r="Z34" s="38" t="str">
        <f t="shared" si="10"/>
        <v/>
      </c>
      <c r="AA34" s="40"/>
      <c r="AB34" s="40"/>
      <c r="AC34" s="40"/>
      <c r="AD34" s="40"/>
      <c r="AE34" s="40"/>
      <c r="AF34" s="40"/>
      <c r="AG34" s="40"/>
      <c r="AH34" s="40"/>
      <c r="AI34" s="40"/>
      <c r="AJ34" s="40"/>
      <c r="AK34" s="40"/>
      <c r="AL34" s="40"/>
      <c r="AM34" s="40"/>
      <c r="AN34" s="40"/>
      <c r="AO34" s="41"/>
      <c r="AP34" s="383"/>
      <c r="AQ34" s="375"/>
      <c r="AR34" s="418" t="str">
        <f t="shared" si="31"/>
        <v/>
      </c>
      <c r="AS34" s="46" t="str">
        <f t="shared" si="11"/>
        <v/>
      </c>
      <c r="AT34" s="358" t="str">
        <f t="shared" si="12"/>
        <v/>
      </c>
      <c r="AU34" s="358">
        <f t="shared" si="13"/>
        <v>0.05</v>
      </c>
      <c r="AV34" s="358" t="str">
        <f t="shared" si="14"/>
        <v/>
      </c>
      <c r="AW34" s="417" t="str">
        <f t="shared" si="15"/>
        <v/>
      </c>
      <c r="AX34" s="418" t="str">
        <f t="shared" si="32"/>
        <v/>
      </c>
      <c r="AY34" s="417" t="str">
        <f t="shared" si="16"/>
        <v/>
      </c>
      <c r="AZ34" s="382"/>
      <c r="BA34" s="383"/>
      <c r="BB34" s="423">
        <f t="shared" si="35"/>
        <v>0</v>
      </c>
      <c r="BC34" s="424" t="str">
        <f t="shared" si="17"/>
        <v/>
      </c>
      <c r="BD34" s="396"/>
      <c r="BE34" s="396"/>
      <c r="BF34" s="397"/>
      <c r="BG34" s="394"/>
      <c r="BH34" s="383"/>
      <c r="BI34" s="380"/>
      <c r="BJ34" s="396"/>
      <c r="BK34" s="375"/>
      <c r="BL34" s="375" t="str">
        <f t="shared" si="18"/>
        <v/>
      </c>
      <c r="BM34" s="409"/>
      <c r="BN34" s="409"/>
      <c r="BO34" s="411"/>
      <c r="BP34" s="411"/>
      <c r="BQ34" s="411"/>
      <c r="BR34" s="411"/>
      <c r="BS34" s="411"/>
      <c r="BT34" s="411"/>
      <c r="BU34" s="411"/>
      <c r="BV34" s="411"/>
      <c r="BW34" s="411"/>
      <c r="BX34" s="411"/>
      <c r="BY34" s="411"/>
      <c r="BZ34" s="411"/>
      <c r="CA34" s="412"/>
      <c r="CB34" s="78"/>
      <c r="CC34" s="2"/>
      <c r="CD34" s="418" t="str">
        <f t="shared" si="33"/>
        <v/>
      </c>
      <c r="CE34" s="46" t="str">
        <f t="shared" si="19"/>
        <v/>
      </c>
      <c r="CF34" s="358" t="str">
        <f t="shared" si="20"/>
        <v/>
      </c>
      <c r="CG34" s="358">
        <f t="shared" si="21"/>
        <v>0.05</v>
      </c>
      <c r="CH34" s="358" t="str">
        <f t="shared" si="22"/>
        <v/>
      </c>
      <c r="CI34" s="417" t="str">
        <f t="shared" si="23"/>
        <v/>
      </c>
      <c r="CJ34" s="418" t="str">
        <f t="shared" si="34"/>
        <v/>
      </c>
      <c r="CK34" s="417" t="str">
        <f t="shared" si="24"/>
        <v/>
      </c>
      <c r="CL34" s="70"/>
      <c r="CM34" s="68"/>
      <c r="CN34" s="425">
        <f t="shared" si="36"/>
        <v>0</v>
      </c>
      <c r="CO34" s="424" t="str">
        <f t="shared" si="25"/>
        <v/>
      </c>
      <c r="CP34" s="64"/>
      <c r="CQ34" s="2"/>
      <c r="CR34" s="3"/>
      <c r="CS34" s="82"/>
      <c r="CT34" s="68"/>
      <c r="CU34" s="79"/>
      <c r="CV34" s="64"/>
      <c r="CW34" s="79"/>
      <c r="CX34" s="2" t="str">
        <f t="shared" si="26"/>
        <v/>
      </c>
      <c r="CY34" s="79"/>
      <c r="CZ34" s="79"/>
      <c r="DA34" s="79"/>
      <c r="DB34" s="2"/>
      <c r="DC34" s="2"/>
      <c r="DD34" s="2"/>
      <c r="DE34" s="2"/>
      <c r="DF34" s="2"/>
      <c r="DG34" s="2"/>
      <c r="DH34" s="2"/>
      <c r="DI34" s="2"/>
      <c r="DJ34" s="2"/>
      <c r="DK34" s="2"/>
      <c r="DL34" s="2"/>
      <c r="DM34" s="59"/>
    </row>
    <row r="35" spans="1:117" x14ac:dyDescent="0.2">
      <c r="A35" s="118"/>
      <c r="B35" s="153" t="str">
        <f t="shared" si="27"/>
        <v/>
      </c>
      <c r="C35" s="49"/>
      <c r="D35" s="94"/>
      <c r="E35" s="13"/>
      <c r="F35" s="418" t="str">
        <f t="shared" si="28"/>
        <v/>
      </c>
      <c r="G35" s="46" t="str">
        <f t="shared" si="3"/>
        <v/>
      </c>
      <c r="H35" s="358" t="str">
        <f t="shared" si="4"/>
        <v/>
      </c>
      <c r="I35" s="358">
        <f t="shared" si="5"/>
        <v>0.05</v>
      </c>
      <c r="J35" s="358" t="str">
        <f t="shared" si="6"/>
        <v/>
      </c>
      <c r="K35" s="417" t="str">
        <f t="shared" si="7"/>
        <v/>
      </c>
      <c r="L35" s="418" t="str">
        <f t="shared" si="29"/>
        <v/>
      </c>
      <c r="M35" s="417" t="str">
        <f t="shared" si="8"/>
        <v/>
      </c>
      <c r="N35" s="41"/>
      <c r="O35" s="44"/>
      <c r="P35" s="422">
        <f t="shared" si="30"/>
        <v>0</v>
      </c>
      <c r="Q35" s="47" t="str">
        <f t="shared" si="9"/>
        <v/>
      </c>
      <c r="R35" s="40"/>
      <c r="S35" s="75"/>
      <c r="T35" s="1"/>
      <c r="U35" s="77"/>
      <c r="V35" s="91"/>
      <c r="W35" s="90"/>
      <c r="X35" s="38"/>
      <c r="Y35" s="38"/>
      <c r="Z35" s="38" t="str">
        <f t="shared" si="10"/>
        <v/>
      </c>
      <c r="AA35" s="40"/>
      <c r="AB35" s="40"/>
      <c r="AC35" s="40"/>
      <c r="AD35" s="40"/>
      <c r="AE35" s="40"/>
      <c r="AF35" s="40"/>
      <c r="AG35" s="40"/>
      <c r="AH35" s="40"/>
      <c r="AI35" s="40"/>
      <c r="AJ35" s="40"/>
      <c r="AK35" s="40"/>
      <c r="AL35" s="40"/>
      <c r="AM35" s="40"/>
      <c r="AN35" s="40"/>
      <c r="AO35" s="41"/>
      <c r="AP35" s="374"/>
      <c r="AQ35" s="375"/>
      <c r="AR35" s="418" t="str">
        <f t="shared" si="31"/>
        <v/>
      </c>
      <c r="AS35" s="46" t="str">
        <f t="shared" si="11"/>
        <v/>
      </c>
      <c r="AT35" s="358" t="str">
        <f t="shared" si="12"/>
        <v/>
      </c>
      <c r="AU35" s="358">
        <f t="shared" si="13"/>
        <v>0.05</v>
      </c>
      <c r="AV35" s="358" t="str">
        <f t="shared" si="14"/>
        <v/>
      </c>
      <c r="AW35" s="417" t="str">
        <f t="shared" si="15"/>
        <v/>
      </c>
      <c r="AX35" s="418" t="str">
        <f t="shared" si="32"/>
        <v/>
      </c>
      <c r="AY35" s="417" t="str">
        <f t="shared" si="16"/>
        <v/>
      </c>
      <c r="AZ35" s="382"/>
      <c r="BA35" s="383"/>
      <c r="BB35" s="423">
        <f t="shared" si="35"/>
        <v>0</v>
      </c>
      <c r="BC35" s="424" t="str">
        <f t="shared" si="17"/>
        <v/>
      </c>
      <c r="BD35" s="396"/>
      <c r="BE35" s="396"/>
      <c r="BF35" s="397"/>
      <c r="BG35" s="394"/>
      <c r="BH35" s="374"/>
      <c r="BI35" s="380"/>
      <c r="BJ35" s="380"/>
      <c r="BK35" s="375"/>
      <c r="BL35" s="375" t="str">
        <f t="shared" si="18"/>
        <v/>
      </c>
      <c r="BM35" s="409"/>
      <c r="BN35" s="409"/>
      <c r="BO35" s="411"/>
      <c r="BP35" s="411"/>
      <c r="BQ35" s="411"/>
      <c r="BR35" s="411"/>
      <c r="BS35" s="411"/>
      <c r="BT35" s="411"/>
      <c r="BU35" s="411"/>
      <c r="BV35" s="411"/>
      <c r="BW35" s="411"/>
      <c r="BX35" s="411"/>
      <c r="BY35" s="411"/>
      <c r="BZ35" s="411"/>
      <c r="CA35" s="412"/>
      <c r="CB35" s="78"/>
      <c r="CC35" s="2"/>
      <c r="CD35" s="418" t="str">
        <f t="shared" si="33"/>
        <v/>
      </c>
      <c r="CE35" s="46" t="str">
        <f t="shared" si="19"/>
        <v/>
      </c>
      <c r="CF35" s="358" t="str">
        <f t="shared" si="20"/>
        <v/>
      </c>
      <c r="CG35" s="358">
        <f t="shared" si="21"/>
        <v>0.05</v>
      </c>
      <c r="CH35" s="358" t="str">
        <f t="shared" si="22"/>
        <v/>
      </c>
      <c r="CI35" s="417" t="str">
        <f t="shared" si="23"/>
        <v/>
      </c>
      <c r="CJ35" s="418" t="str">
        <f t="shared" si="34"/>
        <v/>
      </c>
      <c r="CK35" s="417" t="str">
        <f t="shared" si="24"/>
        <v/>
      </c>
      <c r="CL35" s="70"/>
      <c r="CM35" s="78"/>
      <c r="CN35" s="425">
        <f t="shared" si="36"/>
        <v>0</v>
      </c>
      <c r="CO35" s="424" t="str">
        <f t="shared" si="25"/>
        <v/>
      </c>
      <c r="CP35" s="64"/>
      <c r="CQ35" s="2"/>
      <c r="CR35" s="3"/>
      <c r="CS35" s="82"/>
      <c r="CT35" s="78"/>
      <c r="CU35" s="79"/>
      <c r="CV35" s="79"/>
      <c r="CW35" s="79"/>
      <c r="CX35" s="2" t="str">
        <f t="shared" si="26"/>
        <v/>
      </c>
      <c r="CY35" s="79"/>
      <c r="CZ35" s="79"/>
      <c r="DA35" s="79"/>
      <c r="DB35" s="2"/>
      <c r="DC35" s="2"/>
      <c r="DD35" s="2"/>
      <c r="DE35" s="2"/>
      <c r="DF35" s="2"/>
      <c r="DG35" s="2"/>
      <c r="DH35" s="2"/>
      <c r="DI35" s="2"/>
      <c r="DJ35" s="2"/>
      <c r="DK35" s="2"/>
      <c r="DL35" s="2"/>
      <c r="DM35" s="59"/>
    </row>
    <row r="36" spans="1:117" x14ac:dyDescent="0.2">
      <c r="A36" s="119"/>
      <c r="B36" s="153" t="str">
        <f t="shared" si="27"/>
        <v/>
      </c>
      <c r="C36" s="49"/>
      <c r="D36" s="95"/>
      <c r="E36" s="13"/>
      <c r="F36" s="418" t="str">
        <f t="shared" si="28"/>
        <v/>
      </c>
      <c r="G36" s="46" t="str">
        <f t="shared" si="3"/>
        <v/>
      </c>
      <c r="H36" s="358" t="str">
        <f t="shared" si="4"/>
        <v/>
      </c>
      <c r="I36" s="358">
        <f t="shared" si="5"/>
        <v>0.05</v>
      </c>
      <c r="J36" s="358" t="str">
        <f t="shared" si="6"/>
        <v/>
      </c>
      <c r="K36" s="417" t="str">
        <f t="shared" si="7"/>
        <v/>
      </c>
      <c r="L36" s="418" t="str">
        <f t="shared" si="29"/>
        <v/>
      </c>
      <c r="M36" s="417" t="str">
        <f t="shared" si="8"/>
        <v/>
      </c>
      <c r="N36" s="41"/>
      <c r="O36" s="44"/>
      <c r="P36" s="422">
        <f t="shared" si="30"/>
        <v>0</v>
      </c>
      <c r="Q36" s="47" t="str">
        <f t="shared" si="9"/>
        <v/>
      </c>
      <c r="R36" s="40"/>
      <c r="S36" s="40"/>
      <c r="T36" s="1"/>
      <c r="U36" s="77"/>
      <c r="V36" s="91"/>
      <c r="W36" s="90"/>
      <c r="X36" s="38"/>
      <c r="Y36" s="38"/>
      <c r="Z36" s="38" t="str">
        <f t="shared" si="10"/>
        <v/>
      </c>
      <c r="AA36" s="40"/>
      <c r="AB36" s="40"/>
      <c r="AC36" s="40"/>
      <c r="AD36" s="40"/>
      <c r="AE36" s="40"/>
      <c r="AF36" s="40"/>
      <c r="AG36" s="40"/>
      <c r="AH36" s="40"/>
      <c r="AI36" s="40"/>
      <c r="AJ36" s="40"/>
      <c r="AK36" s="40"/>
      <c r="AL36" s="40"/>
      <c r="AM36" s="40"/>
      <c r="AN36" s="40"/>
      <c r="AO36" s="41"/>
      <c r="AP36" s="383"/>
      <c r="AQ36" s="375"/>
      <c r="AR36" s="418" t="str">
        <f t="shared" si="31"/>
        <v/>
      </c>
      <c r="AS36" s="46" t="str">
        <f t="shared" si="11"/>
        <v/>
      </c>
      <c r="AT36" s="358" t="str">
        <f t="shared" si="12"/>
        <v/>
      </c>
      <c r="AU36" s="358">
        <f t="shared" si="13"/>
        <v>0.05</v>
      </c>
      <c r="AV36" s="358" t="str">
        <f t="shared" si="14"/>
        <v/>
      </c>
      <c r="AW36" s="417" t="str">
        <f t="shared" si="15"/>
        <v/>
      </c>
      <c r="AX36" s="418" t="str">
        <f t="shared" si="32"/>
        <v/>
      </c>
      <c r="AY36" s="417" t="str">
        <f t="shared" si="16"/>
        <v/>
      </c>
      <c r="AZ36" s="382"/>
      <c r="BA36" s="383"/>
      <c r="BB36" s="423">
        <f t="shared" si="35"/>
        <v>0</v>
      </c>
      <c r="BC36" s="424" t="str">
        <f t="shared" si="17"/>
        <v/>
      </c>
      <c r="BD36" s="396"/>
      <c r="BE36" s="396"/>
      <c r="BF36" s="397"/>
      <c r="BG36" s="394"/>
      <c r="BH36" s="383"/>
      <c r="BI36" s="380"/>
      <c r="BJ36" s="396"/>
      <c r="BK36" s="375"/>
      <c r="BL36" s="375" t="str">
        <f t="shared" si="18"/>
        <v/>
      </c>
      <c r="BM36" s="409"/>
      <c r="BN36" s="409"/>
      <c r="BO36" s="411"/>
      <c r="BP36" s="411"/>
      <c r="BQ36" s="411"/>
      <c r="BR36" s="411"/>
      <c r="BS36" s="411"/>
      <c r="BT36" s="411"/>
      <c r="BU36" s="411"/>
      <c r="BV36" s="411"/>
      <c r="BW36" s="411"/>
      <c r="BX36" s="411"/>
      <c r="BY36" s="411"/>
      <c r="BZ36" s="411"/>
      <c r="CA36" s="412"/>
      <c r="CB36" s="78"/>
      <c r="CC36" s="2"/>
      <c r="CD36" s="418" t="str">
        <f t="shared" si="33"/>
        <v/>
      </c>
      <c r="CE36" s="46" t="str">
        <f t="shared" si="19"/>
        <v/>
      </c>
      <c r="CF36" s="358" t="str">
        <f t="shared" si="20"/>
        <v/>
      </c>
      <c r="CG36" s="358">
        <f t="shared" si="21"/>
        <v>0.05</v>
      </c>
      <c r="CH36" s="358" t="str">
        <f t="shared" si="22"/>
        <v/>
      </c>
      <c r="CI36" s="417" t="str">
        <f t="shared" si="23"/>
        <v/>
      </c>
      <c r="CJ36" s="418" t="str">
        <f t="shared" si="34"/>
        <v/>
      </c>
      <c r="CK36" s="417" t="str">
        <f t="shared" si="24"/>
        <v/>
      </c>
      <c r="CL36" s="70"/>
      <c r="CM36" s="68"/>
      <c r="CN36" s="425">
        <f t="shared" si="36"/>
        <v>0</v>
      </c>
      <c r="CO36" s="424" t="str">
        <f t="shared" si="25"/>
        <v/>
      </c>
      <c r="CP36" s="64"/>
      <c r="CQ36" s="2"/>
      <c r="CR36" s="3"/>
      <c r="CS36" s="82"/>
      <c r="CT36" s="68"/>
      <c r="CU36" s="79"/>
      <c r="CV36" s="64"/>
      <c r="CW36" s="79"/>
      <c r="CX36" s="2" t="str">
        <f t="shared" si="26"/>
        <v/>
      </c>
      <c r="CY36" s="79"/>
      <c r="CZ36" s="79"/>
      <c r="DA36" s="79"/>
      <c r="DB36" s="2"/>
      <c r="DC36" s="2"/>
      <c r="DD36" s="2"/>
      <c r="DE36" s="2"/>
      <c r="DF36" s="2"/>
      <c r="DG36" s="2"/>
      <c r="DH36" s="2"/>
      <c r="DI36" s="2"/>
      <c r="DJ36" s="2"/>
      <c r="DK36" s="2"/>
      <c r="DL36" s="2"/>
      <c r="DM36" s="59"/>
    </row>
    <row r="37" spans="1:117" x14ac:dyDescent="0.2">
      <c r="A37" s="119"/>
      <c r="B37" s="153" t="str">
        <f t="shared" si="27"/>
        <v/>
      </c>
      <c r="C37" s="49"/>
      <c r="D37" s="95"/>
      <c r="E37" s="13"/>
      <c r="F37" s="418" t="str">
        <f t="shared" si="28"/>
        <v/>
      </c>
      <c r="G37" s="46" t="str">
        <f t="shared" si="3"/>
        <v/>
      </c>
      <c r="H37" s="358" t="str">
        <f t="shared" si="4"/>
        <v/>
      </c>
      <c r="I37" s="358">
        <f t="shared" si="5"/>
        <v>0.05</v>
      </c>
      <c r="J37" s="358" t="str">
        <f t="shared" si="6"/>
        <v/>
      </c>
      <c r="K37" s="417" t="str">
        <f t="shared" si="7"/>
        <v/>
      </c>
      <c r="L37" s="418" t="str">
        <f t="shared" si="29"/>
        <v/>
      </c>
      <c r="M37" s="417" t="str">
        <f t="shared" si="8"/>
        <v/>
      </c>
      <c r="N37" s="41"/>
      <c r="O37" s="44"/>
      <c r="P37" s="422">
        <f t="shared" si="30"/>
        <v>0</v>
      </c>
      <c r="Q37" s="47" t="str">
        <f t="shared" si="9"/>
        <v/>
      </c>
      <c r="R37" s="40"/>
      <c r="S37" s="40"/>
      <c r="T37" s="1"/>
      <c r="U37" s="77"/>
      <c r="V37" s="91"/>
      <c r="W37" s="90"/>
      <c r="X37" s="38"/>
      <c r="Y37" s="38"/>
      <c r="Z37" s="38" t="str">
        <f t="shared" si="10"/>
        <v/>
      </c>
      <c r="AA37" s="40"/>
      <c r="AB37" s="40"/>
      <c r="AC37" s="40"/>
      <c r="AD37" s="40"/>
      <c r="AE37" s="40"/>
      <c r="AF37" s="40"/>
      <c r="AG37" s="40"/>
      <c r="AH37" s="40"/>
      <c r="AI37" s="40"/>
      <c r="AJ37" s="40"/>
      <c r="AK37" s="40"/>
      <c r="AL37" s="40"/>
      <c r="AM37" s="40"/>
      <c r="AN37" s="40"/>
      <c r="AO37" s="41"/>
      <c r="AP37" s="374"/>
      <c r="AQ37" s="375"/>
      <c r="AR37" s="418" t="str">
        <f t="shared" si="31"/>
        <v/>
      </c>
      <c r="AS37" s="46" t="str">
        <f t="shared" si="11"/>
        <v/>
      </c>
      <c r="AT37" s="358" t="str">
        <f t="shared" si="12"/>
        <v/>
      </c>
      <c r="AU37" s="358">
        <f t="shared" si="13"/>
        <v>0.05</v>
      </c>
      <c r="AV37" s="358" t="str">
        <f t="shared" si="14"/>
        <v/>
      </c>
      <c r="AW37" s="417" t="str">
        <f t="shared" si="15"/>
        <v/>
      </c>
      <c r="AX37" s="418" t="str">
        <f t="shared" si="32"/>
        <v/>
      </c>
      <c r="AY37" s="417" t="str">
        <f t="shared" si="16"/>
        <v/>
      </c>
      <c r="AZ37" s="382"/>
      <c r="BA37" s="383"/>
      <c r="BB37" s="423">
        <f t="shared" si="35"/>
        <v>0</v>
      </c>
      <c r="BC37" s="424" t="str">
        <f t="shared" si="17"/>
        <v/>
      </c>
      <c r="BD37" s="396"/>
      <c r="BE37" s="396"/>
      <c r="BF37" s="397"/>
      <c r="BG37" s="394"/>
      <c r="BH37" s="383"/>
      <c r="BI37" s="380"/>
      <c r="BJ37" s="396"/>
      <c r="BK37" s="375"/>
      <c r="BL37" s="375" t="str">
        <f t="shared" si="18"/>
        <v/>
      </c>
      <c r="BM37" s="409"/>
      <c r="BN37" s="409"/>
      <c r="BO37" s="411"/>
      <c r="BP37" s="411"/>
      <c r="BQ37" s="411"/>
      <c r="BR37" s="411"/>
      <c r="BS37" s="411"/>
      <c r="BT37" s="411"/>
      <c r="BU37" s="411"/>
      <c r="BV37" s="411"/>
      <c r="BW37" s="411"/>
      <c r="BX37" s="411"/>
      <c r="BY37" s="411"/>
      <c r="BZ37" s="411"/>
      <c r="CA37" s="412"/>
      <c r="CB37" s="78"/>
      <c r="CC37" s="2"/>
      <c r="CD37" s="418" t="str">
        <f t="shared" si="33"/>
        <v/>
      </c>
      <c r="CE37" s="46" t="str">
        <f t="shared" si="19"/>
        <v/>
      </c>
      <c r="CF37" s="358" t="str">
        <f t="shared" si="20"/>
        <v/>
      </c>
      <c r="CG37" s="358">
        <f t="shared" si="21"/>
        <v>0.05</v>
      </c>
      <c r="CH37" s="358" t="str">
        <f t="shared" si="22"/>
        <v/>
      </c>
      <c r="CI37" s="417" t="str">
        <f t="shared" si="23"/>
        <v/>
      </c>
      <c r="CJ37" s="418" t="str">
        <f t="shared" si="34"/>
        <v/>
      </c>
      <c r="CK37" s="417" t="str">
        <f t="shared" si="24"/>
        <v/>
      </c>
      <c r="CL37" s="70"/>
      <c r="CM37" s="68"/>
      <c r="CN37" s="425">
        <f t="shared" si="36"/>
        <v>0</v>
      </c>
      <c r="CO37" s="424" t="str">
        <f t="shared" si="25"/>
        <v/>
      </c>
      <c r="CP37" s="64"/>
      <c r="CQ37" s="2"/>
      <c r="CR37" s="3"/>
      <c r="CS37" s="82"/>
      <c r="CT37" s="68"/>
      <c r="CU37" s="79"/>
      <c r="CV37" s="64"/>
      <c r="CW37" s="79"/>
      <c r="CX37" s="2" t="str">
        <f t="shared" si="26"/>
        <v/>
      </c>
      <c r="CY37" s="79"/>
      <c r="CZ37" s="79"/>
      <c r="DA37" s="79"/>
      <c r="DB37" s="2"/>
      <c r="DC37" s="2"/>
      <c r="DD37" s="2"/>
      <c r="DE37" s="2"/>
      <c r="DF37" s="2"/>
      <c r="DG37" s="2"/>
      <c r="DH37" s="2"/>
      <c r="DI37" s="2"/>
      <c r="DJ37" s="2"/>
      <c r="DK37" s="2"/>
      <c r="DL37" s="2"/>
      <c r="DM37" s="59"/>
    </row>
    <row r="38" spans="1:117" x14ac:dyDescent="0.2">
      <c r="A38" s="119"/>
      <c r="B38" s="153" t="str">
        <f t="shared" si="27"/>
        <v/>
      </c>
      <c r="C38" s="49"/>
      <c r="D38" s="94"/>
      <c r="E38" s="13"/>
      <c r="F38" s="418" t="str">
        <f t="shared" si="28"/>
        <v/>
      </c>
      <c r="G38" s="46" t="str">
        <f t="shared" si="3"/>
        <v/>
      </c>
      <c r="H38" s="358" t="str">
        <f t="shared" si="4"/>
        <v/>
      </c>
      <c r="I38" s="358">
        <f t="shared" si="5"/>
        <v>0.05</v>
      </c>
      <c r="J38" s="358" t="str">
        <f t="shared" si="6"/>
        <v/>
      </c>
      <c r="K38" s="417" t="str">
        <f t="shared" si="7"/>
        <v/>
      </c>
      <c r="L38" s="418" t="str">
        <f t="shared" si="29"/>
        <v/>
      </c>
      <c r="M38" s="417" t="str">
        <f t="shared" si="8"/>
        <v/>
      </c>
      <c r="N38" s="41"/>
      <c r="O38" s="44"/>
      <c r="P38" s="422">
        <f t="shared" si="30"/>
        <v>0</v>
      </c>
      <c r="Q38" s="47" t="str">
        <f t="shared" si="9"/>
        <v/>
      </c>
      <c r="R38" s="40"/>
      <c r="S38" s="40"/>
      <c r="T38" s="1"/>
      <c r="U38" s="77"/>
      <c r="V38" s="91"/>
      <c r="W38" s="90"/>
      <c r="X38" s="38"/>
      <c r="Y38" s="38"/>
      <c r="Z38" s="38" t="str">
        <f t="shared" si="10"/>
        <v/>
      </c>
      <c r="AA38" s="40"/>
      <c r="AB38" s="40"/>
      <c r="AC38" s="40"/>
      <c r="AD38" s="40"/>
      <c r="AE38" s="40"/>
      <c r="AF38" s="40"/>
      <c r="AG38" s="40"/>
      <c r="AH38" s="40"/>
      <c r="AI38" s="40"/>
      <c r="AJ38" s="40"/>
      <c r="AK38" s="40"/>
      <c r="AL38" s="40"/>
      <c r="AM38" s="40"/>
      <c r="AN38" s="40"/>
      <c r="AO38" s="41"/>
      <c r="AP38" s="383"/>
      <c r="AQ38" s="375"/>
      <c r="AR38" s="418" t="str">
        <f t="shared" si="31"/>
        <v/>
      </c>
      <c r="AS38" s="46" t="str">
        <f t="shared" si="11"/>
        <v/>
      </c>
      <c r="AT38" s="358" t="str">
        <f t="shared" si="12"/>
        <v/>
      </c>
      <c r="AU38" s="358">
        <f t="shared" si="13"/>
        <v>0.05</v>
      </c>
      <c r="AV38" s="358" t="str">
        <f t="shared" si="14"/>
        <v/>
      </c>
      <c r="AW38" s="417" t="str">
        <f t="shared" si="15"/>
        <v/>
      </c>
      <c r="AX38" s="418" t="str">
        <f t="shared" si="32"/>
        <v/>
      </c>
      <c r="AY38" s="417" t="str">
        <f t="shared" si="16"/>
        <v/>
      </c>
      <c r="AZ38" s="382"/>
      <c r="BA38" s="383"/>
      <c r="BB38" s="423">
        <f t="shared" si="35"/>
        <v>0</v>
      </c>
      <c r="BC38" s="424" t="str">
        <f t="shared" si="17"/>
        <v/>
      </c>
      <c r="BD38" s="396"/>
      <c r="BE38" s="396"/>
      <c r="BF38" s="397"/>
      <c r="BG38" s="394"/>
      <c r="BH38" s="383"/>
      <c r="BI38" s="380"/>
      <c r="BJ38" s="396"/>
      <c r="BK38" s="375"/>
      <c r="BL38" s="375" t="str">
        <f t="shared" si="18"/>
        <v/>
      </c>
      <c r="BM38" s="409"/>
      <c r="BN38" s="409"/>
      <c r="BO38" s="411"/>
      <c r="BP38" s="411"/>
      <c r="BQ38" s="411"/>
      <c r="BR38" s="411"/>
      <c r="BS38" s="411"/>
      <c r="BT38" s="411"/>
      <c r="BU38" s="411"/>
      <c r="BV38" s="411"/>
      <c r="BW38" s="411"/>
      <c r="BX38" s="411"/>
      <c r="BY38" s="411"/>
      <c r="BZ38" s="411"/>
      <c r="CA38" s="412"/>
      <c r="CB38" s="78"/>
      <c r="CC38" s="2"/>
      <c r="CD38" s="418" t="str">
        <f t="shared" si="33"/>
        <v/>
      </c>
      <c r="CE38" s="46" t="str">
        <f t="shared" si="19"/>
        <v/>
      </c>
      <c r="CF38" s="358" t="str">
        <f t="shared" si="20"/>
        <v/>
      </c>
      <c r="CG38" s="358">
        <f t="shared" si="21"/>
        <v>0.05</v>
      </c>
      <c r="CH38" s="358" t="str">
        <f t="shared" si="22"/>
        <v/>
      </c>
      <c r="CI38" s="417" t="str">
        <f t="shared" si="23"/>
        <v/>
      </c>
      <c r="CJ38" s="418" t="str">
        <f t="shared" si="34"/>
        <v/>
      </c>
      <c r="CK38" s="417" t="str">
        <f t="shared" si="24"/>
        <v/>
      </c>
      <c r="CL38" s="70"/>
      <c r="CM38" s="68"/>
      <c r="CN38" s="425">
        <f t="shared" si="36"/>
        <v>0</v>
      </c>
      <c r="CO38" s="424" t="str">
        <f t="shared" si="25"/>
        <v/>
      </c>
      <c r="CP38" s="64"/>
      <c r="CQ38" s="2"/>
      <c r="CR38" s="3"/>
      <c r="CS38" s="82"/>
      <c r="CT38" s="68"/>
      <c r="CU38" s="79"/>
      <c r="CV38" s="79"/>
      <c r="CW38" s="79"/>
      <c r="CX38" s="2" t="str">
        <f t="shared" si="26"/>
        <v/>
      </c>
      <c r="CY38" s="79"/>
      <c r="CZ38" s="79"/>
      <c r="DA38" s="79"/>
      <c r="DB38" s="2"/>
      <c r="DC38" s="2"/>
      <c r="DD38" s="2"/>
      <c r="DE38" s="2"/>
      <c r="DF38" s="2"/>
      <c r="DG38" s="2"/>
      <c r="DH38" s="2"/>
      <c r="DI38" s="2"/>
      <c r="DJ38" s="2"/>
      <c r="DK38" s="2"/>
      <c r="DL38" s="2"/>
      <c r="DM38" s="59"/>
    </row>
    <row r="39" spans="1:117" ht="16" thickBot="1" x14ac:dyDescent="0.25">
      <c r="A39" s="119"/>
      <c r="B39" s="153" t="str">
        <f t="shared" si="27"/>
        <v/>
      </c>
      <c r="C39" s="51"/>
      <c r="D39" s="95"/>
      <c r="E39" s="52"/>
      <c r="F39" s="418" t="str">
        <f t="shared" si="28"/>
        <v/>
      </c>
      <c r="G39" s="149" t="str">
        <f t="shared" si="3"/>
        <v/>
      </c>
      <c r="H39" s="426" t="str">
        <f t="shared" si="4"/>
        <v/>
      </c>
      <c r="I39" s="426">
        <f t="shared" si="5"/>
        <v>0.05</v>
      </c>
      <c r="J39" s="426" t="str">
        <f t="shared" si="6"/>
        <v/>
      </c>
      <c r="K39" s="419" t="str">
        <f t="shared" si="7"/>
        <v/>
      </c>
      <c r="L39" s="418" t="str">
        <f t="shared" si="29"/>
        <v/>
      </c>
      <c r="M39" s="421" t="str">
        <f t="shared" si="8"/>
        <v/>
      </c>
      <c r="N39" s="53"/>
      <c r="O39" s="86"/>
      <c r="P39" s="422">
        <f t="shared" si="30"/>
        <v>0</v>
      </c>
      <c r="Q39" s="150" t="str">
        <f t="shared" si="9"/>
        <v/>
      </c>
      <c r="R39" s="54"/>
      <c r="S39" s="52"/>
      <c r="T39" s="55"/>
      <c r="U39" s="77"/>
      <c r="V39" s="92"/>
      <c r="W39" s="93"/>
      <c r="X39" s="56"/>
      <c r="Y39" s="38"/>
      <c r="Z39" s="56" t="str">
        <f t="shared" si="10"/>
        <v/>
      </c>
      <c r="AA39" s="54"/>
      <c r="AB39" s="54"/>
      <c r="AC39" s="54"/>
      <c r="AD39" s="54"/>
      <c r="AE39" s="54"/>
      <c r="AF39" s="54"/>
      <c r="AG39" s="54"/>
      <c r="AH39" s="54"/>
      <c r="AI39" s="54"/>
      <c r="AJ39" s="54"/>
      <c r="AK39" s="54"/>
      <c r="AL39" s="54"/>
      <c r="AM39" s="54"/>
      <c r="AN39" s="54"/>
      <c r="AO39" s="53"/>
      <c r="AP39" s="374"/>
      <c r="AQ39" s="376"/>
      <c r="AR39" s="418" t="str">
        <f t="shared" si="31"/>
        <v/>
      </c>
      <c r="AS39" s="149" t="str">
        <f t="shared" si="11"/>
        <v/>
      </c>
      <c r="AT39" s="426" t="str">
        <f t="shared" si="12"/>
        <v/>
      </c>
      <c r="AU39" s="426">
        <f t="shared" si="13"/>
        <v>0.05</v>
      </c>
      <c r="AV39" s="426" t="str">
        <f t="shared" si="14"/>
        <v/>
      </c>
      <c r="AW39" s="419" t="str">
        <f t="shared" si="15"/>
        <v/>
      </c>
      <c r="AX39" s="418" t="str">
        <f t="shared" si="32"/>
        <v/>
      </c>
      <c r="AY39" s="419" t="str">
        <f t="shared" si="16"/>
        <v/>
      </c>
      <c r="AZ39" s="384"/>
      <c r="BA39" s="385"/>
      <c r="BB39" s="423">
        <f t="shared" si="35"/>
        <v>0</v>
      </c>
      <c r="BC39" s="427" t="str">
        <f t="shared" si="17"/>
        <v/>
      </c>
      <c r="BD39" s="376"/>
      <c r="BE39" s="376"/>
      <c r="BF39" s="400"/>
      <c r="BG39" s="394"/>
      <c r="BH39" s="401"/>
      <c r="BI39" s="376"/>
      <c r="BJ39" s="376"/>
      <c r="BK39" s="376"/>
      <c r="BL39" s="376" t="str">
        <f t="shared" si="18"/>
        <v/>
      </c>
      <c r="BM39" s="409"/>
      <c r="BN39" s="409"/>
      <c r="BO39" s="413"/>
      <c r="BP39" s="413"/>
      <c r="BQ39" s="413"/>
      <c r="BR39" s="413"/>
      <c r="BS39" s="413"/>
      <c r="BT39" s="413"/>
      <c r="BU39" s="413"/>
      <c r="BV39" s="413"/>
      <c r="BW39" s="413"/>
      <c r="BX39" s="413"/>
      <c r="BY39" s="413"/>
      <c r="BZ39" s="413"/>
      <c r="CA39" s="414"/>
      <c r="CB39" s="78"/>
      <c r="CC39" s="57"/>
      <c r="CD39" s="418" t="str">
        <f t="shared" si="33"/>
        <v/>
      </c>
      <c r="CE39" s="149" t="str">
        <f t="shared" si="19"/>
        <v/>
      </c>
      <c r="CF39" s="426" t="str">
        <f t="shared" si="20"/>
        <v/>
      </c>
      <c r="CG39" s="426">
        <f t="shared" si="21"/>
        <v>0.05</v>
      </c>
      <c r="CH39" s="426" t="str">
        <f t="shared" si="22"/>
        <v/>
      </c>
      <c r="CI39" s="419" t="str">
        <f t="shared" si="23"/>
        <v/>
      </c>
      <c r="CJ39" s="418" t="str">
        <f t="shared" si="34"/>
        <v/>
      </c>
      <c r="CK39" s="419" t="str">
        <f t="shared" si="24"/>
        <v/>
      </c>
      <c r="CL39" s="71"/>
      <c r="CM39" s="69"/>
      <c r="CN39" s="425">
        <f t="shared" si="36"/>
        <v>0</v>
      </c>
      <c r="CO39" s="427" t="str">
        <f t="shared" si="25"/>
        <v/>
      </c>
      <c r="CP39" s="57"/>
      <c r="CQ39" s="57"/>
      <c r="CR39" s="58"/>
      <c r="CS39" s="82"/>
      <c r="CT39" s="69"/>
      <c r="CU39" s="57"/>
      <c r="CV39" s="57"/>
      <c r="CW39" s="79"/>
      <c r="CX39" s="57" t="str">
        <f t="shared" si="26"/>
        <v/>
      </c>
      <c r="CY39" s="79"/>
      <c r="CZ39" s="79"/>
      <c r="DA39" s="79"/>
      <c r="DB39" s="57"/>
      <c r="DC39" s="57"/>
      <c r="DD39" s="57"/>
      <c r="DE39" s="57"/>
      <c r="DF39" s="57"/>
      <c r="DG39" s="57"/>
      <c r="DH39" s="57"/>
      <c r="DI39" s="57"/>
      <c r="DJ39" s="57"/>
      <c r="DK39" s="57"/>
      <c r="DL39" s="57"/>
      <c r="DM39" s="60"/>
    </row>
    <row r="40" spans="1:117" s="15" customFormat="1" ht="16" thickTop="1" x14ac:dyDescent="0.2">
      <c r="A40" s="135" t="s">
        <v>41</v>
      </c>
      <c r="B40" s="136"/>
      <c r="C40" s="136"/>
      <c r="D40" s="137" t="str">
        <f>IF(AND(D5="",D6="",D7="",D8="",D9="",D10="",D11="",D12="",D13="",D14="",D15="",D16="",D17="",D18="",D19="",D20="",D21="",D22="",D23="",D24="",D25="",D26="",D27="",D28="",D29="",D30="",D31="",D32="",D33="",D34="",D35="",D36="",D37="",D38="",D39=""),"",(AVERAGE(D5:D39)))</f>
        <v/>
      </c>
      <c r="E40" s="137" t="str">
        <f>IF(E5="","",AVERAGE(E5:E39))</f>
        <v/>
      </c>
      <c r="F40" s="137"/>
      <c r="G40" s="137"/>
      <c r="H40" s="137"/>
      <c r="I40" s="137"/>
      <c r="J40" s="137"/>
      <c r="K40" s="137"/>
      <c r="L40" s="137"/>
      <c r="M40" s="137"/>
      <c r="N40" s="138">
        <f>COUNTA(N5:N39)</f>
        <v>0</v>
      </c>
      <c r="O40" s="138"/>
      <c r="P40" s="138"/>
      <c r="Q40" s="138"/>
      <c r="R40" s="138"/>
      <c r="S40" s="138"/>
      <c r="T40" s="138"/>
      <c r="U40" s="138">
        <f>COUNTA(U5:U39)</f>
        <v>0</v>
      </c>
      <c r="V40" s="138"/>
      <c r="W40" s="138"/>
      <c r="X40" s="138"/>
      <c r="Y40" s="138"/>
      <c r="Z40" s="138"/>
      <c r="AA40" s="138">
        <f>COUNTA(AA5:AA39)</f>
        <v>0</v>
      </c>
      <c r="AB40" s="138"/>
      <c r="AC40" s="138"/>
      <c r="AD40" s="138"/>
      <c r="AE40" s="138"/>
      <c r="AF40" s="138"/>
      <c r="AG40" s="138"/>
      <c r="AH40" s="138"/>
      <c r="AI40" s="138"/>
      <c r="AJ40" s="138"/>
      <c r="AK40" s="138"/>
      <c r="AL40" s="138"/>
      <c r="AM40" s="138"/>
      <c r="AN40" s="138"/>
      <c r="AO40" s="138"/>
      <c r="AP40" s="137" t="str">
        <f>IF(AND(AP5="",AP6="",AP7="",AP8="",AP9="",AP10="",AP11="",AP12="",AP13="",AP14="",AP15="",AP16="",AP17="",AP18="",AP19="",AP20="",AP21="",AP22="",AP23="",AP24="",AP25="",AP26="",AP27="",AP28="",AP29="",AP30="",AP31="",AP32="",AP33="",AP34="",AP35="",AP36="",AP37="",AP38="",AP39=""),"",(AVERAGE(AP5:AP39)))</f>
        <v/>
      </c>
      <c r="AQ40" s="137" t="str">
        <f>IF(AQ5="","",AVERAGE(AQ5:AQ39))</f>
        <v/>
      </c>
      <c r="AR40" s="137"/>
      <c r="AS40" s="139"/>
      <c r="AT40" s="140"/>
      <c r="AU40" s="139"/>
      <c r="AV40" s="138"/>
      <c r="AW40" s="138"/>
      <c r="AX40" s="138"/>
      <c r="AY40" s="138"/>
      <c r="AZ40" s="138">
        <f>COUNTA(AZ5:AZ39)</f>
        <v>0</v>
      </c>
      <c r="BA40" s="138"/>
      <c r="BB40" s="138"/>
      <c r="BC40" s="138"/>
      <c r="BD40" s="138"/>
      <c r="BE40" s="138"/>
      <c r="BF40" s="138"/>
      <c r="BG40" s="138">
        <f>COUNTA(BG5:BG39)</f>
        <v>0</v>
      </c>
      <c r="BH40" s="138"/>
      <c r="BI40" s="138"/>
      <c r="BJ40" s="138"/>
      <c r="BK40" s="138"/>
      <c r="BL40" s="138"/>
      <c r="BM40" s="138">
        <f>COUNTA(BM5:BM39)</f>
        <v>0</v>
      </c>
      <c r="BN40" s="138"/>
      <c r="BO40" s="138"/>
      <c r="BP40" s="138"/>
      <c r="BQ40" s="138"/>
      <c r="BR40" s="138"/>
      <c r="BS40" s="138"/>
      <c r="BT40" s="138"/>
      <c r="BU40" s="138"/>
      <c r="BV40" s="138"/>
      <c r="BW40" s="139"/>
      <c r="BX40" s="139"/>
      <c r="BY40" s="137"/>
      <c r="BZ40" s="139"/>
      <c r="CA40" s="140"/>
      <c r="CB40" s="137" t="str">
        <f>IF(AND(CB5="",CB6="",CB7="",CB8="",CB9="",CB10="",CB11="",CB12="",CB13="",CB14="",CB15="",CB16="",CB17="",CB18="",CB19="",CB20="",CB21="",CB22="",CB23="",CB24="",CB25="",CB26="",CB27="",CB28="",CB29="",CB30="",CB31="",CB32="",CB33="",CB34="",CB35="",CB36="",CB37="",CB38="",CB39=""),"",(AVERAGE(CB5:CB39)))</f>
        <v/>
      </c>
      <c r="CC40" s="137" t="str">
        <f>IF(CC5="","",AVERAGE(CC5:CC39))</f>
        <v/>
      </c>
      <c r="CD40" s="138"/>
      <c r="CE40" s="139"/>
      <c r="CF40" s="138"/>
      <c r="CG40" s="138"/>
      <c r="CH40" s="138"/>
      <c r="CI40" s="138"/>
      <c r="CJ40" s="138"/>
      <c r="CK40" s="138"/>
      <c r="CL40" s="138">
        <f>COUNTA(CL5:CL39)</f>
        <v>0</v>
      </c>
      <c r="CM40" s="138"/>
      <c r="CN40" s="138"/>
      <c r="CO40" s="138"/>
      <c r="CP40" s="138"/>
      <c r="CQ40" s="138"/>
      <c r="CR40" s="138"/>
      <c r="CS40" s="138">
        <f>COUNTA(CS5:CS39)</f>
        <v>0</v>
      </c>
      <c r="CT40" s="138"/>
      <c r="CU40" s="138"/>
      <c r="CV40" s="138"/>
      <c r="CW40" s="138"/>
      <c r="CX40" s="138"/>
      <c r="CY40" s="138">
        <f>COUNTA(CY5:CY39)</f>
        <v>0</v>
      </c>
      <c r="CZ40" s="138"/>
      <c r="DA40" s="138"/>
      <c r="DB40" s="138"/>
      <c r="DC40" s="138"/>
      <c r="DD40" s="138"/>
      <c r="DE40" s="138"/>
      <c r="DF40" s="138"/>
      <c r="DG40" s="138"/>
      <c r="DH40" s="138"/>
      <c r="DI40" s="138"/>
      <c r="DJ40" s="138"/>
      <c r="DK40" s="138"/>
      <c r="DL40" s="138"/>
      <c r="DM40" s="141"/>
    </row>
    <row r="41" spans="1:117" s="15" customFormat="1" x14ac:dyDescent="0.2">
      <c r="A41" s="142" t="s">
        <v>141</v>
      </c>
      <c r="B41" s="125"/>
      <c r="C41" s="125"/>
      <c r="D41" s="126" t="str">
        <f>IF(D40="","",(STDEV(D5:D39)))</f>
        <v/>
      </c>
      <c r="E41" s="126" t="str">
        <f>IF(E5="","",STDEV(E5:E39))</f>
        <v/>
      </c>
      <c r="F41" s="126"/>
      <c r="G41" s="126"/>
      <c r="H41" s="126"/>
      <c r="I41" s="126"/>
      <c r="J41" s="126"/>
      <c r="K41" s="126"/>
      <c r="L41" s="126"/>
      <c r="M41" s="126"/>
      <c r="N41" s="113"/>
      <c r="O41" s="113"/>
      <c r="P41" s="113"/>
      <c r="Q41" s="113"/>
      <c r="R41" s="113"/>
      <c r="S41" s="113"/>
      <c r="T41" s="113"/>
      <c r="U41" s="113"/>
      <c r="V41" s="113"/>
      <c r="W41" s="113"/>
      <c r="X41" s="113"/>
      <c r="Y41" s="113"/>
      <c r="Z41" s="113"/>
      <c r="AA41" s="113"/>
      <c r="AB41" s="113"/>
      <c r="AC41" s="113"/>
      <c r="AD41" s="113"/>
      <c r="AE41" s="113"/>
      <c r="AF41" s="113"/>
      <c r="AG41" s="113"/>
      <c r="AH41" s="113"/>
      <c r="AI41" s="113"/>
      <c r="AJ41" s="113"/>
      <c r="AK41" s="113"/>
      <c r="AL41" s="113"/>
      <c r="AM41" s="113"/>
      <c r="AN41" s="113"/>
      <c r="AO41" s="113"/>
      <c r="AP41" s="126" t="str">
        <f>IF(AP40="","",(STDEV(AP5:AP39)))</f>
        <v/>
      </c>
      <c r="AQ41" s="126"/>
      <c r="AR41" s="126"/>
      <c r="AS41" s="127"/>
      <c r="AT41" s="128"/>
      <c r="AU41" s="127"/>
      <c r="AV41" s="113"/>
      <c r="AW41" s="113"/>
      <c r="AX41" s="113"/>
      <c r="AY41" s="113"/>
      <c r="AZ41" s="113"/>
      <c r="BA41" s="113"/>
      <c r="BB41" s="113"/>
      <c r="BC41" s="113"/>
      <c r="BD41" s="113"/>
      <c r="BE41" s="113"/>
      <c r="BF41" s="113"/>
      <c r="BG41" s="113"/>
      <c r="BH41" s="113"/>
      <c r="BI41" s="113"/>
      <c r="BJ41" s="113"/>
      <c r="BK41" s="113"/>
      <c r="BL41" s="113"/>
      <c r="BM41" s="113"/>
      <c r="BN41" s="113"/>
      <c r="BO41" s="113"/>
      <c r="BP41" s="113"/>
      <c r="BQ41" s="113"/>
      <c r="BR41" s="113"/>
      <c r="BS41" s="113"/>
      <c r="BT41" s="113"/>
      <c r="BU41" s="113"/>
      <c r="BV41" s="113"/>
      <c r="BW41" s="127"/>
      <c r="BX41" s="127"/>
      <c r="BY41" s="126"/>
      <c r="BZ41" s="127"/>
      <c r="CA41" s="128"/>
      <c r="CB41" s="126" t="str">
        <f>IF(CB40="","",(STDEV(CB5:CB39)))</f>
        <v/>
      </c>
      <c r="CC41" s="126"/>
      <c r="CD41" s="113"/>
      <c r="CE41" s="127"/>
      <c r="CF41" s="113"/>
      <c r="CG41" s="113"/>
      <c r="CH41" s="113"/>
      <c r="CI41" s="113"/>
      <c r="CJ41" s="113"/>
      <c r="CK41" s="113"/>
      <c r="CL41" s="113"/>
      <c r="CM41" s="113"/>
      <c r="CN41" s="113"/>
      <c r="CO41" s="113"/>
      <c r="CP41" s="113"/>
      <c r="CQ41" s="113"/>
      <c r="CR41" s="113"/>
      <c r="CS41" s="113"/>
      <c r="CT41" s="113"/>
      <c r="CU41" s="113"/>
      <c r="CV41" s="113"/>
      <c r="CW41" s="113"/>
      <c r="CX41" s="113"/>
      <c r="CY41" s="113"/>
      <c r="CZ41" s="113"/>
      <c r="DA41" s="113"/>
      <c r="DB41" s="113"/>
      <c r="DC41" s="113"/>
      <c r="DD41" s="113"/>
      <c r="DE41" s="113"/>
      <c r="DF41" s="113"/>
      <c r="DG41" s="113"/>
      <c r="DH41" s="113"/>
      <c r="DI41" s="113"/>
      <c r="DJ41" s="113"/>
      <c r="DK41" s="113"/>
      <c r="DL41" s="113"/>
      <c r="DM41" s="143"/>
    </row>
    <row r="42" spans="1:117" s="15" customFormat="1" x14ac:dyDescent="0.2">
      <c r="A42" s="142" t="s">
        <v>155</v>
      </c>
      <c r="B42" s="125"/>
      <c r="C42" s="125"/>
      <c r="D42" s="342" t="str">
        <f>IF(AND(D5="",D6="",D7="",D8="",D9="",D10="",D11="",D12="",D13="",D14="",D15="",D16="",D17="",D18="",D19="",D20="",D21="",D22="",D23="",D24="",D25="",D26="",D27="",D28="",D29="",D30="",D31="",D32="",D33="",D34="",D35="",D36="",D37="",D38="",D39=""),"",MEDIAN(D5:D39))</f>
        <v/>
      </c>
      <c r="E42" s="126" t="str">
        <f>IF(E5="","",MEDIAN(E5:E39))</f>
        <v/>
      </c>
      <c r="F42" s="126"/>
      <c r="G42" s="126"/>
      <c r="H42" s="126"/>
      <c r="I42" s="126"/>
      <c r="J42" s="126"/>
      <c r="K42" s="126"/>
      <c r="L42" s="126"/>
      <c r="M42" s="126"/>
      <c r="N42" s="113"/>
      <c r="O42" s="113"/>
      <c r="P42" s="113"/>
      <c r="Q42" s="113"/>
      <c r="R42" s="113"/>
      <c r="S42" s="113"/>
      <c r="T42" s="113"/>
      <c r="U42" s="113"/>
      <c r="V42" s="113"/>
      <c r="W42" s="113"/>
      <c r="X42" s="113"/>
      <c r="Y42" s="113"/>
      <c r="Z42" s="113"/>
      <c r="AA42" s="113"/>
      <c r="AB42" s="113"/>
      <c r="AC42" s="113"/>
      <c r="AD42" s="113"/>
      <c r="AE42" s="113"/>
      <c r="AF42" s="113"/>
      <c r="AG42" s="113"/>
      <c r="AH42" s="113"/>
      <c r="AI42" s="113"/>
      <c r="AJ42" s="113"/>
      <c r="AK42" s="113"/>
      <c r="AL42" s="113"/>
      <c r="AM42" s="113"/>
      <c r="AN42" s="113"/>
      <c r="AO42" s="113"/>
      <c r="AP42" s="342" t="str">
        <f>IF(AND(AP5="",AP6="",AP7="",AP8="",AP9="",AP10="",AP11="",AP12="",AP13="",AP14="",AP15="",AP16="",AP17="",AP18="",AP19="",AP20="",AP21="",AP22="",AP23="",AP24="",AP25="",AP26="",AP27="",AP28="",AP29="",AP30="",AP31="",AP32="",AP33="",AP34="",AP35="",AP36="",AP37="",AP38="",AP39=""),"",MEDIAN(AP5:AP39))</f>
        <v/>
      </c>
      <c r="AQ42" s="126" t="str">
        <f>IF(AQ5="","",MEDIAN(AQ5:AQ39))</f>
        <v/>
      </c>
      <c r="AR42" s="126"/>
      <c r="AS42" s="127"/>
      <c r="AT42" s="128"/>
      <c r="AU42" s="127"/>
      <c r="AV42" s="113"/>
      <c r="AW42" s="113"/>
      <c r="AX42" s="113"/>
      <c r="AY42" s="113"/>
      <c r="AZ42" s="113"/>
      <c r="BA42" s="113"/>
      <c r="BB42" s="113"/>
      <c r="BC42" s="113"/>
      <c r="BD42" s="113"/>
      <c r="BE42" s="113"/>
      <c r="BF42" s="113"/>
      <c r="BG42" s="113"/>
      <c r="BH42" s="113"/>
      <c r="BI42" s="113"/>
      <c r="BJ42" s="113"/>
      <c r="BK42" s="113"/>
      <c r="BL42" s="113"/>
      <c r="BM42" s="113"/>
      <c r="BN42" s="113"/>
      <c r="BO42" s="113"/>
      <c r="BP42" s="113"/>
      <c r="BQ42" s="113"/>
      <c r="BR42" s="113"/>
      <c r="BS42" s="113"/>
      <c r="BT42" s="113"/>
      <c r="BU42" s="113"/>
      <c r="BV42" s="113"/>
      <c r="BW42" s="127"/>
      <c r="BX42" s="127"/>
      <c r="BY42" s="126"/>
      <c r="BZ42" s="127"/>
      <c r="CA42" s="128"/>
      <c r="CB42" s="342" t="str">
        <f>IF(AND(CB5="",CB6="",CB7="",CB8="",CB9="",CB10="",CB11="",CB12="",CB13="",CB14="",CB15="",CB16="",CB17="",CB18="",CB19="",CB20="",CB21="",CB22="",CB23="",CB24="",CB25="",CB26="",CB27="",CB28="",CB29="",CB30="",CB31="",CB32="",CB33="",CB34="",CB35="",CB36="",CB37="",CB38="",CB39=""),"",MEDIAN(CB5:CB39))</f>
        <v/>
      </c>
      <c r="CC42" s="126" t="str">
        <f>IF(CC5="","",MEDIAN(CC5:CC39))</f>
        <v/>
      </c>
      <c r="CD42" s="113"/>
      <c r="CE42" s="127"/>
      <c r="CF42" s="113"/>
      <c r="CG42" s="113"/>
      <c r="CH42" s="113"/>
      <c r="CI42" s="113"/>
      <c r="CJ42" s="113"/>
      <c r="CK42" s="113"/>
      <c r="CL42" s="113"/>
      <c r="CM42" s="113"/>
      <c r="CN42" s="113"/>
      <c r="CO42" s="113"/>
      <c r="CP42" s="113"/>
      <c r="CQ42" s="113"/>
      <c r="CR42" s="113"/>
      <c r="CS42" s="113"/>
      <c r="CT42" s="113"/>
      <c r="CU42" s="113"/>
      <c r="CV42" s="113"/>
      <c r="CW42" s="113"/>
      <c r="CX42" s="113"/>
      <c r="CY42" s="113"/>
      <c r="CZ42" s="113"/>
      <c r="DA42" s="113"/>
      <c r="DB42" s="113"/>
      <c r="DC42" s="113"/>
      <c r="DD42" s="113"/>
      <c r="DE42" s="113"/>
      <c r="DF42" s="113"/>
      <c r="DG42" s="113"/>
      <c r="DH42" s="113"/>
      <c r="DI42" s="113"/>
      <c r="DJ42" s="113"/>
      <c r="DK42" s="113"/>
      <c r="DL42" s="113"/>
      <c r="DM42" s="143"/>
    </row>
    <row r="43" spans="1:117" x14ac:dyDescent="0.2">
      <c r="A43" s="144" t="s">
        <v>48</v>
      </c>
      <c r="B43" s="129"/>
      <c r="C43" s="129"/>
      <c r="D43" s="333"/>
      <c r="E43" s="333"/>
      <c r="F43" s="130"/>
      <c r="G43" s="130"/>
      <c r="H43" s="130"/>
      <c r="I43" s="130"/>
      <c r="J43" s="130"/>
      <c r="K43" s="130"/>
      <c r="L43" s="130"/>
      <c r="M43" s="130"/>
      <c r="N43" s="46"/>
      <c r="O43" s="46"/>
      <c r="P43" s="46"/>
      <c r="Q43" s="46"/>
      <c r="R43" s="46"/>
      <c r="S43" s="46"/>
      <c r="T43" s="46"/>
      <c r="U43" s="47"/>
      <c r="V43" s="46"/>
      <c r="W43" s="46"/>
      <c r="X43" s="46"/>
      <c r="Y43" s="46"/>
      <c r="Z43" s="46"/>
      <c r="AA43" s="46"/>
      <c r="AB43" s="46"/>
      <c r="AC43" s="46"/>
      <c r="AD43" s="46"/>
      <c r="AE43" s="46"/>
      <c r="AF43" s="46"/>
      <c r="AG43" s="46"/>
      <c r="AH43" s="46"/>
      <c r="AI43" s="46"/>
      <c r="AJ43" s="46"/>
      <c r="AK43" s="46"/>
      <c r="AL43" s="46"/>
      <c r="AM43" s="46"/>
      <c r="AN43" s="46"/>
      <c r="AO43" s="46"/>
      <c r="AP43" s="506"/>
      <c r="AQ43" s="506"/>
      <c r="AR43" s="46"/>
      <c r="AS43" s="46"/>
      <c r="AT43" s="47"/>
      <c r="AU43" s="47"/>
      <c r="AV43" s="46"/>
      <c r="AW43" s="46"/>
      <c r="AX43" s="46"/>
      <c r="AY43" s="46"/>
      <c r="AZ43" s="46"/>
      <c r="BA43" s="46"/>
      <c r="BB43" s="46"/>
      <c r="BC43" s="46"/>
      <c r="BD43" s="46"/>
      <c r="BE43" s="46"/>
      <c r="BF43" s="46"/>
      <c r="BG43" s="46"/>
      <c r="BH43" s="46"/>
      <c r="BI43" s="46"/>
      <c r="BJ43" s="46"/>
      <c r="BK43" s="46"/>
      <c r="BL43" s="46"/>
      <c r="BM43" s="46"/>
      <c r="BN43" s="46"/>
      <c r="BO43" s="46"/>
      <c r="BP43" s="46"/>
      <c r="BQ43" s="46"/>
      <c r="BR43" s="46"/>
      <c r="BS43" s="46"/>
      <c r="BT43" s="46"/>
      <c r="BU43" s="46"/>
      <c r="BV43" s="46"/>
      <c r="BW43" s="46"/>
      <c r="BX43" s="46"/>
      <c r="BY43" s="46"/>
      <c r="BZ43" s="46"/>
      <c r="CA43" s="47"/>
      <c r="CB43" s="508"/>
      <c r="CC43" s="508"/>
      <c r="CD43" s="46"/>
      <c r="CE43" s="46"/>
      <c r="CF43" s="46"/>
      <c r="CG43" s="46"/>
      <c r="CH43" s="46"/>
      <c r="CI43" s="46"/>
      <c r="CJ43" s="46"/>
      <c r="CK43" s="46"/>
      <c r="CL43" s="46"/>
      <c r="CM43" s="46"/>
      <c r="CN43" s="46"/>
      <c r="CO43" s="46"/>
      <c r="CP43" s="46"/>
      <c r="CQ43" s="46"/>
      <c r="CR43" s="46"/>
      <c r="CS43" s="46"/>
      <c r="CT43" s="46"/>
      <c r="CU43" s="46"/>
      <c r="CV43" s="46"/>
      <c r="CW43" s="46"/>
      <c r="CX43" s="46"/>
      <c r="CY43" s="46"/>
      <c r="CZ43" s="46"/>
      <c r="DA43" s="46"/>
      <c r="DB43" s="46"/>
      <c r="DC43" s="46"/>
      <c r="DD43" s="46"/>
      <c r="DE43" s="46"/>
      <c r="DF43" s="46"/>
      <c r="DG43" s="46"/>
      <c r="DH43" s="46"/>
      <c r="DI43" s="46"/>
      <c r="DJ43" s="46"/>
      <c r="DK43" s="46"/>
      <c r="DL43" s="46"/>
      <c r="DM43" s="145"/>
    </row>
    <row r="44" spans="1:117" ht="16" thickBot="1" x14ac:dyDescent="0.25">
      <c r="A44" s="146" t="s">
        <v>156</v>
      </c>
      <c r="B44" s="147"/>
      <c r="C44" s="147"/>
      <c r="D44" s="334"/>
      <c r="E44" s="334"/>
      <c r="F44" s="148"/>
      <c r="G44" s="148"/>
      <c r="H44" s="148"/>
      <c r="I44" s="148"/>
      <c r="J44" s="148"/>
      <c r="K44" s="148"/>
      <c r="L44" s="148"/>
      <c r="M44" s="148"/>
      <c r="N44" s="149"/>
      <c r="O44" s="149"/>
      <c r="P44" s="149"/>
      <c r="Q44" s="149"/>
      <c r="R44" s="149"/>
      <c r="S44" s="149"/>
      <c r="T44" s="149"/>
      <c r="U44" s="150"/>
      <c r="V44" s="149"/>
      <c r="W44" s="149"/>
      <c r="X44" s="149"/>
      <c r="Y44" s="149"/>
      <c r="Z44" s="149"/>
      <c r="AA44" s="149"/>
      <c r="AB44" s="149"/>
      <c r="AC44" s="149"/>
      <c r="AD44" s="149"/>
      <c r="AE44" s="149"/>
      <c r="AF44" s="149"/>
      <c r="AG44" s="149"/>
      <c r="AH44" s="149"/>
      <c r="AI44" s="149"/>
      <c r="AJ44" s="149"/>
      <c r="AK44" s="149"/>
      <c r="AL44" s="149"/>
      <c r="AM44" s="149"/>
      <c r="AN44" s="149"/>
      <c r="AO44" s="149"/>
      <c r="AP44" s="507"/>
      <c r="AQ44" s="507"/>
      <c r="AR44" s="149"/>
      <c r="AS44" s="149"/>
      <c r="AT44" s="150"/>
      <c r="AU44" s="150"/>
      <c r="AV44" s="149"/>
      <c r="AW44" s="149"/>
      <c r="AX44" s="149"/>
      <c r="AY44" s="149"/>
      <c r="AZ44" s="149"/>
      <c r="BA44" s="149"/>
      <c r="BB44" s="149"/>
      <c r="BC44" s="149"/>
      <c r="BD44" s="149"/>
      <c r="BE44" s="149"/>
      <c r="BF44" s="149"/>
      <c r="BG44" s="149"/>
      <c r="BH44" s="149"/>
      <c r="BI44" s="149"/>
      <c r="BJ44" s="149"/>
      <c r="BK44" s="149"/>
      <c r="BL44" s="149"/>
      <c r="BM44" s="149"/>
      <c r="BN44" s="149"/>
      <c r="BO44" s="149"/>
      <c r="BP44" s="149"/>
      <c r="BQ44" s="149"/>
      <c r="BR44" s="149"/>
      <c r="BS44" s="149"/>
      <c r="BT44" s="149"/>
      <c r="BU44" s="149"/>
      <c r="BV44" s="149"/>
      <c r="BW44" s="149"/>
      <c r="BX44" s="149"/>
      <c r="BY44" s="149"/>
      <c r="BZ44" s="149"/>
      <c r="CA44" s="150"/>
      <c r="CB44" s="509"/>
      <c r="CC44" s="509"/>
      <c r="CD44" s="149"/>
      <c r="CE44" s="149"/>
      <c r="CF44" s="149"/>
      <c r="CG44" s="149"/>
      <c r="CH44" s="149"/>
      <c r="CI44" s="149"/>
      <c r="CJ44" s="149"/>
      <c r="CK44" s="149"/>
      <c r="CL44" s="149"/>
      <c r="CM44" s="149"/>
      <c r="CN44" s="149"/>
      <c r="CO44" s="149"/>
      <c r="CP44" s="149"/>
      <c r="CQ44" s="149"/>
      <c r="CR44" s="149"/>
      <c r="CS44" s="149"/>
      <c r="CT44" s="149"/>
      <c r="CU44" s="149"/>
      <c r="CV44" s="149"/>
      <c r="CW44" s="149"/>
      <c r="CX44" s="149"/>
      <c r="CY44" s="149"/>
      <c r="CZ44" s="149"/>
      <c r="DA44" s="149"/>
      <c r="DB44" s="149"/>
      <c r="DC44" s="149"/>
      <c r="DD44" s="149"/>
      <c r="DE44" s="149"/>
      <c r="DF44" s="149"/>
      <c r="DG44" s="149"/>
      <c r="DH44" s="149"/>
      <c r="DI44" s="149"/>
      <c r="DJ44" s="149"/>
      <c r="DK44" s="149"/>
      <c r="DL44" s="149"/>
      <c r="DM44" s="151"/>
    </row>
    <row r="45" spans="1:117" ht="17" thickTop="1" thickBot="1" x14ac:dyDescent="0.25">
      <c r="D45" s="7"/>
      <c r="E45" s="7"/>
      <c r="F45" s="7"/>
      <c r="K45" s="131" t="s">
        <v>0</v>
      </c>
      <c r="L45" s="132" t="s">
        <v>154</v>
      </c>
      <c r="O45" s="433"/>
      <c r="P45" s="433"/>
      <c r="Q45" s="433"/>
      <c r="R45" s="433"/>
      <c r="S45" s="433"/>
      <c r="T45" s="32"/>
      <c r="U45" s="7"/>
      <c r="V45" s="7"/>
      <c r="W45" s="7"/>
      <c r="X45" s="7"/>
      <c r="Y45" s="7"/>
      <c r="Z45" s="7"/>
      <c r="AA45" s="7"/>
      <c r="AB45" s="7"/>
      <c r="AC45" s="7"/>
      <c r="AW45" s="391" t="s">
        <v>0</v>
      </c>
      <c r="AX45" s="392" t="s">
        <v>154</v>
      </c>
      <c r="BA45" s="62"/>
      <c r="BB45" s="62"/>
      <c r="BC45" s="62"/>
      <c r="BD45" s="62"/>
      <c r="BE45" s="62"/>
      <c r="BF45" s="32"/>
      <c r="CI45" s="133" t="s">
        <v>0</v>
      </c>
      <c r="CJ45" s="134" t="s">
        <v>154</v>
      </c>
      <c r="CM45" s="62"/>
      <c r="CN45" s="62"/>
      <c r="CO45" s="62"/>
      <c r="CP45" s="67"/>
      <c r="CQ45" s="433"/>
    </row>
    <row r="46" spans="1:117" ht="16" thickTop="1" x14ac:dyDescent="0.2">
      <c r="D46" s="7"/>
      <c r="E46" s="7"/>
      <c r="F46" s="7"/>
      <c r="K46" s="100" t="s">
        <v>152</v>
      </c>
      <c r="L46" s="332">
        <f>COUNTIF(K5:K39,"Accurate, Fluid")</f>
        <v>0</v>
      </c>
      <c r="M46" s="98" t="s">
        <v>160</v>
      </c>
      <c r="N46" s="99" t="s">
        <v>154</v>
      </c>
      <c r="O46" s="65"/>
      <c r="P46" s="65"/>
      <c r="Q46" s="65"/>
      <c r="R46" s="65"/>
      <c r="S46" s="65"/>
      <c r="T46" s="32"/>
      <c r="U46" s="7"/>
      <c r="V46" s="7"/>
      <c r="W46" s="7"/>
      <c r="X46" s="7"/>
      <c r="Y46" s="7"/>
      <c r="Z46" s="7"/>
      <c r="AA46" s="7"/>
      <c r="AB46" s="7"/>
      <c r="AC46" s="7"/>
      <c r="AW46" s="100" t="s">
        <v>152</v>
      </c>
      <c r="AX46" s="435">
        <f>COUNTIF(AW5:AW39,"Accurate, Fluid")</f>
        <v>0</v>
      </c>
      <c r="AY46" s="388" t="s">
        <v>160</v>
      </c>
      <c r="AZ46" s="389" t="s">
        <v>154</v>
      </c>
      <c r="BA46" s="36"/>
      <c r="BB46" s="36"/>
      <c r="BC46" s="36"/>
      <c r="BD46" s="36"/>
      <c r="BE46" s="36"/>
      <c r="BF46" s="32"/>
      <c r="CI46" s="100" t="s">
        <v>152</v>
      </c>
      <c r="CJ46" s="435">
        <f>COUNTIF(CI5:CI39,"Accurate, Fluid")</f>
        <v>0</v>
      </c>
      <c r="CK46" s="108" t="s">
        <v>160</v>
      </c>
      <c r="CL46" s="109" t="s">
        <v>154</v>
      </c>
      <c r="CM46" s="36"/>
      <c r="CN46" s="36"/>
      <c r="CO46" s="36"/>
      <c r="CP46" s="65"/>
      <c r="CQ46" s="433"/>
    </row>
    <row r="47" spans="1:117" x14ac:dyDescent="0.2">
      <c r="D47" s="7"/>
      <c r="E47" s="7"/>
      <c r="F47" s="7"/>
      <c r="K47" s="101" t="s">
        <v>1</v>
      </c>
      <c r="L47" s="435">
        <f>COUNTIF(K5:K39,"Accurate, Slow")</f>
        <v>0</v>
      </c>
      <c r="M47" s="100" t="s">
        <v>163</v>
      </c>
      <c r="N47" s="435">
        <f>COUNTIF(M5:M39,"Low Risk")</f>
        <v>0</v>
      </c>
      <c r="O47" s="65"/>
      <c r="P47" s="65"/>
      <c r="Q47" s="65"/>
      <c r="R47" s="97"/>
      <c r="S47" s="97"/>
      <c r="T47" s="32"/>
      <c r="U47" s="7"/>
      <c r="V47" s="7"/>
      <c r="W47" s="7"/>
      <c r="X47" s="7"/>
      <c r="Y47" s="7"/>
      <c r="Z47" s="7"/>
      <c r="AA47" s="7"/>
      <c r="AB47" s="7"/>
      <c r="AC47" s="7"/>
      <c r="AW47" s="101" t="s">
        <v>1</v>
      </c>
      <c r="AX47" s="435">
        <f>COUNTIF(AW5:AW39,"Accurate, Slow")</f>
        <v>0</v>
      </c>
      <c r="AY47" s="100" t="s">
        <v>163</v>
      </c>
      <c r="AZ47" s="435">
        <f>COUNTIF(AY5:AY39,"Low Risk")</f>
        <v>0</v>
      </c>
      <c r="BA47" s="36"/>
      <c r="BB47" s="36"/>
      <c r="BC47" s="36"/>
      <c r="BD47" s="36"/>
      <c r="BE47" s="36"/>
      <c r="BF47" s="32"/>
      <c r="CI47" s="101" t="s">
        <v>1</v>
      </c>
      <c r="CJ47" s="435">
        <f>COUNTIF(CI5:CI39,"Accurate, Slow")</f>
        <v>0</v>
      </c>
      <c r="CK47" s="100" t="s">
        <v>163</v>
      </c>
      <c r="CL47" s="435">
        <f>COUNTIF(CK5:CK39,"Low Risk")</f>
        <v>0</v>
      </c>
      <c r="CM47" s="36"/>
      <c r="CN47" s="36"/>
      <c r="CO47" s="36"/>
      <c r="CP47" s="65"/>
      <c r="CQ47" s="433"/>
    </row>
    <row r="48" spans="1:117" x14ac:dyDescent="0.2">
      <c r="D48" s="7"/>
      <c r="E48" s="7"/>
      <c r="F48" s="7"/>
      <c r="K48" s="102" t="s">
        <v>153</v>
      </c>
      <c r="L48" s="435">
        <f>COUNTIF(K5:K39,"Inaccurate, Fluid")</f>
        <v>0</v>
      </c>
      <c r="M48" s="101" t="s">
        <v>164</v>
      </c>
      <c r="N48" s="435">
        <f>COUNTIF(M5:M39,"Some Risk")</f>
        <v>0</v>
      </c>
      <c r="O48" s="65"/>
      <c r="P48" s="65"/>
      <c r="Q48" s="65"/>
      <c r="R48" s="97"/>
      <c r="S48" s="97"/>
      <c r="T48" s="32"/>
      <c r="U48" s="7"/>
      <c r="V48" s="7"/>
      <c r="W48" s="7"/>
      <c r="X48" s="7"/>
      <c r="Y48" s="7"/>
      <c r="Z48" s="7"/>
      <c r="AA48" s="7"/>
      <c r="AB48" s="7"/>
      <c r="AC48" s="7"/>
      <c r="AW48" s="102" t="s">
        <v>153</v>
      </c>
      <c r="AX48" s="435">
        <f>COUNTIF(AW5:AW39,"Inaccurate, Fluid")</f>
        <v>0</v>
      </c>
      <c r="AY48" s="101" t="s">
        <v>164</v>
      </c>
      <c r="AZ48" s="435">
        <f>COUNTIF(AY5:AY39,"Some Risk")</f>
        <v>0</v>
      </c>
      <c r="BA48" s="36"/>
      <c r="BB48" s="36"/>
      <c r="BC48" s="36"/>
      <c r="BD48" s="36"/>
      <c r="BE48" s="36"/>
      <c r="BF48" s="32"/>
      <c r="CI48" s="102" t="s">
        <v>153</v>
      </c>
      <c r="CJ48" s="435">
        <f>COUNTIF(CI5:CI39,"Inaccurate, Fluid")</f>
        <v>0</v>
      </c>
      <c r="CK48" s="101" t="s">
        <v>164</v>
      </c>
      <c r="CL48" s="435">
        <f>COUNTIF(CK5:CK39,"Some Risk")</f>
        <v>0</v>
      </c>
      <c r="CM48" s="36"/>
      <c r="CN48" s="36"/>
      <c r="CO48" s="36"/>
      <c r="CP48" s="65"/>
      <c r="CQ48" s="433"/>
    </row>
    <row r="49" spans="4:95" x14ac:dyDescent="0.2">
      <c r="D49" s="7"/>
      <c r="E49" s="7"/>
      <c r="F49" s="7"/>
      <c r="K49" s="103" t="s">
        <v>2</v>
      </c>
      <c r="L49" s="435">
        <f>COUNTIF(K5:K39,"Inaccurate, Slow")</f>
        <v>0</v>
      </c>
      <c r="M49" s="103" t="s">
        <v>162</v>
      </c>
      <c r="N49" s="435">
        <f>COUNTIF(M5:M39,"At Risk")</f>
        <v>0</v>
      </c>
      <c r="O49" s="65"/>
      <c r="P49" s="65"/>
      <c r="Q49" s="65"/>
      <c r="R49" s="97"/>
      <c r="S49" s="97"/>
      <c r="T49" s="32"/>
      <c r="U49" s="7"/>
      <c r="V49" s="7"/>
      <c r="W49" s="7"/>
      <c r="X49" s="7"/>
      <c r="Y49" s="7"/>
      <c r="Z49" s="7"/>
      <c r="AA49" s="7"/>
      <c r="AB49" s="7"/>
      <c r="AC49" s="7"/>
      <c r="AW49" s="103" t="s">
        <v>2</v>
      </c>
      <c r="AX49" s="435">
        <f>COUNTIF(AW5:AW39,"Inaccurate, Slow")</f>
        <v>0</v>
      </c>
      <c r="AY49" s="103" t="s">
        <v>162</v>
      </c>
      <c r="AZ49" s="435">
        <f>COUNTIF(AY5:AY39,"At Risk")</f>
        <v>0</v>
      </c>
      <c r="BA49" s="36"/>
      <c r="BB49" s="36"/>
      <c r="BC49" s="36"/>
      <c r="BD49" s="36"/>
      <c r="BE49" s="36"/>
      <c r="BF49" s="32"/>
      <c r="CI49" s="103" t="s">
        <v>2</v>
      </c>
      <c r="CJ49" s="435">
        <f>COUNTIF(CI5:CI39,"Inaccurate, Slow")</f>
        <v>0</v>
      </c>
      <c r="CK49" s="103" t="s">
        <v>162</v>
      </c>
      <c r="CL49" s="435">
        <f>COUNTIF(CK5:CK39,"At Risk")</f>
        <v>0</v>
      </c>
      <c r="CM49" s="36"/>
      <c r="CN49" s="36"/>
      <c r="CO49" s="36"/>
      <c r="CP49" s="65"/>
      <c r="CQ49" s="433"/>
    </row>
    <row r="50" spans="4:95" ht="16" thickBot="1" x14ac:dyDescent="0.25">
      <c r="D50" s="7"/>
      <c r="E50" s="7"/>
      <c r="F50" s="7"/>
      <c r="K50" s="104" t="s">
        <v>93</v>
      </c>
      <c r="L50" s="105">
        <f>SUM(L46:L49)</f>
        <v>0</v>
      </c>
      <c r="M50" s="104" t="s">
        <v>93</v>
      </c>
      <c r="N50" s="105">
        <f>SUM(N47:N49)</f>
        <v>0</v>
      </c>
      <c r="O50" s="65"/>
      <c r="P50" s="65"/>
      <c r="Q50" s="65"/>
      <c r="R50" s="97"/>
      <c r="S50" s="97"/>
      <c r="T50" s="32"/>
      <c r="U50" s="7"/>
      <c r="V50" s="7"/>
      <c r="W50" s="7"/>
      <c r="X50" s="7"/>
      <c r="Y50" s="7"/>
      <c r="Z50" s="7"/>
      <c r="AA50" s="7"/>
      <c r="AB50" s="7"/>
      <c r="AC50" s="7"/>
      <c r="AW50" s="386" t="s">
        <v>93</v>
      </c>
      <c r="AX50" s="387">
        <f>SUM(AX46:AX49)</f>
        <v>0</v>
      </c>
      <c r="AY50" s="386" t="s">
        <v>93</v>
      </c>
      <c r="AZ50" s="387">
        <f>SUM(AZ47:AZ49)</f>
        <v>0</v>
      </c>
      <c r="BA50" s="63"/>
      <c r="BB50" s="63"/>
      <c r="BC50" s="63"/>
      <c r="BD50" s="63"/>
      <c r="BE50" s="63"/>
      <c r="BF50" s="32"/>
      <c r="CI50" s="110" t="s">
        <v>93</v>
      </c>
      <c r="CJ50" s="111">
        <f>SUM(CJ46:CJ49)</f>
        <v>0</v>
      </c>
      <c r="CK50" s="110" t="s">
        <v>93</v>
      </c>
      <c r="CL50" s="111">
        <f>SUM(CL45:CL49)</f>
        <v>0</v>
      </c>
      <c r="CM50" s="63"/>
      <c r="CN50" s="63"/>
      <c r="CO50" s="63"/>
      <c r="CP50" s="67"/>
      <c r="CQ50" s="433"/>
    </row>
    <row r="51" spans="4:95" ht="16" thickTop="1" x14ac:dyDescent="0.2">
      <c r="D51" s="7"/>
      <c r="K51" s="98" t="s">
        <v>0</v>
      </c>
      <c r="L51" s="99" t="s">
        <v>16</v>
      </c>
      <c r="M51" s="98" t="s">
        <v>160</v>
      </c>
      <c r="N51" s="99" t="s">
        <v>16</v>
      </c>
      <c r="O51" s="433"/>
      <c r="P51" s="433"/>
      <c r="Q51" s="433"/>
      <c r="R51" s="433"/>
      <c r="S51" s="433"/>
      <c r="T51" s="32"/>
      <c r="U51" s="7"/>
      <c r="V51" s="7"/>
      <c r="W51" s="7"/>
      <c r="X51" s="7"/>
      <c r="Y51" s="7"/>
      <c r="Z51" s="7"/>
      <c r="AA51" s="7"/>
      <c r="AB51" s="7"/>
      <c r="AC51" s="7"/>
      <c r="AW51" s="388" t="s">
        <v>0</v>
      </c>
      <c r="AX51" s="389" t="s">
        <v>16</v>
      </c>
      <c r="AY51" s="388" t="s">
        <v>160</v>
      </c>
      <c r="AZ51" s="389" t="s">
        <v>16</v>
      </c>
      <c r="BA51" s="32"/>
      <c r="BB51" s="32"/>
      <c r="BC51" s="32"/>
      <c r="BD51" s="32"/>
      <c r="BE51" s="32"/>
      <c r="BF51" s="32"/>
      <c r="CI51" s="108" t="s">
        <v>0</v>
      </c>
      <c r="CJ51" s="109" t="s">
        <v>16</v>
      </c>
      <c r="CK51" s="108" t="s">
        <v>160</v>
      </c>
      <c r="CL51" s="109" t="s">
        <v>16</v>
      </c>
      <c r="CM51" s="32"/>
      <c r="CN51" s="32"/>
      <c r="CO51" s="32"/>
      <c r="CP51" s="433"/>
      <c r="CQ51" s="433"/>
    </row>
    <row r="52" spans="4:95" x14ac:dyDescent="0.2">
      <c r="D52" s="7"/>
      <c r="K52" s="100" t="s">
        <v>152</v>
      </c>
      <c r="L52" s="106">
        <f>IF($L$50=0,0,L46/$L$50)</f>
        <v>0</v>
      </c>
      <c r="M52" s="100" t="s">
        <v>163</v>
      </c>
      <c r="N52" s="106">
        <f>IF($N$50=0,0,N47/$N$50)</f>
        <v>0</v>
      </c>
      <c r="O52" s="433"/>
      <c r="P52" s="433"/>
      <c r="Q52" s="433"/>
      <c r="R52" s="433"/>
      <c r="S52" s="433"/>
      <c r="T52" s="32"/>
      <c r="U52" s="7"/>
      <c r="V52" s="7"/>
      <c r="W52" s="7"/>
      <c r="X52" s="7"/>
      <c r="Y52" s="7"/>
      <c r="Z52" s="7"/>
      <c r="AA52" s="7"/>
      <c r="AB52" s="7"/>
      <c r="AC52" s="7"/>
      <c r="AW52" s="100" t="s">
        <v>152</v>
      </c>
      <c r="AX52" s="106">
        <f>IF($AX$50=0,0,AX46/$AX$50)</f>
        <v>0</v>
      </c>
      <c r="AY52" s="100" t="s">
        <v>163</v>
      </c>
      <c r="AZ52" s="106">
        <f>IF($AZ$50=0,0,AZ47/$AZ$50)</f>
        <v>0</v>
      </c>
      <c r="BA52" s="32"/>
      <c r="BB52" s="32"/>
      <c r="BC52" s="32"/>
      <c r="BD52" s="32"/>
      <c r="BE52" s="32"/>
      <c r="BF52" s="32"/>
      <c r="CI52" s="100" t="s">
        <v>152</v>
      </c>
      <c r="CJ52" s="106">
        <f>IF($CJ$50=0,0,CJ46/$CJ$50)</f>
        <v>0</v>
      </c>
      <c r="CK52" s="100" t="s">
        <v>163</v>
      </c>
      <c r="CL52" s="106">
        <f>IF(CL47=0,0,CL47/$CL$50)</f>
        <v>0</v>
      </c>
      <c r="CM52" s="32"/>
      <c r="CN52" s="32"/>
      <c r="CO52" s="32"/>
      <c r="CP52" s="433"/>
      <c r="CQ52" s="433"/>
    </row>
    <row r="53" spans="4:95" x14ac:dyDescent="0.2">
      <c r="D53" s="7"/>
      <c r="K53" s="101" t="s">
        <v>1</v>
      </c>
      <c r="L53" s="106">
        <f>IF($L$50=0,0,L47/$L$50)</f>
        <v>0</v>
      </c>
      <c r="M53" s="101" t="s">
        <v>164</v>
      </c>
      <c r="N53" s="106">
        <f>IF($N$50=0,0,N48/$N$50)</f>
        <v>0</v>
      </c>
      <c r="O53" s="433"/>
      <c r="P53" s="433"/>
      <c r="Q53" s="433"/>
      <c r="R53" s="433"/>
      <c r="S53" s="433"/>
      <c r="T53" s="32"/>
      <c r="U53" s="7"/>
      <c r="V53" s="7"/>
      <c r="W53" s="7"/>
      <c r="X53" s="7"/>
      <c r="Y53" s="7"/>
      <c r="Z53" s="7"/>
      <c r="AA53" s="7"/>
      <c r="AB53" s="7"/>
      <c r="AC53" s="7"/>
      <c r="AW53" s="101" t="s">
        <v>1</v>
      </c>
      <c r="AX53" s="106">
        <f t="shared" ref="AX53:AX55" si="37">IF($AX$50=0,0,AX47/$AX$50)</f>
        <v>0</v>
      </c>
      <c r="AY53" s="101" t="s">
        <v>164</v>
      </c>
      <c r="AZ53" s="106">
        <f t="shared" ref="AZ53:AZ54" si="38">IF($AZ$50=0,0,AZ48/$AZ$50)</f>
        <v>0</v>
      </c>
      <c r="BA53" s="32"/>
      <c r="BB53" s="32"/>
      <c r="BC53" s="32"/>
      <c r="BD53" s="32"/>
      <c r="BE53" s="32"/>
      <c r="BF53" s="32"/>
      <c r="CI53" s="101" t="s">
        <v>1</v>
      </c>
      <c r="CJ53" s="106">
        <f t="shared" ref="CJ53:CJ55" si="39">IF($CJ$50=0,0,CJ47/$CJ$50)</f>
        <v>0</v>
      </c>
      <c r="CK53" s="101" t="s">
        <v>164</v>
      </c>
      <c r="CL53" s="106">
        <f t="shared" ref="CL53:CL54" si="40">IF(CL48=0,0,CL48/$CL$50)</f>
        <v>0</v>
      </c>
      <c r="CM53" s="32"/>
      <c r="CN53" s="32"/>
      <c r="CO53" s="32"/>
      <c r="CP53" s="433"/>
      <c r="CQ53" s="433"/>
    </row>
    <row r="54" spans="4:95" x14ac:dyDescent="0.2">
      <c r="D54" s="7"/>
      <c r="K54" s="102" t="s">
        <v>153</v>
      </c>
      <c r="L54" s="106">
        <f>IF($L$50=0,0,L48/$L$50)</f>
        <v>0</v>
      </c>
      <c r="M54" s="103" t="s">
        <v>162</v>
      </c>
      <c r="N54" s="106">
        <f>IF($N$50=0,0,N49/$N$50)</f>
        <v>0</v>
      </c>
      <c r="O54" s="433"/>
      <c r="P54" s="433"/>
      <c r="Q54" s="433"/>
      <c r="R54" s="433"/>
      <c r="S54" s="433"/>
      <c r="T54" s="32"/>
      <c r="U54" s="7"/>
      <c r="V54" s="7"/>
      <c r="W54" s="7"/>
      <c r="X54" s="7"/>
      <c r="Y54" s="7"/>
      <c r="Z54" s="7"/>
      <c r="AA54" s="7"/>
      <c r="AB54" s="7"/>
      <c r="AC54" s="7"/>
      <c r="AW54" s="102" t="s">
        <v>153</v>
      </c>
      <c r="AX54" s="106">
        <f t="shared" si="37"/>
        <v>0</v>
      </c>
      <c r="AY54" s="103" t="s">
        <v>162</v>
      </c>
      <c r="AZ54" s="106">
        <f t="shared" si="38"/>
        <v>0</v>
      </c>
      <c r="BA54" s="32"/>
      <c r="BB54" s="32"/>
      <c r="BC54" s="32"/>
      <c r="BD54" s="32"/>
      <c r="BE54" s="32"/>
      <c r="BF54" s="32"/>
      <c r="CI54" s="102" t="s">
        <v>153</v>
      </c>
      <c r="CJ54" s="106">
        <f t="shared" si="39"/>
        <v>0</v>
      </c>
      <c r="CK54" s="103" t="s">
        <v>162</v>
      </c>
      <c r="CL54" s="106">
        <f t="shared" si="40"/>
        <v>0</v>
      </c>
      <c r="CM54" s="32"/>
      <c r="CN54" s="32"/>
      <c r="CO54" s="32"/>
      <c r="CP54" s="433"/>
      <c r="CQ54" s="433"/>
    </row>
    <row r="55" spans="4:95" ht="16" thickBot="1" x14ac:dyDescent="0.25">
      <c r="D55" s="7"/>
      <c r="K55" s="103" t="s">
        <v>2</v>
      </c>
      <c r="L55" s="106">
        <f>IF($L$50=0,0,L49/$L$50)</f>
        <v>0</v>
      </c>
      <c r="M55" s="104" t="s">
        <v>93</v>
      </c>
      <c r="N55" s="107">
        <f>SUM(N52:N54)</f>
        <v>0</v>
      </c>
      <c r="O55" s="433"/>
      <c r="P55" s="433"/>
      <c r="Q55" s="433"/>
      <c r="R55" s="433"/>
      <c r="S55" s="433"/>
      <c r="T55" s="32"/>
      <c r="U55" s="7"/>
      <c r="V55" s="7"/>
      <c r="W55" s="7"/>
      <c r="X55" s="7"/>
      <c r="Y55" s="7"/>
      <c r="Z55" s="7"/>
      <c r="AA55" s="7"/>
      <c r="AB55" s="7"/>
      <c r="AC55" s="7"/>
      <c r="AW55" s="103" t="s">
        <v>2</v>
      </c>
      <c r="AX55" s="106">
        <f t="shared" si="37"/>
        <v>0</v>
      </c>
      <c r="AY55" s="386" t="s">
        <v>93</v>
      </c>
      <c r="AZ55" s="390">
        <f>SUM(AZ52:AZ54)</f>
        <v>0</v>
      </c>
      <c r="BA55" s="32"/>
      <c r="BB55" s="32"/>
      <c r="BC55" s="32"/>
      <c r="BD55" s="32"/>
      <c r="BE55" s="32"/>
      <c r="BF55" s="32"/>
      <c r="CI55" s="103" t="s">
        <v>2</v>
      </c>
      <c r="CJ55" s="106">
        <f t="shared" si="39"/>
        <v>0</v>
      </c>
      <c r="CK55" s="110" t="s">
        <v>93</v>
      </c>
      <c r="CL55" s="112">
        <f>SUM(CL52:CL54)</f>
        <v>0</v>
      </c>
      <c r="CM55" s="32"/>
      <c r="CN55" s="32"/>
      <c r="CO55" s="32"/>
      <c r="CP55" s="433"/>
      <c r="CQ55" s="433"/>
    </row>
    <row r="56" spans="4:95" ht="17" thickTop="1" thickBot="1" x14ac:dyDescent="0.25">
      <c r="D56" s="7"/>
      <c r="K56" s="104" t="s">
        <v>93</v>
      </c>
      <c r="L56" s="107">
        <f>SUM(L52:L55)</f>
        <v>0</v>
      </c>
      <c r="M56" s="32"/>
      <c r="N56" s="433"/>
      <c r="O56" s="433"/>
      <c r="P56" s="433"/>
      <c r="Q56" s="433"/>
      <c r="R56" s="433"/>
      <c r="S56" s="433"/>
      <c r="T56" s="32"/>
      <c r="U56" s="7"/>
      <c r="V56" s="7"/>
      <c r="W56" s="7"/>
      <c r="X56" s="7"/>
      <c r="Y56" s="7"/>
      <c r="Z56" s="7"/>
      <c r="AA56" s="7"/>
      <c r="AB56" s="7"/>
      <c r="AC56" s="7"/>
      <c r="AW56" s="386" t="s">
        <v>93</v>
      </c>
      <c r="AX56" s="390">
        <f>SUM(AX52:AX55)</f>
        <v>0</v>
      </c>
      <c r="AY56" s="32"/>
      <c r="AZ56" s="32"/>
      <c r="BA56" s="32"/>
      <c r="BB56" s="32"/>
      <c r="BC56" s="32"/>
      <c r="BD56" s="32"/>
      <c r="BE56" s="32"/>
      <c r="BF56" s="32"/>
      <c r="CI56" s="110" t="s">
        <v>93</v>
      </c>
      <c r="CJ56" s="112">
        <f>SUM(CJ52:CJ55)</f>
        <v>0</v>
      </c>
      <c r="CK56" s="32"/>
      <c r="CL56" s="32"/>
      <c r="CM56" s="32"/>
      <c r="CN56" s="32"/>
      <c r="CO56" s="32"/>
      <c r="CP56" s="433"/>
      <c r="CQ56" s="433"/>
    </row>
    <row r="57" spans="4:95" ht="16" thickTop="1" x14ac:dyDescent="0.2">
      <c r="D57" s="7"/>
      <c r="E57" s="7"/>
      <c r="F57" s="7"/>
      <c r="K57" s="32"/>
      <c r="L57" s="7"/>
      <c r="M57" s="32"/>
      <c r="N57" s="433"/>
      <c r="O57" s="433"/>
      <c r="P57" s="433"/>
      <c r="Q57" s="433"/>
      <c r="R57" s="433"/>
      <c r="S57" s="433"/>
      <c r="T57" s="32"/>
      <c r="U57" s="7"/>
      <c r="V57" s="7"/>
      <c r="W57" s="7"/>
      <c r="X57" s="7"/>
      <c r="Y57" s="7"/>
      <c r="Z57" s="7"/>
      <c r="AA57" s="7"/>
      <c r="AB57" s="7"/>
      <c r="AC57" s="7"/>
      <c r="AW57" s="32"/>
      <c r="AX57" s="32"/>
      <c r="AY57" s="32"/>
      <c r="AZ57" s="32"/>
      <c r="BA57" s="32"/>
      <c r="BB57" s="32"/>
      <c r="BC57" s="32"/>
      <c r="BD57" s="32"/>
      <c r="BE57" s="32"/>
      <c r="BF57" s="32"/>
      <c r="CI57" s="32"/>
      <c r="CJ57" s="32"/>
      <c r="CK57" s="32"/>
      <c r="CL57" s="32"/>
      <c r="CM57" s="32"/>
      <c r="CN57" s="32"/>
      <c r="CO57" s="32"/>
      <c r="CP57" s="433"/>
      <c r="CQ57" s="433"/>
    </row>
    <row r="58" spans="4:95" x14ac:dyDescent="0.2">
      <c r="D58" s="7"/>
      <c r="E58" s="7"/>
      <c r="F58" s="7"/>
      <c r="K58" s="32"/>
      <c r="L58" s="7"/>
      <c r="M58" s="32"/>
      <c r="N58" s="433"/>
      <c r="O58" s="433"/>
      <c r="P58" s="433"/>
      <c r="Q58" s="433"/>
      <c r="R58" s="433"/>
      <c r="S58" s="433"/>
      <c r="T58" s="32"/>
      <c r="U58" s="7"/>
      <c r="V58" s="7"/>
      <c r="W58" s="7"/>
      <c r="X58" s="7"/>
      <c r="Y58" s="7"/>
      <c r="Z58" s="7"/>
      <c r="AA58" s="7"/>
      <c r="AB58" s="7"/>
      <c r="AC58" s="7"/>
      <c r="AW58" s="32"/>
      <c r="AX58" s="32"/>
      <c r="AY58" s="32"/>
      <c r="AZ58" s="32"/>
      <c r="BA58" s="32"/>
      <c r="BB58" s="32"/>
      <c r="BC58" s="32"/>
      <c r="BD58" s="32"/>
      <c r="BE58" s="32"/>
      <c r="BF58" s="32"/>
      <c r="CI58" s="32"/>
      <c r="CJ58" s="32"/>
      <c r="CK58" s="32"/>
      <c r="CL58" s="32"/>
      <c r="CM58" s="32"/>
      <c r="CN58" s="32"/>
      <c r="CO58" s="32"/>
      <c r="CP58" s="433"/>
      <c r="CQ58" s="433"/>
    </row>
    <row r="59" spans="4:95" x14ac:dyDescent="0.2">
      <c r="D59" s="7"/>
      <c r="E59" s="7"/>
      <c r="F59" s="7"/>
      <c r="K59" s="32"/>
      <c r="L59" s="7"/>
      <c r="M59" s="32"/>
      <c r="N59" s="433"/>
      <c r="O59" s="433"/>
      <c r="P59" s="433"/>
      <c r="Q59" s="433"/>
      <c r="R59" s="433"/>
      <c r="S59" s="433"/>
      <c r="T59" s="32"/>
      <c r="U59" s="7"/>
      <c r="V59" s="7"/>
      <c r="W59" s="7"/>
      <c r="X59" s="7"/>
      <c r="Y59" s="7"/>
      <c r="Z59" s="7"/>
      <c r="AA59" s="7"/>
      <c r="AB59" s="7"/>
      <c r="AC59" s="7"/>
      <c r="AW59" s="32"/>
      <c r="AX59" s="32"/>
      <c r="AY59" s="32"/>
      <c r="AZ59" s="32"/>
      <c r="BA59" s="32"/>
      <c r="BB59" s="32"/>
      <c r="BC59" s="32"/>
      <c r="BD59" s="32"/>
      <c r="BE59" s="32"/>
      <c r="BF59" s="32"/>
      <c r="CI59" s="32"/>
      <c r="CJ59" s="32"/>
      <c r="CK59" s="32"/>
      <c r="CL59" s="32"/>
      <c r="CM59" s="32"/>
      <c r="CN59" s="32"/>
      <c r="CO59" s="32"/>
      <c r="CP59" s="433"/>
      <c r="CQ59" s="433"/>
    </row>
    <row r="60" spans="4:95" x14ac:dyDescent="0.2">
      <c r="D60" s="7"/>
      <c r="E60" s="7"/>
      <c r="F60" s="7"/>
      <c r="K60" s="32"/>
      <c r="L60" s="7"/>
      <c r="M60" s="32"/>
      <c r="N60" s="433"/>
      <c r="O60" s="433"/>
      <c r="P60" s="433"/>
      <c r="Q60" s="433"/>
      <c r="R60" s="433"/>
      <c r="S60" s="433"/>
      <c r="T60" s="32"/>
      <c r="U60" s="7"/>
      <c r="V60" s="7"/>
      <c r="W60" s="7"/>
      <c r="X60" s="7"/>
      <c r="Y60" s="7"/>
      <c r="Z60" s="7"/>
      <c r="AA60" s="7"/>
      <c r="AB60" s="7"/>
      <c r="AC60" s="7"/>
      <c r="AW60" s="32"/>
      <c r="AX60" s="32"/>
      <c r="AY60" s="32"/>
      <c r="AZ60" s="32"/>
      <c r="BA60" s="32"/>
      <c r="BB60" s="32"/>
      <c r="BC60" s="32"/>
      <c r="BD60" s="32"/>
      <c r="BE60" s="32"/>
      <c r="BF60" s="32"/>
      <c r="CI60" s="32"/>
      <c r="CJ60" s="32"/>
      <c r="CK60" s="32"/>
      <c r="CL60" s="32"/>
      <c r="CM60" s="32"/>
      <c r="CN60" s="32"/>
      <c r="CO60" s="32"/>
      <c r="CP60" s="433"/>
      <c r="CQ60" s="433"/>
    </row>
    <row r="61" spans="4:95" x14ac:dyDescent="0.2">
      <c r="D61" s="7"/>
      <c r="E61" s="7"/>
      <c r="F61" s="7"/>
      <c r="K61" s="32"/>
      <c r="L61" s="7"/>
      <c r="M61" s="32"/>
      <c r="N61" s="433"/>
      <c r="O61" s="433"/>
      <c r="P61" s="433"/>
      <c r="Q61" s="433"/>
      <c r="R61" s="433"/>
      <c r="S61" s="433"/>
      <c r="T61" s="32"/>
      <c r="U61" s="7"/>
      <c r="V61" s="7"/>
      <c r="W61" s="7"/>
      <c r="X61" s="7"/>
      <c r="Y61" s="7"/>
      <c r="Z61" s="7"/>
      <c r="AA61" s="7"/>
      <c r="AB61" s="7"/>
      <c r="AC61" s="7"/>
      <c r="AW61" s="32"/>
      <c r="AX61" s="32"/>
      <c r="AY61" s="32"/>
      <c r="AZ61" s="32"/>
      <c r="BA61" s="32"/>
      <c r="BB61" s="32"/>
      <c r="BC61" s="32"/>
      <c r="BD61" s="32"/>
      <c r="BE61" s="32"/>
      <c r="BF61" s="32"/>
      <c r="CI61" s="32"/>
      <c r="CJ61" s="32"/>
      <c r="CK61" s="32"/>
      <c r="CL61" s="32"/>
      <c r="CM61" s="32"/>
      <c r="CN61" s="32"/>
      <c r="CO61" s="32"/>
      <c r="CP61" s="433"/>
      <c r="CQ61" s="433"/>
    </row>
    <row r="62" spans="4:95" x14ac:dyDescent="0.2">
      <c r="D62" s="7"/>
      <c r="E62" s="7"/>
      <c r="F62" s="7"/>
      <c r="K62" s="32"/>
      <c r="L62" s="7"/>
      <c r="M62" s="32"/>
      <c r="N62" s="433"/>
      <c r="O62" s="433"/>
      <c r="P62" s="433"/>
      <c r="Q62" s="433"/>
      <c r="R62" s="433"/>
      <c r="S62" s="433"/>
      <c r="T62" s="32"/>
      <c r="U62" s="7"/>
      <c r="V62" s="7"/>
      <c r="W62" s="7"/>
      <c r="X62" s="7"/>
      <c r="Y62" s="7"/>
      <c r="Z62" s="7"/>
      <c r="AA62" s="7"/>
      <c r="AB62" s="7"/>
      <c r="AC62" s="7"/>
      <c r="AW62" s="32"/>
      <c r="AX62" s="32"/>
      <c r="AY62" s="32"/>
      <c r="AZ62" s="32"/>
      <c r="BA62" s="32"/>
      <c r="BB62" s="32"/>
      <c r="BC62" s="32"/>
      <c r="BD62" s="32"/>
      <c r="BE62" s="32"/>
      <c r="BF62" s="32"/>
      <c r="CI62" s="32"/>
      <c r="CJ62" s="32"/>
      <c r="CK62" s="32"/>
      <c r="CL62" s="32"/>
      <c r="CM62" s="32"/>
      <c r="CN62" s="32"/>
      <c r="CO62" s="32"/>
      <c r="CP62" s="433"/>
      <c r="CQ62" s="433"/>
    </row>
    <row r="63" spans="4:95" x14ac:dyDescent="0.2">
      <c r="D63" s="7"/>
      <c r="E63" s="7"/>
      <c r="F63" s="7"/>
      <c r="K63" s="31"/>
      <c r="L63" s="7"/>
      <c r="M63" s="31"/>
      <c r="N63" s="42"/>
      <c r="T63" s="7"/>
      <c r="U63" s="7"/>
      <c r="V63" s="7"/>
      <c r="W63" s="7"/>
      <c r="X63" s="7"/>
      <c r="Y63" s="7"/>
      <c r="Z63" s="7"/>
      <c r="AA63" s="7"/>
      <c r="AB63" s="7"/>
      <c r="AC63" s="7"/>
      <c r="AW63" s="33"/>
      <c r="AX63" s="33"/>
      <c r="AY63" s="33"/>
      <c r="AZ63" s="34"/>
      <c r="BA63" s="34"/>
      <c r="BB63" s="34"/>
      <c r="BC63" s="34"/>
      <c r="BD63" s="34"/>
      <c r="BE63" s="34"/>
      <c r="BF63" s="32"/>
      <c r="CI63" s="33"/>
      <c r="CJ63" s="33"/>
      <c r="CK63" s="33"/>
      <c r="CL63" s="34"/>
      <c r="CM63" s="34"/>
      <c r="CN63" s="34"/>
      <c r="CO63" s="34"/>
      <c r="CP63" s="66"/>
      <c r="CQ63" s="433"/>
    </row>
    <row r="64" spans="4:95" x14ac:dyDescent="0.2">
      <c r="D64" s="7"/>
      <c r="E64" s="7"/>
      <c r="F64" s="7"/>
      <c r="K64" s="31"/>
      <c r="L64" s="7"/>
      <c r="M64" s="31"/>
      <c r="N64" s="42"/>
      <c r="T64" s="7"/>
      <c r="U64" s="7"/>
      <c r="V64" s="7"/>
      <c r="W64" s="7"/>
      <c r="X64" s="7"/>
      <c r="Y64" s="7"/>
      <c r="Z64" s="7"/>
      <c r="AA64" s="7"/>
      <c r="AB64" s="7"/>
      <c r="AC64" s="7"/>
      <c r="AW64" s="33"/>
      <c r="AX64" s="33"/>
      <c r="AY64" s="33"/>
      <c r="AZ64" s="34"/>
      <c r="BA64" s="34"/>
      <c r="BB64" s="34"/>
      <c r="BC64" s="34"/>
      <c r="BD64" s="34"/>
      <c r="BE64" s="34"/>
      <c r="BF64" s="32"/>
      <c r="CI64" s="33"/>
      <c r="CJ64" s="33"/>
      <c r="CK64" s="33"/>
      <c r="CL64" s="34"/>
      <c r="CM64" s="34"/>
      <c r="CN64" s="34"/>
      <c r="CO64" s="34"/>
      <c r="CP64" s="66"/>
      <c r="CQ64" s="433"/>
    </row>
    <row r="65" spans="4:95" x14ac:dyDescent="0.2">
      <c r="D65" s="7"/>
      <c r="E65" s="7"/>
      <c r="F65" s="7"/>
      <c r="K65" s="31"/>
      <c r="L65" s="7"/>
      <c r="M65" s="31"/>
      <c r="N65" s="42"/>
      <c r="T65" s="7"/>
      <c r="U65" s="7"/>
      <c r="V65" s="7"/>
      <c r="W65" s="7"/>
      <c r="X65" s="7"/>
      <c r="Y65" s="7"/>
      <c r="Z65" s="7"/>
      <c r="AA65" s="7"/>
      <c r="AB65" s="7"/>
      <c r="AC65" s="7"/>
      <c r="AW65" s="33"/>
      <c r="AX65" s="33"/>
      <c r="AY65" s="33"/>
      <c r="AZ65" s="34"/>
      <c r="BA65" s="34"/>
      <c r="BB65" s="34"/>
      <c r="BC65" s="34"/>
      <c r="BD65" s="34"/>
      <c r="BE65" s="34"/>
      <c r="BF65" s="32"/>
      <c r="CI65" s="33"/>
      <c r="CJ65" s="33"/>
      <c r="CK65" s="33"/>
      <c r="CL65" s="34"/>
      <c r="CM65" s="34"/>
      <c r="CN65" s="34"/>
      <c r="CO65" s="34"/>
      <c r="CP65" s="66"/>
      <c r="CQ65" s="433"/>
    </row>
    <row r="66" spans="4:95" x14ac:dyDescent="0.2">
      <c r="D66" s="7"/>
      <c r="E66" s="7"/>
      <c r="F66" s="7"/>
      <c r="K66" s="31"/>
      <c r="L66" s="7"/>
      <c r="M66" s="31"/>
      <c r="N66" s="42"/>
      <c r="T66" s="7"/>
      <c r="U66" s="7"/>
      <c r="V66" s="7"/>
      <c r="W66" s="7"/>
      <c r="X66" s="7"/>
      <c r="Y66" s="7"/>
      <c r="Z66" s="7"/>
      <c r="AA66" s="7"/>
      <c r="AB66" s="7"/>
      <c r="AC66" s="7"/>
      <c r="AW66" s="33"/>
      <c r="AX66" s="33"/>
      <c r="AY66" s="33"/>
      <c r="AZ66" s="34"/>
      <c r="BA66" s="34"/>
      <c r="BB66" s="34"/>
      <c r="BC66" s="34"/>
      <c r="BD66" s="34"/>
      <c r="BE66" s="34"/>
      <c r="BF66" s="32"/>
      <c r="CI66" s="33"/>
      <c r="CJ66" s="33"/>
      <c r="CK66" s="33"/>
      <c r="CL66" s="34"/>
      <c r="CM66" s="34"/>
      <c r="CN66" s="34"/>
      <c r="CO66" s="34"/>
      <c r="CP66" s="66"/>
      <c r="CQ66" s="433"/>
    </row>
    <row r="67" spans="4:95" x14ac:dyDescent="0.2">
      <c r="D67" s="7"/>
      <c r="E67" s="7"/>
      <c r="F67" s="7"/>
      <c r="K67" s="31"/>
      <c r="L67" s="7"/>
      <c r="M67" s="31"/>
      <c r="N67" s="42"/>
      <c r="T67" s="7"/>
      <c r="U67" s="7"/>
      <c r="V67" s="7"/>
      <c r="W67" s="7"/>
      <c r="X67" s="7"/>
      <c r="Y67" s="7"/>
      <c r="Z67" s="7"/>
      <c r="AA67" s="7"/>
      <c r="AB67" s="7"/>
      <c r="AC67" s="7"/>
      <c r="AW67" s="33"/>
      <c r="AX67" s="33"/>
      <c r="AY67" s="33"/>
      <c r="AZ67" s="34"/>
      <c r="BA67" s="34"/>
      <c r="BB67" s="34"/>
      <c r="BC67" s="34"/>
      <c r="BD67" s="34"/>
      <c r="BE67" s="34"/>
      <c r="BF67" s="32"/>
      <c r="CI67" s="33"/>
      <c r="CJ67" s="33"/>
      <c r="CK67" s="33"/>
      <c r="CL67" s="34"/>
      <c r="CM67" s="34"/>
      <c r="CN67" s="34"/>
      <c r="CO67" s="34"/>
      <c r="CP67" s="66"/>
      <c r="CQ67" s="433"/>
    </row>
    <row r="68" spans="4:95" x14ac:dyDescent="0.2">
      <c r="D68" s="7"/>
      <c r="E68" s="7"/>
      <c r="F68" s="7"/>
      <c r="K68" s="31"/>
      <c r="L68" s="7"/>
      <c r="M68" s="31"/>
      <c r="N68" s="42"/>
      <c r="T68" s="7"/>
      <c r="U68" s="7"/>
      <c r="V68" s="7"/>
      <c r="W68" s="7"/>
      <c r="X68" s="7"/>
      <c r="Y68" s="7"/>
      <c r="Z68" s="7"/>
      <c r="AA68" s="7"/>
      <c r="AB68" s="7"/>
      <c r="AC68" s="7"/>
      <c r="AW68" s="33"/>
      <c r="AX68" s="33"/>
      <c r="AY68" s="33"/>
      <c r="AZ68" s="34"/>
      <c r="BA68" s="34"/>
      <c r="BB68" s="34"/>
      <c r="BC68" s="34"/>
      <c r="BD68" s="34"/>
      <c r="BE68" s="34"/>
      <c r="BF68" s="32"/>
      <c r="CI68" s="33"/>
      <c r="CJ68" s="33"/>
      <c r="CK68" s="33"/>
      <c r="CL68" s="34"/>
      <c r="CM68" s="34"/>
      <c r="CN68" s="34"/>
      <c r="CO68" s="34"/>
      <c r="CP68" s="66"/>
      <c r="CQ68" s="433"/>
    </row>
    <row r="69" spans="4:95" x14ac:dyDescent="0.2">
      <c r="D69" s="7"/>
      <c r="E69" s="7"/>
      <c r="F69" s="7"/>
      <c r="K69" s="31"/>
      <c r="L69" s="7"/>
      <c r="M69" s="31"/>
      <c r="N69" s="42"/>
      <c r="T69" s="7"/>
      <c r="U69" s="7"/>
      <c r="V69" s="7"/>
      <c r="W69" s="7"/>
      <c r="X69" s="7"/>
      <c r="Y69" s="7"/>
      <c r="Z69" s="7"/>
      <c r="AA69" s="7"/>
      <c r="AB69" s="7"/>
      <c r="AC69" s="7"/>
      <c r="AW69" s="33"/>
      <c r="AX69" s="33"/>
      <c r="AY69" s="33"/>
      <c r="AZ69" s="34"/>
      <c r="BA69" s="34"/>
      <c r="BB69" s="34"/>
      <c r="BC69" s="34"/>
      <c r="BD69" s="34"/>
      <c r="BE69" s="34"/>
      <c r="BF69" s="32"/>
      <c r="CI69" s="33"/>
      <c r="CJ69" s="33"/>
      <c r="CK69" s="33"/>
      <c r="CL69" s="34"/>
      <c r="CM69" s="34"/>
      <c r="CN69" s="34"/>
      <c r="CO69" s="34"/>
      <c r="CP69" s="66"/>
      <c r="CQ69" s="433"/>
    </row>
    <row r="70" spans="4:95" x14ac:dyDescent="0.2">
      <c r="D70" s="7"/>
      <c r="E70" s="7"/>
      <c r="F70" s="7"/>
      <c r="K70" s="31"/>
      <c r="L70" s="7"/>
      <c r="M70" s="31"/>
      <c r="N70" s="42"/>
      <c r="T70" s="7"/>
      <c r="U70" s="7"/>
      <c r="V70" s="7"/>
      <c r="W70" s="7"/>
      <c r="X70" s="7"/>
      <c r="Y70" s="7"/>
      <c r="Z70" s="7"/>
      <c r="AA70" s="7"/>
      <c r="AB70" s="7"/>
      <c r="AC70" s="7"/>
      <c r="AW70" s="33"/>
      <c r="AX70" s="33"/>
      <c r="AY70" s="33"/>
      <c r="AZ70" s="34"/>
      <c r="BA70" s="34"/>
      <c r="BB70" s="34"/>
      <c r="BC70" s="34"/>
      <c r="BD70" s="34"/>
      <c r="BE70" s="34"/>
      <c r="BF70" s="32"/>
      <c r="CI70" s="33"/>
      <c r="CJ70" s="33"/>
      <c r="CK70" s="33"/>
      <c r="CL70" s="34"/>
      <c r="CM70" s="34"/>
      <c r="CN70" s="34"/>
      <c r="CO70" s="34"/>
      <c r="CP70" s="66"/>
      <c r="CQ70" s="433"/>
    </row>
    <row r="71" spans="4:95" x14ac:dyDescent="0.2">
      <c r="D71" s="7"/>
      <c r="E71" s="7"/>
      <c r="F71" s="7"/>
      <c r="K71" s="31"/>
      <c r="L71" s="7"/>
      <c r="M71" s="31"/>
      <c r="N71" s="42"/>
      <c r="T71" s="7"/>
      <c r="U71" s="7"/>
      <c r="V71" s="7"/>
      <c r="W71" s="7"/>
      <c r="X71" s="7"/>
      <c r="Y71" s="7"/>
      <c r="Z71" s="7"/>
      <c r="AA71" s="7"/>
      <c r="AB71" s="7"/>
      <c r="AC71" s="7"/>
      <c r="AW71" s="33"/>
      <c r="AX71" s="33"/>
      <c r="AY71" s="33"/>
      <c r="AZ71" s="34"/>
      <c r="BA71" s="34"/>
      <c r="BB71" s="34"/>
      <c r="BC71" s="34"/>
      <c r="BD71" s="34"/>
      <c r="BE71" s="34"/>
      <c r="BF71" s="32"/>
      <c r="CI71" s="33"/>
      <c r="CJ71" s="33"/>
      <c r="CK71" s="33"/>
      <c r="CL71" s="34"/>
      <c r="CM71" s="34"/>
      <c r="CN71" s="34"/>
      <c r="CO71" s="34"/>
      <c r="CP71" s="66"/>
      <c r="CQ71" s="433"/>
    </row>
    <row r="72" spans="4:95" x14ac:dyDescent="0.2">
      <c r="D72" s="7"/>
      <c r="E72" s="7"/>
      <c r="F72" s="7"/>
      <c r="K72" s="31"/>
      <c r="L72" s="7"/>
      <c r="M72" s="31"/>
      <c r="N72" s="42"/>
      <c r="T72" s="7"/>
      <c r="U72" s="7"/>
      <c r="V72" s="7"/>
      <c r="W72" s="7"/>
      <c r="X72" s="7"/>
      <c r="Y72" s="7"/>
      <c r="Z72" s="7"/>
      <c r="AA72" s="7"/>
      <c r="AB72" s="7"/>
      <c r="AC72" s="7"/>
      <c r="AW72" s="33"/>
      <c r="AX72" s="33"/>
      <c r="AY72" s="33"/>
      <c r="AZ72" s="34"/>
      <c r="BA72" s="34"/>
      <c r="BB72" s="34"/>
      <c r="BC72" s="34"/>
      <c r="BD72" s="34"/>
      <c r="BE72" s="34"/>
      <c r="BF72" s="32"/>
      <c r="CI72" s="33"/>
      <c r="CJ72" s="33"/>
      <c r="CK72" s="33"/>
      <c r="CL72" s="34"/>
      <c r="CM72" s="34"/>
      <c r="CN72" s="34"/>
      <c r="CO72" s="34"/>
      <c r="CP72" s="66"/>
      <c r="CQ72" s="433"/>
    </row>
    <row r="73" spans="4:95" x14ac:dyDescent="0.2">
      <c r="D73" s="7"/>
      <c r="E73" s="7"/>
      <c r="F73" s="7"/>
      <c r="K73" s="31"/>
      <c r="L73" s="7"/>
      <c r="M73" s="31"/>
      <c r="N73" s="42"/>
      <c r="T73" s="7"/>
      <c r="U73" s="7"/>
      <c r="V73" s="7"/>
      <c r="W73" s="7"/>
      <c r="X73" s="7"/>
      <c r="Y73" s="7"/>
      <c r="Z73" s="7"/>
      <c r="AA73" s="7"/>
      <c r="AB73" s="7"/>
      <c r="AC73" s="7"/>
      <c r="AW73" s="33"/>
      <c r="AX73" s="33"/>
      <c r="AY73" s="33"/>
      <c r="AZ73" s="34"/>
      <c r="BA73" s="34"/>
      <c r="BB73" s="34"/>
      <c r="BC73" s="34"/>
      <c r="BD73" s="34"/>
      <c r="BE73" s="34"/>
      <c r="BF73" s="32"/>
      <c r="CI73" s="33"/>
      <c r="CJ73" s="33"/>
      <c r="CK73" s="33"/>
      <c r="CL73" s="34"/>
      <c r="CM73" s="34"/>
      <c r="CN73" s="34"/>
      <c r="CO73" s="34"/>
      <c r="CP73" s="66"/>
      <c r="CQ73" s="433"/>
    </row>
    <row r="74" spans="4:95" x14ac:dyDescent="0.2">
      <c r="D74" s="7"/>
      <c r="E74" s="7"/>
      <c r="F74" s="7"/>
      <c r="K74" s="31"/>
      <c r="L74" s="7"/>
      <c r="M74" s="31"/>
      <c r="N74" s="42"/>
      <c r="T74" s="7"/>
      <c r="U74" s="7"/>
      <c r="V74" s="7"/>
      <c r="W74" s="7"/>
      <c r="X74" s="7"/>
      <c r="Y74" s="7"/>
      <c r="Z74" s="7"/>
      <c r="AA74" s="7"/>
      <c r="AB74" s="7"/>
      <c r="AC74" s="7"/>
      <c r="AW74" s="33"/>
      <c r="AX74" s="33"/>
      <c r="AY74" s="33"/>
      <c r="AZ74" s="34"/>
      <c r="BA74" s="34"/>
      <c r="BB74" s="34"/>
      <c r="BC74" s="34"/>
      <c r="BD74" s="34"/>
      <c r="BE74" s="34"/>
      <c r="BF74" s="32"/>
      <c r="CI74" s="33"/>
      <c r="CJ74" s="33"/>
      <c r="CK74" s="33"/>
      <c r="CL74" s="34"/>
      <c r="CM74" s="34"/>
      <c r="CN74" s="34"/>
      <c r="CO74" s="34"/>
      <c r="CP74" s="66"/>
      <c r="CQ74" s="433"/>
    </row>
    <row r="75" spans="4:95" x14ac:dyDescent="0.2">
      <c r="D75" s="7"/>
      <c r="E75" s="7"/>
      <c r="F75" s="7"/>
      <c r="K75" s="31"/>
      <c r="L75" s="7"/>
      <c r="M75" s="31"/>
      <c r="N75" s="42"/>
      <c r="T75" s="7"/>
      <c r="U75" s="7"/>
      <c r="V75" s="7"/>
      <c r="W75" s="7"/>
      <c r="X75" s="7"/>
      <c r="Y75" s="7"/>
      <c r="Z75" s="7"/>
      <c r="AA75" s="7"/>
      <c r="AB75" s="7"/>
      <c r="AC75" s="7"/>
      <c r="AW75" s="33"/>
      <c r="AX75" s="33"/>
      <c r="AY75" s="33"/>
      <c r="AZ75" s="34"/>
      <c r="BA75" s="34"/>
      <c r="BB75" s="34"/>
      <c r="BC75" s="34"/>
      <c r="BD75" s="34"/>
      <c r="BE75" s="34"/>
      <c r="BF75" s="32"/>
      <c r="CI75" s="33"/>
      <c r="CJ75" s="33"/>
      <c r="CK75" s="33"/>
      <c r="CL75" s="34"/>
      <c r="CM75" s="34"/>
      <c r="CN75" s="34"/>
      <c r="CO75" s="34"/>
      <c r="CP75" s="66"/>
      <c r="CQ75" s="433"/>
    </row>
    <row r="76" spans="4:95" x14ac:dyDescent="0.2">
      <c r="D76" s="7"/>
      <c r="E76" s="7"/>
      <c r="F76" s="7"/>
      <c r="K76" s="31"/>
      <c r="L76" s="7"/>
      <c r="M76" s="31"/>
      <c r="N76" s="42"/>
      <c r="T76" s="7"/>
      <c r="U76" s="7"/>
      <c r="V76" s="7"/>
      <c r="W76" s="7"/>
      <c r="X76" s="7"/>
      <c r="Y76" s="7"/>
      <c r="Z76" s="7"/>
      <c r="AA76" s="7"/>
      <c r="AB76" s="7"/>
      <c r="AC76" s="7"/>
      <c r="AW76" s="33"/>
      <c r="AX76" s="33"/>
      <c r="AY76" s="33"/>
      <c r="AZ76" s="34"/>
      <c r="BA76" s="34"/>
      <c r="BB76" s="34"/>
      <c r="BC76" s="34"/>
      <c r="BD76" s="34"/>
      <c r="BE76" s="34"/>
      <c r="BF76" s="32"/>
      <c r="CI76" s="33"/>
      <c r="CJ76" s="33"/>
      <c r="CK76" s="33"/>
      <c r="CL76" s="34"/>
      <c r="CM76" s="34"/>
      <c r="CN76" s="34"/>
      <c r="CO76" s="34"/>
      <c r="CP76" s="66"/>
      <c r="CQ76" s="433"/>
    </row>
    <row r="77" spans="4:95" x14ac:dyDescent="0.2">
      <c r="D77" s="7"/>
      <c r="E77" s="7"/>
      <c r="F77" s="7"/>
      <c r="K77" s="31"/>
      <c r="L77" s="7"/>
      <c r="M77" s="31"/>
      <c r="N77" s="42"/>
      <c r="T77" s="7"/>
      <c r="U77" s="7"/>
      <c r="V77" s="7"/>
      <c r="W77" s="7"/>
      <c r="X77" s="7"/>
      <c r="Y77" s="7"/>
      <c r="Z77" s="7"/>
      <c r="AA77" s="7"/>
      <c r="AB77" s="7"/>
      <c r="AC77" s="7"/>
      <c r="AW77" s="33"/>
      <c r="AX77" s="33"/>
      <c r="AY77" s="33"/>
      <c r="AZ77" s="34"/>
      <c r="BA77" s="34"/>
      <c r="BB77" s="34"/>
      <c r="BC77" s="34"/>
      <c r="BD77" s="34"/>
      <c r="BE77" s="34"/>
      <c r="BF77" s="32"/>
      <c r="CI77" s="33"/>
      <c r="CJ77" s="33"/>
      <c r="CK77" s="33"/>
      <c r="CL77" s="34"/>
      <c r="CM77" s="34"/>
      <c r="CN77" s="34"/>
      <c r="CO77" s="34"/>
      <c r="CP77" s="66"/>
      <c r="CQ77" s="433"/>
    </row>
    <row r="78" spans="4:95" x14ac:dyDescent="0.2">
      <c r="D78" s="7"/>
      <c r="E78" s="7"/>
      <c r="F78" s="7"/>
      <c r="K78" s="31"/>
      <c r="L78" s="7"/>
      <c r="M78" s="31"/>
      <c r="N78" s="42"/>
      <c r="T78" s="7"/>
      <c r="U78" s="7"/>
      <c r="V78" s="7"/>
      <c r="W78" s="7"/>
      <c r="X78" s="7"/>
      <c r="Y78" s="7"/>
      <c r="Z78" s="7"/>
      <c r="AA78" s="7"/>
      <c r="AB78" s="7"/>
      <c r="AC78" s="7"/>
      <c r="AW78" s="33"/>
      <c r="AX78" s="33"/>
      <c r="AY78" s="33"/>
      <c r="AZ78" s="34"/>
      <c r="BA78" s="34"/>
      <c r="BB78" s="34"/>
      <c r="BC78" s="34"/>
      <c r="BD78" s="34"/>
      <c r="BE78" s="34"/>
      <c r="BF78" s="32"/>
      <c r="CI78" s="33"/>
      <c r="CJ78" s="33"/>
      <c r="CK78" s="33"/>
      <c r="CL78" s="34"/>
      <c r="CM78" s="34"/>
      <c r="CN78" s="34"/>
      <c r="CO78" s="34"/>
      <c r="CP78" s="66"/>
      <c r="CQ78" s="433"/>
    </row>
    <row r="79" spans="4:95" x14ac:dyDescent="0.2">
      <c r="D79" s="7"/>
      <c r="E79" s="7"/>
      <c r="F79" s="7"/>
      <c r="K79" s="31"/>
      <c r="L79" s="7"/>
      <c r="M79" s="31"/>
      <c r="N79" s="42"/>
      <c r="T79" s="7"/>
      <c r="U79" s="7"/>
      <c r="V79" s="7"/>
      <c r="W79" s="7"/>
      <c r="X79" s="7"/>
      <c r="Y79" s="7"/>
      <c r="Z79" s="7"/>
      <c r="AA79" s="7"/>
      <c r="AB79" s="7"/>
      <c r="AC79" s="7"/>
      <c r="AW79" s="33"/>
      <c r="AX79" s="33"/>
      <c r="AY79" s="33"/>
      <c r="AZ79" s="34"/>
      <c r="BA79" s="34"/>
      <c r="BB79" s="34"/>
      <c r="BC79" s="34"/>
      <c r="BD79" s="34"/>
      <c r="BE79" s="34"/>
      <c r="BF79" s="32"/>
      <c r="CI79" s="33"/>
      <c r="CJ79" s="33"/>
      <c r="CK79" s="33"/>
      <c r="CL79" s="34"/>
      <c r="CM79" s="34"/>
      <c r="CN79" s="34"/>
      <c r="CO79" s="34"/>
      <c r="CP79" s="66"/>
      <c r="CQ79" s="433"/>
    </row>
    <row r="80" spans="4:95" x14ac:dyDescent="0.2">
      <c r="D80" s="7"/>
      <c r="E80" s="7"/>
      <c r="F80" s="7"/>
      <c r="K80" s="31"/>
      <c r="L80" s="7"/>
      <c r="M80" s="31"/>
      <c r="N80" s="42"/>
      <c r="T80" s="7"/>
      <c r="U80" s="7"/>
      <c r="V80" s="7"/>
      <c r="W80" s="7"/>
      <c r="X80" s="7"/>
      <c r="Y80" s="7"/>
      <c r="Z80" s="7"/>
      <c r="AA80" s="7"/>
      <c r="AB80" s="7"/>
      <c r="AC80" s="7"/>
      <c r="AW80" s="33"/>
      <c r="AX80" s="33"/>
      <c r="AY80" s="33"/>
      <c r="AZ80" s="34"/>
      <c r="BA80" s="34"/>
      <c r="BB80" s="34"/>
      <c r="BC80" s="34"/>
      <c r="BD80" s="34"/>
      <c r="BE80" s="34"/>
      <c r="BF80" s="32"/>
      <c r="CI80" s="33"/>
      <c r="CJ80" s="33"/>
      <c r="CK80" s="33"/>
      <c r="CL80" s="34"/>
      <c r="CM80" s="34"/>
      <c r="CN80" s="34"/>
      <c r="CO80" s="34"/>
      <c r="CP80" s="66"/>
      <c r="CQ80" s="433"/>
    </row>
    <row r="81" spans="1:117" x14ac:dyDescent="0.2">
      <c r="D81" s="7"/>
      <c r="E81" s="7"/>
      <c r="F81" s="7"/>
      <c r="K81" s="31"/>
      <c r="L81" s="7"/>
      <c r="M81" s="31"/>
      <c r="N81" s="42"/>
      <c r="T81" s="7"/>
      <c r="U81" s="7"/>
      <c r="V81" s="7"/>
      <c r="W81" s="7"/>
      <c r="X81" s="7"/>
      <c r="Y81" s="7"/>
      <c r="Z81" s="7"/>
      <c r="AA81" s="7"/>
      <c r="AB81" s="7"/>
      <c r="AC81" s="7"/>
      <c r="AW81" s="33"/>
      <c r="AX81" s="33"/>
      <c r="AY81" s="33"/>
      <c r="AZ81" s="34"/>
      <c r="BA81" s="34"/>
      <c r="BB81" s="34"/>
      <c r="BC81" s="34"/>
      <c r="BD81" s="34"/>
      <c r="BE81" s="34"/>
      <c r="BF81" s="32"/>
      <c r="CI81" s="33"/>
      <c r="CJ81" s="33"/>
      <c r="CK81" s="33"/>
      <c r="CL81" s="34"/>
      <c r="CM81" s="34"/>
      <c r="CN81" s="34"/>
      <c r="CO81" s="34"/>
      <c r="CP81" s="66"/>
      <c r="CQ81" s="433"/>
    </row>
    <row r="82" spans="1:117" x14ac:dyDescent="0.2">
      <c r="D82" s="7"/>
      <c r="E82" s="7"/>
      <c r="F82" s="7"/>
      <c r="K82" s="31"/>
      <c r="L82" s="7"/>
      <c r="M82" s="31"/>
      <c r="N82" s="42"/>
      <c r="T82" s="7"/>
      <c r="U82" s="7"/>
      <c r="V82" s="7"/>
      <c r="W82" s="7"/>
      <c r="X82" s="7"/>
      <c r="Y82" s="7"/>
      <c r="Z82" s="7"/>
      <c r="AA82" s="7"/>
      <c r="AB82" s="7"/>
      <c r="AC82" s="7"/>
      <c r="AW82" s="33"/>
      <c r="AX82" s="33"/>
      <c r="AY82" s="33"/>
      <c r="AZ82" s="34"/>
      <c r="BA82" s="34"/>
      <c r="BB82" s="34"/>
      <c r="BC82" s="34"/>
      <c r="BD82" s="34"/>
      <c r="BE82" s="34"/>
      <c r="BF82" s="32"/>
      <c r="CI82" s="33"/>
      <c r="CJ82" s="33"/>
      <c r="CK82" s="33"/>
      <c r="CL82" s="34"/>
      <c r="CM82" s="34"/>
      <c r="CN82" s="34"/>
      <c r="CO82" s="34"/>
      <c r="CP82" s="66"/>
      <c r="CQ82" s="433"/>
    </row>
    <row r="83" spans="1:117" x14ac:dyDescent="0.2">
      <c r="D83" s="7"/>
      <c r="E83" s="7"/>
      <c r="F83" s="7"/>
      <c r="K83" s="31"/>
      <c r="L83" s="7"/>
      <c r="M83" s="31"/>
      <c r="N83" s="42"/>
      <c r="T83" s="7"/>
      <c r="U83" s="7"/>
      <c r="V83" s="7"/>
      <c r="W83" s="7"/>
      <c r="X83" s="7"/>
      <c r="Y83" s="7"/>
      <c r="Z83" s="7"/>
      <c r="AA83" s="7"/>
      <c r="AB83" s="7"/>
      <c r="AC83" s="7"/>
      <c r="AW83" s="33"/>
      <c r="AX83" s="33"/>
      <c r="AY83" s="33"/>
      <c r="AZ83" s="34"/>
      <c r="BA83" s="34"/>
      <c r="BB83" s="34"/>
      <c r="BC83" s="34"/>
      <c r="BD83" s="34"/>
      <c r="BE83" s="34"/>
      <c r="BF83" s="32"/>
      <c r="CI83" s="33"/>
      <c r="CJ83" s="33"/>
      <c r="CK83" s="33"/>
      <c r="CL83" s="34"/>
      <c r="CM83" s="34"/>
      <c r="CN83" s="34"/>
      <c r="CO83" s="34"/>
      <c r="CP83" s="66"/>
      <c r="CQ83" s="433"/>
    </row>
    <row r="84" spans="1:117" x14ac:dyDescent="0.2">
      <c r="D84" s="7"/>
      <c r="E84" s="7"/>
      <c r="F84" s="7"/>
      <c r="K84" s="31"/>
      <c r="L84" s="7"/>
      <c r="M84" s="31"/>
      <c r="N84" s="42"/>
      <c r="T84" s="7"/>
      <c r="U84" s="7"/>
      <c r="V84" s="7"/>
      <c r="W84" s="7"/>
      <c r="X84" s="7"/>
      <c r="Y84" s="7"/>
      <c r="Z84" s="7"/>
      <c r="AA84" s="7"/>
      <c r="AB84" s="7"/>
      <c r="AC84" s="7"/>
      <c r="AW84" s="33"/>
      <c r="AX84" s="33"/>
      <c r="AY84" s="33"/>
      <c r="AZ84" s="34"/>
      <c r="BA84" s="34"/>
      <c r="BB84" s="34"/>
      <c r="BC84" s="34"/>
      <c r="BD84" s="34"/>
      <c r="BE84" s="34"/>
      <c r="BF84" s="32"/>
      <c r="CI84" s="33"/>
      <c r="CJ84" s="33"/>
      <c r="CK84" s="33"/>
      <c r="CL84" s="34"/>
      <c r="CM84" s="34"/>
      <c r="CN84" s="34"/>
      <c r="CO84" s="34"/>
      <c r="CP84" s="66"/>
      <c r="CQ84" s="433"/>
    </row>
    <row r="85" spans="1:117" s="39" customFormat="1" x14ac:dyDescent="0.2">
      <c r="A85" s="35" t="s">
        <v>87</v>
      </c>
      <c r="B85" s="35"/>
      <c r="C85" s="35" t="s">
        <v>87</v>
      </c>
      <c r="D85" s="35" t="s">
        <v>87</v>
      </c>
      <c r="E85" s="35" t="s">
        <v>87</v>
      </c>
      <c r="F85" s="35" t="s">
        <v>87</v>
      </c>
      <c r="G85" s="35" t="s">
        <v>87</v>
      </c>
      <c r="H85" s="35" t="s">
        <v>87</v>
      </c>
      <c r="I85" s="35" t="s">
        <v>87</v>
      </c>
      <c r="J85" s="35" t="s">
        <v>87</v>
      </c>
      <c r="K85" s="35" t="s">
        <v>87</v>
      </c>
      <c r="L85" s="35" t="s">
        <v>87</v>
      </c>
      <c r="M85" s="35" t="s">
        <v>87</v>
      </c>
      <c r="N85" s="35" t="s">
        <v>87</v>
      </c>
      <c r="O85" s="35" t="s">
        <v>87</v>
      </c>
      <c r="P85" s="35" t="s">
        <v>87</v>
      </c>
      <c r="Q85" s="35" t="s">
        <v>87</v>
      </c>
      <c r="R85" s="35" t="s">
        <v>87</v>
      </c>
      <c r="S85" s="35" t="s">
        <v>87</v>
      </c>
      <c r="T85" s="35" t="s">
        <v>87</v>
      </c>
      <c r="U85" s="35" t="s">
        <v>87</v>
      </c>
      <c r="V85" s="35" t="s">
        <v>87</v>
      </c>
      <c r="W85" s="35" t="s">
        <v>87</v>
      </c>
      <c r="X85" s="35" t="s">
        <v>87</v>
      </c>
      <c r="Y85" s="35" t="s">
        <v>87</v>
      </c>
      <c r="Z85" s="35" t="s">
        <v>87</v>
      </c>
      <c r="AA85" s="35" t="s">
        <v>87</v>
      </c>
      <c r="AB85" s="35" t="s">
        <v>87</v>
      </c>
      <c r="AC85" s="35" t="s">
        <v>87</v>
      </c>
      <c r="AD85" s="35" t="s">
        <v>87</v>
      </c>
      <c r="AE85" s="35" t="s">
        <v>87</v>
      </c>
      <c r="AF85" s="35" t="s">
        <v>87</v>
      </c>
      <c r="AG85" s="35" t="s">
        <v>87</v>
      </c>
      <c r="AH85" s="35" t="s">
        <v>87</v>
      </c>
      <c r="AI85" s="35" t="s">
        <v>87</v>
      </c>
      <c r="AJ85" s="35" t="s">
        <v>87</v>
      </c>
      <c r="AK85" s="35" t="s">
        <v>87</v>
      </c>
      <c r="AL85" s="35" t="s">
        <v>87</v>
      </c>
      <c r="AM85" s="35" t="s">
        <v>87</v>
      </c>
      <c r="AN85" s="35" t="s">
        <v>87</v>
      </c>
      <c r="AO85" s="35" t="s">
        <v>87</v>
      </c>
      <c r="AP85" s="35" t="s">
        <v>87</v>
      </c>
      <c r="AQ85" s="35" t="s">
        <v>87</v>
      </c>
      <c r="AR85" s="35" t="s">
        <v>87</v>
      </c>
      <c r="AS85" s="35" t="s">
        <v>87</v>
      </c>
      <c r="AT85" s="35" t="s">
        <v>87</v>
      </c>
      <c r="AU85" s="35" t="s">
        <v>87</v>
      </c>
      <c r="AV85" s="35" t="s">
        <v>87</v>
      </c>
      <c r="AW85" s="35" t="s">
        <v>87</v>
      </c>
      <c r="AX85" s="35" t="s">
        <v>87</v>
      </c>
      <c r="AY85" s="35" t="s">
        <v>87</v>
      </c>
      <c r="AZ85" s="35" t="s">
        <v>87</v>
      </c>
      <c r="BA85" s="35" t="s">
        <v>87</v>
      </c>
      <c r="BB85" s="35"/>
      <c r="BC85" s="35" t="s">
        <v>87</v>
      </c>
      <c r="BD85" s="35" t="s">
        <v>87</v>
      </c>
      <c r="BE85" s="35" t="s">
        <v>87</v>
      </c>
      <c r="BF85" s="35" t="s">
        <v>87</v>
      </c>
      <c r="BG85" s="35" t="s">
        <v>87</v>
      </c>
      <c r="BH85" s="35" t="s">
        <v>87</v>
      </c>
      <c r="BI85" s="35" t="s">
        <v>87</v>
      </c>
      <c r="BJ85" s="35" t="s">
        <v>87</v>
      </c>
      <c r="BK85" s="35" t="s">
        <v>87</v>
      </c>
      <c r="BL85" s="35" t="s">
        <v>87</v>
      </c>
      <c r="BM85" s="35" t="s">
        <v>87</v>
      </c>
      <c r="BN85" s="35" t="s">
        <v>87</v>
      </c>
      <c r="BO85" s="35" t="s">
        <v>87</v>
      </c>
      <c r="BP85" s="35" t="s">
        <v>87</v>
      </c>
      <c r="BQ85" s="35" t="s">
        <v>87</v>
      </c>
      <c r="BR85" s="35" t="s">
        <v>87</v>
      </c>
      <c r="BS85" s="35" t="s">
        <v>87</v>
      </c>
      <c r="BT85" s="35" t="s">
        <v>87</v>
      </c>
      <c r="BU85" s="35" t="s">
        <v>87</v>
      </c>
      <c r="BV85" s="35" t="s">
        <v>87</v>
      </c>
      <c r="BW85" s="35" t="s">
        <v>87</v>
      </c>
      <c r="BX85" s="35" t="s">
        <v>87</v>
      </c>
      <c r="BY85" s="35" t="s">
        <v>87</v>
      </c>
      <c r="BZ85" s="35" t="s">
        <v>87</v>
      </c>
      <c r="CA85" s="35" t="s">
        <v>87</v>
      </c>
      <c r="CB85" s="35" t="s">
        <v>87</v>
      </c>
      <c r="CC85" s="35" t="s">
        <v>87</v>
      </c>
      <c r="CD85" s="35" t="s">
        <v>87</v>
      </c>
      <c r="CE85" s="35" t="s">
        <v>87</v>
      </c>
      <c r="CF85" s="35" t="s">
        <v>87</v>
      </c>
      <c r="CG85" s="35" t="s">
        <v>87</v>
      </c>
      <c r="CH85" s="35" t="s">
        <v>87</v>
      </c>
      <c r="CI85" s="35" t="s">
        <v>87</v>
      </c>
      <c r="CJ85" s="35" t="s">
        <v>87</v>
      </c>
      <c r="CK85" s="35" t="s">
        <v>87</v>
      </c>
      <c r="CL85" s="35" t="s">
        <v>87</v>
      </c>
      <c r="CM85" s="35" t="s">
        <v>87</v>
      </c>
      <c r="CN85" s="35" t="s">
        <v>87</v>
      </c>
      <c r="CO85" s="35" t="s">
        <v>87</v>
      </c>
      <c r="CP85" s="35" t="s">
        <v>87</v>
      </c>
      <c r="CQ85" s="35" t="s">
        <v>87</v>
      </c>
      <c r="CR85" s="35" t="s">
        <v>87</v>
      </c>
      <c r="CS85" s="35" t="s">
        <v>87</v>
      </c>
      <c r="CT85" s="35" t="s">
        <v>87</v>
      </c>
      <c r="CU85" s="35" t="s">
        <v>87</v>
      </c>
      <c r="CV85" s="35" t="s">
        <v>87</v>
      </c>
      <c r="CW85" s="35" t="s">
        <v>87</v>
      </c>
      <c r="CX85" s="35" t="s">
        <v>87</v>
      </c>
      <c r="CY85" s="35" t="s">
        <v>87</v>
      </c>
      <c r="CZ85" s="35" t="s">
        <v>87</v>
      </c>
      <c r="DA85" s="35" t="s">
        <v>87</v>
      </c>
      <c r="DB85" s="35" t="s">
        <v>87</v>
      </c>
      <c r="DC85" s="35" t="s">
        <v>87</v>
      </c>
      <c r="DD85" s="35" t="s">
        <v>87</v>
      </c>
      <c r="DE85" s="35" t="s">
        <v>87</v>
      </c>
      <c r="DF85" s="35" t="s">
        <v>87</v>
      </c>
      <c r="DG85" s="35" t="s">
        <v>87</v>
      </c>
      <c r="DH85" s="35" t="s">
        <v>87</v>
      </c>
      <c r="DI85" s="35" t="s">
        <v>87</v>
      </c>
      <c r="DJ85" s="35" t="s">
        <v>87</v>
      </c>
      <c r="DK85" s="35" t="s">
        <v>87</v>
      </c>
      <c r="DL85" s="35" t="s">
        <v>87</v>
      </c>
      <c r="DM85" s="35" t="s">
        <v>87</v>
      </c>
    </row>
    <row r="86" spans="1:117" s="39" customFormat="1" x14ac:dyDescent="0.2">
      <c r="A86" s="154">
        <f t="shared" ref="A86:A120" si="41">A5</f>
        <v>0</v>
      </c>
      <c r="B86" s="154"/>
      <c r="C86" s="47"/>
      <c r="D86" s="46"/>
      <c r="F86" s="46"/>
      <c r="U86" s="31"/>
      <c r="X86" s="47" t="str">
        <f>IF(V5,IF(W5="",CONCATENATE("Grade ",V5," ",$D$4),CONCATENATE("Grade ",V5," ",W5)),IF(ISTEXT(W5),CONCATENATE("Grade ",B5," ",W5),IF(ISTEXT($D$4),CONCATENATE("Grade ",B5," ",$D$4," "),"")))</f>
        <v/>
      </c>
      <c r="Y86" s="46" t="str">
        <f t="shared" ref="Y86:Y120" si="42">IF(Y5,Y5,"")</f>
        <v/>
      </c>
      <c r="Z86" s="46" t="str">
        <f>IF(Y5,IF(Z5,Z5,""),"0")</f>
        <v>0</v>
      </c>
      <c r="AA86" s="46" t="e">
        <f t="shared" ref="AA86:AA120" si="43">IF(Y86,Z86+Y86,"")</f>
        <v>#VALUE!</v>
      </c>
      <c r="AB86" s="46" t="e">
        <f t="shared" ref="AB86:AB120" si="44">IF(Y86,AA86+Y86,"")</f>
        <v>#VALUE!</v>
      </c>
      <c r="AC86" s="46" t="e">
        <f t="shared" ref="AC86:AC120" si="45">IF(Y86,AB86+Y86,"")</f>
        <v>#VALUE!</v>
      </c>
      <c r="AD86" s="46" t="e">
        <f t="shared" ref="AD86:AD120" si="46">IF(Y86,AC86+Y86,"")</f>
        <v>#VALUE!</v>
      </c>
      <c r="AE86" s="46" t="e">
        <f t="shared" ref="AE86:AE120" si="47">IF(Y86,AD86+Y86,"")</f>
        <v>#VALUE!</v>
      </c>
      <c r="AF86" s="46" t="e">
        <f t="shared" ref="AF86:AF120" si="48">IF(Y86,AE86+Y86,"")</f>
        <v>#VALUE!</v>
      </c>
      <c r="AG86" s="46" t="e">
        <f t="shared" ref="AG86:AG120" si="49">IF(Y86,AF86+Y86,"")</f>
        <v>#VALUE!</v>
      </c>
      <c r="AH86" s="46" t="e">
        <f t="shared" ref="AH86:AH120" si="50">IF(Y86,AG86+Y86,"")</f>
        <v>#VALUE!</v>
      </c>
      <c r="AI86" s="46" t="e">
        <f t="shared" ref="AI86:AI120" si="51">IF(Y86,AH86+Y86,"")</f>
        <v>#VALUE!</v>
      </c>
      <c r="AJ86" s="46" t="e">
        <f t="shared" ref="AJ86:AJ120" si="52">IF(Y86,AI86+Y86,"")</f>
        <v>#VALUE!</v>
      </c>
      <c r="AK86" s="46" t="e">
        <f t="shared" ref="AK86:AK120" si="53">IF(Y86,AJ86+Y86,"")</f>
        <v>#VALUE!</v>
      </c>
      <c r="AL86" s="46" t="e">
        <f t="shared" ref="AL86:AL120" si="54">IF(Y86,AK86+Y86,"")</f>
        <v>#VALUE!</v>
      </c>
      <c r="AM86" s="46" t="e">
        <f t="shared" ref="AM86:AM120" si="55">IF(Y86,AL86+Y86,"")</f>
        <v>#VALUE!</v>
      </c>
      <c r="AN86" s="46" t="e">
        <f t="shared" ref="AN86:AN120" si="56">IF(Y86,AM86+Y86,"")</f>
        <v>#VALUE!</v>
      </c>
      <c r="AO86" s="46" t="e">
        <f t="shared" ref="AO86:AO120" si="57">IF(Y86,AN86+Y86,"")</f>
        <v>#VALUE!</v>
      </c>
      <c r="AP86" s="46"/>
      <c r="AQ86" s="46"/>
      <c r="AR86" s="46"/>
      <c r="AS86" s="47"/>
      <c r="AT86" s="46"/>
      <c r="AU86" s="46"/>
      <c r="AV86" s="46"/>
      <c r="AW86" s="46"/>
      <c r="AX86" s="46"/>
      <c r="AY86" s="46"/>
      <c r="AZ86" s="46"/>
      <c r="BA86" s="46"/>
      <c r="BB86" s="46"/>
      <c r="BC86" s="46"/>
      <c r="BD86" s="46"/>
      <c r="BE86" s="46"/>
      <c r="BF86" s="46"/>
      <c r="BG86" s="46"/>
      <c r="BH86" s="46"/>
      <c r="BI86" s="46"/>
      <c r="BJ86" s="47" t="str">
        <f>IF(BH5,IF(BI5="",CONCATENATE("Grade ",BH5," ",$AP$4),CONCATENATE("Grade ",BH5," ",BI5)),IF(ISTEXT(BI5),CONCATENATE("Grade ",B5," ",BI5),IF(ISTEXT($AP$4),CONCATENATE("Grade ",B5," ",$AP$4," "),"")))</f>
        <v/>
      </c>
      <c r="BK86" s="46" t="str">
        <f t="shared" ref="BK86:BK120" si="58">IF(BK5,BK5,"")</f>
        <v/>
      </c>
      <c r="BL86" s="46" t="str">
        <f>IF(BK5,IF(BL5,BL5,""),"0")</f>
        <v>0</v>
      </c>
      <c r="BM86" s="46" t="e">
        <f t="shared" ref="BM86:BM120" si="59">IF(BK86,BL86+BK86,"")</f>
        <v>#VALUE!</v>
      </c>
      <c r="BN86" s="46" t="e">
        <f t="shared" ref="BN86:BN120" si="60">IF(BK86,BM86+BK86,"")</f>
        <v>#VALUE!</v>
      </c>
      <c r="BO86" s="46" t="e">
        <f t="shared" ref="BO86:BO120" si="61">IF(BK86,BN86+BK86,"")</f>
        <v>#VALUE!</v>
      </c>
      <c r="BP86" s="46" t="e">
        <f t="shared" ref="BP86:BP120" si="62">IF(BK86,BO86+BK86,"")</f>
        <v>#VALUE!</v>
      </c>
      <c r="BQ86" s="46" t="e">
        <f t="shared" ref="BQ86:BQ120" si="63">IF(BK86,BP86+BK86,"")</f>
        <v>#VALUE!</v>
      </c>
      <c r="BR86" s="46" t="e">
        <f t="shared" ref="BR86:BR120" si="64">IF(BK86,BQ86+BK86,"")</f>
        <v>#VALUE!</v>
      </c>
      <c r="BS86" s="46" t="e">
        <f t="shared" ref="BS86:BS120" si="65">IF(BK86,BR86+BK86,"")</f>
        <v>#VALUE!</v>
      </c>
      <c r="BT86" s="46" t="e">
        <f t="shared" ref="BT86:BT120" si="66">IF(BK86,BS86+BK86,"")</f>
        <v>#VALUE!</v>
      </c>
      <c r="BU86" s="46" t="e">
        <f t="shared" ref="BU86:BU120" si="67">IF(BK86,BT86+BK86,"")</f>
        <v>#VALUE!</v>
      </c>
      <c r="BV86" s="46" t="e">
        <f t="shared" ref="BV86:BV120" si="68">IF(BK86,BU86+BK86,"")</f>
        <v>#VALUE!</v>
      </c>
      <c r="BW86" s="46" t="e">
        <f t="shared" ref="BW86:BW120" si="69">IF(BK86,BV86+BK86,"")</f>
        <v>#VALUE!</v>
      </c>
      <c r="BX86" s="46" t="e">
        <f t="shared" ref="BX86:BX120" si="70">IF(BK86,BW86+BK86,"")</f>
        <v>#VALUE!</v>
      </c>
      <c r="BY86" s="46" t="e">
        <f t="shared" ref="BY86:BY120" si="71">IF(BK86,BX86+BK86,"")</f>
        <v>#VALUE!</v>
      </c>
      <c r="BZ86" s="46" t="e">
        <f t="shared" ref="BZ86:BZ120" si="72">IF(BK86,BY86+BK86,"")</f>
        <v>#VALUE!</v>
      </c>
      <c r="CA86" s="46" t="e">
        <f t="shared" ref="CA86:CA120" si="73">IF(BK86,BZ86+BK86,"")</f>
        <v>#VALUE!</v>
      </c>
      <c r="CB86" s="46"/>
      <c r="CC86" s="46"/>
      <c r="CD86" s="46"/>
      <c r="CE86" s="46"/>
      <c r="CF86" s="46"/>
      <c r="CG86" s="46"/>
      <c r="CH86" s="46"/>
      <c r="CI86" s="46"/>
      <c r="CJ86" s="46"/>
      <c r="CK86" s="46"/>
      <c r="CL86" s="46"/>
      <c r="CM86" s="46"/>
      <c r="CN86" s="46"/>
      <c r="CO86" s="46"/>
      <c r="CP86" s="46"/>
      <c r="CQ86" s="46"/>
      <c r="CR86" s="46"/>
      <c r="CS86" s="46"/>
      <c r="CT86" s="46"/>
      <c r="CU86" s="46"/>
      <c r="CV86" s="47" t="str">
        <f>IF(CT5,IF(CU5="",CONCATENATE("Grade ",CT5," ",$CB$4),CONCATENATE("Grade ",CT5," ",CU5)),IF(ISTEXT(CU5),CONCATENATE("Grade ",B5," ",CU5),IF(ISTEXT($CB$4),CONCATENATE("Grade ",B5," ",$CB$4," "),"")))</f>
        <v/>
      </c>
      <c r="CW86" s="46" t="str">
        <f t="shared" ref="CW86:CW120" si="74">IF(CW5,CW5,"")</f>
        <v/>
      </c>
      <c r="CX86" s="46" t="str">
        <f>IF(CW5,IF(CX5,CX5,""),"0")</f>
        <v>0</v>
      </c>
      <c r="CY86" s="46" t="e">
        <f>IF(CW86,CX86+CW86,"")</f>
        <v>#VALUE!</v>
      </c>
      <c r="CZ86" s="46" t="e">
        <f>IF(CW86,CY86+CW86,"")</f>
        <v>#VALUE!</v>
      </c>
      <c r="DA86" s="46" t="e">
        <f>IF(CW86,CZ86+CW86,"")</f>
        <v>#VALUE!</v>
      </c>
      <c r="DB86" s="46" t="e">
        <f>IF(CW86,DA86+CW86,"")</f>
        <v>#VALUE!</v>
      </c>
      <c r="DC86" s="46" t="e">
        <f>IF(CW86,DB86+CW86,"")</f>
        <v>#VALUE!</v>
      </c>
      <c r="DD86" s="46" t="e">
        <f>IF(CW86,DC86+CW86,"")</f>
        <v>#VALUE!</v>
      </c>
      <c r="DE86" s="46" t="e">
        <f>IF(CW86,DD86+CW86,"")</f>
        <v>#VALUE!</v>
      </c>
      <c r="DF86" s="46" t="e">
        <f>IF(CW86,DE86+CW86,"")</f>
        <v>#VALUE!</v>
      </c>
      <c r="DG86" s="46" t="e">
        <f>IF(CW86,DF86+CW86,"")</f>
        <v>#VALUE!</v>
      </c>
      <c r="DH86" s="46" t="e">
        <f>IF(CW86,DG86+CW86,"")</f>
        <v>#VALUE!</v>
      </c>
      <c r="DI86" s="46" t="e">
        <f>IF(CW86,DH86+CW86,"")</f>
        <v>#VALUE!</v>
      </c>
      <c r="DJ86" s="46" t="e">
        <f>IF(CW86,DI86+CW86,"")</f>
        <v>#VALUE!</v>
      </c>
      <c r="DK86" s="46" t="e">
        <f>IF(CW86,DJ86+CW86,"")</f>
        <v>#VALUE!</v>
      </c>
      <c r="DL86" s="46" t="e">
        <f>IF(CW86,DK86+CW86,"")</f>
        <v>#VALUE!</v>
      </c>
      <c r="DM86" s="46" t="e">
        <f>IF(CW86,DL86+CW86,"")</f>
        <v>#VALUE!</v>
      </c>
    </row>
    <row r="87" spans="1:117" s="39" customFormat="1" x14ac:dyDescent="0.2">
      <c r="A87" s="154">
        <f t="shared" si="41"/>
        <v>0</v>
      </c>
      <c r="B87" s="154"/>
      <c r="C87" s="47"/>
      <c r="D87" s="46"/>
      <c r="F87" s="46"/>
      <c r="U87" s="31"/>
      <c r="X87" s="47" t="str">
        <f t="shared" ref="X87:X120" si="75">IF(V6,IF(W6="",CONCATENATE("Grade ",V6," ",$D$4),CONCATENATE("Grade ",V6," ",W6)),IF(ISTEXT(W6),CONCATENATE("Grade ",B6," ",W6),IF(ISTEXT($D$4),CONCATENATE("Grade ",B6," ",$D$4," "),"")))</f>
        <v/>
      </c>
      <c r="Y87" s="46" t="str">
        <f t="shared" si="42"/>
        <v/>
      </c>
      <c r="Z87" s="46" t="str">
        <f t="shared" ref="Z87:Z120" si="76">IF(Y6,IF(Z6,Z6,""),"0")</f>
        <v>0</v>
      </c>
      <c r="AA87" s="46" t="e">
        <f t="shared" si="43"/>
        <v>#VALUE!</v>
      </c>
      <c r="AB87" s="46" t="e">
        <f t="shared" si="44"/>
        <v>#VALUE!</v>
      </c>
      <c r="AC87" s="46" t="e">
        <f t="shared" si="45"/>
        <v>#VALUE!</v>
      </c>
      <c r="AD87" s="46" t="e">
        <f t="shared" si="46"/>
        <v>#VALUE!</v>
      </c>
      <c r="AE87" s="46" t="e">
        <f t="shared" si="47"/>
        <v>#VALUE!</v>
      </c>
      <c r="AF87" s="46" t="e">
        <f t="shared" si="48"/>
        <v>#VALUE!</v>
      </c>
      <c r="AG87" s="46" t="e">
        <f t="shared" si="49"/>
        <v>#VALUE!</v>
      </c>
      <c r="AH87" s="46" t="e">
        <f t="shared" si="50"/>
        <v>#VALUE!</v>
      </c>
      <c r="AI87" s="46" t="e">
        <f t="shared" si="51"/>
        <v>#VALUE!</v>
      </c>
      <c r="AJ87" s="46" t="e">
        <f t="shared" si="52"/>
        <v>#VALUE!</v>
      </c>
      <c r="AK87" s="46" t="e">
        <f t="shared" si="53"/>
        <v>#VALUE!</v>
      </c>
      <c r="AL87" s="46" t="e">
        <f t="shared" si="54"/>
        <v>#VALUE!</v>
      </c>
      <c r="AM87" s="46" t="e">
        <f t="shared" si="55"/>
        <v>#VALUE!</v>
      </c>
      <c r="AN87" s="46" t="e">
        <f t="shared" si="56"/>
        <v>#VALUE!</v>
      </c>
      <c r="AO87" s="46" t="e">
        <f t="shared" si="57"/>
        <v>#VALUE!</v>
      </c>
      <c r="AP87" s="46"/>
      <c r="AQ87" s="46"/>
      <c r="AR87" s="46"/>
      <c r="AS87" s="47"/>
      <c r="AT87" s="46"/>
      <c r="AU87" s="46"/>
      <c r="AV87" s="46"/>
      <c r="AW87" s="46"/>
      <c r="AX87" s="46"/>
      <c r="AY87" s="46"/>
      <c r="AZ87" s="46"/>
      <c r="BA87" s="46"/>
      <c r="BB87" s="46"/>
      <c r="BC87" s="46"/>
      <c r="BD87" s="46"/>
      <c r="BE87" s="46"/>
      <c r="BF87" s="46"/>
      <c r="BG87" s="46"/>
      <c r="BH87" s="46"/>
      <c r="BI87" s="46"/>
      <c r="BJ87" s="47" t="str">
        <f t="shared" ref="BJ87:BJ120" si="77">IF(BH6,IF(BI6="",CONCATENATE("Grade ",BH6," ",$AP$4),CONCATENATE("Grade ",BH6," ",BI6)),IF(ISTEXT(BI6),CONCATENATE("Grade ",B6," ",BI6),IF(ISTEXT($AP$4),CONCATENATE("Grade ",B6," ",$AP$4," "),"")))</f>
        <v/>
      </c>
      <c r="BK87" s="46" t="str">
        <f t="shared" si="58"/>
        <v/>
      </c>
      <c r="BL87" s="46" t="str">
        <f t="shared" ref="BL87:BL120" si="78">IF(BK6,IF(BL6,BL6,""),"0")</f>
        <v>0</v>
      </c>
      <c r="BM87" s="46" t="e">
        <f t="shared" si="59"/>
        <v>#VALUE!</v>
      </c>
      <c r="BN87" s="46" t="e">
        <f t="shared" si="60"/>
        <v>#VALUE!</v>
      </c>
      <c r="BO87" s="46" t="e">
        <f t="shared" si="61"/>
        <v>#VALUE!</v>
      </c>
      <c r="BP87" s="46" t="e">
        <f t="shared" si="62"/>
        <v>#VALUE!</v>
      </c>
      <c r="BQ87" s="46" t="e">
        <f t="shared" si="63"/>
        <v>#VALUE!</v>
      </c>
      <c r="BR87" s="46" t="e">
        <f t="shared" si="64"/>
        <v>#VALUE!</v>
      </c>
      <c r="BS87" s="46" t="e">
        <f t="shared" si="65"/>
        <v>#VALUE!</v>
      </c>
      <c r="BT87" s="46" t="e">
        <f t="shared" si="66"/>
        <v>#VALUE!</v>
      </c>
      <c r="BU87" s="46" t="e">
        <f t="shared" si="67"/>
        <v>#VALUE!</v>
      </c>
      <c r="BV87" s="46" t="e">
        <f t="shared" si="68"/>
        <v>#VALUE!</v>
      </c>
      <c r="BW87" s="46" t="e">
        <f t="shared" si="69"/>
        <v>#VALUE!</v>
      </c>
      <c r="BX87" s="46" t="e">
        <f t="shared" si="70"/>
        <v>#VALUE!</v>
      </c>
      <c r="BY87" s="46" t="e">
        <f t="shared" si="71"/>
        <v>#VALUE!</v>
      </c>
      <c r="BZ87" s="46" t="e">
        <f t="shared" si="72"/>
        <v>#VALUE!</v>
      </c>
      <c r="CA87" s="46" t="e">
        <f t="shared" si="73"/>
        <v>#VALUE!</v>
      </c>
      <c r="CB87" s="46"/>
      <c r="CC87" s="46"/>
      <c r="CD87" s="46"/>
      <c r="CE87" s="46"/>
      <c r="CF87" s="46"/>
      <c r="CG87" s="46"/>
      <c r="CH87" s="46"/>
      <c r="CI87" s="46"/>
      <c r="CJ87" s="46"/>
      <c r="CK87" s="46"/>
      <c r="CL87" s="46"/>
      <c r="CM87" s="46"/>
      <c r="CN87" s="46"/>
      <c r="CO87" s="46"/>
      <c r="CP87" s="46"/>
      <c r="CQ87" s="46"/>
      <c r="CR87" s="46"/>
      <c r="CS87" s="46"/>
      <c r="CT87" s="46"/>
      <c r="CU87" s="46"/>
      <c r="CV87" s="47" t="str">
        <f t="shared" ref="CV87:CV120" si="79">IF(CT6,IF(CU6="",CONCATENATE("Grade ",CT6," ",$CB$4),CONCATENATE("Grade ",CT6," ",CU6)),IF(ISTEXT(CU6),CONCATENATE("Grade ",B6," ",CU6),IF(ISTEXT($CB$4),CONCATENATE("Grade ",B6," ",$CB$4," "),"")))</f>
        <v/>
      </c>
      <c r="CW87" s="46" t="str">
        <f t="shared" si="74"/>
        <v/>
      </c>
      <c r="CX87" s="46" t="str">
        <f t="shared" ref="CX87:CX120" si="80">IF(CW6,IF(CX6,CX6,""),"0")</f>
        <v>0</v>
      </c>
      <c r="CY87" s="46" t="e">
        <f t="shared" ref="CY87:CY120" si="81">IF(CW87,CX87+CW87,"")</f>
        <v>#VALUE!</v>
      </c>
      <c r="CZ87" s="46" t="e">
        <f t="shared" ref="CZ87:CZ120" si="82">IF(CW87,CY87+CW87,"")</f>
        <v>#VALUE!</v>
      </c>
      <c r="DA87" s="46" t="e">
        <f t="shared" ref="DA87:DA120" si="83">IF(CW87,CZ87+CW87,"")</f>
        <v>#VALUE!</v>
      </c>
      <c r="DB87" s="46" t="e">
        <f t="shared" ref="DB87:DB120" si="84">IF(CW87,DA87+CW87,"")</f>
        <v>#VALUE!</v>
      </c>
      <c r="DC87" s="46" t="e">
        <f t="shared" ref="DC87:DC120" si="85">IF(CW87,DB87+CW87,"")</f>
        <v>#VALUE!</v>
      </c>
      <c r="DD87" s="46" t="e">
        <f t="shared" ref="DD87:DD120" si="86">IF(CW87,DC87+CW87,"")</f>
        <v>#VALUE!</v>
      </c>
      <c r="DE87" s="46" t="e">
        <f t="shared" ref="DE87:DE120" si="87">IF(CW87,DD87+CW87,"")</f>
        <v>#VALUE!</v>
      </c>
      <c r="DF87" s="46" t="e">
        <f t="shared" ref="DF87:DF120" si="88">IF(CW87,DE87+CW87,"")</f>
        <v>#VALUE!</v>
      </c>
      <c r="DG87" s="46" t="e">
        <f t="shared" ref="DG87:DG120" si="89">IF(CW87,DF87+CW87,"")</f>
        <v>#VALUE!</v>
      </c>
      <c r="DH87" s="46" t="e">
        <f t="shared" ref="DH87:DH120" si="90">IF(CW87,DG87+CW87,"")</f>
        <v>#VALUE!</v>
      </c>
      <c r="DI87" s="46" t="e">
        <f t="shared" ref="DI87:DI120" si="91">IF(CW87,DH87+CW87,"")</f>
        <v>#VALUE!</v>
      </c>
      <c r="DJ87" s="46" t="e">
        <f t="shared" ref="DJ87:DJ120" si="92">IF(CW87,DI87+CW87,"")</f>
        <v>#VALUE!</v>
      </c>
      <c r="DK87" s="46" t="e">
        <f t="shared" ref="DK87:DK120" si="93">IF(CW87,DJ87+CW87,"")</f>
        <v>#VALUE!</v>
      </c>
      <c r="DL87" s="46" t="e">
        <f t="shared" ref="DL87:DL120" si="94">IF(CW87,DK87+CW87,"")</f>
        <v>#VALUE!</v>
      </c>
      <c r="DM87" s="46" t="e">
        <f t="shared" ref="DM87:DM120" si="95">IF(CW87,DL87+CW87,"")</f>
        <v>#VALUE!</v>
      </c>
    </row>
    <row r="88" spans="1:117" s="39" customFormat="1" x14ac:dyDescent="0.2">
      <c r="A88" s="154">
        <f t="shared" si="41"/>
        <v>0</v>
      </c>
      <c r="B88" s="154"/>
      <c r="C88" s="47"/>
      <c r="D88" s="46"/>
      <c r="F88" s="46"/>
      <c r="U88" s="31"/>
      <c r="X88" s="47" t="str">
        <f t="shared" si="75"/>
        <v/>
      </c>
      <c r="Y88" s="46" t="str">
        <f t="shared" si="42"/>
        <v/>
      </c>
      <c r="Z88" s="46" t="str">
        <f t="shared" si="76"/>
        <v>0</v>
      </c>
      <c r="AA88" s="46" t="e">
        <f t="shared" si="43"/>
        <v>#VALUE!</v>
      </c>
      <c r="AB88" s="46" t="e">
        <f t="shared" si="44"/>
        <v>#VALUE!</v>
      </c>
      <c r="AC88" s="46" t="e">
        <f t="shared" si="45"/>
        <v>#VALUE!</v>
      </c>
      <c r="AD88" s="46" t="e">
        <f t="shared" si="46"/>
        <v>#VALUE!</v>
      </c>
      <c r="AE88" s="46" t="e">
        <f t="shared" si="47"/>
        <v>#VALUE!</v>
      </c>
      <c r="AF88" s="46" t="e">
        <f t="shared" si="48"/>
        <v>#VALUE!</v>
      </c>
      <c r="AG88" s="46" t="e">
        <f t="shared" si="49"/>
        <v>#VALUE!</v>
      </c>
      <c r="AH88" s="46" t="e">
        <f t="shared" si="50"/>
        <v>#VALUE!</v>
      </c>
      <c r="AI88" s="46" t="e">
        <f t="shared" si="51"/>
        <v>#VALUE!</v>
      </c>
      <c r="AJ88" s="46" t="e">
        <f t="shared" si="52"/>
        <v>#VALUE!</v>
      </c>
      <c r="AK88" s="46" t="e">
        <f t="shared" si="53"/>
        <v>#VALUE!</v>
      </c>
      <c r="AL88" s="46" t="e">
        <f t="shared" si="54"/>
        <v>#VALUE!</v>
      </c>
      <c r="AM88" s="46" t="e">
        <f t="shared" si="55"/>
        <v>#VALUE!</v>
      </c>
      <c r="AN88" s="46" t="e">
        <f t="shared" si="56"/>
        <v>#VALUE!</v>
      </c>
      <c r="AO88" s="46" t="e">
        <f t="shared" si="57"/>
        <v>#VALUE!</v>
      </c>
      <c r="AP88" s="46"/>
      <c r="AQ88" s="46"/>
      <c r="AR88" s="46"/>
      <c r="AS88" s="47"/>
      <c r="AT88" s="46"/>
      <c r="AU88" s="46"/>
      <c r="AV88" s="46"/>
      <c r="AW88" s="46"/>
      <c r="AX88" s="46"/>
      <c r="AY88" s="46"/>
      <c r="AZ88" s="46"/>
      <c r="BA88" s="46"/>
      <c r="BB88" s="46"/>
      <c r="BC88" s="46"/>
      <c r="BD88" s="46"/>
      <c r="BE88" s="46"/>
      <c r="BF88" s="46"/>
      <c r="BG88" s="46"/>
      <c r="BH88" s="46"/>
      <c r="BI88" s="46"/>
      <c r="BJ88" s="47" t="str">
        <f t="shared" si="77"/>
        <v/>
      </c>
      <c r="BK88" s="46" t="str">
        <f t="shared" si="58"/>
        <v/>
      </c>
      <c r="BL88" s="46" t="str">
        <f t="shared" si="78"/>
        <v>0</v>
      </c>
      <c r="BM88" s="46" t="e">
        <f t="shared" si="59"/>
        <v>#VALUE!</v>
      </c>
      <c r="BN88" s="46" t="e">
        <f t="shared" si="60"/>
        <v>#VALUE!</v>
      </c>
      <c r="BO88" s="46" t="e">
        <f t="shared" si="61"/>
        <v>#VALUE!</v>
      </c>
      <c r="BP88" s="46" t="e">
        <f t="shared" si="62"/>
        <v>#VALUE!</v>
      </c>
      <c r="BQ88" s="46" t="e">
        <f t="shared" si="63"/>
        <v>#VALUE!</v>
      </c>
      <c r="BR88" s="46" t="e">
        <f t="shared" si="64"/>
        <v>#VALUE!</v>
      </c>
      <c r="BS88" s="46" t="e">
        <f t="shared" si="65"/>
        <v>#VALUE!</v>
      </c>
      <c r="BT88" s="46" t="e">
        <f t="shared" si="66"/>
        <v>#VALUE!</v>
      </c>
      <c r="BU88" s="46" t="e">
        <f t="shared" si="67"/>
        <v>#VALUE!</v>
      </c>
      <c r="BV88" s="46" t="e">
        <f t="shared" si="68"/>
        <v>#VALUE!</v>
      </c>
      <c r="BW88" s="46" t="e">
        <f t="shared" si="69"/>
        <v>#VALUE!</v>
      </c>
      <c r="BX88" s="46" t="e">
        <f t="shared" si="70"/>
        <v>#VALUE!</v>
      </c>
      <c r="BY88" s="46" t="e">
        <f t="shared" si="71"/>
        <v>#VALUE!</v>
      </c>
      <c r="BZ88" s="46" t="e">
        <f t="shared" si="72"/>
        <v>#VALUE!</v>
      </c>
      <c r="CA88" s="46" t="e">
        <f t="shared" si="73"/>
        <v>#VALUE!</v>
      </c>
      <c r="CB88" s="46"/>
      <c r="CC88" s="46"/>
      <c r="CD88" s="46"/>
      <c r="CE88" s="46"/>
      <c r="CF88" s="46"/>
      <c r="CG88" s="46"/>
      <c r="CH88" s="46"/>
      <c r="CI88" s="46"/>
      <c r="CJ88" s="46"/>
      <c r="CK88" s="46"/>
      <c r="CL88" s="46"/>
      <c r="CM88" s="46"/>
      <c r="CN88" s="46"/>
      <c r="CO88" s="46"/>
      <c r="CP88" s="46"/>
      <c r="CQ88" s="46"/>
      <c r="CR88" s="46"/>
      <c r="CS88" s="46"/>
      <c r="CT88" s="46"/>
      <c r="CU88" s="46"/>
      <c r="CV88" s="47" t="str">
        <f t="shared" si="79"/>
        <v/>
      </c>
      <c r="CW88" s="46" t="str">
        <f t="shared" si="74"/>
        <v/>
      </c>
      <c r="CX88" s="46" t="str">
        <f t="shared" si="80"/>
        <v>0</v>
      </c>
      <c r="CY88" s="46" t="e">
        <f t="shared" si="81"/>
        <v>#VALUE!</v>
      </c>
      <c r="CZ88" s="46" t="e">
        <f t="shared" si="82"/>
        <v>#VALUE!</v>
      </c>
      <c r="DA88" s="46" t="e">
        <f t="shared" si="83"/>
        <v>#VALUE!</v>
      </c>
      <c r="DB88" s="46" t="e">
        <f t="shared" si="84"/>
        <v>#VALUE!</v>
      </c>
      <c r="DC88" s="46" t="e">
        <f t="shared" si="85"/>
        <v>#VALUE!</v>
      </c>
      <c r="DD88" s="46" t="e">
        <f t="shared" si="86"/>
        <v>#VALUE!</v>
      </c>
      <c r="DE88" s="46" t="e">
        <f t="shared" si="87"/>
        <v>#VALUE!</v>
      </c>
      <c r="DF88" s="46" t="e">
        <f t="shared" si="88"/>
        <v>#VALUE!</v>
      </c>
      <c r="DG88" s="46" t="e">
        <f t="shared" si="89"/>
        <v>#VALUE!</v>
      </c>
      <c r="DH88" s="46" t="e">
        <f t="shared" si="90"/>
        <v>#VALUE!</v>
      </c>
      <c r="DI88" s="46" t="e">
        <f t="shared" si="91"/>
        <v>#VALUE!</v>
      </c>
      <c r="DJ88" s="46" t="e">
        <f t="shared" si="92"/>
        <v>#VALUE!</v>
      </c>
      <c r="DK88" s="46" t="e">
        <f t="shared" si="93"/>
        <v>#VALUE!</v>
      </c>
      <c r="DL88" s="46" t="e">
        <f t="shared" si="94"/>
        <v>#VALUE!</v>
      </c>
      <c r="DM88" s="46" t="e">
        <f t="shared" si="95"/>
        <v>#VALUE!</v>
      </c>
    </row>
    <row r="89" spans="1:117" s="39" customFormat="1" x14ac:dyDescent="0.2">
      <c r="A89" s="154">
        <f t="shared" si="41"/>
        <v>0</v>
      </c>
      <c r="B89" s="154"/>
      <c r="C89" s="47"/>
      <c r="D89" s="46"/>
      <c r="F89" s="46"/>
      <c r="U89" s="31"/>
      <c r="X89" s="47" t="str">
        <f t="shared" si="75"/>
        <v/>
      </c>
      <c r="Y89" s="46" t="str">
        <f t="shared" si="42"/>
        <v/>
      </c>
      <c r="Z89" s="46" t="str">
        <f t="shared" si="76"/>
        <v>0</v>
      </c>
      <c r="AA89" s="46" t="e">
        <f t="shared" si="43"/>
        <v>#VALUE!</v>
      </c>
      <c r="AB89" s="46" t="e">
        <f t="shared" si="44"/>
        <v>#VALUE!</v>
      </c>
      <c r="AC89" s="46" t="e">
        <f t="shared" si="45"/>
        <v>#VALUE!</v>
      </c>
      <c r="AD89" s="46" t="e">
        <f t="shared" si="46"/>
        <v>#VALUE!</v>
      </c>
      <c r="AE89" s="46" t="e">
        <f t="shared" si="47"/>
        <v>#VALUE!</v>
      </c>
      <c r="AF89" s="46" t="e">
        <f t="shared" si="48"/>
        <v>#VALUE!</v>
      </c>
      <c r="AG89" s="46" t="e">
        <f t="shared" si="49"/>
        <v>#VALUE!</v>
      </c>
      <c r="AH89" s="46" t="e">
        <f t="shared" si="50"/>
        <v>#VALUE!</v>
      </c>
      <c r="AI89" s="46" t="e">
        <f t="shared" si="51"/>
        <v>#VALUE!</v>
      </c>
      <c r="AJ89" s="46" t="e">
        <f t="shared" si="52"/>
        <v>#VALUE!</v>
      </c>
      <c r="AK89" s="46" t="e">
        <f t="shared" si="53"/>
        <v>#VALUE!</v>
      </c>
      <c r="AL89" s="46" t="e">
        <f t="shared" si="54"/>
        <v>#VALUE!</v>
      </c>
      <c r="AM89" s="46" t="e">
        <f t="shared" si="55"/>
        <v>#VALUE!</v>
      </c>
      <c r="AN89" s="46" t="e">
        <f t="shared" si="56"/>
        <v>#VALUE!</v>
      </c>
      <c r="AO89" s="46" t="e">
        <f t="shared" si="57"/>
        <v>#VALUE!</v>
      </c>
      <c r="AP89" s="46"/>
      <c r="AQ89" s="46"/>
      <c r="AR89" s="46"/>
      <c r="AS89" s="47"/>
      <c r="AT89" s="46"/>
      <c r="AU89" s="46"/>
      <c r="AV89" s="46"/>
      <c r="AW89" s="46"/>
      <c r="AX89" s="46"/>
      <c r="AY89" s="46"/>
      <c r="AZ89" s="46"/>
      <c r="BA89" s="46"/>
      <c r="BB89" s="46"/>
      <c r="BC89" s="46"/>
      <c r="BD89" s="46"/>
      <c r="BE89" s="46"/>
      <c r="BF89" s="46"/>
      <c r="BG89" s="46"/>
      <c r="BH89" s="46"/>
      <c r="BI89" s="46"/>
      <c r="BJ89" s="47" t="str">
        <f t="shared" si="77"/>
        <v/>
      </c>
      <c r="BK89" s="46" t="str">
        <f t="shared" si="58"/>
        <v/>
      </c>
      <c r="BL89" s="46" t="str">
        <f t="shared" si="78"/>
        <v>0</v>
      </c>
      <c r="BM89" s="46" t="e">
        <f t="shared" si="59"/>
        <v>#VALUE!</v>
      </c>
      <c r="BN89" s="46" t="e">
        <f t="shared" si="60"/>
        <v>#VALUE!</v>
      </c>
      <c r="BO89" s="46" t="e">
        <f t="shared" si="61"/>
        <v>#VALUE!</v>
      </c>
      <c r="BP89" s="46" t="e">
        <f t="shared" si="62"/>
        <v>#VALUE!</v>
      </c>
      <c r="BQ89" s="46" t="e">
        <f t="shared" si="63"/>
        <v>#VALUE!</v>
      </c>
      <c r="BR89" s="46" t="e">
        <f t="shared" si="64"/>
        <v>#VALUE!</v>
      </c>
      <c r="BS89" s="46" t="e">
        <f t="shared" si="65"/>
        <v>#VALUE!</v>
      </c>
      <c r="BT89" s="46" t="e">
        <f t="shared" si="66"/>
        <v>#VALUE!</v>
      </c>
      <c r="BU89" s="46" t="e">
        <f t="shared" si="67"/>
        <v>#VALUE!</v>
      </c>
      <c r="BV89" s="46" t="e">
        <f t="shared" si="68"/>
        <v>#VALUE!</v>
      </c>
      <c r="BW89" s="46" t="e">
        <f t="shared" si="69"/>
        <v>#VALUE!</v>
      </c>
      <c r="BX89" s="46" t="e">
        <f t="shared" si="70"/>
        <v>#VALUE!</v>
      </c>
      <c r="BY89" s="46" t="e">
        <f t="shared" si="71"/>
        <v>#VALUE!</v>
      </c>
      <c r="BZ89" s="46" t="e">
        <f t="shared" si="72"/>
        <v>#VALUE!</v>
      </c>
      <c r="CA89" s="46" t="e">
        <f t="shared" si="73"/>
        <v>#VALUE!</v>
      </c>
      <c r="CB89" s="46"/>
      <c r="CC89" s="46"/>
      <c r="CD89" s="46"/>
      <c r="CE89" s="46"/>
      <c r="CF89" s="46"/>
      <c r="CG89" s="46"/>
      <c r="CH89" s="46"/>
      <c r="CI89" s="46"/>
      <c r="CJ89" s="46"/>
      <c r="CK89" s="46"/>
      <c r="CL89" s="46"/>
      <c r="CM89" s="46"/>
      <c r="CN89" s="46"/>
      <c r="CO89" s="46"/>
      <c r="CP89" s="46"/>
      <c r="CQ89" s="46"/>
      <c r="CR89" s="46"/>
      <c r="CS89" s="46"/>
      <c r="CT89" s="46"/>
      <c r="CU89" s="46"/>
      <c r="CV89" s="47" t="str">
        <f t="shared" si="79"/>
        <v/>
      </c>
      <c r="CW89" s="46" t="str">
        <f t="shared" si="74"/>
        <v/>
      </c>
      <c r="CX89" s="46" t="str">
        <f t="shared" si="80"/>
        <v>0</v>
      </c>
      <c r="CY89" s="46" t="e">
        <f t="shared" si="81"/>
        <v>#VALUE!</v>
      </c>
      <c r="CZ89" s="46" t="e">
        <f t="shared" si="82"/>
        <v>#VALUE!</v>
      </c>
      <c r="DA89" s="46" t="e">
        <f t="shared" si="83"/>
        <v>#VALUE!</v>
      </c>
      <c r="DB89" s="46" t="e">
        <f t="shared" si="84"/>
        <v>#VALUE!</v>
      </c>
      <c r="DC89" s="46" t="e">
        <f t="shared" si="85"/>
        <v>#VALUE!</v>
      </c>
      <c r="DD89" s="46" t="e">
        <f t="shared" si="86"/>
        <v>#VALUE!</v>
      </c>
      <c r="DE89" s="46" t="e">
        <f t="shared" si="87"/>
        <v>#VALUE!</v>
      </c>
      <c r="DF89" s="46" t="e">
        <f t="shared" si="88"/>
        <v>#VALUE!</v>
      </c>
      <c r="DG89" s="46" t="e">
        <f t="shared" si="89"/>
        <v>#VALUE!</v>
      </c>
      <c r="DH89" s="46" t="e">
        <f t="shared" si="90"/>
        <v>#VALUE!</v>
      </c>
      <c r="DI89" s="46" t="e">
        <f t="shared" si="91"/>
        <v>#VALUE!</v>
      </c>
      <c r="DJ89" s="46" t="e">
        <f t="shared" si="92"/>
        <v>#VALUE!</v>
      </c>
      <c r="DK89" s="46" t="e">
        <f t="shared" si="93"/>
        <v>#VALUE!</v>
      </c>
      <c r="DL89" s="46" t="e">
        <f t="shared" si="94"/>
        <v>#VALUE!</v>
      </c>
      <c r="DM89" s="46" t="e">
        <f t="shared" si="95"/>
        <v>#VALUE!</v>
      </c>
    </row>
    <row r="90" spans="1:117" s="39" customFormat="1" x14ac:dyDescent="0.2">
      <c r="A90" s="154">
        <f t="shared" si="41"/>
        <v>0</v>
      </c>
      <c r="B90" s="154"/>
      <c r="C90" s="47"/>
      <c r="D90" s="46"/>
      <c r="F90" s="46"/>
      <c r="U90" s="31"/>
      <c r="X90" s="47" t="str">
        <f t="shared" si="75"/>
        <v/>
      </c>
      <c r="Y90" s="46" t="str">
        <f t="shared" si="42"/>
        <v/>
      </c>
      <c r="Z90" s="46" t="str">
        <f t="shared" si="76"/>
        <v>0</v>
      </c>
      <c r="AA90" s="46" t="e">
        <f t="shared" si="43"/>
        <v>#VALUE!</v>
      </c>
      <c r="AB90" s="46" t="e">
        <f t="shared" si="44"/>
        <v>#VALUE!</v>
      </c>
      <c r="AC90" s="46" t="e">
        <f t="shared" si="45"/>
        <v>#VALUE!</v>
      </c>
      <c r="AD90" s="46" t="e">
        <f t="shared" si="46"/>
        <v>#VALUE!</v>
      </c>
      <c r="AE90" s="46" t="e">
        <f t="shared" si="47"/>
        <v>#VALUE!</v>
      </c>
      <c r="AF90" s="46" t="e">
        <f t="shared" si="48"/>
        <v>#VALUE!</v>
      </c>
      <c r="AG90" s="46" t="e">
        <f t="shared" si="49"/>
        <v>#VALUE!</v>
      </c>
      <c r="AH90" s="46" t="e">
        <f t="shared" si="50"/>
        <v>#VALUE!</v>
      </c>
      <c r="AI90" s="46" t="e">
        <f t="shared" si="51"/>
        <v>#VALUE!</v>
      </c>
      <c r="AJ90" s="46" t="e">
        <f t="shared" si="52"/>
        <v>#VALUE!</v>
      </c>
      <c r="AK90" s="46" t="e">
        <f t="shared" si="53"/>
        <v>#VALUE!</v>
      </c>
      <c r="AL90" s="46" t="e">
        <f t="shared" si="54"/>
        <v>#VALUE!</v>
      </c>
      <c r="AM90" s="46" t="e">
        <f t="shared" si="55"/>
        <v>#VALUE!</v>
      </c>
      <c r="AN90" s="46" t="e">
        <f t="shared" si="56"/>
        <v>#VALUE!</v>
      </c>
      <c r="AO90" s="46" t="e">
        <f t="shared" si="57"/>
        <v>#VALUE!</v>
      </c>
      <c r="AP90" s="46"/>
      <c r="AQ90" s="46"/>
      <c r="AR90" s="46"/>
      <c r="AS90" s="47"/>
      <c r="AT90" s="46"/>
      <c r="AU90" s="46"/>
      <c r="AV90" s="46"/>
      <c r="AW90" s="46"/>
      <c r="AX90" s="46"/>
      <c r="AY90" s="46"/>
      <c r="AZ90" s="46"/>
      <c r="BA90" s="46"/>
      <c r="BB90" s="46"/>
      <c r="BC90" s="46"/>
      <c r="BD90" s="46"/>
      <c r="BE90" s="46"/>
      <c r="BF90" s="46"/>
      <c r="BG90" s="46"/>
      <c r="BH90" s="46"/>
      <c r="BI90" s="46"/>
      <c r="BJ90" s="47" t="str">
        <f t="shared" si="77"/>
        <v/>
      </c>
      <c r="BK90" s="46" t="str">
        <f t="shared" si="58"/>
        <v/>
      </c>
      <c r="BL90" s="46" t="str">
        <f t="shared" si="78"/>
        <v>0</v>
      </c>
      <c r="BM90" s="46" t="e">
        <f t="shared" si="59"/>
        <v>#VALUE!</v>
      </c>
      <c r="BN90" s="46" t="e">
        <f t="shared" si="60"/>
        <v>#VALUE!</v>
      </c>
      <c r="BO90" s="46" t="e">
        <f t="shared" si="61"/>
        <v>#VALUE!</v>
      </c>
      <c r="BP90" s="46" t="e">
        <f t="shared" si="62"/>
        <v>#VALUE!</v>
      </c>
      <c r="BQ90" s="46" t="e">
        <f t="shared" si="63"/>
        <v>#VALUE!</v>
      </c>
      <c r="BR90" s="46" t="e">
        <f t="shared" si="64"/>
        <v>#VALUE!</v>
      </c>
      <c r="BS90" s="46" t="e">
        <f t="shared" si="65"/>
        <v>#VALUE!</v>
      </c>
      <c r="BT90" s="46" t="e">
        <f t="shared" si="66"/>
        <v>#VALUE!</v>
      </c>
      <c r="BU90" s="46" t="e">
        <f t="shared" si="67"/>
        <v>#VALUE!</v>
      </c>
      <c r="BV90" s="46" t="e">
        <f t="shared" si="68"/>
        <v>#VALUE!</v>
      </c>
      <c r="BW90" s="46" t="e">
        <f t="shared" si="69"/>
        <v>#VALUE!</v>
      </c>
      <c r="BX90" s="46" t="e">
        <f t="shared" si="70"/>
        <v>#VALUE!</v>
      </c>
      <c r="BY90" s="46" t="e">
        <f t="shared" si="71"/>
        <v>#VALUE!</v>
      </c>
      <c r="BZ90" s="46" t="e">
        <f t="shared" si="72"/>
        <v>#VALUE!</v>
      </c>
      <c r="CA90" s="46" t="e">
        <f t="shared" si="73"/>
        <v>#VALUE!</v>
      </c>
      <c r="CB90" s="46"/>
      <c r="CC90" s="46"/>
      <c r="CD90" s="46"/>
      <c r="CE90" s="46"/>
      <c r="CF90" s="46"/>
      <c r="CG90" s="46"/>
      <c r="CH90" s="46"/>
      <c r="CI90" s="46"/>
      <c r="CJ90" s="46"/>
      <c r="CK90" s="46"/>
      <c r="CL90" s="46"/>
      <c r="CM90" s="46"/>
      <c r="CN90" s="46"/>
      <c r="CO90" s="46"/>
      <c r="CP90" s="46"/>
      <c r="CQ90" s="46"/>
      <c r="CR90" s="46"/>
      <c r="CS90" s="46"/>
      <c r="CT90" s="46"/>
      <c r="CU90" s="46"/>
      <c r="CV90" s="47" t="str">
        <f t="shared" si="79"/>
        <v/>
      </c>
      <c r="CW90" s="46" t="str">
        <f t="shared" si="74"/>
        <v/>
      </c>
      <c r="CX90" s="46" t="str">
        <f t="shared" si="80"/>
        <v>0</v>
      </c>
      <c r="CY90" s="46" t="e">
        <f t="shared" si="81"/>
        <v>#VALUE!</v>
      </c>
      <c r="CZ90" s="46" t="e">
        <f t="shared" si="82"/>
        <v>#VALUE!</v>
      </c>
      <c r="DA90" s="46" t="e">
        <f t="shared" si="83"/>
        <v>#VALUE!</v>
      </c>
      <c r="DB90" s="46" t="e">
        <f t="shared" si="84"/>
        <v>#VALUE!</v>
      </c>
      <c r="DC90" s="46" t="e">
        <f t="shared" si="85"/>
        <v>#VALUE!</v>
      </c>
      <c r="DD90" s="46" t="e">
        <f t="shared" si="86"/>
        <v>#VALUE!</v>
      </c>
      <c r="DE90" s="46" t="e">
        <f t="shared" si="87"/>
        <v>#VALUE!</v>
      </c>
      <c r="DF90" s="46" t="e">
        <f t="shared" si="88"/>
        <v>#VALUE!</v>
      </c>
      <c r="DG90" s="46" t="e">
        <f t="shared" si="89"/>
        <v>#VALUE!</v>
      </c>
      <c r="DH90" s="46" t="e">
        <f t="shared" si="90"/>
        <v>#VALUE!</v>
      </c>
      <c r="DI90" s="46" t="e">
        <f t="shared" si="91"/>
        <v>#VALUE!</v>
      </c>
      <c r="DJ90" s="46" t="e">
        <f t="shared" si="92"/>
        <v>#VALUE!</v>
      </c>
      <c r="DK90" s="46" t="e">
        <f t="shared" si="93"/>
        <v>#VALUE!</v>
      </c>
      <c r="DL90" s="46" t="e">
        <f t="shared" si="94"/>
        <v>#VALUE!</v>
      </c>
      <c r="DM90" s="46" t="e">
        <f t="shared" si="95"/>
        <v>#VALUE!</v>
      </c>
    </row>
    <row r="91" spans="1:117" s="39" customFormat="1" x14ac:dyDescent="0.2">
      <c r="A91" s="154">
        <f t="shared" si="41"/>
        <v>0</v>
      </c>
      <c r="B91" s="154"/>
      <c r="C91" s="47"/>
      <c r="D91" s="46"/>
      <c r="F91" s="46"/>
      <c r="U91" s="31"/>
      <c r="X91" s="47" t="str">
        <f t="shared" si="75"/>
        <v/>
      </c>
      <c r="Y91" s="46" t="str">
        <f t="shared" si="42"/>
        <v/>
      </c>
      <c r="Z91" s="46" t="str">
        <f t="shared" si="76"/>
        <v>0</v>
      </c>
      <c r="AA91" s="46" t="e">
        <f t="shared" si="43"/>
        <v>#VALUE!</v>
      </c>
      <c r="AB91" s="46" t="e">
        <f t="shared" si="44"/>
        <v>#VALUE!</v>
      </c>
      <c r="AC91" s="46" t="e">
        <f t="shared" si="45"/>
        <v>#VALUE!</v>
      </c>
      <c r="AD91" s="46" t="e">
        <f t="shared" si="46"/>
        <v>#VALUE!</v>
      </c>
      <c r="AE91" s="46" t="e">
        <f t="shared" si="47"/>
        <v>#VALUE!</v>
      </c>
      <c r="AF91" s="46" t="e">
        <f t="shared" si="48"/>
        <v>#VALUE!</v>
      </c>
      <c r="AG91" s="46" t="e">
        <f t="shared" si="49"/>
        <v>#VALUE!</v>
      </c>
      <c r="AH91" s="46" t="e">
        <f t="shared" si="50"/>
        <v>#VALUE!</v>
      </c>
      <c r="AI91" s="46" t="e">
        <f t="shared" si="51"/>
        <v>#VALUE!</v>
      </c>
      <c r="AJ91" s="46" t="e">
        <f t="shared" si="52"/>
        <v>#VALUE!</v>
      </c>
      <c r="AK91" s="46" t="e">
        <f t="shared" si="53"/>
        <v>#VALUE!</v>
      </c>
      <c r="AL91" s="46" t="e">
        <f t="shared" si="54"/>
        <v>#VALUE!</v>
      </c>
      <c r="AM91" s="46" t="e">
        <f t="shared" si="55"/>
        <v>#VALUE!</v>
      </c>
      <c r="AN91" s="46" t="e">
        <f t="shared" si="56"/>
        <v>#VALUE!</v>
      </c>
      <c r="AO91" s="46" t="e">
        <f t="shared" si="57"/>
        <v>#VALUE!</v>
      </c>
      <c r="AP91" s="46"/>
      <c r="AQ91" s="46"/>
      <c r="AR91" s="46"/>
      <c r="AS91" s="47"/>
      <c r="AT91" s="46"/>
      <c r="AU91" s="46"/>
      <c r="AV91" s="46"/>
      <c r="AW91" s="46"/>
      <c r="AX91" s="46"/>
      <c r="AY91" s="46"/>
      <c r="AZ91" s="46"/>
      <c r="BA91" s="46"/>
      <c r="BB91" s="46"/>
      <c r="BC91" s="46"/>
      <c r="BD91" s="46"/>
      <c r="BE91" s="46"/>
      <c r="BF91" s="46"/>
      <c r="BG91" s="46"/>
      <c r="BH91" s="46"/>
      <c r="BI91" s="46"/>
      <c r="BJ91" s="47" t="str">
        <f t="shared" si="77"/>
        <v/>
      </c>
      <c r="BK91" s="46" t="str">
        <f t="shared" si="58"/>
        <v/>
      </c>
      <c r="BL91" s="46" t="str">
        <f t="shared" si="78"/>
        <v>0</v>
      </c>
      <c r="BM91" s="46" t="e">
        <f t="shared" si="59"/>
        <v>#VALUE!</v>
      </c>
      <c r="BN91" s="46" t="e">
        <f t="shared" si="60"/>
        <v>#VALUE!</v>
      </c>
      <c r="BO91" s="46" t="e">
        <f t="shared" si="61"/>
        <v>#VALUE!</v>
      </c>
      <c r="BP91" s="46" t="e">
        <f t="shared" si="62"/>
        <v>#VALUE!</v>
      </c>
      <c r="BQ91" s="46" t="e">
        <f t="shared" si="63"/>
        <v>#VALUE!</v>
      </c>
      <c r="BR91" s="46" t="e">
        <f t="shared" si="64"/>
        <v>#VALUE!</v>
      </c>
      <c r="BS91" s="46" t="e">
        <f t="shared" si="65"/>
        <v>#VALUE!</v>
      </c>
      <c r="BT91" s="46" t="e">
        <f t="shared" si="66"/>
        <v>#VALUE!</v>
      </c>
      <c r="BU91" s="46" t="e">
        <f t="shared" si="67"/>
        <v>#VALUE!</v>
      </c>
      <c r="BV91" s="46" t="e">
        <f t="shared" si="68"/>
        <v>#VALUE!</v>
      </c>
      <c r="BW91" s="46" t="e">
        <f t="shared" si="69"/>
        <v>#VALUE!</v>
      </c>
      <c r="BX91" s="46" t="e">
        <f t="shared" si="70"/>
        <v>#VALUE!</v>
      </c>
      <c r="BY91" s="46" t="e">
        <f t="shared" si="71"/>
        <v>#VALUE!</v>
      </c>
      <c r="BZ91" s="46" t="e">
        <f t="shared" si="72"/>
        <v>#VALUE!</v>
      </c>
      <c r="CA91" s="46" t="e">
        <f t="shared" si="73"/>
        <v>#VALUE!</v>
      </c>
      <c r="CB91" s="46"/>
      <c r="CC91" s="46"/>
      <c r="CD91" s="46"/>
      <c r="CE91" s="46"/>
      <c r="CF91" s="46"/>
      <c r="CG91" s="46"/>
      <c r="CH91" s="46"/>
      <c r="CI91" s="46"/>
      <c r="CJ91" s="46"/>
      <c r="CK91" s="46"/>
      <c r="CL91" s="46"/>
      <c r="CM91" s="46"/>
      <c r="CN91" s="46"/>
      <c r="CO91" s="46"/>
      <c r="CP91" s="46"/>
      <c r="CQ91" s="46"/>
      <c r="CR91" s="46"/>
      <c r="CS91" s="46"/>
      <c r="CT91" s="46"/>
      <c r="CU91" s="46"/>
      <c r="CV91" s="47" t="str">
        <f t="shared" si="79"/>
        <v/>
      </c>
      <c r="CW91" s="46" t="str">
        <f t="shared" si="74"/>
        <v/>
      </c>
      <c r="CX91" s="46" t="str">
        <f t="shared" si="80"/>
        <v>0</v>
      </c>
      <c r="CY91" s="46" t="e">
        <f t="shared" si="81"/>
        <v>#VALUE!</v>
      </c>
      <c r="CZ91" s="46" t="e">
        <f t="shared" si="82"/>
        <v>#VALUE!</v>
      </c>
      <c r="DA91" s="46" t="e">
        <f t="shared" si="83"/>
        <v>#VALUE!</v>
      </c>
      <c r="DB91" s="46" t="e">
        <f t="shared" si="84"/>
        <v>#VALUE!</v>
      </c>
      <c r="DC91" s="46" t="e">
        <f t="shared" si="85"/>
        <v>#VALUE!</v>
      </c>
      <c r="DD91" s="46" t="e">
        <f t="shared" si="86"/>
        <v>#VALUE!</v>
      </c>
      <c r="DE91" s="46" t="e">
        <f t="shared" si="87"/>
        <v>#VALUE!</v>
      </c>
      <c r="DF91" s="46" t="e">
        <f t="shared" si="88"/>
        <v>#VALUE!</v>
      </c>
      <c r="DG91" s="46" t="e">
        <f t="shared" si="89"/>
        <v>#VALUE!</v>
      </c>
      <c r="DH91" s="46" t="e">
        <f t="shared" si="90"/>
        <v>#VALUE!</v>
      </c>
      <c r="DI91" s="46" t="e">
        <f t="shared" si="91"/>
        <v>#VALUE!</v>
      </c>
      <c r="DJ91" s="46" t="e">
        <f t="shared" si="92"/>
        <v>#VALUE!</v>
      </c>
      <c r="DK91" s="46" t="e">
        <f t="shared" si="93"/>
        <v>#VALUE!</v>
      </c>
      <c r="DL91" s="46" t="e">
        <f t="shared" si="94"/>
        <v>#VALUE!</v>
      </c>
      <c r="DM91" s="46" t="e">
        <f t="shared" si="95"/>
        <v>#VALUE!</v>
      </c>
    </row>
    <row r="92" spans="1:117" s="39" customFormat="1" x14ac:dyDescent="0.2">
      <c r="A92" s="154">
        <f t="shared" si="41"/>
        <v>0</v>
      </c>
      <c r="B92" s="154"/>
      <c r="C92" s="47"/>
      <c r="D92" s="46"/>
      <c r="F92" s="46"/>
      <c r="U92" s="31"/>
      <c r="X92" s="47" t="str">
        <f t="shared" si="75"/>
        <v/>
      </c>
      <c r="Y92" s="46" t="str">
        <f t="shared" si="42"/>
        <v/>
      </c>
      <c r="Z92" s="46" t="str">
        <f t="shared" si="76"/>
        <v>0</v>
      </c>
      <c r="AA92" s="46" t="e">
        <f t="shared" si="43"/>
        <v>#VALUE!</v>
      </c>
      <c r="AB92" s="46" t="e">
        <f t="shared" si="44"/>
        <v>#VALUE!</v>
      </c>
      <c r="AC92" s="46" t="e">
        <f t="shared" si="45"/>
        <v>#VALUE!</v>
      </c>
      <c r="AD92" s="46" t="e">
        <f t="shared" si="46"/>
        <v>#VALUE!</v>
      </c>
      <c r="AE92" s="46" t="e">
        <f t="shared" si="47"/>
        <v>#VALUE!</v>
      </c>
      <c r="AF92" s="46" t="e">
        <f t="shared" si="48"/>
        <v>#VALUE!</v>
      </c>
      <c r="AG92" s="46" t="e">
        <f t="shared" si="49"/>
        <v>#VALUE!</v>
      </c>
      <c r="AH92" s="46" t="e">
        <f t="shared" si="50"/>
        <v>#VALUE!</v>
      </c>
      <c r="AI92" s="46" t="e">
        <f t="shared" si="51"/>
        <v>#VALUE!</v>
      </c>
      <c r="AJ92" s="46" t="e">
        <f t="shared" si="52"/>
        <v>#VALUE!</v>
      </c>
      <c r="AK92" s="46" t="e">
        <f t="shared" si="53"/>
        <v>#VALUE!</v>
      </c>
      <c r="AL92" s="46" t="e">
        <f t="shared" si="54"/>
        <v>#VALUE!</v>
      </c>
      <c r="AM92" s="46" t="e">
        <f t="shared" si="55"/>
        <v>#VALUE!</v>
      </c>
      <c r="AN92" s="46" t="e">
        <f t="shared" si="56"/>
        <v>#VALUE!</v>
      </c>
      <c r="AO92" s="46" t="e">
        <f t="shared" si="57"/>
        <v>#VALUE!</v>
      </c>
      <c r="AP92" s="46"/>
      <c r="AQ92" s="46"/>
      <c r="AR92" s="46"/>
      <c r="AS92" s="47"/>
      <c r="AT92" s="46"/>
      <c r="AU92" s="46"/>
      <c r="AV92" s="46"/>
      <c r="AW92" s="46"/>
      <c r="AX92" s="46"/>
      <c r="AY92" s="46"/>
      <c r="AZ92" s="46"/>
      <c r="BA92" s="46"/>
      <c r="BB92" s="46"/>
      <c r="BC92" s="46"/>
      <c r="BD92" s="46"/>
      <c r="BE92" s="46"/>
      <c r="BF92" s="46"/>
      <c r="BG92" s="46"/>
      <c r="BH92" s="46"/>
      <c r="BI92" s="46"/>
      <c r="BJ92" s="47" t="str">
        <f t="shared" si="77"/>
        <v/>
      </c>
      <c r="BK92" s="46" t="str">
        <f t="shared" si="58"/>
        <v/>
      </c>
      <c r="BL92" s="46" t="str">
        <f t="shared" si="78"/>
        <v>0</v>
      </c>
      <c r="BM92" s="46" t="e">
        <f t="shared" si="59"/>
        <v>#VALUE!</v>
      </c>
      <c r="BN92" s="46" t="e">
        <f t="shared" si="60"/>
        <v>#VALUE!</v>
      </c>
      <c r="BO92" s="46" t="e">
        <f t="shared" si="61"/>
        <v>#VALUE!</v>
      </c>
      <c r="BP92" s="46" t="e">
        <f t="shared" si="62"/>
        <v>#VALUE!</v>
      </c>
      <c r="BQ92" s="46" t="e">
        <f t="shared" si="63"/>
        <v>#VALUE!</v>
      </c>
      <c r="BR92" s="46" t="e">
        <f t="shared" si="64"/>
        <v>#VALUE!</v>
      </c>
      <c r="BS92" s="46" t="e">
        <f t="shared" si="65"/>
        <v>#VALUE!</v>
      </c>
      <c r="BT92" s="46" t="e">
        <f t="shared" si="66"/>
        <v>#VALUE!</v>
      </c>
      <c r="BU92" s="46" t="e">
        <f t="shared" si="67"/>
        <v>#VALUE!</v>
      </c>
      <c r="BV92" s="46" t="e">
        <f t="shared" si="68"/>
        <v>#VALUE!</v>
      </c>
      <c r="BW92" s="46" t="e">
        <f t="shared" si="69"/>
        <v>#VALUE!</v>
      </c>
      <c r="BX92" s="46" t="e">
        <f t="shared" si="70"/>
        <v>#VALUE!</v>
      </c>
      <c r="BY92" s="46" t="e">
        <f t="shared" si="71"/>
        <v>#VALUE!</v>
      </c>
      <c r="BZ92" s="46" t="e">
        <f t="shared" si="72"/>
        <v>#VALUE!</v>
      </c>
      <c r="CA92" s="46" t="e">
        <f t="shared" si="73"/>
        <v>#VALUE!</v>
      </c>
      <c r="CB92" s="46"/>
      <c r="CC92" s="46"/>
      <c r="CD92" s="46"/>
      <c r="CE92" s="46"/>
      <c r="CF92" s="46"/>
      <c r="CG92" s="46"/>
      <c r="CH92" s="46"/>
      <c r="CI92" s="46"/>
      <c r="CJ92" s="46"/>
      <c r="CK92" s="46"/>
      <c r="CL92" s="46"/>
      <c r="CM92" s="46"/>
      <c r="CN92" s="46"/>
      <c r="CO92" s="46"/>
      <c r="CP92" s="46"/>
      <c r="CQ92" s="46"/>
      <c r="CR92" s="46"/>
      <c r="CS92" s="46"/>
      <c r="CT92" s="46"/>
      <c r="CU92" s="46"/>
      <c r="CV92" s="47" t="str">
        <f t="shared" si="79"/>
        <v/>
      </c>
      <c r="CW92" s="46" t="str">
        <f t="shared" si="74"/>
        <v/>
      </c>
      <c r="CX92" s="46" t="str">
        <f t="shared" si="80"/>
        <v>0</v>
      </c>
      <c r="CY92" s="46" t="e">
        <f t="shared" si="81"/>
        <v>#VALUE!</v>
      </c>
      <c r="CZ92" s="46" t="e">
        <f t="shared" si="82"/>
        <v>#VALUE!</v>
      </c>
      <c r="DA92" s="46" t="e">
        <f t="shared" si="83"/>
        <v>#VALUE!</v>
      </c>
      <c r="DB92" s="46" t="e">
        <f t="shared" si="84"/>
        <v>#VALUE!</v>
      </c>
      <c r="DC92" s="46" t="e">
        <f t="shared" si="85"/>
        <v>#VALUE!</v>
      </c>
      <c r="DD92" s="46" t="e">
        <f t="shared" si="86"/>
        <v>#VALUE!</v>
      </c>
      <c r="DE92" s="46" t="e">
        <f t="shared" si="87"/>
        <v>#VALUE!</v>
      </c>
      <c r="DF92" s="46" t="e">
        <f t="shared" si="88"/>
        <v>#VALUE!</v>
      </c>
      <c r="DG92" s="46" t="e">
        <f t="shared" si="89"/>
        <v>#VALUE!</v>
      </c>
      <c r="DH92" s="46" t="e">
        <f t="shared" si="90"/>
        <v>#VALUE!</v>
      </c>
      <c r="DI92" s="46" t="e">
        <f t="shared" si="91"/>
        <v>#VALUE!</v>
      </c>
      <c r="DJ92" s="46" t="e">
        <f t="shared" si="92"/>
        <v>#VALUE!</v>
      </c>
      <c r="DK92" s="46" t="e">
        <f t="shared" si="93"/>
        <v>#VALUE!</v>
      </c>
      <c r="DL92" s="46" t="e">
        <f t="shared" si="94"/>
        <v>#VALUE!</v>
      </c>
      <c r="DM92" s="46" t="e">
        <f t="shared" si="95"/>
        <v>#VALUE!</v>
      </c>
    </row>
    <row r="93" spans="1:117" s="39" customFormat="1" x14ac:dyDescent="0.2">
      <c r="A93" s="154">
        <f t="shared" si="41"/>
        <v>0</v>
      </c>
      <c r="B93" s="154"/>
      <c r="C93" s="47"/>
      <c r="D93" s="46"/>
      <c r="F93" s="46"/>
      <c r="U93" s="31"/>
      <c r="X93" s="47" t="str">
        <f t="shared" si="75"/>
        <v/>
      </c>
      <c r="Y93" s="46" t="str">
        <f t="shared" si="42"/>
        <v/>
      </c>
      <c r="Z93" s="46" t="str">
        <f t="shared" si="76"/>
        <v>0</v>
      </c>
      <c r="AA93" s="46" t="e">
        <f t="shared" si="43"/>
        <v>#VALUE!</v>
      </c>
      <c r="AB93" s="46" t="e">
        <f t="shared" si="44"/>
        <v>#VALUE!</v>
      </c>
      <c r="AC93" s="46" t="e">
        <f t="shared" si="45"/>
        <v>#VALUE!</v>
      </c>
      <c r="AD93" s="46" t="e">
        <f t="shared" si="46"/>
        <v>#VALUE!</v>
      </c>
      <c r="AE93" s="46" t="e">
        <f t="shared" si="47"/>
        <v>#VALUE!</v>
      </c>
      <c r="AF93" s="46" t="e">
        <f t="shared" si="48"/>
        <v>#VALUE!</v>
      </c>
      <c r="AG93" s="46" t="e">
        <f t="shared" si="49"/>
        <v>#VALUE!</v>
      </c>
      <c r="AH93" s="46" t="e">
        <f t="shared" si="50"/>
        <v>#VALUE!</v>
      </c>
      <c r="AI93" s="46" t="e">
        <f t="shared" si="51"/>
        <v>#VALUE!</v>
      </c>
      <c r="AJ93" s="46" t="e">
        <f t="shared" si="52"/>
        <v>#VALUE!</v>
      </c>
      <c r="AK93" s="46" t="e">
        <f t="shared" si="53"/>
        <v>#VALUE!</v>
      </c>
      <c r="AL93" s="46" t="e">
        <f t="shared" si="54"/>
        <v>#VALUE!</v>
      </c>
      <c r="AM93" s="46" t="e">
        <f t="shared" si="55"/>
        <v>#VALUE!</v>
      </c>
      <c r="AN93" s="46" t="e">
        <f t="shared" si="56"/>
        <v>#VALUE!</v>
      </c>
      <c r="AO93" s="46" t="e">
        <f t="shared" si="57"/>
        <v>#VALUE!</v>
      </c>
      <c r="AP93" s="46"/>
      <c r="AQ93" s="46"/>
      <c r="AR93" s="46"/>
      <c r="AS93" s="47"/>
      <c r="AT93" s="46"/>
      <c r="AU93" s="46"/>
      <c r="AV93" s="46"/>
      <c r="AW93" s="46"/>
      <c r="AX93" s="46"/>
      <c r="AY93" s="46"/>
      <c r="AZ93" s="46"/>
      <c r="BA93" s="46"/>
      <c r="BB93" s="46"/>
      <c r="BC93" s="46"/>
      <c r="BD93" s="46"/>
      <c r="BE93" s="46"/>
      <c r="BF93" s="46"/>
      <c r="BG93" s="46"/>
      <c r="BH93" s="46"/>
      <c r="BI93" s="46"/>
      <c r="BJ93" s="47" t="str">
        <f t="shared" si="77"/>
        <v/>
      </c>
      <c r="BK93" s="46" t="str">
        <f t="shared" si="58"/>
        <v/>
      </c>
      <c r="BL93" s="46" t="str">
        <f t="shared" si="78"/>
        <v>0</v>
      </c>
      <c r="BM93" s="46" t="e">
        <f t="shared" si="59"/>
        <v>#VALUE!</v>
      </c>
      <c r="BN93" s="46" t="e">
        <f t="shared" si="60"/>
        <v>#VALUE!</v>
      </c>
      <c r="BO93" s="46" t="e">
        <f t="shared" si="61"/>
        <v>#VALUE!</v>
      </c>
      <c r="BP93" s="46" t="e">
        <f t="shared" si="62"/>
        <v>#VALUE!</v>
      </c>
      <c r="BQ93" s="46" t="e">
        <f t="shared" si="63"/>
        <v>#VALUE!</v>
      </c>
      <c r="BR93" s="46" t="e">
        <f t="shared" si="64"/>
        <v>#VALUE!</v>
      </c>
      <c r="BS93" s="46" t="e">
        <f t="shared" si="65"/>
        <v>#VALUE!</v>
      </c>
      <c r="BT93" s="46" t="e">
        <f t="shared" si="66"/>
        <v>#VALUE!</v>
      </c>
      <c r="BU93" s="46" t="e">
        <f t="shared" si="67"/>
        <v>#VALUE!</v>
      </c>
      <c r="BV93" s="46" t="e">
        <f t="shared" si="68"/>
        <v>#VALUE!</v>
      </c>
      <c r="BW93" s="46" t="e">
        <f t="shared" si="69"/>
        <v>#VALUE!</v>
      </c>
      <c r="BX93" s="46" t="e">
        <f t="shared" si="70"/>
        <v>#VALUE!</v>
      </c>
      <c r="BY93" s="46" t="e">
        <f t="shared" si="71"/>
        <v>#VALUE!</v>
      </c>
      <c r="BZ93" s="46" t="e">
        <f t="shared" si="72"/>
        <v>#VALUE!</v>
      </c>
      <c r="CA93" s="46" t="e">
        <f t="shared" si="73"/>
        <v>#VALUE!</v>
      </c>
      <c r="CB93" s="46"/>
      <c r="CC93" s="46"/>
      <c r="CD93" s="46"/>
      <c r="CE93" s="46"/>
      <c r="CF93" s="46"/>
      <c r="CG93" s="46"/>
      <c r="CH93" s="46"/>
      <c r="CI93" s="46"/>
      <c r="CJ93" s="46"/>
      <c r="CK93" s="46"/>
      <c r="CL93" s="46"/>
      <c r="CM93" s="46"/>
      <c r="CN93" s="46"/>
      <c r="CO93" s="46"/>
      <c r="CP93" s="46"/>
      <c r="CQ93" s="46"/>
      <c r="CR93" s="46"/>
      <c r="CS93" s="46"/>
      <c r="CT93" s="46"/>
      <c r="CU93" s="46"/>
      <c r="CV93" s="47" t="str">
        <f t="shared" si="79"/>
        <v/>
      </c>
      <c r="CW93" s="46" t="str">
        <f t="shared" si="74"/>
        <v/>
      </c>
      <c r="CX93" s="46" t="str">
        <f t="shared" si="80"/>
        <v>0</v>
      </c>
      <c r="CY93" s="46" t="e">
        <f t="shared" si="81"/>
        <v>#VALUE!</v>
      </c>
      <c r="CZ93" s="46" t="e">
        <f t="shared" si="82"/>
        <v>#VALUE!</v>
      </c>
      <c r="DA93" s="46" t="e">
        <f t="shared" si="83"/>
        <v>#VALUE!</v>
      </c>
      <c r="DB93" s="46" t="e">
        <f t="shared" si="84"/>
        <v>#VALUE!</v>
      </c>
      <c r="DC93" s="46" t="e">
        <f t="shared" si="85"/>
        <v>#VALUE!</v>
      </c>
      <c r="DD93" s="46" t="e">
        <f t="shared" si="86"/>
        <v>#VALUE!</v>
      </c>
      <c r="DE93" s="46" t="e">
        <f t="shared" si="87"/>
        <v>#VALUE!</v>
      </c>
      <c r="DF93" s="46" t="e">
        <f t="shared" si="88"/>
        <v>#VALUE!</v>
      </c>
      <c r="DG93" s="46" t="e">
        <f t="shared" si="89"/>
        <v>#VALUE!</v>
      </c>
      <c r="DH93" s="46" t="e">
        <f t="shared" si="90"/>
        <v>#VALUE!</v>
      </c>
      <c r="DI93" s="46" t="e">
        <f t="shared" si="91"/>
        <v>#VALUE!</v>
      </c>
      <c r="DJ93" s="46" t="e">
        <f t="shared" si="92"/>
        <v>#VALUE!</v>
      </c>
      <c r="DK93" s="46" t="e">
        <f t="shared" si="93"/>
        <v>#VALUE!</v>
      </c>
      <c r="DL93" s="46" t="e">
        <f t="shared" si="94"/>
        <v>#VALUE!</v>
      </c>
      <c r="DM93" s="46" t="e">
        <f t="shared" si="95"/>
        <v>#VALUE!</v>
      </c>
    </row>
    <row r="94" spans="1:117" s="39" customFormat="1" x14ac:dyDescent="0.2">
      <c r="A94" s="154">
        <f t="shared" si="41"/>
        <v>0</v>
      </c>
      <c r="B94" s="154"/>
      <c r="C94" s="47"/>
      <c r="D94" s="46"/>
      <c r="F94" s="46"/>
      <c r="U94" s="31"/>
      <c r="X94" s="47" t="str">
        <f t="shared" si="75"/>
        <v/>
      </c>
      <c r="Y94" s="46" t="str">
        <f t="shared" si="42"/>
        <v/>
      </c>
      <c r="Z94" s="46" t="str">
        <f t="shared" si="76"/>
        <v>0</v>
      </c>
      <c r="AA94" s="46" t="e">
        <f t="shared" si="43"/>
        <v>#VALUE!</v>
      </c>
      <c r="AB94" s="46" t="e">
        <f t="shared" si="44"/>
        <v>#VALUE!</v>
      </c>
      <c r="AC94" s="46" t="e">
        <f t="shared" si="45"/>
        <v>#VALUE!</v>
      </c>
      <c r="AD94" s="46" t="e">
        <f t="shared" si="46"/>
        <v>#VALUE!</v>
      </c>
      <c r="AE94" s="46" t="e">
        <f t="shared" si="47"/>
        <v>#VALUE!</v>
      </c>
      <c r="AF94" s="46" t="e">
        <f t="shared" si="48"/>
        <v>#VALUE!</v>
      </c>
      <c r="AG94" s="46" t="e">
        <f t="shared" si="49"/>
        <v>#VALUE!</v>
      </c>
      <c r="AH94" s="46" t="e">
        <f t="shared" si="50"/>
        <v>#VALUE!</v>
      </c>
      <c r="AI94" s="46" t="e">
        <f t="shared" si="51"/>
        <v>#VALUE!</v>
      </c>
      <c r="AJ94" s="46" t="e">
        <f t="shared" si="52"/>
        <v>#VALUE!</v>
      </c>
      <c r="AK94" s="46" t="e">
        <f t="shared" si="53"/>
        <v>#VALUE!</v>
      </c>
      <c r="AL94" s="46" t="e">
        <f t="shared" si="54"/>
        <v>#VALUE!</v>
      </c>
      <c r="AM94" s="46" t="e">
        <f t="shared" si="55"/>
        <v>#VALUE!</v>
      </c>
      <c r="AN94" s="46" t="e">
        <f t="shared" si="56"/>
        <v>#VALUE!</v>
      </c>
      <c r="AO94" s="46" t="e">
        <f t="shared" si="57"/>
        <v>#VALUE!</v>
      </c>
      <c r="AP94" s="46"/>
      <c r="AQ94" s="46"/>
      <c r="AR94" s="46"/>
      <c r="AS94" s="47"/>
      <c r="AT94" s="46"/>
      <c r="AU94" s="46"/>
      <c r="AV94" s="46"/>
      <c r="AW94" s="46"/>
      <c r="AX94" s="46"/>
      <c r="AY94" s="46"/>
      <c r="AZ94" s="46"/>
      <c r="BA94" s="46"/>
      <c r="BB94" s="46"/>
      <c r="BC94" s="46"/>
      <c r="BD94" s="46"/>
      <c r="BE94" s="46"/>
      <c r="BF94" s="46"/>
      <c r="BG94" s="46"/>
      <c r="BH94" s="46"/>
      <c r="BI94" s="46"/>
      <c r="BJ94" s="47" t="str">
        <f t="shared" si="77"/>
        <v/>
      </c>
      <c r="BK94" s="46" t="str">
        <f t="shared" si="58"/>
        <v/>
      </c>
      <c r="BL94" s="46" t="str">
        <f t="shared" si="78"/>
        <v>0</v>
      </c>
      <c r="BM94" s="46" t="e">
        <f t="shared" si="59"/>
        <v>#VALUE!</v>
      </c>
      <c r="BN94" s="46" t="e">
        <f t="shared" si="60"/>
        <v>#VALUE!</v>
      </c>
      <c r="BO94" s="46" t="e">
        <f t="shared" si="61"/>
        <v>#VALUE!</v>
      </c>
      <c r="BP94" s="46" t="e">
        <f t="shared" si="62"/>
        <v>#VALUE!</v>
      </c>
      <c r="BQ94" s="46" t="e">
        <f t="shared" si="63"/>
        <v>#VALUE!</v>
      </c>
      <c r="BR94" s="46" t="e">
        <f t="shared" si="64"/>
        <v>#VALUE!</v>
      </c>
      <c r="BS94" s="46" t="e">
        <f t="shared" si="65"/>
        <v>#VALUE!</v>
      </c>
      <c r="BT94" s="46" t="e">
        <f t="shared" si="66"/>
        <v>#VALUE!</v>
      </c>
      <c r="BU94" s="46" t="e">
        <f t="shared" si="67"/>
        <v>#VALUE!</v>
      </c>
      <c r="BV94" s="46" t="e">
        <f t="shared" si="68"/>
        <v>#VALUE!</v>
      </c>
      <c r="BW94" s="46" t="e">
        <f t="shared" si="69"/>
        <v>#VALUE!</v>
      </c>
      <c r="BX94" s="46" t="e">
        <f t="shared" si="70"/>
        <v>#VALUE!</v>
      </c>
      <c r="BY94" s="46" t="e">
        <f t="shared" si="71"/>
        <v>#VALUE!</v>
      </c>
      <c r="BZ94" s="46" t="e">
        <f t="shared" si="72"/>
        <v>#VALUE!</v>
      </c>
      <c r="CA94" s="46" t="e">
        <f t="shared" si="73"/>
        <v>#VALUE!</v>
      </c>
      <c r="CB94" s="46"/>
      <c r="CC94" s="46"/>
      <c r="CD94" s="46"/>
      <c r="CE94" s="46"/>
      <c r="CF94" s="46"/>
      <c r="CG94" s="46"/>
      <c r="CH94" s="46"/>
      <c r="CI94" s="46"/>
      <c r="CJ94" s="46"/>
      <c r="CK94" s="46"/>
      <c r="CL94" s="46"/>
      <c r="CM94" s="46"/>
      <c r="CN94" s="46"/>
      <c r="CO94" s="46"/>
      <c r="CP94" s="46"/>
      <c r="CQ94" s="46"/>
      <c r="CR94" s="46"/>
      <c r="CS94" s="46"/>
      <c r="CT94" s="46"/>
      <c r="CU94" s="46"/>
      <c r="CV94" s="47" t="str">
        <f t="shared" si="79"/>
        <v/>
      </c>
      <c r="CW94" s="46" t="str">
        <f t="shared" si="74"/>
        <v/>
      </c>
      <c r="CX94" s="46" t="str">
        <f t="shared" si="80"/>
        <v>0</v>
      </c>
      <c r="CY94" s="46" t="e">
        <f t="shared" si="81"/>
        <v>#VALUE!</v>
      </c>
      <c r="CZ94" s="46" t="e">
        <f t="shared" si="82"/>
        <v>#VALUE!</v>
      </c>
      <c r="DA94" s="46" t="e">
        <f t="shared" si="83"/>
        <v>#VALUE!</v>
      </c>
      <c r="DB94" s="46" t="e">
        <f t="shared" si="84"/>
        <v>#VALUE!</v>
      </c>
      <c r="DC94" s="46" t="e">
        <f t="shared" si="85"/>
        <v>#VALUE!</v>
      </c>
      <c r="DD94" s="46" t="e">
        <f t="shared" si="86"/>
        <v>#VALUE!</v>
      </c>
      <c r="DE94" s="46" t="e">
        <f t="shared" si="87"/>
        <v>#VALUE!</v>
      </c>
      <c r="DF94" s="46" t="e">
        <f t="shared" si="88"/>
        <v>#VALUE!</v>
      </c>
      <c r="DG94" s="46" t="e">
        <f t="shared" si="89"/>
        <v>#VALUE!</v>
      </c>
      <c r="DH94" s="46" t="e">
        <f t="shared" si="90"/>
        <v>#VALUE!</v>
      </c>
      <c r="DI94" s="46" t="e">
        <f t="shared" si="91"/>
        <v>#VALUE!</v>
      </c>
      <c r="DJ94" s="46" t="e">
        <f t="shared" si="92"/>
        <v>#VALUE!</v>
      </c>
      <c r="DK94" s="46" t="e">
        <f t="shared" si="93"/>
        <v>#VALUE!</v>
      </c>
      <c r="DL94" s="46" t="e">
        <f t="shared" si="94"/>
        <v>#VALUE!</v>
      </c>
      <c r="DM94" s="46" t="e">
        <f t="shared" si="95"/>
        <v>#VALUE!</v>
      </c>
    </row>
    <row r="95" spans="1:117" s="39" customFormat="1" x14ac:dyDescent="0.2">
      <c r="A95" s="154">
        <f t="shared" si="41"/>
        <v>0</v>
      </c>
      <c r="B95" s="154"/>
      <c r="C95" s="47"/>
      <c r="D95" s="46"/>
      <c r="F95" s="46"/>
      <c r="U95" s="31"/>
      <c r="X95" s="47" t="str">
        <f t="shared" si="75"/>
        <v/>
      </c>
      <c r="Y95" s="46" t="str">
        <f t="shared" si="42"/>
        <v/>
      </c>
      <c r="Z95" s="46" t="str">
        <f t="shared" si="76"/>
        <v>0</v>
      </c>
      <c r="AA95" s="46" t="e">
        <f t="shared" si="43"/>
        <v>#VALUE!</v>
      </c>
      <c r="AB95" s="46" t="e">
        <f t="shared" si="44"/>
        <v>#VALUE!</v>
      </c>
      <c r="AC95" s="46" t="e">
        <f t="shared" si="45"/>
        <v>#VALUE!</v>
      </c>
      <c r="AD95" s="46" t="e">
        <f t="shared" si="46"/>
        <v>#VALUE!</v>
      </c>
      <c r="AE95" s="46" t="e">
        <f t="shared" si="47"/>
        <v>#VALUE!</v>
      </c>
      <c r="AF95" s="46" t="e">
        <f t="shared" si="48"/>
        <v>#VALUE!</v>
      </c>
      <c r="AG95" s="46" t="e">
        <f t="shared" si="49"/>
        <v>#VALUE!</v>
      </c>
      <c r="AH95" s="46" t="e">
        <f t="shared" si="50"/>
        <v>#VALUE!</v>
      </c>
      <c r="AI95" s="46" t="e">
        <f t="shared" si="51"/>
        <v>#VALUE!</v>
      </c>
      <c r="AJ95" s="46" t="e">
        <f t="shared" si="52"/>
        <v>#VALUE!</v>
      </c>
      <c r="AK95" s="46" t="e">
        <f t="shared" si="53"/>
        <v>#VALUE!</v>
      </c>
      <c r="AL95" s="46" t="e">
        <f t="shared" si="54"/>
        <v>#VALUE!</v>
      </c>
      <c r="AM95" s="46" t="e">
        <f t="shared" si="55"/>
        <v>#VALUE!</v>
      </c>
      <c r="AN95" s="46" t="e">
        <f t="shared" si="56"/>
        <v>#VALUE!</v>
      </c>
      <c r="AO95" s="46" t="e">
        <f t="shared" si="57"/>
        <v>#VALUE!</v>
      </c>
      <c r="AP95" s="46"/>
      <c r="AQ95" s="46"/>
      <c r="AR95" s="46"/>
      <c r="AS95" s="47"/>
      <c r="AT95" s="46"/>
      <c r="AU95" s="46"/>
      <c r="AV95" s="46"/>
      <c r="AW95" s="46"/>
      <c r="AX95" s="46"/>
      <c r="AY95" s="46"/>
      <c r="AZ95" s="46"/>
      <c r="BA95" s="46"/>
      <c r="BB95" s="46"/>
      <c r="BC95" s="46"/>
      <c r="BD95" s="46"/>
      <c r="BE95" s="46"/>
      <c r="BF95" s="46"/>
      <c r="BG95" s="46"/>
      <c r="BH95" s="46"/>
      <c r="BI95" s="46"/>
      <c r="BJ95" s="47" t="str">
        <f t="shared" si="77"/>
        <v/>
      </c>
      <c r="BK95" s="46" t="str">
        <f t="shared" si="58"/>
        <v/>
      </c>
      <c r="BL95" s="46" t="str">
        <f t="shared" si="78"/>
        <v>0</v>
      </c>
      <c r="BM95" s="46" t="e">
        <f t="shared" si="59"/>
        <v>#VALUE!</v>
      </c>
      <c r="BN95" s="46" t="e">
        <f t="shared" si="60"/>
        <v>#VALUE!</v>
      </c>
      <c r="BO95" s="46" t="e">
        <f t="shared" si="61"/>
        <v>#VALUE!</v>
      </c>
      <c r="BP95" s="46" t="e">
        <f t="shared" si="62"/>
        <v>#VALUE!</v>
      </c>
      <c r="BQ95" s="46" t="e">
        <f t="shared" si="63"/>
        <v>#VALUE!</v>
      </c>
      <c r="BR95" s="46" t="e">
        <f t="shared" si="64"/>
        <v>#VALUE!</v>
      </c>
      <c r="BS95" s="46" t="e">
        <f t="shared" si="65"/>
        <v>#VALUE!</v>
      </c>
      <c r="BT95" s="46" t="e">
        <f t="shared" si="66"/>
        <v>#VALUE!</v>
      </c>
      <c r="BU95" s="46" t="e">
        <f t="shared" si="67"/>
        <v>#VALUE!</v>
      </c>
      <c r="BV95" s="46" t="e">
        <f t="shared" si="68"/>
        <v>#VALUE!</v>
      </c>
      <c r="BW95" s="46" t="e">
        <f t="shared" si="69"/>
        <v>#VALUE!</v>
      </c>
      <c r="BX95" s="46" t="e">
        <f t="shared" si="70"/>
        <v>#VALUE!</v>
      </c>
      <c r="BY95" s="46" t="e">
        <f t="shared" si="71"/>
        <v>#VALUE!</v>
      </c>
      <c r="BZ95" s="46" t="e">
        <f t="shared" si="72"/>
        <v>#VALUE!</v>
      </c>
      <c r="CA95" s="46" t="e">
        <f t="shared" si="73"/>
        <v>#VALUE!</v>
      </c>
      <c r="CB95" s="46"/>
      <c r="CC95" s="46"/>
      <c r="CD95" s="46"/>
      <c r="CE95" s="46"/>
      <c r="CF95" s="46"/>
      <c r="CG95" s="46"/>
      <c r="CH95" s="46"/>
      <c r="CI95" s="46"/>
      <c r="CJ95" s="46"/>
      <c r="CK95" s="46"/>
      <c r="CL95" s="46"/>
      <c r="CM95" s="46"/>
      <c r="CN95" s="46"/>
      <c r="CO95" s="46"/>
      <c r="CP95" s="46"/>
      <c r="CQ95" s="46"/>
      <c r="CR95" s="46"/>
      <c r="CS95" s="46"/>
      <c r="CT95" s="46"/>
      <c r="CU95" s="46"/>
      <c r="CV95" s="47" t="str">
        <f t="shared" si="79"/>
        <v/>
      </c>
      <c r="CW95" s="46" t="str">
        <f t="shared" si="74"/>
        <v/>
      </c>
      <c r="CX95" s="46" t="str">
        <f t="shared" si="80"/>
        <v>0</v>
      </c>
      <c r="CY95" s="46" t="e">
        <f t="shared" si="81"/>
        <v>#VALUE!</v>
      </c>
      <c r="CZ95" s="46" t="e">
        <f t="shared" si="82"/>
        <v>#VALUE!</v>
      </c>
      <c r="DA95" s="46" t="e">
        <f t="shared" si="83"/>
        <v>#VALUE!</v>
      </c>
      <c r="DB95" s="46" t="e">
        <f t="shared" si="84"/>
        <v>#VALUE!</v>
      </c>
      <c r="DC95" s="46" t="e">
        <f t="shared" si="85"/>
        <v>#VALUE!</v>
      </c>
      <c r="DD95" s="46" t="e">
        <f t="shared" si="86"/>
        <v>#VALUE!</v>
      </c>
      <c r="DE95" s="46" t="e">
        <f t="shared" si="87"/>
        <v>#VALUE!</v>
      </c>
      <c r="DF95" s="46" t="e">
        <f t="shared" si="88"/>
        <v>#VALUE!</v>
      </c>
      <c r="DG95" s="46" t="e">
        <f t="shared" si="89"/>
        <v>#VALUE!</v>
      </c>
      <c r="DH95" s="46" t="e">
        <f t="shared" si="90"/>
        <v>#VALUE!</v>
      </c>
      <c r="DI95" s="46" t="e">
        <f t="shared" si="91"/>
        <v>#VALUE!</v>
      </c>
      <c r="DJ95" s="46" t="e">
        <f t="shared" si="92"/>
        <v>#VALUE!</v>
      </c>
      <c r="DK95" s="46" t="e">
        <f t="shared" si="93"/>
        <v>#VALUE!</v>
      </c>
      <c r="DL95" s="46" t="e">
        <f t="shared" si="94"/>
        <v>#VALUE!</v>
      </c>
      <c r="DM95" s="46" t="e">
        <f t="shared" si="95"/>
        <v>#VALUE!</v>
      </c>
    </row>
    <row r="96" spans="1:117" s="39" customFormat="1" x14ac:dyDescent="0.2">
      <c r="A96" s="154">
        <f t="shared" si="41"/>
        <v>0</v>
      </c>
      <c r="B96" s="154"/>
      <c r="C96" s="47"/>
      <c r="D96" s="46"/>
      <c r="F96" s="46"/>
      <c r="U96" s="31"/>
      <c r="X96" s="47" t="str">
        <f t="shared" si="75"/>
        <v/>
      </c>
      <c r="Y96" s="46" t="str">
        <f t="shared" si="42"/>
        <v/>
      </c>
      <c r="Z96" s="46" t="str">
        <f t="shared" si="76"/>
        <v>0</v>
      </c>
      <c r="AA96" s="46" t="e">
        <f t="shared" si="43"/>
        <v>#VALUE!</v>
      </c>
      <c r="AB96" s="46" t="e">
        <f t="shared" si="44"/>
        <v>#VALUE!</v>
      </c>
      <c r="AC96" s="46" t="e">
        <f t="shared" si="45"/>
        <v>#VALUE!</v>
      </c>
      <c r="AD96" s="46" t="e">
        <f t="shared" si="46"/>
        <v>#VALUE!</v>
      </c>
      <c r="AE96" s="46" t="e">
        <f t="shared" si="47"/>
        <v>#VALUE!</v>
      </c>
      <c r="AF96" s="46" t="e">
        <f t="shared" si="48"/>
        <v>#VALUE!</v>
      </c>
      <c r="AG96" s="46" t="e">
        <f t="shared" si="49"/>
        <v>#VALUE!</v>
      </c>
      <c r="AH96" s="46" t="e">
        <f t="shared" si="50"/>
        <v>#VALUE!</v>
      </c>
      <c r="AI96" s="46" t="e">
        <f t="shared" si="51"/>
        <v>#VALUE!</v>
      </c>
      <c r="AJ96" s="46" t="e">
        <f t="shared" si="52"/>
        <v>#VALUE!</v>
      </c>
      <c r="AK96" s="46" t="e">
        <f t="shared" si="53"/>
        <v>#VALUE!</v>
      </c>
      <c r="AL96" s="46" t="e">
        <f t="shared" si="54"/>
        <v>#VALUE!</v>
      </c>
      <c r="AM96" s="46" t="e">
        <f t="shared" si="55"/>
        <v>#VALUE!</v>
      </c>
      <c r="AN96" s="46" t="e">
        <f t="shared" si="56"/>
        <v>#VALUE!</v>
      </c>
      <c r="AO96" s="46" t="e">
        <f t="shared" si="57"/>
        <v>#VALUE!</v>
      </c>
      <c r="AP96" s="46"/>
      <c r="AQ96" s="46"/>
      <c r="AR96" s="46"/>
      <c r="AS96" s="47"/>
      <c r="AT96" s="46"/>
      <c r="AU96" s="46"/>
      <c r="AV96" s="46"/>
      <c r="AW96" s="46"/>
      <c r="AX96" s="46"/>
      <c r="AY96" s="46"/>
      <c r="AZ96" s="46"/>
      <c r="BA96" s="46"/>
      <c r="BB96" s="46"/>
      <c r="BC96" s="46"/>
      <c r="BD96" s="46"/>
      <c r="BE96" s="46"/>
      <c r="BF96" s="46"/>
      <c r="BG96" s="46"/>
      <c r="BH96" s="46"/>
      <c r="BI96" s="46"/>
      <c r="BJ96" s="47" t="str">
        <f t="shared" si="77"/>
        <v/>
      </c>
      <c r="BK96" s="46" t="str">
        <f t="shared" si="58"/>
        <v/>
      </c>
      <c r="BL96" s="46" t="str">
        <f t="shared" si="78"/>
        <v>0</v>
      </c>
      <c r="BM96" s="46" t="e">
        <f t="shared" si="59"/>
        <v>#VALUE!</v>
      </c>
      <c r="BN96" s="46" t="e">
        <f t="shared" si="60"/>
        <v>#VALUE!</v>
      </c>
      <c r="BO96" s="46" t="e">
        <f t="shared" si="61"/>
        <v>#VALUE!</v>
      </c>
      <c r="BP96" s="46" t="e">
        <f t="shared" si="62"/>
        <v>#VALUE!</v>
      </c>
      <c r="BQ96" s="46" t="e">
        <f t="shared" si="63"/>
        <v>#VALUE!</v>
      </c>
      <c r="BR96" s="46" t="e">
        <f t="shared" si="64"/>
        <v>#VALUE!</v>
      </c>
      <c r="BS96" s="46" t="e">
        <f t="shared" si="65"/>
        <v>#VALUE!</v>
      </c>
      <c r="BT96" s="46" t="e">
        <f t="shared" si="66"/>
        <v>#VALUE!</v>
      </c>
      <c r="BU96" s="46" t="e">
        <f t="shared" si="67"/>
        <v>#VALUE!</v>
      </c>
      <c r="BV96" s="46" t="e">
        <f t="shared" si="68"/>
        <v>#VALUE!</v>
      </c>
      <c r="BW96" s="46" t="e">
        <f t="shared" si="69"/>
        <v>#VALUE!</v>
      </c>
      <c r="BX96" s="46" t="e">
        <f t="shared" si="70"/>
        <v>#VALUE!</v>
      </c>
      <c r="BY96" s="46" t="e">
        <f t="shared" si="71"/>
        <v>#VALUE!</v>
      </c>
      <c r="BZ96" s="46" t="e">
        <f t="shared" si="72"/>
        <v>#VALUE!</v>
      </c>
      <c r="CA96" s="46" t="e">
        <f t="shared" si="73"/>
        <v>#VALUE!</v>
      </c>
      <c r="CB96" s="46"/>
      <c r="CC96" s="46"/>
      <c r="CD96" s="46"/>
      <c r="CE96" s="46"/>
      <c r="CF96" s="46"/>
      <c r="CG96" s="46"/>
      <c r="CH96" s="46"/>
      <c r="CI96" s="46"/>
      <c r="CJ96" s="46"/>
      <c r="CK96" s="46"/>
      <c r="CL96" s="46"/>
      <c r="CM96" s="46"/>
      <c r="CN96" s="46"/>
      <c r="CO96" s="46"/>
      <c r="CP96" s="46"/>
      <c r="CQ96" s="46"/>
      <c r="CR96" s="46"/>
      <c r="CS96" s="46"/>
      <c r="CT96" s="46"/>
      <c r="CU96" s="46"/>
      <c r="CV96" s="47" t="str">
        <f t="shared" si="79"/>
        <v/>
      </c>
      <c r="CW96" s="46" t="str">
        <f t="shared" si="74"/>
        <v/>
      </c>
      <c r="CX96" s="46" t="str">
        <f t="shared" si="80"/>
        <v>0</v>
      </c>
      <c r="CY96" s="46" t="e">
        <f t="shared" si="81"/>
        <v>#VALUE!</v>
      </c>
      <c r="CZ96" s="46" t="e">
        <f t="shared" si="82"/>
        <v>#VALUE!</v>
      </c>
      <c r="DA96" s="46" t="e">
        <f t="shared" si="83"/>
        <v>#VALUE!</v>
      </c>
      <c r="DB96" s="46" t="e">
        <f t="shared" si="84"/>
        <v>#VALUE!</v>
      </c>
      <c r="DC96" s="46" t="e">
        <f t="shared" si="85"/>
        <v>#VALUE!</v>
      </c>
      <c r="DD96" s="46" t="e">
        <f t="shared" si="86"/>
        <v>#VALUE!</v>
      </c>
      <c r="DE96" s="46" t="e">
        <f t="shared" si="87"/>
        <v>#VALUE!</v>
      </c>
      <c r="DF96" s="46" t="e">
        <f t="shared" si="88"/>
        <v>#VALUE!</v>
      </c>
      <c r="DG96" s="46" t="e">
        <f t="shared" si="89"/>
        <v>#VALUE!</v>
      </c>
      <c r="DH96" s="46" t="e">
        <f t="shared" si="90"/>
        <v>#VALUE!</v>
      </c>
      <c r="DI96" s="46" t="e">
        <f t="shared" si="91"/>
        <v>#VALUE!</v>
      </c>
      <c r="DJ96" s="46" t="e">
        <f t="shared" si="92"/>
        <v>#VALUE!</v>
      </c>
      <c r="DK96" s="46" t="e">
        <f t="shared" si="93"/>
        <v>#VALUE!</v>
      </c>
      <c r="DL96" s="46" t="e">
        <f t="shared" si="94"/>
        <v>#VALUE!</v>
      </c>
      <c r="DM96" s="46" t="e">
        <f t="shared" si="95"/>
        <v>#VALUE!</v>
      </c>
    </row>
    <row r="97" spans="1:117" s="39" customFormat="1" x14ac:dyDescent="0.2">
      <c r="A97" s="154">
        <f t="shared" si="41"/>
        <v>0</v>
      </c>
      <c r="B97" s="154"/>
      <c r="C97" s="47"/>
      <c r="D97" s="46"/>
      <c r="F97" s="46"/>
      <c r="U97" s="31"/>
      <c r="X97" s="47" t="str">
        <f t="shared" si="75"/>
        <v/>
      </c>
      <c r="Y97" s="46" t="str">
        <f t="shared" si="42"/>
        <v/>
      </c>
      <c r="Z97" s="46" t="str">
        <f t="shared" si="76"/>
        <v>0</v>
      </c>
      <c r="AA97" s="46" t="e">
        <f t="shared" si="43"/>
        <v>#VALUE!</v>
      </c>
      <c r="AB97" s="46" t="e">
        <f t="shared" si="44"/>
        <v>#VALUE!</v>
      </c>
      <c r="AC97" s="46" t="e">
        <f t="shared" si="45"/>
        <v>#VALUE!</v>
      </c>
      <c r="AD97" s="46" t="e">
        <f t="shared" si="46"/>
        <v>#VALUE!</v>
      </c>
      <c r="AE97" s="46" t="e">
        <f t="shared" si="47"/>
        <v>#VALUE!</v>
      </c>
      <c r="AF97" s="46" t="e">
        <f t="shared" si="48"/>
        <v>#VALUE!</v>
      </c>
      <c r="AG97" s="46" t="e">
        <f t="shared" si="49"/>
        <v>#VALUE!</v>
      </c>
      <c r="AH97" s="46" t="e">
        <f t="shared" si="50"/>
        <v>#VALUE!</v>
      </c>
      <c r="AI97" s="46" t="e">
        <f t="shared" si="51"/>
        <v>#VALUE!</v>
      </c>
      <c r="AJ97" s="46" t="e">
        <f t="shared" si="52"/>
        <v>#VALUE!</v>
      </c>
      <c r="AK97" s="46" t="e">
        <f t="shared" si="53"/>
        <v>#VALUE!</v>
      </c>
      <c r="AL97" s="46" t="e">
        <f t="shared" si="54"/>
        <v>#VALUE!</v>
      </c>
      <c r="AM97" s="46" t="e">
        <f t="shared" si="55"/>
        <v>#VALUE!</v>
      </c>
      <c r="AN97" s="46" t="e">
        <f t="shared" si="56"/>
        <v>#VALUE!</v>
      </c>
      <c r="AO97" s="46" t="e">
        <f t="shared" si="57"/>
        <v>#VALUE!</v>
      </c>
      <c r="AP97" s="46"/>
      <c r="AQ97" s="46"/>
      <c r="AR97" s="46"/>
      <c r="AS97" s="47"/>
      <c r="AT97" s="46"/>
      <c r="AU97" s="46"/>
      <c r="AV97" s="46"/>
      <c r="AW97" s="46"/>
      <c r="AX97" s="46"/>
      <c r="AY97" s="46"/>
      <c r="AZ97" s="46"/>
      <c r="BA97" s="46"/>
      <c r="BB97" s="46"/>
      <c r="BC97" s="46"/>
      <c r="BD97" s="46"/>
      <c r="BE97" s="46"/>
      <c r="BF97" s="46"/>
      <c r="BG97" s="46"/>
      <c r="BH97" s="46"/>
      <c r="BI97" s="46"/>
      <c r="BJ97" s="47" t="str">
        <f t="shared" si="77"/>
        <v/>
      </c>
      <c r="BK97" s="46" t="str">
        <f t="shared" si="58"/>
        <v/>
      </c>
      <c r="BL97" s="46" t="str">
        <f t="shared" si="78"/>
        <v>0</v>
      </c>
      <c r="BM97" s="46" t="e">
        <f t="shared" si="59"/>
        <v>#VALUE!</v>
      </c>
      <c r="BN97" s="46" t="e">
        <f t="shared" si="60"/>
        <v>#VALUE!</v>
      </c>
      <c r="BO97" s="46" t="e">
        <f t="shared" si="61"/>
        <v>#VALUE!</v>
      </c>
      <c r="BP97" s="46" t="e">
        <f t="shared" si="62"/>
        <v>#VALUE!</v>
      </c>
      <c r="BQ97" s="46" t="e">
        <f t="shared" si="63"/>
        <v>#VALUE!</v>
      </c>
      <c r="BR97" s="46" t="e">
        <f t="shared" si="64"/>
        <v>#VALUE!</v>
      </c>
      <c r="BS97" s="46" t="e">
        <f t="shared" si="65"/>
        <v>#VALUE!</v>
      </c>
      <c r="BT97" s="46" t="e">
        <f t="shared" si="66"/>
        <v>#VALUE!</v>
      </c>
      <c r="BU97" s="46" t="e">
        <f t="shared" si="67"/>
        <v>#VALUE!</v>
      </c>
      <c r="BV97" s="46" t="e">
        <f t="shared" si="68"/>
        <v>#VALUE!</v>
      </c>
      <c r="BW97" s="46" t="e">
        <f t="shared" si="69"/>
        <v>#VALUE!</v>
      </c>
      <c r="BX97" s="46" t="e">
        <f t="shared" si="70"/>
        <v>#VALUE!</v>
      </c>
      <c r="BY97" s="46" t="e">
        <f t="shared" si="71"/>
        <v>#VALUE!</v>
      </c>
      <c r="BZ97" s="46" t="e">
        <f t="shared" si="72"/>
        <v>#VALUE!</v>
      </c>
      <c r="CA97" s="46" t="e">
        <f t="shared" si="73"/>
        <v>#VALUE!</v>
      </c>
      <c r="CB97" s="46"/>
      <c r="CC97" s="46"/>
      <c r="CD97" s="46"/>
      <c r="CE97" s="46"/>
      <c r="CF97" s="46"/>
      <c r="CG97" s="46"/>
      <c r="CH97" s="46"/>
      <c r="CI97" s="46"/>
      <c r="CJ97" s="46"/>
      <c r="CK97" s="46"/>
      <c r="CL97" s="46"/>
      <c r="CM97" s="46"/>
      <c r="CN97" s="46"/>
      <c r="CO97" s="46"/>
      <c r="CP97" s="46"/>
      <c r="CQ97" s="46"/>
      <c r="CR97" s="46"/>
      <c r="CS97" s="46"/>
      <c r="CT97" s="46"/>
      <c r="CU97" s="46"/>
      <c r="CV97" s="47" t="str">
        <f t="shared" si="79"/>
        <v/>
      </c>
      <c r="CW97" s="46" t="str">
        <f t="shared" si="74"/>
        <v/>
      </c>
      <c r="CX97" s="46" t="str">
        <f t="shared" si="80"/>
        <v>0</v>
      </c>
      <c r="CY97" s="46" t="e">
        <f t="shared" si="81"/>
        <v>#VALUE!</v>
      </c>
      <c r="CZ97" s="46" t="e">
        <f t="shared" si="82"/>
        <v>#VALUE!</v>
      </c>
      <c r="DA97" s="46" t="e">
        <f t="shared" si="83"/>
        <v>#VALUE!</v>
      </c>
      <c r="DB97" s="46" t="e">
        <f t="shared" si="84"/>
        <v>#VALUE!</v>
      </c>
      <c r="DC97" s="46" t="e">
        <f t="shared" si="85"/>
        <v>#VALUE!</v>
      </c>
      <c r="DD97" s="46" t="e">
        <f t="shared" si="86"/>
        <v>#VALUE!</v>
      </c>
      <c r="DE97" s="46" t="e">
        <f t="shared" si="87"/>
        <v>#VALUE!</v>
      </c>
      <c r="DF97" s="46" t="e">
        <f t="shared" si="88"/>
        <v>#VALUE!</v>
      </c>
      <c r="DG97" s="46" t="e">
        <f t="shared" si="89"/>
        <v>#VALUE!</v>
      </c>
      <c r="DH97" s="46" t="e">
        <f t="shared" si="90"/>
        <v>#VALUE!</v>
      </c>
      <c r="DI97" s="46" t="e">
        <f t="shared" si="91"/>
        <v>#VALUE!</v>
      </c>
      <c r="DJ97" s="46" t="e">
        <f t="shared" si="92"/>
        <v>#VALUE!</v>
      </c>
      <c r="DK97" s="46" t="e">
        <f t="shared" si="93"/>
        <v>#VALUE!</v>
      </c>
      <c r="DL97" s="46" t="e">
        <f t="shared" si="94"/>
        <v>#VALUE!</v>
      </c>
      <c r="DM97" s="46" t="e">
        <f t="shared" si="95"/>
        <v>#VALUE!</v>
      </c>
    </row>
    <row r="98" spans="1:117" s="39" customFormat="1" x14ac:dyDescent="0.2">
      <c r="A98" s="154">
        <f t="shared" si="41"/>
        <v>0</v>
      </c>
      <c r="B98" s="154"/>
      <c r="C98" s="47"/>
      <c r="D98" s="46"/>
      <c r="F98" s="46"/>
      <c r="U98" s="31"/>
      <c r="X98" s="47" t="str">
        <f t="shared" si="75"/>
        <v/>
      </c>
      <c r="Y98" s="46" t="str">
        <f t="shared" si="42"/>
        <v/>
      </c>
      <c r="Z98" s="46" t="str">
        <f t="shared" si="76"/>
        <v>0</v>
      </c>
      <c r="AA98" s="46" t="e">
        <f t="shared" si="43"/>
        <v>#VALUE!</v>
      </c>
      <c r="AB98" s="46" t="e">
        <f t="shared" si="44"/>
        <v>#VALUE!</v>
      </c>
      <c r="AC98" s="46" t="e">
        <f t="shared" si="45"/>
        <v>#VALUE!</v>
      </c>
      <c r="AD98" s="46" t="e">
        <f t="shared" si="46"/>
        <v>#VALUE!</v>
      </c>
      <c r="AE98" s="46" t="e">
        <f t="shared" si="47"/>
        <v>#VALUE!</v>
      </c>
      <c r="AF98" s="46" t="e">
        <f t="shared" si="48"/>
        <v>#VALUE!</v>
      </c>
      <c r="AG98" s="46" t="e">
        <f t="shared" si="49"/>
        <v>#VALUE!</v>
      </c>
      <c r="AH98" s="46" t="e">
        <f t="shared" si="50"/>
        <v>#VALUE!</v>
      </c>
      <c r="AI98" s="46" t="e">
        <f t="shared" si="51"/>
        <v>#VALUE!</v>
      </c>
      <c r="AJ98" s="46" t="e">
        <f t="shared" si="52"/>
        <v>#VALUE!</v>
      </c>
      <c r="AK98" s="46" t="e">
        <f t="shared" si="53"/>
        <v>#VALUE!</v>
      </c>
      <c r="AL98" s="46" t="e">
        <f t="shared" si="54"/>
        <v>#VALUE!</v>
      </c>
      <c r="AM98" s="46" t="e">
        <f t="shared" si="55"/>
        <v>#VALUE!</v>
      </c>
      <c r="AN98" s="46" t="e">
        <f t="shared" si="56"/>
        <v>#VALUE!</v>
      </c>
      <c r="AO98" s="46" t="e">
        <f t="shared" si="57"/>
        <v>#VALUE!</v>
      </c>
      <c r="AP98" s="46"/>
      <c r="AQ98" s="46"/>
      <c r="AR98" s="46"/>
      <c r="AS98" s="47"/>
      <c r="AT98" s="46"/>
      <c r="AU98" s="46"/>
      <c r="AV98" s="46"/>
      <c r="AW98" s="46"/>
      <c r="AX98" s="46"/>
      <c r="AY98" s="46"/>
      <c r="AZ98" s="46"/>
      <c r="BA98" s="46"/>
      <c r="BB98" s="46"/>
      <c r="BC98" s="46"/>
      <c r="BD98" s="46"/>
      <c r="BE98" s="46"/>
      <c r="BF98" s="46"/>
      <c r="BG98" s="46"/>
      <c r="BH98" s="46"/>
      <c r="BI98" s="46"/>
      <c r="BJ98" s="47" t="str">
        <f t="shared" si="77"/>
        <v/>
      </c>
      <c r="BK98" s="46" t="str">
        <f t="shared" si="58"/>
        <v/>
      </c>
      <c r="BL98" s="46" t="str">
        <f t="shared" si="78"/>
        <v>0</v>
      </c>
      <c r="BM98" s="46" t="e">
        <f t="shared" si="59"/>
        <v>#VALUE!</v>
      </c>
      <c r="BN98" s="46" t="e">
        <f t="shared" si="60"/>
        <v>#VALUE!</v>
      </c>
      <c r="BO98" s="46" t="e">
        <f t="shared" si="61"/>
        <v>#VALUE!</v>
      </c>
      <c r="BP98" s="46" t="e">
        <f t="shared" si="62"/>
        <v>#VALUE!</v>
      </c>
      <c r="BQ98" s="46" t="e">
        <f t="shared" si="63"/>
        <v>#VALUE!</v>
      </c>
      <c r="BR98" s="46" t="e">
        <f t="shared" si="64"/>
        <v>#VALUE!</v>
      </c>
      <c r="BS98" s="46" t="e">
        <f t="shared" si="65"/>
        <v>#VALUE!</v>
      </c>
      <c r="BT98" s="46" t="e">
        <f t="shared" si="66"/>
        <v>#VALUE!</v>
      </c>
      <c r="BU98" s="46" t="e">
        <f t="shared" si="67"/>
        <v>#VALUE!</v>
      </c>
      <c r="BV98" s="46" t="e">
        <f t="shared" si="68"/>
        <v>#VALUE!</v>
      </c>
      <c r="BW98" s="46" t="e">
        <f t="shared" si="69"/>
        <v>#VALUE!</v>
      </c>
      <c r="BX98" s="46" t="e">
        <f t="shared" si="70"/>
        <v>#VALUE!</v>
      </c>
      <c r="BY98" s="46" t="e">
        <f t="shared" si="71"/>
        <v>#VALUE!</v>
      </c>
      <c r="BZ98" s="46" t="e">
        <f t="shared" si="72"/>
        <v>#VALUE!</v>
      </c>
      <c r="CA98" s="46" t="e">
        <f t="shared" si="73"/>
        <v>#VALUE!</v>
      </c>
      <c r="CB98" s="46"/>
      <c r="CC98" s="46"/>
      <c r="CD98" s="46"/>
      <c r="CE98" s="46"/>
      <c r="CF98" s="46"/>
      <c r="CG98" s="46"/>
      <c r="CH98" s="46"/>
      <c r="CI98" s="46"/>
      <c r="CJ98" s="46"/>
      <c r="CK98" s="46"/>
      <c r="CL98" s="46"/>
      <c r="CM98" s="46"/>
      <c r="CN98" s="46"/>
      <c r="CO98" s="46"/>
      <c r="CP98" s="46"/>
      <c r="CQ98" s="46"/>
      <c r="CR98" s="46"/>
      <c r="CS98" s="46"/>
      <c r="CT98" s="46"/>
      <c r="CU98" s="46"/>
      <c r="CV98" s="47" t="str">
        <f t="shared" si="79"/>
        <v/>
      </c>
      <c r="CW98" s="46" t="str">
        <f t="shared" si="74"/>
        <v/>
      </c>
      <c r="CX98" s="46" t="str">
        <f t="shared" si="80"/>
        <v>0</v>
      </c>
      <c r="CY98" s="46" t="e">
        <f t="shared" si="81"/>
        <v>#VALUE!</v>
      </c>
      <c r="CZ98" s="46" t="e">
        <f t="shared" si="82"/>
        <v>#VALUE!</v>
      </c>
      <c r="DA98" s="46" t="e">
        <f t="shared" si="83"/>
        <v>#VALUE!</v>
      </c>
      <c r="DB98" s="46" t="e">
        <f t="shared" si="84"/>
        <v>#VALUE!</v>
      </c>
      <c r="DC98" s="46" t="e">
        <f t="shared" si="85"/>
        <v>#VALUE!</v>
      </c>
      <c r="DD98" s="46" t="e">
        <f t="shared" si="86"/>
        <v>#VALUE!</v>
      </c>
      <c r="DE98" s="46" t="e">
        <f t="shared" si="87"/>
        <v>#VALUE!</v>
      </c>
      <c r="DF98" s="46" t="e">
        <f t="shared" si="88"/>
        <v>#VALUE!</v>
      </c>
      <c r="DG98" s="46" t="e">
        <f t="shared" si="89"/>
        <v>#VALUE!</v>
      </c>
      <c r="DH98" s="46" t="e">
        <f t="shared" si="90"/>
        <v>#VALUE!</v>
      </c>
      <c r="DI98" s="46" t="e">
        <f t="shared" si="91"/>
        <v>#VALUE!</v>
      </c>
      <c r="DJ98" s="46" t="e">
        <f t="shared" si="92"/>
        <v>#VALUE!</v>
      </c>
      <c r="DK98" s="46" t="e">
        <f t="shared" si="93"/>
        <v>#VALUE!</v>
      </c>
      <c r="DL98" s="46" t="e">
        <f t="shared" si="94"/>
        <v>#VALUE!</v>
      </c>
      <c r="DM98" s="46" t="e">
        <f t="shared" si="95"/>
        <v>#VALUE!</v>
      </c>
    </row>
    <row r="99" spans="1:117" s="39" customFormat="1" x14ac:dyDescent="0.2">
      <c r="A99" s="154">
        <f t="shared" si="41"/>
        <v>0</v>
      </c>
      <c r="B99" s="154"/>
      <c r="C99" s="47"/>
      <c r="D99" s="46"/>
      <c r="F99" s="46"/>
      <c r="U99" s="31"/>
      <c r="X99" s="47" t="str">
        <f t="shared" si="75"/>
        <v/>
      </c>
      <c r="Y99" s="46" t="str">
        <f t="shared" si="42"/>
        <v/>
      </c>
      <c r="Z99" s="46" t="str">
        <f t="shared" si="76"/>
        <v>0</v>
      </c>
      <c r="AA99" s="46" t="e">
        <f t="shared" si="43"/>
        <v>#VALUE!</v>
      </c>
      <c r="AB99" s="46" t="e">
        <f t="shared" si="44"/>
        <v>#VALUE!</v>
      </c>
      <c r="AC99" s="46" t="e">
        <f t="shared" si="45"/>
        <v>#VALUE!</v>
      </c>
      <c r="AD99" s="46" t="e">
        <f t="shared" si="46"/>
        <v>#VALUE!</v>
      </c>
      <c r="AE99" s="46" t="e">
        <f t="shared" si="47"/>
        <v>#VALUE!</v>
      </c>
      <c r="AF99" s="46" t="e">
        <f t="shared" si="48"/>
        <v>#VALUE!</v>
      </c>
      <c r="AG99" s="46" t="e">
        <f t="shared" si="49"/>
        <v>#VALUE!</v>
      </c>
      <c r="AH99" s="46" t="e">
        <f t="shared" si="50"/>
        <v>#VALUE!</v>
      </c>
      <c r="AI99" s="46" t="e">
        <f t="shared" si="51"/>
        <v>#VALUE!</v>
      </c>
      <c r="AJ99" s="46" t="e">
        <f t="shared" si="52"/>
        <v>#VALUE!</v>
      </c>
      <c r="AK99" s="46" t="e">
        <f t="shared" si="53"/>
        <v>#VALUE!</v>
      </c>
      <c r="AL99" s="46" t="e">
        <f t="shared" si="54"/>
        <v>#VALUE!</v>
      </c>
      <c r="AM99" s="46" t="e">
        <f t="shared" si="55"/>
        <v>#VALUE!</v>
      </c>
      <c r="AN99" s="46" t="e">
        <f t="shared" si="56"/>
        <v>#VALUE!</v>
      </c>
      <c r="AO99" s="46" t="e">
        <f t="shared" si="57"/>
        <v>#VALUE!</v>
      </c>
      <c r="AP99" s="46"/>
      <c r="AQ99" s="46"/>
      <c r="AR99" s="46"/>
      <c r="AS99" s="47"/>
      <c r="AT99" s="46"/>
      <c r="AU99" s="46"/>
      <c r="AV99" s="46"/>
      <c r="AW99" s="46"/>
      <c r="AX99" s="46"/>
      <c r="AY99" s="46"/>
      <c r="AZ99" s="46"/>
      <c r="BA99" s="46"/>
      <c r="BB99" s="46"/>
      <c r="BC99" s="46"/>
      <c r="BD99" s="46"/>
      <c r="BE99" s="46"/>
      <c r="BF99" s="46"/>
      <c r="BG99" s="46"/>
      <c r="BH99" s="46"/>
      <c r="BI99" s="46"/>
      <c r="BJ99" s="47" t="str">
        <f t="shared" si="77"/>
        <v/>
      </c>
      <c r="BK99" s="46" t="str">
        <f t="shared" si="58"/>
        <v/>
      </c>
      <c r="BL99" s="46" t="str">
        <f t="shared" si="78"/>
        <v>0</v>
      </c>
      <c r="BM99" s="46" t="e">
        <f t="shared" si="59"/>
        <v>#VALUE!</v>
      </c>
      <c r="BN99" s="46" t="e">
        <f t="shared" si="60"/>
        <v>#VALUE!</v>
      </c>
      <c r="BO99" s="46" t="e">
        <f t="shared" si="61"/>
        <v>#VALUE!</v>
      </c>
      <c r="BP99" s="46" t="e">
        <f t="shared" si="62"/>
        <v>#VALUE!</v>
      </c>
      <c r="BQ99" s="46" t="e">
        <f t="shared" si="63"/>
        <v>#VALUE!</v>
      </c>
      <c r="BR99" s="46" t="e">
        <f t="shared" si="64"/>
        <v>#VALUE!</v>
      </c>
      <c r="BS99" s="46" t="e">
        <f t="shared" si="65"/>
        <v>#VALUE!</v>
      </c>
      <c r="BT99" s="46" t="e">
        <f t="shared" si="66"/>
        <v>#VALUE!</v>
      </c>
      <c r="BU99" s="46" t="e">
        <f t="shared" si="67"/>
        <v>#VALUE!</v>
      </c>
      <c r="BV99" s="46" t="e">
        <f t="shared" si="68"/>
        <v>#VALUE!</v>
      </c>
      <c r="BW99" s="46" t="e">
        <f t="shared" si="69"/>
        <v>#VALUE!</v>
      </c>
      <c r="BX99" s="46" t="e">
        <f t="shared" si="70"/>
        <v>#VALUE!</v>
      </c>
      <c r="BY99" s="46" t="e">
        <f t="shared" si="71"/>
        <v>#VALUE!</v>
      </c>
      <c r="BZ99" s="46" t="e">
        <f t="shared" si="72"/>
        <v>#VALUE!</v>
      </c>
      <c r="CA99" s="46" t="e">
        <f t="shared" si="73"/>
        <v>#VALUE!</v>
      </c>
      <c r="CB99" s="46"/>
      <c r="CC99" s="46"/>
      <c r="CD99" s="46"/>
      <c r="CE99" s="46"/>
      <c r="CF99" s="46"/>
      <c r="CG99" s="46"/>
      <c r="CH99" s="46"/>
      <c r="CI99" s="46"/>
      <c r="CJ99" s="46"/>
      <c r="CK99" s="46"/>
      <c r="CL99" s="46"/>
      <c r="CM99" s="46"/>
      <c r="CN99" s="46"/>
      <c r="CO99" s="46"/>
      <c r="CP99" s="46"/>
      <c r="CQ99" s="46"/>
      <c r="CR99" s="46"/>
      <c r="CS99" s="46"/>
      <c r="CT99" s="46"/>
      <c r="CU99" s="46"/>
      <c r="CV99" s="47" t="str">
        <f t="shared" si="79"/>
        <v/>
      </c>
      <c r="CW99" s="46" t="str">
        <f t="shared" si="74"/>
        <v/>
      </c>
      <c r="CX99" s="46" t="str">
        <f t="shared" si="80"/>
        <v>0</v>
      </c>
      <c r="CY99" s="46" t="e">
        <f t="shared" si="81"/>
        <v>#VALUE!</v>
      </c>
      <c r="CZ99" s="46" t="e">
        <f t="shared" si="82"/>
        <v>#VALUE!</v>
      </c>
      <c r="DA99" s="46" t="e">
        <f t="shared" si="83"/>
        <v>#VALUE!</v>
      </c>
      <c r="DB99" s="46" t="e">
        <f t="shared" si="84"/>
        <v>#VALUE!</v>
      </c>
      <c r="DC99" s="46" t="e">
        <f t="shared" si="85"/>
        <v>#VALUE!</v>
      </c>
      <c r="DD99" s="46" t="e">
        <f t="shared" si="86"/>
        <v>#VALUE!</v>
      </c>
      <c r="DE99" s="46" t="e">
        <f t="shared" si="87"/>
        <v>#VALUE!</v>
      </c>
      <c r="DF99" s="46" t="e">
        <f t="shared" si="88"/>
        <v>#VALUE!</v>
      </c>
      <c r="DG99" s="46" t="e">
        <f t="shared" si="89"/>
        <v>#VALUE!</v>
      </c>
      <c r="DH99" s="46" t="e">
        <f t="shared" si="90"/>
        <v>#VALUE!</v>
      </c>
      <c r="DI99" s="46" t="e">
        <f t="shared" si="91"/>
        <v>#VALUE!</v>
      </c>
      <c r="DJ99" s="46" t="e">
        <f t="shared" si="92"/>
        <v>#VALUE!</v>
      </c>
      <c r="DK99" s="46" t="e">
        <f t="shared" si="93"/>
        <v>#VALUE!</v>
      </c>
      <c r="DL99" s="46" t="e">
        <f t="shared" si="94"/>
        <v>#VALUE!</v>
      </c>
      <c r="DM99" s="46" t="e">
        <f t="shared" si="95"/>
        <v>#VALUE!</v>
      </c>
    </row>
    <row r="100" spans="1:117" s="39" customFormat="1" x14ac:dyDescent="0.2">
      <c r="A100" s="154">
        <f t="shared" si="41"/>
        <v>0</v>
      </c>
      <c r="B100" s="154"/>
      <c r="C100" s="47"/>
      <c r="D100" s="46"/>
      <c r="F100" s="46"/>
      <c r="U100" s="31"/>
      <c r="X100" s="47" t="str">
        <f t="shared" si="75"/>
        <v/>
      </c>
      <c r="Y100" s="46" t="str">
        <f t="shared" si="42"/>
        <v/>
      </c>
      <c r="Z100" s="46" t="str">
        <f t="shared" si="76"/>
        <v>0</v>
      </c>
      <c r="AA100" s="46" t="e">
        <f t="shared" si="43"/>
        <v>#VALUE!</v>
      </c>
      <c r="AB100" s="46" t="e">
        <f t="shared" si="44"/>
        <v>#VALUE!</v>
      </c>
      <c r="AC100" s="46" t="e">
        <f t="shared" si="45"/>
        <v>#VALUE!</v>
      </c>
      <c r="AD100" s="46" t="e">
        <f t="shared" si="46"/>
        <v>#VALUE!</v>
      </c>
      <c r="AE100" s="46" t="e">
        <f t="shared" si="47"/>
        <v>#VALUE!</v>
      </c>
      <c r="AF100" s="46" t="e">
        <f t="shared" si="48"/>
        <v>#VALUE!</v>
      </c>
      <c r="AG100" s="46" t="e">
        <f t="shared" si="49"/>
        <v>#VALUE!</v>
      </c>
      <c r="AH100" s="46" t="e">
        <f t="shared" si="50"/>
        <v>#VALUE!</v>
      </c>
      <c r="AI100" s="46" t="e">
        <f t="shared" si="51"/>
        <v>#VALUE!</v>
      </c>
      <c r="AJ100" s="46" t="e">
        <f t="shared" si="52"/>
        <v>#VALUE!</v>
      </c>
      <c r="AK100" s="46" t="e">
        <f t="shared" si="53"/>
        <v>#VALUE!</v>
      </c>
      <c r="AL100" s="46" t="e">
        <f t="shared" si="54"/>
        <v>#VALUE!</v>
      </c>
      <c r="AM100" s="46" t="e">
        <f t="shared" si="55"/>
        <v>#VALUE!</v>
      </c>
      <c r="AN100" s="46" t="e">
        <f t="shared" si="56"/>
        <v>#VALUE!</v>
      </c>
      <c r="AO100" s="46" t="e">
        <f t="shared" si="57"/>
        <v>#VALUE!</v>
      </c>
      <c r="AP100" s="46"/>
      <c r="AQ100" s="46"/>
      <c r="AR100" s="46"/>
      <c r="AS100" s="47"/>
      <c r="AT100" s="46"/>
      <c r="AU100" s="46"/>
      <c r="AV100" s="46"/>
      <c r="AW100" s="46"/>
      <c r="AX100" s="46"/>
      <c r="AY100" s="46"/>
      <c r="AZ100" s="46"/>
      <c r="BA100" s="46"/>
      <c r="BB100" s="46"/>
      <c r="BC100" s="46"/>
      <c r="BD100" s="46"/>
      <c r="BE100" s="46"/>
      <c r="BF100" s="46"/>
      <c r="BG100" s="46"/>
      <c r="BH100" s="46"/>
      <c r="BI100" s="46"/>
      <c r="BJ100" s="47" t="str">
        <f t="shared" si="77"/>
        <v/>
      </c>
      <c r="BK100" s="46" t="str">
        <f t="shared" si="58"/>
        <v/>
      </c>
      <c r="BL100" s="46" t="str">
        <f t="shared" si="78"/>
        <v>0</v>
      </c>
      <c r="BM100" s="46" t="e">
        <f t="shared" si="59"/>
        <v>#VALUE!</v>
      </c>
      <c r="BN100" s="46" t="e">
        <f t="shared" si="60"/>
        <v>#VALUE!</v>
      </c>
      <c r="BO100" s="46" t="e">
        <f t="shared" si="61"/>
        <v>#VALUE!</v>
      </c>
      <c r="BP100" s="46" t="e">
        <f t="shared" si="62"/>
        <v>#VALUE!</v>
      </c>
      <c r="BQ100" s="46" t="e">
        <f t="shared" si="63"/>
        <v>#VALUE!</v>
      </c>
      <c r="BR100" s="46" t="e">
        <f t="shared" si="64"/>
        <v>#VALUE!</v>
      </c>
      <c r="BS100" s="46" t="e">
        <f t="shared" si="65"/>
        <v>#VALUE!</v>
      </c>
      <c r="BT100" s="46" t="e">
        <f t="shared" si="66"/>
        <v>#VALUE!</v>
      </c>
      <c r="BU100" s="46" t="e">
        <f t="shared" si="67"/>
        <v>#VALUE!</v>
      </c>
      <c r="BV100" s="46" t="e">
        <f t="shared" si="68"/>
        <v>#VALUE!</v>
      </c>
      <c r="BW100" s="46" t="e">
        <f t="shared" si="69"/>
        <v>#VALUE!</v>
      </c>
      <c r="BX100" s="46" t="e">
        <f t="shared" si="70"/>
        <v>#VALUE!</v>
      </c>
      <c r="BY100" s="46" t="e">
        <f t="shared" si="71"/>
        <v>#VALUE!</v>
      </c>
      <c r="BZ100" s="46" t="e">
        <f t="shared" si="72"/>
        <v>#VALUE!</v>
      </c>
      <c r="CA100" s="46" t="e">
        <f t="shared" si="73"/>
        <v>#VALUE!</v>
      </c>
      <c r="CB100" s="46"/>
      <c r="CC100" s="46"/>
      <c r="CD100" s="46"/>
      <c r="CE100" s="46"/>
      <c r="CF100" s="46"/>
      <c r="CG100" s="46"/>
      <c r="CH100" s="46"/>
      <c r="CI100" s="46"/>
      <c r="CJ100" s="46"/>
      <c r="CK100" s="46"/>
      <c r="CL100" s="46"/>
      <c r="CM100" s="46"/>
      <c r="CN100" s="46"/>
      <c r="CO100" s="46"/>
      <c r="CP100" s="46"/>
      <c r="CQ100" s="46"/>
      <c r="CR100" s="46"/>
      <c r="CS100" s="46"/>
      <c r="CT100" s="46"/>
      <c r="CU100" s="46"/>
      <c r="CV100" s="47" t="str">
        <f t="shared" si="79"/>
        <v/>
      </c>
      <c r="CW100" s="46" t="str">
        <f t="shared" si="74"/>
        <v/>
      </c>
      <c r="CX100" s="46" t="str">
        <f t="shared" si="80"/>
        <v>0</v>
      </c>
      <c r="CY100" s="46" t="e">
        <f t="shared" si="81"/>
        <v>#VALUE!</v>
      </c>
      <c r="CZ100" s="46" t="e">
        <f t="shared" si="82"/>
        <v>#VALUE!</v>
      </c>
      <c r="DA100" s="46" t="e">
        <f t="shared" si="83"/>
        <v>#VALUE!</v>
      </c>
      <c r="DB100" s="46" t="e">
        <f t="shared" si="84"/>
        <v>#VALUE!</v>
      </c>
      <c r="DC100" s="46" t="e">
        <f t="shared" si="85"/>
        <v>#VALUE!</v>
      </c>
      <c r="DD100" s="46" t="e">
        <f t="shared" si="86"/>
        <v>#VALUE!</v>
      </c>
      <c r="DE100" s="46" t="e">
        <f t="shared" si="87"/>
        <v>#VALUE!</v>
      </c>
      <c r="DF100" s="46" t="e">
        <f t="shared" si="88"/>
        <v>#VALUE!</v>
      </c>
      <c r="DG100" s="46" t="e">
        <f t="shared" si="89"/>
        <v>#VALUE!</v>
      </c>
      <c r="DH100" s="46" t="e">
        <f t="shared" si="90"/>
        <v>#VALUE!</v>
      </c>
      <c r="DI100" s="46" t="e">
        <f t="shared" si="91"/>
        <v>#VALUE!</v>
      </c>
      <c r="DJ100" s="46" t="e">
        <f t="shared" si="92"/>
        <v>#VALUE!</v>
      </c>
      <c r="DK100" s="46" t="e">
        <f t="shared" si="93"/>
        <v>#VALUE!</v>
      </c>
      <c r="DL100" s="46" t="e">
        <f t="shared" si="94"/>
        <v>#VALUE!</v>
      </c>
      <c r="DM100" s="46" t="e">
        <f t="shared" si="95"/>
        <v>#VALUE!</v>
      </c>
    </row>
    <row r="101" spans="1:117" s="39" customFormat="1" x14ac:dyDescent="0.2">
      <c r="A101" s="154">
        <f t="shared" si="41"/>
        <v>0</v>
      </c>
      <c r="B101" s="154"/>
      <c r="C101" s="47"/>
      <c r="D101" s="46"/>
      <c r="F101" s="46"/>
      <c r="U101" s="31"/>
      <c r="X101" s="47" t="str">
        <f t="shared" si="75"/>
        <v/>
      </c>
      <c r="Y101" s="46" t="str">
        <f t="shared" si="42"/>
        <v/>
      </c>
      <c r="Z101" s="46" t="str">
        <f t="shared" si="76"/>
        <v>0</v>
      </c>
      <c r="AA101" s="46" t="e">
        <f t="shared" si="43"/>
        <v>#VALUE!</v>
      </c>
      <c r="AB101" s="46" t="e">
        <f t="shared" si="44"/>
        <v>#VALUE!</v>
      </c>
      <c r="AC101" s="46" t="e">
        <f t="shared" si="45"/>
        <v>#VALUE!</v>
      </c>
      <c r="AD101" s="46" t="e">
        <f t="shared" si="46"/>
        <v>#VALUE!</v>
      </c>
      <c r="AE101" s="46" t="e">
        <f t="shared" si="47"/>
        <v>#VALUE!</v>
      </c>
      <c r="AF101" s="46" t="e">
        <f t="shared" si="48"/>
        <v>#VALUE!</v>
      </c>
      <c r="AG101" s="46" t="e">
        <f t="shared" si="49"/>
        <v>#VALUE!</v>
      </c>
      <c r="AH101" s="46" t="e">
        <f t="shared" si="50"/>
        <v>#VALUE!</v>
      </c>
      <c r="AI101" s="46" t="e">
        <f t="shared" si="51"/>
        <v>#VALUE!</v>
      </c>
      <c r="AJ101" s="46" t="e">
        <f t="shared" si="52"/>
        <v>#VALUE!</v>
      </c>
      <c r="AK101" s="46" t="e">
        <f t="shared" si="53"/>
        <v>#VALUE!</v>
      </c>
      <c r="AL101" s="46" t="e">
        <f t="shared" si="54"/>
        <v>#VALUE!</v>
      </c>
      <c r="AM101" s="46" t="e">
        <f t="shared" si="55"/>
        <v>#VALUE!</v>
      </c>
      <c r="AN101" s="46" t="e">
        <f t="shared" si="56"/>
        <v>#VALUE!</v>
      </c>
      <c r="AO101" s="46" t="e">
        <f t="shared" si="57"/>
        <v>#VALUE!</v>
      </c>
      <c r="AP101" s="46"/>
      <c r="AQ101" s="46"/>
      <c r="AR101" s="46"/>
      <c r="AS101" s="47"/>
      <c r="AT101" s="46"/>
      <c r="AU101" s="46"/>
      <c r="AV101" s="46"/>
      <c r="AW101" s="46"/>
      <c r="AX101" s="46"/>
      <c r="AY101" s="46"/>
      <c r="AZ101" s="46"/>
      <c r="BA101" s="46"/>
      <c r="BB101" s="46"/>
      <c r="BC101" s="46"/>
      <c r="BD101" s="46"/>
      <c r="BE101" s="46"/>
      <c r="BF101" s="46"/>
      <c r="BG101" s="46"/>
      <c r="BH101" s="46"/>
      <c r="BI101" s="46"/>
      <c r="BJ101" s="47" t="str">
        <f t="shared" si="77"/>
        <v/>
      </c>
      <c r="BK101" s="46" t="str">
        <f t="shared" si="58"/>
        <v/>
      </c>
      <c r="BL101" s="46" t="str">
        <f t="shared" si="78"/>
        <v>0</v>
      </c>
      <c r="BM101" s="46" t="e">
        <f t="shared" si="59"/>
        <v>#VALUE!</v>
      </c>
      <c r="BN101" s="46" t="e">
        <f t="shared" si="60"/>
        <v>#VALUE!</v>
      </c>
      <c r="BO101" s="46" t="e">
        <f t="shared" si="61"/>
        <v>#VALUE!</v>
      </c>
      <c r="BP101" s="46" t="e">
        <f t="shared" si="62"/>
        <v>#VALUE!</v>
      </c>
      <c r="BQ101" s="46" t="e">
        <f t="shared" si="63"/>
        <v>#VALUE!</v>
      </c>
      <c r="BR101" s="46" t="e">
        <f t="shared" si="64"/>
        <v>#VALUE!</v>
      </c>
      <c r="BS101" s="46" t="e">
        <f t="shared" si="65"/>
        <v>#VALUE!</v>
      </c>
      <c r="BT101" s="46" t="e">
        <f t="shared" si="66"/>
        <v>#VALUE!</v>
      </c>
      <c r="BU101" s="46" t="e">
        <f t="shared" si="67"/>
        <v>#VALUE!</v>
      </c>
      <c r="BV101" s="46" t="e">
        <f t="shared" si="68"/>
        <v>#VALUE!</v>
      </c>
      <c r="BW101" s="46" t="e">
        <f t="shared" si="69"/>
        <v>#VALUE!</v>
      </c>
      <c r="BX101" s="46" t="e">
        <f t="shared" si="70"/>
        <v>#VALUE!</v>
      </c>
      <c r="BY101" s="46" t="e">
        <f t="shared" si="71"/>
        <v>#VALUE!</v>
      </c>
      <c r="BZ101" s="46" t="e">
        <f t="shared" si="72"/>
        <v>#VALUE!</v>
      </c>
      <c r="CA101" s="46" t="e">
        <f t="shared" si="73"/>
        <v>#VALUE!</v>
      </c>
      <c r="CB101" s="46"/>
      <c r="CC101" s="46"/>
      <c r="CD101" s="46"/>
      <c r="CE101" s="46"/>
      <c r="CF101" s="46"/>
      <c r="CG101" s="46"/>
      <c r="CH101" s="46"/>
      <c r="CI101" s="46"/>
      <c r="CJ101" s="46"/>
      <c r="CK101" s="46"/>
      <c r="CL101" s="46"/>
      <c r="CM101" s="46"/>
      <c r="CN101" s="46"/>
      <c r="CO101" s="46"/>
      <c r="CP101" s="46"/>
      <c r="CQ101" s="46"/>
      <c r="CR101" s="46"/>
      <c r="CS101" s="46"/>
      <c r="CT101" s="46"/>
      <c r="CU101" s="46"/>
      <c r="CV101" s="47" t="str">
        <f t="shared" si="79"/>
        <v/>
      </c>
      <c r="CW101" s="46" t="str">
        <f t="shared" si="74"/>
        <v/>
      </c>
      <c r="CX101" s="46" t="str">
        <f t="shared" si="80"/>
        <v>0</v>
      </c>
      <c r="CY101" s="46" t="e">
        <f t="shared" si="81"/>
        <v>#VALUE!</v>
      </c>
      <c r="CZ101" s="46" t="e">
        <f t="shared" si="82"/>
        <v>#VALUE!</v>
      </c>
      <c r="DA101" s="46" t="e">
        <f t="shared" si="83"/>
        <v>#VALUE!</v>
      </c>
      <c r="DB101" s="46" t="e">
        <f t="shared" si="84"/>
        <v>#VALUE!</v>
      </c>
      <c r="DC101" s="46" t="e">
        <f t="shared" si="85"/>
        <v>#VALUE!</v>
      </c>
      <c r="DD101" s="46" t="e">
        <f t="shared" si="86"/>
        <v>#VALUE!</v>
      </c>
      <c r="DE101" s="46" t="e">
        <f t="shared" si="87"/>
        <v>#VALUE!</v>
      </c>
      <c r="DF101" s="46" t="e">
        <f t="shared" si="88"/>
        <v>#VALUE!</v>
      </c>
      <c r="DG101" s="46" t="e">
        <f t="shared" si="89"/>
        <v>#VALUE!</v>
      </c>
      <c r="DH101" s="46" t="e">
        <f t="shared" si="90"/>
        <v>#VALUE!</v>
      </c>
      <c r="DI101" s="46" t="e">
        <f t="shared" si="91"/>
        <v>#VALUE!</v>
      </c>
      <c r="DJ101" s="46" t="e">
        <f t="shared" si="92"/>
        <v>#VALUE!</v>
      </c>
      <c r="DK101" s="46" t="e">
        <f t="shared" si="93"/>
        <v>#VALUE!</v>
      </c>
      <c r="DL101" s="46" t="e">
        <f t="shared" si="94"/>
        <v>#VALUE!</v>
      </c>
      <c r="DM101" s="46" t="e">
        <f t="shared" si="95"/>
        <v>#VALUE!</v>
      </c>
    </row>
    <row r="102" spans="1:117" s="39" customFormat="1" x14ac:dyDescent="0.2">
      <c r="A102" s="154">
        <f t="shared" si="41"/>
        <v>0</v>
      </c>
      <c r="B102" s="154"/>
      <c r="C102" s="47"/>
      <c r="D102" s="46"/>
      <c r="F102" s="46"/>
      <c r="U102" s="31"/>
      <c r="X102" s="47" t="str">
        <f t="shared" si="75"/>
        <v/>
      </c>
      <c r="Y102" s="46" t="str">
        <f t="shared" si="42"/>
        <v/>
      </c>
      <c r="Z102" s="46" t="str">
        <f t="shared" si="76"/>
        <v>0</v>
      </c>
      <c r="AA102" s="46" t="e">
        <f t="shared" si="43"/>
        <v>#VALUE!</v>
      </c>
      <c r="AB102" s="46" t="e">
        <f t="shared" si="44"/>
        <v>#VALUE!</v>
      </c>
      <c r="AC102" s="46" t="e">
        <f t="shared" si="45"/>
        <v>#VALUE!</v>
      </c>
      <c r="AD102" s="46" t="e">
        <f t="shared" si="46"/>
        <v>#VALUE!</v>
      </c>
      <c r="AE102" s="46" t="e">
        <f t="shared" si="47"/>
        <v>#VALUE!</v>
      </c>
      <c r="AF102" s="46" t="e">
        <f t="shared" si="48"/>
        <v>#VALUE!</v>
      </c>
      <c r="AG102" s="46" t="e">
        <f t="shared" si="49"/>
        <v>#VALUE!</v>
      </c>
      <c r="AH102" s="46" t="e">
        <f t="shared" si="50"/>
        <v>#VALUE!</v>
      </c>
      <c r="AI102" s="46" t="e">
        <f t="shared" si="51"/>
        <v>#VALUE!</v>
      </c>
      <c r="AJ102" s="46" t="e">
        <f t="shared" si="52"/>
        <v>#VALUE!</v>
      </c>
      <c r="AK102" s="46" t="e">
        <f t="shared" si="53"/>
        <v>#VALUE!</v>
      </c>
      <c r="AL102" s="46" t="e">
        <f t="shared" si="54"/>
        <v>#VALUE!</v>
      </c>
      <c r="AM102" s="46" t="e">
        <f t="shared" si="55"/>
        <v>#VALUE!</v>
      </c>
      <c r="AN102" s="46" t="e">
        <f t="shared" si="56"/>
        <v>#VALUE!</v>
      </c>
      <c r="AO102" s="46" t="e">
        <f t="shared" si="57"/>
        <v>#VALUE!</v>
      </c>
      <c r="AP102" s="46"/>
      <c r="AQ102" s="46"/>
      <c r="AR102" s="46"/>
      <c r="AS102" s="47"/>
      <c r="AT102" s="46"/>
      <c r="AU102" s="46"/>
      <c r="AV102" s="46"/>
      <c r="AW102" s="46"/>
      <c r="AX102" s="46"/>
      <c r="AY102" s="46"/>
      <c r="AZ102" s="46"/>
      <c r="BA102" s="46"/>
      <c r="BB102" s="46"/>
      <c r="BC102" s="46"/>
      <c r="BD102" s="46"/>
      <c r="BE102" s="46"/>
      <c r="BF102" s="46"/>
      <c r="BG102" s="46"/>
      <c r="BH102" s="46"/>
      <c r="BI102" s="46"/>
      <c r="BJ102" s="47" t="str">
        <f t="shared" si="77"/>
        <v/>
      </c>
      <c r="BK102" s="46" t="str">
        <f t="shared" si="58"/>
        <v/>
      </c>
      <c r="BL102" s="46" t="str">
        <f t="shared" si="78"/>
        <v>0</v>
      </c>
      <c r="BM102" s="46" t="e">
        <f t="shared" si="59"/>
        <v>#VALUE!</v>
      </c>
      <c r="BN102" s="46" t="e">
        <f t="shared" si="60"/>
        <v>#VALUE!</v>
      </c>
      <c r="BO102" s="46" t="e">
        <f t="shared" si="61"/>
        <v>#VALUE!</v>
      </c>
      <c r="BP102" s="46" t="e">
        <f t="shared" si="62"/>
        <v>#VALUE!</v>
      </c>
      <c r="BQ102" s="46" t="e">
        <f t="shared" si="63"/>
        <v>#VALUE!</v>
      </c>
      <c r="BR102" s="46" t="e">
        <f t="shared" si="64"/>
        <v>#VALUE!</v>
      </c>
      <c r="BS102" s="46" t="e">
        <f t="shared" si="65"/>
        <v>#VALUE!</v>
      </c>
      <c r="BT102" s="46" t="e">
        <f t="shared" si="66"/>
        <v>#VALUE!</v>
      </c>
      <c r="BU102" s="46" t="e">
        <f t="shared" si="67"/>
        <v>#VALUE!</v>
      </c>
      <c r="BV102" s="46" t="e">
        <f t="shared" si="68"/>
        <v>#VALUE!</v>
      </c>
      <c r="BW102" s="46" t="e">
        <f t="shared" si="69"/>
        <v>#VALUE!</v>
      </c>
      <c r="BX102" s="46" t="e">
        <f t="shared" si="70"/>
        <v>#VALUE!</v>
      </c>
      <c r="BY102" s="46" t="e">
        <f t="shared" si="71"/>
        <v>#VALUE!</v>
      </c>
      <c r="BZ102" s="46" t="e">
        <f t="shared" si="72"/>
        <v>#VALUE!</v>
      </c>
      <c r="CA102" s="46" t="e">
        <f t="shared" si="73"/>
        <v>#VALUE!</v>
      </c>
      <c r="CB102" s="46"/>
      <c r="CC102" s="46"/>
      <c r="CD102" s="46"/>
      <c r="CE102" s="46"/>
      <c r="CF102" s="46"/>
      <c r="CG102" s="46"/>
      <c r="CH102" s="46"/>
      <c r="CI102" s="46"/>
      <c r="CJ102" s="46"/>
      <c r="CK102" s="46"/>
      <c r="CL102" s="46"/>
      <c r="CM102" s="46"/>
      <c r="CN102" s="46"/>
      <c r="CO102" s="46"/>
      <c r="CP102" s="46"/>
      <c r="CQ102" s="46"/>
      <c r="CR102" s="46"/>
      <c r="CS102" s="46"/>
      <c r="CT102" s="46"/>
      <c r="CU102" s="46"/>
      <c r="CV102" s="47" t="str">
        <f t="shared" si="79"/>
        <v/>
      </c>
      <c r="CW102" s="46" t="str">
        <f t="shared" si="74"/>
        <v/>
      </c>
      <c r="CX102" s="46" t="str">
        <f t="shared" si="80"/>
        <v>0</v>
      </c>
      <c r="CY102" s="46" t="e">
        <f t="shared" si="81"/>
        <v>#VALUE!</v>
      </c>
      <c r="CZ102" s="46" t="e">
        <f t="shared" si="82"/>
        <v>#VALUE!</v>
      </c>
      <c r="DA102" s="46" t="e">
        <f t="shared" si="83"/>
        <v>#VALUE!</v>
      </c>
      <c r="DB102" s="46" t="e">
        <f t="shared" si="84"/>
        <v>#VALUE!</v>
      </c>
      <c r="DC102" s="46" t="e">
        <f t="shared" si="85"/>
        <v>#VALUE!</v>
      </c>
      <c r="DD102" s="46" t="e">
        <f t="shared" si="86"/>
        <v>#VALUE!</v>
      </c>
      <c r="DE102" s="46" t="e">
        <f t="shared" si="87"/>
        <v>#VALUE!</v>
      </c>
      <c r="DF102" s="46" t="e">
        <f t="shared" si="88"/>
        <v>#VALUE!</v>
      </c>
      <c r="DG102" s="46" t="e">
        <f t="shared" si="89"/>
        <v>#VALUE!</v>
      </c>
      <c r="DH102" s="46" t="e">
        <f t="shared" si="90"/>
        <v>#VALUE!</v>
      </c>
      <c r="DI102" s="46" t="e">
        <f t="shared" si="91"/>
        <v>#VALUE!</v>
      </c>
      <c r="DJ102" s="46" t="e">
        <f t="shared" si="92"/>
        <v>#VALUE!</v>
      </c>
      <c r="DK102" s="46" t="e">
        <f t="shared" si="93"/>
        <v>#VALUE!</v>
      </c>
      <c r="DL102" s="46" t="e">
        <f t="shared" si="94"/>
        <v>#VALUE!</v>
      </c>
      <c r="DM102" s="46" t="e">
        <f t="shared" si="95"/>
        <v>#VALUE!</v>
      </c>
    </row>
    <row r="103" spans="1:117" s="39" customFormat="1" x14ac:dyDescent="0.2">
      <c r="A103" s="154">
        <f t="shared" si="41"/>
        <v>0</v>
      </c>
      <c r="B103" s="154"/>
      <c r="C103" s="47"/>
      <c r="D103" s="46"/>
      <c r="F103" s="46"/>
      <c r="U103" s="31"/>
      <c r="X103" s="47" t="str">
        <f t="shared" si="75"/>
        <v/>
      </c>
      <c r="Y103" s="46" t="str">
        <f t="shared" si="42"/>
        <v/>
      </c>
      <c r="Z103" s="46" t="str">
        <f t="shared" si="76"/>
        <v>0</v>
      </c>
      <c r="AA103" s="46" t="e">
        <f t="shared" si="43"/>
        <v>#VALUE!</v>
      </c>
      <c r="AB103" s="46" t="e">
        <f t="shared" si="44"/>
        <v>#VALUE!</v>
      </c>
      <c r="AC103" s="46" t="e">
        <f t="shared" si="45"/>
        <v>#VALUE!</v>
      </c>
      <c r="AD103" s="46" t="e">
        <f t="shared" si="46"/>
        <v>#VALUE!</v>
      </c>
      <c r="AE103" s="46" t="e">
        <f t="shared" si="47"/>
        <v>#VALUE!</v>
      </c>
      <c r="AF103" s="46" t="e">
        <f t="shared" si="48"/>
        <v>#VALUE!</v>
      </c>
      <c r="AG103" s="46" t="e">
        <f t="shared" si="49"/>
        <v>#VALUE!</v>
      </c>
      <c r="AH103" s="46" t="e">
        <f t="shared" si="50"/>
        <v>#VALUE!</v>
      </c>
      <c r="AI103" s="46" t="e">
        <f t="shared" si="51"/>
        <v>#VALUE!</v>
      </c>
      <c r="AJ103" s="46" t="e">
        <f t="shared" si="52"/>
        <v>#VALUE!</v>
      </c>
      <c r="AK103" s="46" t="e">
        <f t="shared" si="53"/>
        <v>#VALUE!</v>
      </c>
      <c r="AL103" s="46" t="e">
        <f t="shared" si="54"/>
        <v>#VALUE!</v>
      </c>
      <c r="AM103" s="46" t="e">
        <f t="shared" si="55"/>
        <v>#VALUE!</v>
      </c>
      <c r="AN103" s="46" t="e">
        <f t="shared" si="56"/>
        <v>#VALUE!</v>
      </c>
      <c r="AO103" s="46" t="e">
        <f t="shared" si="57"/>
        <v>#VALUE!</v>
      </c>
      <c r="AP103" s="46"/>
      <c r="AQ103" s="46"/>
      <c r="AR103" s="46"/>
      <c r="AS103" s="47"/>
      <c r="AT103" s="46"/>
      <c r="AU103" s="46"/>
      <c r="AV103" s="46"/>
      <c r="AW103" s="46"/>
      <c r="AX103" s="46"/>
      <c r="AY103" s="46"/>
      <c r="AZ103" s="46"/>
      <c r="BA103" s="46"/>
      <c r="BB103" s="46"/>
      <c r="BC103" s="46"/>
      <c r="BD103" s="46"/>
      <c r="BE103" s="46"/>
      <c r="BF103" s="46"/>
      <c r="BG103" s="46"/>
      <c r="BH103" s="46"/>
      <c r="BI103" s="46"/>
      <c r="BJ103" s="47" t="str">
        <f t="shared" si="77"/>
        <v/>
      </c>
      <c r="BK103" s="46" t="str">
        <f t="shared" si="58"/>
        <v/>
      </c>
      <c r="BL103" s="46" t="str">
        <f t="shared" si="78"/>
        <v>0</v>
      </c>
      <c r="BM103" s="46" t="e">
        <f t="shared" si="59"/>
        <v>#VALUE!</v>
      </c>
      <c r="BN103" s="46" t="e">
        <f t="shared" si="60"/>
        <v>#VALUE!</v>
      </c>
      <c r="BO103" s="46" t="e">
        <f t="shared" si="61"/>
        <v>#VALUE!</v>
      </c>
      <c r="BP103" s="46" t="e">
        <f t="shared" si="62"/>
        <v>#VALUE!</v>
      </c>
      <c r="BQ103" s="46" t="e">
        <f t="shared" si="63"/>
        <v>#VALUE!</v>
      </c>
      <c r="BR103" s="46" t="e">
        <f t="shared" si="64"/>
        <v>#VALUE!</v>
      </c>
      <c r="BS103" s="46" t="e">
        <f t="shared" si="65"/>
        <v>#VALUE!</v>
      </c>
      <c r="BT103" s="46" t="e">
        <f t="shared" si="66"/>
        <v>#VALUE!</v>
      </c>
      <c r="BU103" s="46" t="e">
        <f t="shared" si="67"/>
        <v>#VALUE!</v>
      </c>
      <c r="BV103" s="46" t="e">
        <f t="shared" si="68"/>
        <v>#VALUE!</v>
      </c>
      <c r="BW103" s="46" t="e">
        <f t="shared" si="69"/>
        <v>#VALUE!</v>
      </c>
      <c r="BX103" s="46" t="e">
        <f t="shared" si="70"/>
        <v>#VALUE!</v>
      </c>
      <c r="BY103" s="46" t="e">
        <f t="shared" si="71"/>
        <v>#VALUE!</v>
      </c>
      <c r="BZ103" s="46" t="e">
        <f t="shared" si="72"/>
        <v>#VALUE!</v>
      </c>
      <c r="CA103" s="46" t="e">
        <f t="shared" si="73"/>
        <v>#VALUE!</v>
      </c>
      <c r="CB103" s="46"/>
      <c r="CC103" s="46"/>
      <c r="CD103" s="46"/>
      <c r="CE103" s="46"/>
      <c r="CF103" s="46"/>
      <c r="CG103" s="46"/>
      <c r="CH103" s="46"/>
      <c r="CI103" s="46"/>
      <c r="CJ103" s="46"/>
      <c r="CK103" s="46"/>
      <c r="CL103" s="46"/>
      <c r="CM103" s="46"/>
      <c r="CN103" s="46"/>
      <c r="CO103" s="46"/>
      <c r="CP103" s="46"/>
      <c r="CQ103" s="46"/>
      <c r="CR103" s="46"/>
      <c r="CS103" s="46"/>
      <c r="CT103" s="46"/>
      <c r="CU103" s="46"/>
      <c r="CV103" s="47" t="str">
        <f t="shared" si="79"/>
        <v/>
      </c>
      <c r="CW103" s="46" t="str">
        <f t="shared" si="74"/>
        <v/>
      </c>
      <c r="CX103" s="46" t="str">
        <f t="shared" si="80"/>
        <v>0</v>
      </c>
      <c r="CY103" s="46" t="e">
        <f t="shared" si="81"/>
        <v>#VALUE!</v>
      </c>
      <c r="CZ103" s="46" t="e">
        <f t="shared" si="82"/>
        <v>#VALUE!</v>
      </c>
      <c r="DA103" s="46" t="e">
        <f t="shared" si="83"/>
        <v>#VALUE!</v>
      </c>
      <c r="DB103" s="46" t="e">
        <f t="shared" si="84"/>
        <v>#VALUE!</v>
      </c>
      <c r="DC103" s="46" t="e">
        <f t="shared" si="85"/>
        <v>#VALUE!</v>
      </c>
      <c r="DD103" s="46" t="e">
        <f t="shared" si="86"/>
        <v>#VALUE!</v>
      </c>
      <c r="DE103" s="46" t="e">
        <f t="shared" si="87"/>
        <v>#VALUE!</v>
      </c>
      <c r="DF103" s="46" t="e">
        <f t="shared" si="88"/>
        <v>#VALUE!</v>
      </c>
      <c r="DG103" s="46" t="e">
        <f t="shared" si="89"/>
        <v>#VALUE!</v>
      </c>
      <c r="DH103" s="46" t="e">
        <f t="shared" si="90"/>
        <v>#VALUE!</v>
      </c>
      <c r="DI103" s="46" t="e">
        <f t="shared" si="91"/>
        <v>#VALUE!</v>
      </c>
      <c r="DJ103" s="46" t="e">
        <f t="shared" si="92"/>
        <v>#VALUE!</v>
      </c>
      <c r="DK103" s="46" t="e">
        <f t="shared" si="93"/>
        <v>#VALUE!</v>
      </c>
      <c r="DL103" s="46" t="e">
        <f t="shared" si="94"/>
        <v>#VALUE!</v>
      </c>
      <c r="DM103" s="46" t="e">
        <f t="shared" si="95"/>
        <v>#VALUE!</v>
      </c>
    </row>
    <row r="104" spans="1:117" s="39" customFormat="1" x14ac:dyDescent="0.2">
      <c r="A104" s="154">
        <f t="shared" si="41"/>
        <v>0</v>
      </c>
      <c r="B104" s="154"/>
      <c r="C104" s="47"/>
      <c r="D104" s="46"/>
      <c r="F104" s="46"/>
      <c r="U104" s="31"/>
      <c r="X104" s="47" t="str">
        <f t="shared" si="75"/>
        <v/>
      </c>
      <c r="Y104" s="46" t="str">
        <f t="shared" si="42"/>
        <v/>
      </c>
      <c r="Z104" s="46" t="str">
        <f t="shared" si="76"/>
        <v>0</v>
      </c>
      <c r="AA104" s="46" t="e">
        <f t="shared" si="43"/>
        <v>#VALUE!</v>
      </c>
      <c r="AB104" s="46" t="e">
        <f t="shared" si="44"/>
        <v>#VALUE!</v>
      </c>
      <c r="AC104" s="46" t="e">
        <f t="shared" si="45"/>
        <v>#VALUE!</v>
      </c>
      <c r="AD104" s="46" t="e">
        <f t="shared" si="46"/>
        <v>#VALUE!</v>
      </c>
      <c r="AE104" s="46" t="e">
        <f t="shared" si="47"/>
        <v>#VALUE!</v>
      </c>
      <c r="AF104" s="46" t="e">
        <f t="shared" si="48"/>
        <v>#VALUE!</v>
      </c>
      <c r="AG104" s="46" t="e">
        <f t="shared" si="49"/>
        <v>#VALUE!</v>
      </c>
      <c r="AH104" s="46" t="e">
        <f t="shared" si="50"/>
        <v>#VALUE!</v>
      </c>
      <c r="AI104" s="46" t="e">
        <f t="shared" si="51"/>
        <v>#VALUE!</v>
      </c>
      <c r="AJ104" s="46" t="e">
        <f t="shared" si="52"/>
        <v>#VALUE!</v>
      </c>
      <c r="AK104" s="46" t="e">
        <f t="shared" si="53"/>
        <v>#VALUE!</v>
      </c>
      <c r="AL104" s="46" t="e">
        <f t="shared" si="54"/>
        <v>#VALUE!</v>
      </c>
      <c r="AM104" s="46" t="e">
        <f t="shared" si="55"/>
        <v>#VALUE!</v>
      </c>
      <c r="AN104" s="46" t="e">
        <f t="shared" si="56"/>
        <v>#VALUE!</v>
      </c>
      <c r="AO104" s="46" t="e">
        <f t="shared" si="57"/>
        <v>#VALUE!</v>
      </c>
      <c r="AP104" s="46"/>
      <c r="AQ104" s="46"/>
      <c r="AR104" s="46"/>
      <c r="AS104" s="47"/>
      <c r="AT104" s="46"/>
      <c r="AU104" s="46"/>
      <c r="AV104" s="46"/>
      <c r="AW104" s="46"/>
      <c r="AX104" s="46"/>
      <c r="AY104" s="46"/>
      <c r="AZ104" s="46"/>
      <c r="BA104" s="46"/>
      <c r="BB104" s="46"/>
      <c r="BC104" s="46"/>
      <c r="BD104" s="46"/>
      <c r="BE104" s="46"/>
      <c r="BF104" s="46"/>
      <c r="BG104" s="46"/>
      <c r="BH104" s="46"/>
      <c r="BI104" s="46"/>
      <c r="BJ104" s="47" t="str">
        <f t="shared" si="77"/>
        <v/>
      </c>
      <c r="BK104" s="46" t="str">
        <f t="shared" si="58"/>
        <v/>
      </c>
      <c r="BL104" s="46" t="str">
        <f t="shared" si="78"/>
        <v>0</v>
      </c>
      <c r="BM104" s="46" t="e">
        <f t="shared" si="59"/>
        <v>#VALUE!</v>
      </c>
      <c r="BN104" s="46" t="e">
        <f t="shared" si="60"/>
        <v>#VALUE!</v>
      </c>
      <c r="BO104" s="46" t="e">
        <f t="shared" si="61"/>
        <v>#VALUE!</v>
      </c>
      <c r="BP104" s="46" t="e">
        <f t="shared" si="62"/>
        <v>#VALUE!</v>
      </c>
      <c r="BQ104" s="46" t="e">
        <f t="shared" si="63"/>
        <v>#VALUE!</v>
      </c>
      <c r="BR104" s="46" t="e">
        <f t="shared" si="64"/>
        <v>#VALUE!</v>
      </c>
      <c r="BS104" s="46" t="e">
        <f t="shared" si="65"/>
        <v>#VALUE!</v>
      </c>
      <c r="BT104" s="46" t="e">
        <f t="shared" si="66"/>
        <v>#VALUE!</v>
      </c>
      <c r="BU104" s="46" t="e">
        <f t="shared" si="67"/>
        <v>#VALUE!</v>
      </c>
      <c r="BV104" s="46" t="e">
        <f t="shared" si="68"/>
        <v>#VALUE!</v>
      </c>
      <c r="BW104" s="46" t="e">
        <f t="shared" si="69"/>
        <v>#VALUE!</v>
      </c>
      <c r="BX104" s="46" t="e">
        <f t="shared" si="70"/>
        <v>#VALUE!</v>
      </c>
      <c r="BY104" s="46" t="e">
        <f t="shared" si="71"/>
        <v>#VALUE!</v>
      </c>
      <c r="BZ104" s="46" t="e">
        <f t="shared" si="72"/>
        <v>#VALUE!</v>
      </c>
      <c r="CA104" s="46" t="e">
        <f t="shared" si="73"/>
        <v>#VALUE!</v>
      </c>
      <c r="CB104" s="46"/>
      <c r="CC104" s="46"/>
      <c r="CD104" s="46"/>
      <c r="CE104" s="46"/>
      <c r="CF104" s="46"/>
      <c r="CG104" s="46"/>
      <c r="CH104" s="46"/>
      <c r="CI104" s="46"/>
      <c r="CJ104" s="46"/>
      <c r="CK104" s="46"/>
      <c r="CL104" s="46"/>
      <c r="CM104" s="46"/>
      <c r="CN104" s="46"/>
      <c r="CO104" s="46"/>
      <c r="CP104" s="46"/>
      <c r="CQ104" s="46"/>
      <c r="CR104" s="46"/>
      <c r="CS104" s="46"/>
      <c r="CT104" s="46"/>
      <c r="CU104" s="46"/>
      <c r="CV104" s="47" t="str">
        <f t="shared" si="79"/>
        <v/>
      </c>
      <c r="CW104" s="46" t="str">
        <f t="shared" si="74"/>
        <v/>
      </c>
      <c r="CX104" s="46" t="str">
        <f t="shared" si="80"/>
        <v>0</v>
      </c>
      <c r="CY104" s="46" t="e">
        <f t="shared" si="81"/>
        <v>#VALUE!</v>
      </c>
      <c r="CZ104" s="46" t="e">
        <f t="shared" si="82"/>
        <v>#VALUE!</v>
      </c>
      <c r="DA104" s="46" t="e">
        <f t="shared" si="83"/>
        <v>#VALUE!</v>
      </c>
      <c r="DB104" s="46" t="e">
        <f t="shared" si="84"/>
        <v>#VALUE!</v>
      </c>
      <c r="DC104" s="46" t="e">
        <f t="shared" si="85"/>
        <v>#VALUE!</v>
      </c>
      <c r="DD104" s="46" t="e">
        <f t="shared" si="86"/>
        <v>#VALUE!</v>
      </c>
      <c r="DE104" s="46" t="e">
        <f t="shared" si="87"/>
        <v>#VALUE!</v>
      </c>
      <c r="DF104" s="46" t="e">
        <f t="shared" si="88"/>
        <v>#VALUE!</v>
      </c>
      <c r="DG104" s="46" t="e">
        <f t="shared" si="89"/>
        <v>#VALUE!</v>
      </c>
      <c r="DH104" s="46" t="e">
        <f t="shared" si="90"/>
        <v>#VALUE!</v>
      </c>
      <c r="DI104" s="46" t="e">
        <f t="shared" si="91"/>
        <v>#VALUE!</v>
      </c>
      <c r="DJ104" s="46" t="e">
        <f t="shared" si="92"/>
        <v>#VALUE!</v>
      </c>
      <c r="DK104" s="46" t="e">
        <f t="shared" si="93"/>
        <v>#VALUE!</v>
      </c>
      <c r="DL104" s="46" t="e">
        <f t="shared" si="94"/>
        <v>#VALUE!</v>
      </c>
      <c r="DM104" s="46" t="e">
        <f t="shared" si="95"/>
        <v>#VALUE!</v>
      </c>
    </row>
    <row r="105" spans="1:117" s="39" customFormat="1" x14ac:dyDescent="0.2">
      <c r="A105" s="154">
        <f t="shared" si="41"/>
        <v>0</v>
      </c>
      <c r="B105" s="154"/>
      <c r="C105" s="47"/>
      <c r="D105" s="46"/>
      <c r="F105" s="46"/>
      <c r="U105" s="31"/>
      <c r="X105" s="47" t="str">
        <f t="shared" si="75"/>
        <v/>
      </c>
      <c r="Y105" s="46" t="str">
        <f t="shared" si="42"/>
        <v/>
      </c>
      <c r="Z105" s="46" t="str">
        <f t="shared" si="76"/>
        <v>0</v>
      </c>
      <c r="AA105" s="46" t="e">
        <f t="shared" si="43"/>
        <v>#VALUE!</v>
      </c>
      <c r="AB105" s="46" t="e">
        <f t="shared" si="44"/>
        <v>#VALUE!</v>
      </c>
      <c r="AC105" s="46" t="e">
        <f t="shared" si="45"/>
        <v>#VALUE!</v>
      </c>
      <c r="AD105" s="46" t="e">
        <f t="shared" si="46"/>
        <v>#VALUE!</v>
      </c>
      <c r="AE105" s="46" t="e">
        <f t="shared" si="47"/>
        <v>#VALUE!</v>
      </c>
      <c r="AF105" s="46" t="e">
        <f t="shared" si="48"/>
        <v>#VALUE!</v>
      </c>
      <c r="AG105" s="46" t="e">
        <f t="shared" si="49"/>
        <v>#VALUE!</v>
      </c>
      <c r="AH105" s="46" t="e">
        <f t="shared" si="50"/>
        <v>#VALUE!</v>
      </c>
      <c r="AI105" s="46" t="e">
        <f t="shared" si="51"/>
        <v>#VALUE!</v>
      </c>
      <c r="AJ105" s="46" t="e">
        <f t="shared" si="52"/>
        <v>#VALUE!</v>
      </c>
      <c r="AK105" s="46" t="e">
        <f t="shared" si="53"/>
        <v>#VALUE!</v>
      </c>
      <c r="AL105" s="46" t="e">
        <f t="shared" si="54"/>
        <v>#VALUE!</v>
      </c>
      <c r="AM105" s="46" t="e">
        <f t="shared" si="55"/>
        <v>#VALUE!</v>
      </c>
      <c r="AN105" s="46" t="e">
        <f t="shared" si="56"/>
        <v>#VALUE!</v>
      </c>
      <c r="AO105" s="46" t="e">
        <f t="shared" si="57"/>
        <v>#VALUE!</v>
      </c>
      <c r="AP105" s="46"/>
      <c r="AQ105" s="46"/>
      <c r="AR105" s="46"/>
      <c r="AS105" s="47"/>
      <c r="AT105" s="46"/>
      <c r="AU105" s="46"/>
      <c r="AV105" s="46"/>
      <c r="AW105" s="46"/>
      <c r="AX105" s="46"/>
      <c r="AY105" s="46"/>
      <c r="AZ105" s="46"/>
      <c r="BA105" s="46"/>
      <c r="BB105" s="46"/>
      <c r="BC105" s="46"/>
      <c r="BD105" s="46"/>
      <c r="BE105" s="46"/>
      <c r="BF105" s="46"/>
      <c r="BG105" s="46"/>
      <c r="BH105" s="46"/>
      <c r="BI105" s="46"/>
      <c r="BJ105" s="47" t="str">
        <f t="shared" si="77"/>
        <v/>
      </c>
      <c r="BK105" s="46" t="str">
        <f t="shared" si="58"/>
        <v/>
      </c>
      <c r="BL105" s="46" t="str">
        <f t="shared" si="78"/>
        <v>0</v>
      </c>
      <c r="BM105" s="46" t="e">
        <f t="shared" si="59"/>
        <v>#VALUE!</v>
      </c>
      <c r="BN105" s="46" t="e">
        <f t="shared" si="60"/>
        <v>#VALUE!</v>
      </c>
      <c r="BO105" s="46" t="e">
        <f t="shared" si="61"/>
        <v>#VALUE!</v>
      </c>
      <c r="BP105" s="46" t="e">
        <f t="shared" si="62"/>
        <v>#VALUE!</v>
      </c>
      <c r="BQ105" s="46" t="e">
        <f t="shared" si="63"/>
        <v>#VALUE!</v>
      </c>
      <c r="BR105" s="46" t="e">
        <f t="shared" si="64"/>
        <v>#VALUE!</v>
      </c>
      <c r="BS105" s="46" t="e">
        <f t="shared" si="65"/>
        <v>#VALUE!</v>
      </c>
      <c r="BT105" s="46" t="e">
        <f t="shared" si="66"/>
        <v>#VALUE!</v>
      </c>
      <c r="BU105" s="46" t="e">
        <f t="shared" si="67"/>
        <v>#VALUE!</v>
      </c>
      <c r="BV105" s="46" t="e">
        <f t="shared" si="68"/>
        <v>#VALUE!</v>
      </c>
      <c r="BW105" s="46" t="e">
        <f t="shared" si="69"/>
        <v>#VALUE!</v>
      </c>
      <c r="BX105" s="46" t="e">
        <f t="shared" si="70"/>
        <v>#VALUE!</v>
      </c>
      <c r="BY105" s="46" t="e">
        <f t="shared" si="71"/>
        <v>#VALUE!</v>
      </c>
      <c r="BZ105" s="46" t="e">
        <f t="shared" si="72"/>
        <v>#VALUE!</v>
      </c>
      <c r="CA105" s="46" t="e">
        <f t="shared" si="73"/>
        <v>#VALUE!</v>
      </c>
      <c r="CB105" s="46"/>
      <c r="CC105" s="46"/>
      <c r="CD105" s="46"/>
      <c r="CE105" s="46"/>
      <c r="CF105" s="46"/>
      <c r="CG105" s="46"/>
      <c r="CH105" s="46"/>
      <c r="CI105" s="46"/>
      <c r="CJ105" s="46"/>
      <c r="CK105" s="46"/>
      <c r="CL105" s="46"/>
      <c r="CM105" s="46"/>
      <c r="CN105" s="46"/>
      <c r="CO105" s="46"/>
      <c r="CP105" s="46"/>
      <c r="CQ105" s="46"/>
      <c r="CR105" s="46"/>
      <c r="CS105" s="46"/>
      <c r="CT105" s="46"/>
      <c r="CU105" s="46"/>
      <c r="CV105" s="47" t="str">
        <f t="shared" si="79"/>
        <v/>
      </c>
      <c r="CW105" s="46" t="str">
        <f t="shared" si="74"/>
        <v/>
      </c>
      <c r="CX105" s="46" t="str">
        <f t="shared" si="80"/>
        <v>0</v>
      </c>
      <c r="CY105" s="46" t="e">
        <f t="shared" si="81"/>
        <v>#VALUE!</v>
      </c>
      <c r="CZ105" s="46" t="e">
        <f t="shared" si="82"/>
        <v>#VALUE!</v>
      </c>
      <c r="DA105" s="46" t="e">
        <f t="shared" si="83"/>
        <v>#VALUE!</v>
      </c>
      <c r="DB105" s="46" t="e">
        <f t="shared" si="84"/>
        <v>#VALUE!</v>
      </c>
      <c r="DC105" s="46" t="e">
        <f t="shared" si="85"/>
        <v>#VALUE!</v>
      </c>
      <c r="DD105" s="46" t="e">
        <f t="shared" si="86"/>
        <v>#VALUE!</v>
      </c>
      <c r="DE105" s="46" t="e">
        <f t="shared" si="87"/>
        <v>#VALUE!</v>
      </c>
      <c r="DF105" s="46" t="e">
        <f t="shared" si="88"/>
        <v>#VALUE!</v>
      </c>
      <c r="DG105" s="46" t="e">
        <f t="shared" si="89"/>
        <v>#VALUE!</v>
      </c>
      <c r="DH105" s="46" t="e">
        <f t="shared" si="90"/>
        <v>#VALUE!</v>
      </c>
      <c r="DI105" s="46" t="e">
        <f t="shared" si="91"/>
        <v>#VALUE!</v>
      </c>
      <c r="DJ105" s="46" t="e">
        <f t="shared" si="92"/>
        <v>#VALUE!</v>
      </c>
      <c r="DK105" s="46" t="e">
        <f t="shared" si="93"/>
        <v>#VALUE!</v>
      </c>
      <c r="DL105" s="46" t="e">
        <f t="shared" si="94"/>
        <v>#VALUE!</v>
      </c>
      <c r="DM105" s="46" t="e">
        <f t="shared" si="95"/>
        <v>#VALUE!</v>
      </c>
    </row>
    <row r="106" spans="1:117" s="39" customFormat="1" x14ac:dyDescent="0.2">
      <c r="A106" s="154">
        <f t="shared" si="41"/>
        <v>0</v>
      </c>
      <c r="B106" s="154"/>
      <c r="C106" s="47"/>
      <c r="D106" s="46"/>
      <c r="F106" s="46"/>
      <c r="U106" s="31"/>
      <c r="X106" s="47" t="str">
        <f t="shared" si="75"/>
        <v/>
      </c>
      <c r="Y106" s="46" t="str">
        <f t="shared" si="42"/>
        <v/>
      </c>
      <c r="Z106" s="46" t="str">
        <f t="shared" si="76"/>
        <v>0</v>
      </c>
      <c r="AA106" s="46" t="e">
        <f t="shared" si="43"/>
        <v>#VALUE!</v>
      </c>
      <c r="AB106" s="46" t="e">
        <f t="shared" si="44"/>
        <v>#VALUE!</v>
      </c>
      <c r="AC106" s="46" t="e">
        <f t="shared" si="45"/>
        <v>#VALUE!</v>
      </c>
      <c r="AD106" s="46" t="e">
        <f t="shared" si="46"/>
        <v>#VALUE!</v>
      </c>
      <c r="AE106" s="46" t="e">
        <f t="shared" si="47"/>
        <v>#VALUE!</v>
      </c>
      <c r="AF106" s="46" t="e">
        <f t="shared" si="48"/>
        <v>#VALUE!</v>
      </c>
      <c r="AG106" s="46" t="e">
        <f t="shared" si="49"/>
        <v>#VALUE!</v>
      </c>
      <c r="AH106" s="46" t="e">
        <f t="shared" si="50"/>
        <v>#VALUE!</v>
      </c>
      <c r="AI106" s="46" t="e">
        <f t="shared" si="51"/>
        <v>#VALUE!</v>
      </c>
      <c r="AJ106" s="46" t="e">
        <f t="shared" si="52"/>
        <v>#VALUE!</v>
      </c>
      <c r="AK106" s="46" t="e">
        <f t="shared" si="53"/>
        <v>#VALUE!</v>
      </c>
      <c r="AL106" s="46" t="e">
        <f t="shared" si="54"/>
        <v>#VALUE!</v>
      </c>
      <c r="AM106" s="46" t="e">
        <f t="shared" si="55"/>
        <v>#VALUE!</v>
      </c>
      <c r="AN106" s="46" t="e">
        <f t="shared" si="56"/>
        <v>#VALUE!</v>
      </c>
      <c r="AO106" s="46" t="e">
        <f t="shared" si="57"/>
        <v>#VALUE!</v>
      </c>
      <c r="AP106" s="46"/>
      <c r="AQ106" s="46"/>
      <c r="AR106" s="46"/>
      <c r="AS106" s="47"/>
      <c r="AT106" s="46"/>
      <c r="AU106" s="46"/>
      <c r="AV106" s="46"/>
      <c r="AW106" s="46"/>
      <c r="AX106" s="46"/>
      <c r="AY106" s="46"/>
      <c r="AZ106" s="46"/>
      <c r="BA106" s="46"/>
      <c r="BB106" s="46"/>
      <c r="BC106" s="46"/>
      <c r="BD106" s="46"/>
      <c r="BE106" s="46"/>
      <c r="BF106" s="46"/>
      <c r="BG106" s="46"/>
      <c r="BH106" s="46"/>
      <c r="BI106" s="46"/>
      <c r="BJ106" s="47" t="str">
        <f t="shared" si="77"/>
        <v/>
      </c>
      <c r="BK106" s="46" t="str">
        <f t="shared" si="58"/>
        <v/>
      </c>
      <c r="BL106" s="46" t="str">
        <f t="shared" si="78"/>
        <v>0</v>
      </c>
      <c r="BM106" s="46" t="e">
        <f t="shared" si="59"/>
        <v>#VALUE!</v>
      </c>
      <c r="BN106" s="46" t="e">
        <f t="shared" si="60"/>
        <v>#VALUE!</v>
      </c>
      <c r="BO106" s="46" t="e">
        <f t="shared" si="61"/>
        <v>#VALUE!</v>
      </c>
      <c r="BP106" s="46" t="e">
        <f t="shared" si="62"/>
        <v>#VALUE!</v>
      </c>
      <c r="BQ106" s="46" t="e">
        <f t="shared" si="63"/>
        <v>#VALUE!</v>
      </c>
      <c r="BR106" s="46" t="e">
        <f t="shared" si="64"/>
        <v>#VALUE!</v>
      </c>
      <c r="BS106" s="46" t="e">
        <f t="shared" si="65"/>
        <v>#VALUE!</v>
      </c>
      <c r="BT106" s="46" t="e">
        <f t="shared" si="66"/>
        <v>#VALUE!</v>
      </c>
      <c r="BU106" s="46" t="e">
        <f t="shared" si="67"/>
        <v>#VALUE!</v>
      </c>
      <c r="BV106" s="46" t="e">
        <f t="shared" si="68"/>
        <v>#VALUE!</v>
      </c>
      <c r="BW106" s="46" t="e">
        <f t="shared" si="69"/>
        <v>#VALUE!</v>
      </c>
      <c r="BX106" s="46" t="e">
        <f t="shared" si="70"/>
        <v>#VALUE!</v>
      </c>
      <c r="BY106" s="46" t="e">
        <f t="shared" si="71"/>
        <v>#VALUE!</v>
      </c>
      <c r="BZ106" s="46" t="e">
        <f t="shared" si="72"/>
        <v>#VALUE!</v>
      </c>
      <c r="CA106" s="46" t="e">
        <f t="shared" si="73"/>
        <v>#VALUE!</v>
      </c>
      <c r="CB106" s="46"/>
      <c r="CC106" s="46"/>
      <c r="CD106" s="46"/>
      <c r="CE106" s="46"/>
      <c r="CF106" s="46"/>
      <c r="CG106" s="46"/>
      <c r="CH106" s="46"/>
      <c r="CI106" s="46"/>
      <c r="CJ106" s="46"/>
      <c r="CK106" s="46"/>
      <c r="CL106" s="46"/>
      <c r="CM106" s="46"/>
      <c r="CN106" s="46"/>
      <c r="CO106" s="46"/>
      <c r="CP106" s="46"/>
      <c r="CQ106" s="46"/>
      <c r="CR106" s="46"/>
      <c r="CS106" s="46"/>
      <c r="CT106" s="46"/>
      <c r="CU106" s="46"/>
      <c r="CV106" s="47" t="str">
        <f t="shared" si="79"/>
        <v/>
      </c>
      <c r="CW106" s="46" t="str">
        <f t="shared" si="74"/>
        <v/>
      </c>
      <c r="CX106" s="46" t="str">
        <f t="shared" si="80"/>
        <v>0</v>
      </c>
      <c r="CY106" s="46" t="e">
        <f t="shared" si="81"/>
        <v>#VALUE!</v>
      </c>
      <c r="CZ106" s="46" t="e">
        <f t="shared" si="82"/>
        <v>#VALUE!</v>
      </c>
      <c r="DA106" s="46" t="e">
        <f t="shared" si="83"/>
        <v>#VALUE!</v>
      </c>
      <c r="DB106" s="46" t="e">
        <f t="shared" si="84"/>
        <v>#VALUE!</v>
      </c>
      <c r="DC106" s="46" t="e">
        <f t="shared" si="85"/>
        <v>#VALUE!</v>
      </c>
      <c r="DD106" s="46" t="e">
        <f t="shared" si="86"/>
        <v>#VALUE!</v>
      </c>
      <c r="DE106" s="46" t="e">
        <f t="shared" si="87"/>
        <v>#VALUE!</v>
      </c>
      <c r="DF106" s="46" t="e">
        <f t="shared" si="88"/>
        <v>#VALUE!</v>
      </c>
      <c r="DG106" s="46" t="e">
        <f t="shared" si="89"/>
        <v>#VALUE!</v>
      </c>
      <c r="DH106" s="46" t="e">
        <f t="shared" si="90"/>
        <v>#VALUE!</v>
      </c>
      <c r="DI106" s="46" t="e">
        <f t="shared" si="91"/>
        <v>#VALUE!</v>
      </c>
      <c r="DJ106" s="46" t="e">
        <f t="shared" si="92"/>
        <v>#VALUE!</v>
      </c>
      <c r="DK106" s="46" t="e">
        <f t="shared" si="93"/>
        <v>#VALUE!</v>
      </c>
      <c r="DL106" s="46" t="e">
        <f t="shared" si="94"/>
        <v>#VALUE!</v>
      </c>
      <c r="DM106" s="46" t="e">
        <f t="shared" si="95"/>
        <v>#VALUE!</v>
      </c>
    </row>
    <row r="107" spans="1:117" s="39" customFormat="1" x14ac:dyDescent="0.2">
      <c r="A107" s="154">
        <f t="shared" si="41"/>
        <v>0</v>
      </c>
      <c r="B107" s="154"/>
      <c r="C107" s="47"/>
      <c r="D107" s="46"/>
      <c r="F107" s="46"/>
      <c r="U107" s="31"/>
      <c r="X107" s="47" t="str">
        <f t="shared" si="75"/>
        <v/>
      </c>
      <c r="Y107" s="46" t="str">
        <f t="shared" si="42"/>
        <v/>
      </c>
      <c r="Z107" s="46" t="str">
        <f t="shared" si="76"/>
        <v>0</v>
      </c>
      <c r="AA107" s="46" t="e">
        <f t="shared" si="43"/>
        <v>#VALUE!</v>
      </c>
      <c r="AB107" s="46" t="e">
        <f t="shared" si="44"/>
        <v>#VALUE!</v>
      </c>
      <c r="AC107" s="46" t="e">
        <f t="shared" si="45"/>
        <v>#VALUE!</v>
      </c>
      <c r="AD107" s="46" t="e">
        <f t="shared" si="46"/>
        <v>#VALUE!</v>
      </c>
      <c r="AE107" s="46" t="e">
        <f t="shared" si="47"/>
        <v>#VALUE!</v>
      </c>
      <c r="AF107" s="46" t="e">
        <f t="shared" si="48"/>
        <v>#VALUE!</v>
      </c>
      <c r="AG107" s="46" t="e">
        <f t="shared" si="49"/>
        <v>#VALUE!</v>
      </c>
      <c r="AH107" s="46" t="e">
        <f t="shared" si="50"/>
        <v>#VALUE!</v>
      </c>
      <c r="AI107" s="46" t="e">
        <f t="shared" si="51"/>
        <v>#VALUE!</v>
      </c>
      <c r="AJ107" s="46" t="e">
        <f t="shared" si="52"/>
        <v>#VALUE!</v>
      </c>
      <c r="AK107" s="46" t="e">
        <f t="shared" si="53"/>
        <v>#VALUE!</v>
      </c>
      <c r="AL107" s="46" t="e">
        <f t="shared" si="54"/>
        <v>#VALUE!</v>
      </c>
      <c r="AM107" s="46" t="e">
        <f t="shared" si="55"/>
        <v>#VALUE!</v>
      </c>
      <c r="AN107" s="46" t="e">
        <f t="shared" si="56"/>
        <v>#VALUE!</v>
      </c>
      <c r="AO107" s="46" t="e">
        <f t="shared" si="57"/>
        <v>#VALUE!</v>
      </c>
      <c r="AP107" s="46"/>
      <c r="AQ107" s="46"/>
      <c r="AR107" s="46"/>
      <c r="AS107" s="47"/>
      <c r="AT107" s="46"/>
      <c r="AU107" s="46"/>
      <c r="AV107" s="46"/>
      <c r="AW107" s="46"/>
      <c r="AX107" s="46"/>
      <c r="AY107" s="46"/>
      <c r="AZ107" s="46"/>
      <c r="BA107" s="46"/>
      <c r="BB107" s="46"/>
      <c r="BC107" s="46"/>
      <c r="BD107" s="46"/>
      <c r="BE107" s="46"/>
      <c r="BF107" s="46"/>
      <c r="BG107" s="46"/>
      <c r="BH107" s="46"/>
      <c r="BI107" s="46"/>
      <c r="BJ107" s="47" t="str">
        <f t="shared" si="77"/>
        <v/>
      </c>
      <c r="BK107" s="46" t="str">
        <f t="shared" si="58"/>
        <v/>
      </c>
      <c r="BL107" s="46" t="str">
        <f t="shared" si="78"/>
        <v>0</v>
      </c>
      <c r="BM107" s="46" t="e">
        <f t="shared" si="59"/>
        <v>#VALUE!</v>
      </c>
      <c r="BN107" s="46" t="e">
        <f t="shared" si="60"/>
        <v>#VALUE!</v>
      </c>
      <c r="BO107" s="46" t="e">
        <f t="shared" si="61"/>
        <v>#VALUE!</v>
      </c>
      <c r="BP107" s="46" t="e">
        <f t="shared" si="62"/>
        <v>#VALUE!</v>
      </c>
      <c r="BQ107" s="46" t="e">
        <f t="shared" si="63"/>
        <v>#VALUE!</v>
      </c>
      <c r="BR107" s="46" t="e">
        <f t="shared" si="64"/>
        <v>#VALUE!</v>
      </c>
      <c r="BS107" s="46" t="e">
        <f t="shared" si="65"/>
        <v>#VALUE!</v>
      </c>
      <c r="BT107" s="46" t="e">
        <f t="shared" si="66"/>
        <v>#VALUE!</v>
      </c>
      <c r="BU107" s="46" t="e">
        <f t="shared" si="67"/>
        <v>#VALUE!</v>
      </c>
      <c r="BV107" s="46" t="e">
        <f t="shared" si="68"/>
        <v>#VALUE!</v>
      </c>
      <c r="BW107" s="46" t="e">
        <f t="shared" si="69"/>
        <v>#VALUE!</v>
      </c>
      <c r="BX107" s="46" t="e">
        <f t="shared" si="70"/>
        <v>#VALUE!</v>
      </c>
      <c r="BY107" s="46" t="e">
        <f t="shared" si="71"/>
        <v>#VALUE!</v>
      </c>
      <c r="BZ107" s="46" t="e">
        <f t="shared" si="72"/>
        <v>#VALUE!</v>
      </c>
      <c r="CA107" s="46" t="e">
        <f t="shared" si="73"/>
        <v>#VALUE!</v>
      </c>
      <c r="CB107" s="46"/>
      <c r="CC107" s="46"/>
      <c r="CD107" s="46"/>
      <c r="CE107" s="46"/>
      <c r="CF107" s="46"/>
      <c r="CG107" s="46"/>
      <c r="CH107" s="46"/>
      <c r="CI107" s="46"/>
      <c r="CJ107" s="46"/>
      <c r="CK107" s="46"/>
      <c r="CL107" s="46"/>
      <c r="CM107" s="46"/>
      <c r="CN107" s="46"/>
      <c r="CO107" s="46"/>
      <c r="CP107" s="46"/>
      <c r="CQ107" s="46"/>
      <c r="CR107" s="46"/>
      <c r="CS107" s="46"/>
      <c r="CT107" s="46"/>
      <c r="CU107" s="46"/>
      <c r="CV107" s="47" t="str">
        <f t="shared" si="79"/>
        <v/>
      </c>
      <c r="CW107" s="46" t="str">
        <f t="shared" si="74"/>
        <v/>
      </c>
      <c r="CX107" s="46" t="str">
        <f t="shared" si="80"/>
        <v>0</v>
      </c>
      <c r="CY107" s="46" t="e">
        <f t="shared" si="81"/>
        <v>#VALUE!</v>
      </c>
      <c r="CZ107" s="46" t="e">
        <f t="shared" si="82"/>
        <v>#VALUE!</v>
      </c>
      <c r="DA107" s="46" t="e">
        <f t="shared" si="83"/>
        <v>#VALUE!</v>
      </c>
      <c r="DB107" s="46" t="e">
        <f t="shared" si="84"/>
        <v>#VALUE!</v>
      </c>
      <c r="DC107" s="46" t="e">
        <f t="shared" si="85"/>
        <v>#VALUE!</v>
      </c>
      <c r="DD107" s="46" t="e">
        <f t="shared" si="86"/>
        <v>#VALUE!</v>
      </c>
      <c r="DE107" s="46" t="e">
        <f t="shared" si="87"/>
        <v>#VALUE!</v>
      </c>
      <c r="DF107" s="46" t="e">
        <f t="shared" si="88"/>
        <v>#VALUE!</v>
      </c>
      <c r="DG107" s="46" t="e">
        <f t="shared" si="89"/>
        <v>#VALUE!</v>
      </c>
      <c r="DH107" s="46" t="e">
        <f t="shared" si="90"/>
        <v>#VALUE!</v>
      </c>
      <c r="DI107" s="46" t="e">
        <f t="shared" si="91"/>
        <v>#VALUE!</v>
      </c>
      <c r="DJ107" s="46" t="e">
        <f t="shared" si="92"/>
        <v>#VALUE!</v>
      </c>
      <c r="DK107" s="46" t="e">
        <f t="shared" si="93"/>
        <v>#VALUE!</v>
      </c>
      <c r="DL107" s="46" t="e">
        <f t="shared" si="94"/>
        <v>#VALUE!</v>
      </c>
      <c r="DM107" s="46" t="e">
        <f t="shared" si="95"/>
        <v>#VALUE!</v>
      </c>
    </row>
    <row r="108" spans="1:117" s="39" customFormat="1" x14ac:dyDescent="0.2">
      <c r="A108" s="154">
        <f t="shared" si="41"/>
        <v>0</v>
      </c>
      <c r="B108" s="154"/>
      <c r="C108" s="47"/>
      <c r="D108" s="46"/>
      <c r="F108" s="46"/>
      <c r="U108" s="31"/>
      <c r="X108" s="47" t="str">
        <f t="shared" si="75"/>
        <v/>
      </c>
      <c r="Y108" s="46" t="str">
        <f t="shared" si="42"/>
        <v/>
      </c>
      <c r="Z108" s="46" t="str">
        <f t="shared" si="76"/>
        <v>0</v>
      </c>
      <c r="AA108" s="46" t="e">
        <f t="shared" si="43"/>
        <v>#VALUE!</v>
      </c>
      <c r="AB108" s="46" t="e">
        <f t="shared" si="44"/>
        <v>#VALUE!</v>
      </c>
      <c r="AC108" s="46" t="e">
        <f t="shared" si="45"/>
        <v>#VALUE!</v>
      </c>
      <c r="AD108" s="46" t="e">
        <f t="shared" si="46"/>
        <v>#VALUE!</v>
      </c>
      <c r="AE108" s="46" t="e">
        <f t="shared" si="47"/>
        <v>#VALUE!</v>
      </c>
      <c r="AF108" s="46" t="e">
        <f t="shared" si="48"/>
        <v>#VALUE!</v>
      </c>
      <c r="AG108" s="46" t="e">
        <f t="shared" si="49"/>
        <v>#VALUE!</v>
      </c>
      <c r="AH108" s="46" t="e">
        <f t="shared" si="50"/>
        <v>#VALUE!</v>
      </c>
      <c r="AI108" s="46" t="e">
        <f t="shared" si="51"/>
        <v>#VALUE!</v>
      </c>
      <c r="AJ108" s="46" t="e">
        <f t="shared" si="52"/>
        <v>#VALUE!</v>
      </c>
      <c r="AK108" s="46" t="e">
        <f t="shared" si="53"/>
        <v>#VALUE!</v>
      </c>
      <c r="AL108" s="46" t="e">
        <f t="shared" si="54"/>
        <v>#VALUE!</v>
      </c>
      <c r="AM108" s="46" t="e">
        <f t="shared" si="55"/>
        <v>#VALUE!</v>
      </c>
      <c r="AN108" s="46" t="e">
        <f t="shared" si="56"/>
        <v>#VALUE!</v>
      </c>
      <c r="AO108" s="46" t="e">
        <f t="shared" si="57"/>
        <v>#VALUE!</v>
      </c>
      <c r="AP108" s="46"/>
      <c r="AQ108" s="46"/>
      <c r="AR108" s="46"/>
      <c r="AS108" s="47"/>
      <c r="AT108" s="46"/>
      <c r="AU108" s="46"/>
      <c r="AV108" s="46"/>
      <c r="AW108" s="46"/>
      <c r="AX108" s="46"/>
      <c r="AY108" s="46"/>
      <c r="AZ108" s="46"/>
      <c r="BA108" s="46"/>
      <c r="BB108" s="46"/>
      <c r="BC108" s="46"/>
      <c r="BD108" s="46"/>
      <c r="BE108" s="46"/>
      <c r="BF108" s="46"/>
      <c r="BG108" s="46"/>
      <c r="BH108" s="46"/>
      <c r="BI108" s="46"/>
      <c r="BJ108" s="47" t="str">
        <f t="shared" si="77"/>
        <v/>
      </c>
      <c r="BK108" s="46" t="str">
        <f t="shared" si="58"/>
        <v/>
      </c>
      <c r="BL108" s="46" t="str">
        <f t="shared" si="78"/>
        <v>0</v>
      </c>
      <c r="BM108" s="46" t="e">
        <f t="shared" si="59"/>
        <v>#VALUE!</v>
      </c>
      <c r="BN108" s="46" t="e">
        <f t="shared" si="60"/>
        <v>#VALUE!</v>
      </c>
      <c r="BO108" s="46" t="e">
        <f t="shared" si="61"/>
        <v>#VALUE!</v>
      </c>
      <c r="BP108" s="46" t="e">
        <f t="shared" si="62"/>
        <v>#VALUE!</v>
      </c>
      <c r="BQ108" s="46" t="e">
        <f t="shared" si="63"/>
        <v>#VALUE!</v>
      </c>
      <c r="BR108" s="46" t="e">
        <f t="shared" si="64"/>
        <v>#VALUE!</v>
      </c>
      <c r="BS108" s="46" t="e">
        <f t="shared" si="65"/>
        <v>#VALUE!</v>
      </c>
      <c r="BT108" s="46" t="e">
        <f t="shared" si="66"/>
        <v>#VALUE!</v>
      </c>
      <c r="BU108" s="46" t="e">
        <f t="shared" si="67"/>
        <v>#VALUE!</v>
      </c>
      <c r="BV108" s="46" t="e">
        <f t="shared" si="68"/>
        <v>#VALUE!</v>
      </c>
      <c r="BW108" s="46" t="e">
        <f t="shared" si="69"/>
        <v>#VALUE!</v>
      </c>
      <c r="BX108" s="46" t="e">
        <f t="shared" si="70"/>
        <v>#VALUE!</v>
      </c>
      <c r="BY108" s="46" t="e">
        <f t="shared" si="71"/>
        <v>#VALUE!</v>
      </c>
      <c r="BZ108" s="46" t="e">
        <f t="shared" si="72"/>
        <v>#VALUE!</v>
      </c>
      <c r="CA108" s="46" t="e">
        <f t="shared" si="73"/>
        <v>#VALUE!</v>
      </c>
      <c r="CB108" s="46"/>
      <c r="CC108" s="46"/>
      <c r="CD108" s="46"/>
      <c r="CE108" s="46"/>
      <c r="CF108" s="46"/>
      <c r="CG108" s="46"/>
      <c r="CH108" s="46"/>
      <c r="CI108" s="46"/>
      <c r="CJ108" s="46"/>
      <c r="CK108" s="46"/>
      <c r="CL108" s="46"/>
      <c r="CM108" s="46"/>
      <c r="CN108" s="46"/>
      <c r="CO108" s="46"/>
      <c r="CP108" s="46"/>
      <c r="CQ108" s="46"/>
      <c r="CR108" s="46"/>
      <c r="CS108" s="46"/>
      <c r="CT108" s="46"/>
      <c r="CU108" s="46"/>
      <c r="CV108" s="47" t="str">
        <f t="shared" si="79"/>
        <v/>
      </c>
      <c r="CW108" s="46" t="str">
        <f t="shared" si="74"/>
        <v/>
      </c>
      <c r="CX108" s="46" t="str">
        <f t="shared" si="80"/>
        <v>0</v>
      </c>
      <c r="CY108" s="46" t="e">
        <f t="shared" si="81"/>
        <v>#VALUE!</v>
      </c>
      <c r="CZ108" s="46" t="e">
        <f t="shared" si="82"/>
        <v>#VALUE!</v>
      </c>
      <c r="DA108" s="46" t="e">
        <f t="shared" si="83"/>
        <v>#VALUE!</v>
      </c>
      <c r="DB108" s="46" t="e">
        <f t="shared" si="84"/>
        <v>#VALUE!</v>
      </c>
      <c r="DC108" s="46" t="e">
        <f t="shared" si="85"/>
        <v>#VALUE!</v>
      </c>
      <c r="DD108" s="46" t="e">
        <f t="shared" si="86"/>
        <v>#VALUE!</v>
      </c>
      <c r="DE108" s="46" t="e">
        <f t="shared" si="87"/>
        <v>#VALUE!</v>
      </c>
      <c r="DF108" s="46" t="e">
        <f t="shared" si="88"/>
        <v>#VALUE!</v>
      </c>
      <c r="DG108" s="46" t="e">
        <f t="shared" si="89"/>
        <v>#VALUE!</v>
      </c>
      <c r="DH108" s="46" t="e">
        <f t="shared" si="90"/>
        <v>#VALUE!</v>
      </c>
      <c r="DI108" s="46" t="e">
        <f t="shared" si="91"/>
        <v>#VALUE!</v>
      </c>
      <c r="DJ108" s="46" t="e">
        <f t="shared" si="92"/>
        <v>#VALUE!</v>
      </c>
      <c r="DK108" s="46" t="e">
        <f t="shared" si="93"/>
        <v>#VALUE!</v>
      </c>
      <c r="DL108" s="46" t="e">
        <f t="shared" si="94"/>
        <v>#VALUE!</v>
      </c>
      <c r="DM108" s="46" t="e">
        <f t="shared" si="95"/>
        <v>#VALUE!</v>
      </c>
    </row>
    <row r="109" spans="1:117" s="39" customFormat="1" x14ac:dyDescent="0.2">
      <c r="A109" s="154">
        <f t="shared" si="41"/>
        <v>0</v>
      </c>
      <c r="B109" s="154"/>
      <c r="C109" s="47"/>
      <c r="D109" s="46"/>
      <c r="F109" s="46"/>
      <c r="U109" s="31"/>
      <c r="X109" s="47" t="str">
        <f t="shared" si="75"/>
        <v/>
      </c>
      <c r="Y109" s="46" t="str">
        <f t="shared" si="42"/>
        <v/>
      </c>
      <c r="Z109" s="46" t="str">
        <f t="shared" si="76"/>
        <v>0</v>
      </c>
      <c r="AA109" s="46" t="e">
        <f t="shared" si="43"/>
        <v>#VALUE!</v>
      </c>
      <c r="AB109" s="46" t="e">
        <f t="shared" si="44"/>
        <v>#VALUE!</v>
      </c>
      <c r="AC109" s="46" t="e">
        <f t="shared" si="45"/>
        <v>#VALUE!</v>
      </c>
      <c r="AD109" s="46" t="e">
        <f t="shared" si="46"/>
        <v>#VALUE!</v>
      </c>
      <c r="AE109" s="46" t="e">
        <f t="shared" si="47"/>
        <v>#VALUE!</v>
      </c>
      <c r="AF109" s="46" t="e">
        <f t="shared" si="48"/>
        <v>#VALUE!</v>
      </c>
      <c r="AG109" s="46" t="e">
        <f t="shared" si="49"/>
        <v>#VALUE!</v>
      </c>
      <c r="AH109" s="46" t="e">
        <f t="shared" si="50"/>
        <v>#VALUE!</v>
      </c>
      <c r="AI109" s="46" t="e">
        <f t="shared" si="51"/>
        <v>#VALUE!</v>
      </c>
      <c r="AJ109" s="46" t="e">
        <f t="shared" si="52"/>
        <v>#VALUE!</v>
      </c>
      <c r="AK109" s="46" t="e">
        <f t="shared" si="53"/>
        <v>#VALUE!</v>
      </c>
      <c r="AL109" s="46" t="e">
        <f t="shared" si="54"/>
        <v>#VALUE!</v>
      </c>
      <c r="AM109" s="46" t="e">
        <f t="shared" si="55"/>
        <v>#VALUE!</v>
      </c>
      <c r="AN109" s="46" t="e">
        <f t="shared" si="56"/>
        <v>#VALUE!</v>
      </c>
      <c r="AO109" s="46" t="e">
        <f t="shared" si="57"/>
        <v>#VALUE!</v>
      </c>
      <c r="AP109" s="46"/>
      <c r="AQ109" s="46"/>
      <c r="AR109" s="46"/>
      <c r="AS109" s="47"/>
      <c r="AT109" s="46"/>
      <c r="AU109" s="46"/>
      <c r="AV109" s="46"/>
      <c r="AW109" s="46"/>
      <c r="AX109" s="46"/>
      <c r="AY109" s="46"/>
      <c r="AZ109" s="46"/>
      <c r="BA109" s="46"/>
      <c r="BB109" s="46"/>
      <c r="BC109" s="46"/>
      <c r="BD109" s="46"/>
      <c r="BE109" s="46"/>
      <c r="BF109" s="46"/>
      <c r="BG109" s="46"/>
      <c r="BH109" s="46"/>
      <c r="BI109" s="46"/>
      <c r="BJ109" s="47" t="str">
        <f t="shared" si="77"/>
        <v/>
      </c>
      <c r="BK109" s="46" t="str">
        <f t="shared" si="58"/>
        <v/>
      </c>
      <c r="BL109" s="46" t="str">
        <f t="shared" si="78"/>
        <v>0</v>
      </c>
      <c r="BM109" s="46" t="e">
        <f t="shared" si="59"/>
        <v>#VALUE!</v>
      </c>
      <c r="BN109" s="46" t="e">
        <f t="shared" si="60"/>
        <v>#VALUE!</v>
      </c>
      <c r="BO109" s="46" t="e">
        <f t="shared" si="61"/>
        <v>#VALUE!</v>
      </c>
      <c r="BP109" s="46" t="e">
        <f t="shared" si="62"/>
        <v>#VALUE!</v>
      </c>
      <c r="BQ109" s="46" t="e">
        <f t="shared" si="63"/>
        <v>#VALUE!</v>
      </c>
      <c r="BR109" s="46" t="e">
        <f t="shared" si="64"/>
        <v>#VALUE!</v>
      </c>
      <c r="BS109" s="46" t="e">
        <f t="shared" si="65"/>
        <v>#VALUE!</v>
      </c>
      <c r="BT109" s="46" t="e">
        <f t="shared" si="66"/>
        <v>#VALUE!</v>
      </c>
      <c r="BU109" s="46" t="e">
        <f t="shared" si="67"/>
        <v>#VALUE!</v>
      </c>
      <c r="BV109" s="46" t="e">
        <f t="shared" si="68"/>
        <v>#VALUE!</v>
      </c>
      <c r="BW109" s="46" t="e">
        <f t="shared" si="69"/>
        <v>#VALUE!</v>
      </c>
      <c r="BX109" s="46" t="e">
        <f t="shared" si="70"/>
        <v>#VALUE!</v>
      </c>
      <c r="BY109" s="46" t="e">
        <f t="shared" si="71"/>
        <v>#VALUE!</v>
      </c>
      <c r="BZ109" s="46" t="e">
        <f t="shared" si="72"/>
        <v>#VALUE!</v>
      </c>
      <c r="CA109" s="46" t="e">
        <f t="shared" si="73"/>
        <v>#VALUE!</v>
      </c>
      <c r="CB109" s="46"/>
      <c r="CC109" s="46"/>
      <c r="CD109" s="46"/>
      <c r="CE109" s="46"/>
      <c r="CF109" s="46"/>
      <c r="CG109" s="46"/>
      <c r="CH109" s="46"/>
      <c r="CI109" s="46"/>
      <c r="CJ109" s="46"/>
      <c r="CK109" s="46"/>
      <c r="CL109" s="46"/>
      <c r="CM109" s="46"/>
      <c r="CN109" s="46"/>
      <c r="CO109" s="46"/>
      <c r="CP109" s="46"/>
      <c r="CQ109" s="46"/>
      <c r="CR109" s="46"/>
      <c r="CS109" s="46"/>
      <c r="CT109" s="46"/>
      <c r="CU109" s="46"/>
      <c r="CV109" s="47" t="str">
        <f t="shared" si="79"/>
        <v/>
      </c>
      <c r="CW109" s="46" t="str">
        <f t="shared" si="74"/>
        <v/>
      </c>
      <c r="CX109" s="46" t="str">
        <f t="shared" si="80"/>
        <v>0</v>
      </c>
      <c r="CY109" s="46" t="e">
        <f t="shared" si="81"/>
        <v>#VALUE!</v>
      </c>
      <c r="CZ109" s="46" t="e">
        <f t="shared" si="82"/>
        <v>#VALUE!</v>
      </c>
      <c r="DA109" s="46" t="e">
        <f t="shared" si="83"/>
        <v>#VALUE!</v>
      </c>
      <c r="DB109" s="46" t="e">
        <f t="shared" si="84"/>
        <v>#VALUE!</v>
      </c>
      <c r="DC109" s="46" t="e">
        <f t="shared" si="85"/>
        <v>#VALUE!</v>
      </c>
      <c r="DD109" s="46" t="e">
        <f t="shared" si="86"/>
        <v>#VALUE!</v>
      </c>
      <c r="DE109" s="46" t="e">
        <f t="shared" si="87"/>
        <v>#VALUE!</v>
      </c>
      <c r="DF109" s="46" t="e">
        <f t="shared" si="88"/>
        <v>#VALUE!</v>
      </c>
      <c r="DG109" s="46" t="e">
        <f t="shared" si="89"/>
        <v>#VALUE!</v>
      </c>
      <c r="DH109" s="46" t="e">
        <f t="shared" si="90"/>
        <v>#VALUE!</v>
      </c>
      <c r="DI109" s="46" t="e">
        <f t="shared" si="91"/>
        <v>#VALUE!</v>
      </c>
      <c r="DJ109" s="46" t="e">
        <f t="shared" si="92"/>
        <v>#VALUE!</v>
      </c>
      <c r="DK109" s="46" t="e">
        <f t="shared" si="93"/>
        <v>#VALUE!</v>
      </c>
      <c r="DL109" s="46" t="e">
        <f t="shared" si="94"/>
        <v>#VALUE!</v>
      </c>
      <c r="DM109" s="46" t="e">
        <f t="shared" si="95"/>
        <v>#VALUE!</v>
      </c>
    </row>
    <row r="110" spans="1:117" s="39" customFormat="1" x14ac:dyDescent="0.2">
      <c r="A110" s="154">
        <f t="shared" si="41"/>
        <v>0</v>
      </c>
      <c r="B110" s="154"/>
      <c r="C110" s="47"/>
      <c r="D110" s="46"/>
      <c r="F110" s="46"/>
      <c r="U110" s="31"/>
      <c r="X110" s="47" t="str">
        <f t="shared" si="75"/>
        <v/>
      </c>
      <c r="Y110" s="46" t="str">
        <f t="shared" si="42"/>
        <v/>
      </c>
      <c r="Z110" s="46" t="str">
        <f t="shared" si="76"/>
        <v>0</v>
      </c>
      <c r="AA110" s="46" t="e">
        <f t="shared" si="43"/>
        <v>#VALUE!</v>
      </c>
      <c r="AB110" s="46" t="e">
        <f t="shared" si="44"/>
        <v>#VALUE!</v>
      </c>
      <c r="AC110" s="46" t="e">
        <f t="shared" si="45"/>
        <v>#VALUE!</v>
      </c>
      <c r="AD110" s="46" t="e">
        <f t="shared" si="46"/>
        <v>#VALUE!</v>
      </c>
      <c r="AE110" s="46" t="e">
        <f t="shared" si="47"/>
        <v>#VALUE!</v>
      </c>
      <c r="AF110" s="46" t="e">
        <f t="shared" si="48"/>
        <v>#VALUE!</v>
      </c>
      <c r="AG110" s="46" t="e">
        <f t="shared" si="49"/>
        <v>#VALUE!</v>
      </c>
      <c r="AH110" s="46" t="e">
        <f t="shared" si="50"/>
        <v>#VALUE!</v>
      </c>
      <c r="AI110" s="46" t="e">
        <f t="shared" si="51"/>
        <v>#VALUE!</v>
      </c>
      <c r="AJ110" s="46" t="e">
        <f t="shared" si="52"/>
        <v>#VALUE!</v>
      </c>
      <c r="AK110" s="46" t="e">
        <f t="shared" si="53"/>
        <v>#VALUE!</v>
      </c>
      <c r="AL110" s="46" t="e">
        <f t="shared" si="54"/>
        <v>#VALUE!</v>
      </c>
      <c r="AM110" s="46" t="e">
        <f t="shared" si="55"/>
        <v>#VALUE!</v>
      </c>
      <c r="AN110" s="46" t="e">
        <f t="shared" si="56"/>
        <v>#VALUE!</v>
      </c>
      <c r="AO110" s="46" t="e">
        <f t="shared" si="57"/>
        <v>#VALUE!</v>
      </c>
      <c r="AP110" s="46"/>
      <c r="AQ110" s="46"/>
      <c r="AR110" s="46"/>
      <c r="AS110" s="47"/>
      <c r="AT110" s="46"/>
      <c r="AU110" s="46"/>
      <c r="AV110" s="46"/>
      <c r="AW110" s="46"/>
      <c r="AX110" s="46"/>
      <c r="AY110" s="46"/>
      <c r="AZ110" s="46"/>
      <c r="BA110" s="46"/>
      <c r="BB110" s="46"/>
      <c r="BC110" s="46"/>
      <c r="BD110" s="46"/>
      <c r="BE110" s="46"/>
      <c r="BF110" s="46"/>
      <c r="BG110" s="46"/>
      <c r="BH110" s="46"/>
      <c r="BI110" s="46"/>
      <c r="BJ110" s="47" t="str">
        <f t="shared" si="77"/>
        <v/>
      </c>
      <c r="BK110" s="46" t="str">
        <f t="shared" si="58"/>
        <v/>
      </c>
      <c r="BL110" s="46" t="str">
        <f t="shared" si="78"/>
        <v>0</v>
      </c>
      <c r="BM110" s="46" t="e">
        <f t="shared" si="59"/>
        <v>#VALUE!</v>
      </c>
      <c r="BN110" s="46" t="e">
        <f t="shared" si="60"/>
        <v>#VALUE!</v>
      </c>
      <c r="BO110" s="46" t="e">
        <f t="shared" si="61"/>
        <v>#VALUE!</v>
      </c>
      <c r="BP110" s="46" t="e">
        <f t="shared" si="62"/>
        <v>#VALUE!</v>
      </c>
      <c r="BQ110" s="46" t="e">
        <f t="shared" si="63"/>
        <v>#VALUE!</v>
      </c>
      <c r="BR110" s="46" t="e">
        <f t="shared" si="64"/>
        <v>#VALUE!</v>
      </c>
      <c r="BS110" s="46" t="e">
        <f t="shared" si="65"/>
        <v>#VALUE!</v>
      </c>
      <c r="BT110" s="46" t="e">
        <f t="shared" si="66"/>
        <v>#VALUE!</v>
      </c>
      <c r="BU110" s="46" t="e">
        <f t="shared" si="67"/>
        <v>#VALUE!</v>
      </c>
      <c r="BV110" s="46" t="e">
        <f t="shared" si="68"/>
        <v>#VALUE!</v>
      </c>
      <c r="BW110" s="46" t="e">
        <f t="shared" si="69"/>
        <v>#VALUE!</v>
      </c>
      <c r="BX110" s="46" t="e">
        <f t="shared" si="70"/>
        <v>#VALUE!</v>
      </c>
      <c r="BY110" s="46" t="e">
        <f t="shared" si="71"/>
        <v>#VALUE!</v>
      </c>
      <c r="BZ110" s="46" t="e">
        <f t="shared" si="72"/>
        <v>#VALUE!</v>
      </c>
      <c r="CA110" s="46" t="e">
        <f t="shared" si="73"/>
        <v>#VALUE!</v>
      </c>
      <c r="CB110" s="46"/>
      <c r="CC110" s="46"/>
      <c r="CD110" s="46"/>
      <c r="CE110" s="46"/>
      <c r="CF110" s="46"/>
      <c r="CG110" s="46"/>
      <c r="CH110" s="46"/>
      <c r="CI110" s="46"/>
      <c r="CJ110" s="46"/>
      <c r="CK110" s="46"/>
      <c r="CL110" s="46"/>
      <c r="CM110" s="46"/>
      <c r="CN110" s="46"/>
      <c r="CO110" s="46"/>
      <c r="CP110" s="46"/>
      <c r="CQ110" s="46"/>
      <c r="CR110" s="46"/>
      <c r="CS110" s="46"/>
      <c r="CT110" s="46"/>
      <c r="CU110" s="46"/>
      <c r="CV110" s="47" t="str">
        <f t="shared" si="79"/>
        <v/>
      </c>
      <c r="CW110" s="46" t="str">
        <f t="shared" si="74"/>
        <v/>
      </c>
      <c r="CX110" s="46" t="str">
        <f t="shared" si="80"/>
        <v>0</v>
      </c>
      <c r="CY110" s="46" t="e">
        <f t="shared" si="81"/>
        <v>#VALUE!</v>
      </c>
      <c r="CZ110" s="46" t="e">
        <f t="shared" si="82"/>
        <v>#VALUE!</v>
      </c>
      <c r="DA110" s="46" t="e">
        <f t="shared" si="83"/>
        <v>#VALUE!</v>
      </c>
      <c r="DB110" s="46" t="e">
        <f t="shared" si="84"/>
        <v>#VALUE!</v>
      </c>
      <c r="DC110" s="46" t="e">
        <f t="shared" si="85"/>
        <v>#VALUE!</v>
      </c>
      <c r="DD110" s="46" t="e">
        <f t="shared" si="86"/>
        <v>#VALUE!</v>
      </c>
      <c r="DE110" s="46" t="e">
        <f t="shared" si="87"/>
        <v>#VALUE!</v>
      </c>
      <c r="DF110" s="46" t="e">
        <f t="shared" si="88"/>
        <v>#VALUE!</v>
      </c>
      <c r="DG110" s="46" t="e">
        <f t="shared" si="89"/>
        <v>#VALUE!</v>
      </c>
      <c r="DH110" s="46" t="e">
        <f t="shared" si="90"/>
        <v>#VALUE!</v>
      </c>
      <c r="DI110" s="46" t="e">
        <f t="shared" si="91"/>
        <v>#VALUE!</v>
      </c>
      <c r="DJ110" s="46" t="e">
        <f t="shared" si="92"/>
        <v>#VALUE!</v>
      </c>
      <c r="DK110" s="46" t="e">
        <f t="shared" si="93"/>
        <v>#VALUE!</v>
      </c>
      <c r="DL110" s="46" t="e">
        <f t="shared" si="94"/>
        <v>#VALUE!</v>
      </c>
      <c r="DM110" s="46" t="e">
        <f t="shared" si="95"/>
        <v>#VALUE!</v>
      </c>
    </row>
    <row r="111" spans="1:117" s="39" customFormat="1" x14ac:dyDescent="0.2">
      <c r="A111" s="154">
        <f t="shared" si="41"/>
        <v>0</v>
      </c>
      <c r="B111" s="154"/>
      <c r="C111" s="47"/>
      <c r="D111" s="46"/>
      <c r="F111" s="46"/>
      <c r="U111" s="31"/>
      <c r="X111" s="47" t="str">
        <f t="shared" si="75"/>
        <v/>
      </c>
      <c r="Y111" s="46" t="str">
        <f t="shared" si="42"/>
        <v/>
      </c>
      <c r="Z111" s="46" t="str">
        <f t="shared" si="76"/>
        <v>0</v>
      </c>
      <c r="AA111" s="46" t="e">
        <f t="shared" si="43"/>
        <v>#VALUE!</v>
      </c>
      <c r="AB111" s="46" t="e">
        <f t="shared" si="44"/>
        <v>#VALUE!</v>
      </c>
      <c r="AC111" s="46" t="e">
        <f t="shared" si="45"/>
        <v>#VALUE!</v>
      </c>
      <c r="AD111" s="46" t="e">
        <f t="shared" si="46"/>
        <v>#VALUE!</v>
      </c>
      <c r="AE111" s="46" t="e">
        <f t="shared" si="47"/>
        <v>#VALUE!</v>
      </c>
      <c r="AF111" s="46" t="e">
        <f t="shared" si="48"/>
        <v>#VALUE!</v>
      </c>
      <c r="AG111" s="46" t="e">
        <f t="shared" si="49"/>
        <v>#VALUE!</v>
      </c>
      <c r="AH111" s="46" t="e">
        <f t="shared" si="50"/>
        <v>#VALUE!</v>
      </c>
      <c r="AI111" s="46" t="e">
        <f t="shared" si="51"/>
        <v>#VALUE!</v>
      </c>
      <c r="AJ111" s="46" t="e">
        <f t="shared" si="52"/>
        <v>#VALUE!</v>
      </c>
      <c r="AK111" s="46" t="e">
        <f t="shared" si="53"/>
        <v>#VALUE!</v>
      </c>
      <c r="AL111" s="46" t="e">
        <f t="shared" si="54"/>
        <v>#VALUE!</v>
      </c>
      <c r="AM111" s="46" t="e">
        <f t="shared" si="55"/>
        <v>#VALUE!</v>
      </c>
      <c r="AN111" s="46" t="e">
        <f t="shared" si="56"/>
        <v>#VALUE!</v>
      </c>
      <c r="AO111" s="46" t="e">
        <f t="shared" si="57"/>
        <v>#VALUE!</v>
      </c>
      <c r="AP111" s="46"/>
      <c r="AQ111" s="46"/>
      <c r="AR111" s="46"/>
      <c r="AS111" s="47"/>
      <c r="AT111" s="46"/>
      <c r="AU111" s="46"/>
      <c r="AV111" s="46"/>
      <c r="AW111" s="46"/>
      <c r="AX111" s="46"/>
      <c r="AY111" s="46"/>
      <c r="AZ111" s="46"/>
      <c r="BA111" s="46"/>
      <c r="BB111" s="46"/>
      <c r="BC111" s="46"/>
      <c r="BD111" s="46"/>
      <c r="BE111" s="46"/>
      <c r="BF111" s="46"/>
      <c r="BG111" s="46"/>
      <c r="BH111" s="46"/>
      <c r="BI111" s="46"/>
      <c r="BJ111" s="47" t="str">
        <f t="shared" si="77"/>
        <v/>
      </c>
      <c r="BK111" s="46" t="str">
        <f t="shared" si="58"/>
        <v/>
      </c>
      <c r="BL111" s="46" t="str">
        <f t="shared" si="78"/>
        <v>0</v>
      </c>
      <c r="BM111" s="46" t="e">
        <f t="shared" si="59"/>
        <v>#VALUE!</v>
      </c>
      <c r="BN111" s="46" t="e">
        <f t="shared" si="60"/>
        <v>#VALUE!</v>
      </c>
      <c r="BO111" s="46" t="e">
        <f t="shared" si="61"/>
        <v>#VALUE!</v>
      </c>
      <c r="BP111" s="46" t="e">
        <f t="shared" si="62"/>
        <v>#VALUE!</v>
      </c>
      <c r="BQ111" s="46" t="e">
        <f t="shared" si="63"/>
        <v>#VALUE!</v>
      </c>
      <c r="BR111" s="46" t="e">
        <f t="shared" si="64"/>
        <v>#VALUE!</v>
      </c>
      <c r="BS111" s="46" t="e">
        <f t="shared" si="65"/>
        <v>#VALUE!</v>
      </c>
      <c r="BT111" s="46" t="e">
        <f t="shared" si="66"/>
        <v>#VALUE!</v>
      </c>
      <c r="BU111" s="46" t="e">
        <f t="shared" si="67"/>
        <v>#VALUE!</v>
      </c>
      <c r="BV111" s="46" t="e">
        <f t="shared" si="68"/>
        <v>#VALUE!</v>
      </c>
      <c r="BW111" s="46" t="e">
        <f t="shared" si="69"/>
        <v>#VALUE!</v>
      </c>
      <c r="BX111" s="46" t="e">
        <f t="shared" si="70"/>
        <v>#VALUE!</v>
      </c>
      <c r="BY111" s="46" t="e">
        <f t="shared" si="71"/>
        <v>#VALUE!</v>
      </c>
      <c r="BZ111" s="46" t="e">
        <f t="shared" si="72"/>
        <v>#VALUE!</v>
      </c>
      <c r="CA111" s="46" t="e">
        <f t="shared" si="73"/>
        <v>#VALUE!</v>
      </c>
      <c r="CB111" s="46"/>
      <c r="CC111" s="46"/>
      <c r="CD111" s="46"/>
      <c r="CE111" s="46"/>
      <c r="CF111" s="46"/>
      <c r="CG111" s="46"/>
      <c r="CH111" s="46"/>
      <c r="CI111" s="46"/>
      <c r="CJ111" s="46"/>
      <c r="CK111" s="46"/>
      <c r="CL111" s="46"/>
      <c r="CM111" s="46"/>
      <c r="CN111" s="46"/>
      <c r="CO111" s="46"/>
      <c r="CP111" s="46"/>
      <c r="CQ111" s="46"/>
      <c r="CR111" s="46"/>
      <c r="CS111" s="46"/>
      <c r="CT111" s="46"/>
      <c r="CU111" s="46"/>
      <c r="CV111" s="47" t="str">
        <f t="shared" si="79"/>
        <v/>
      </c>
      <c r="CW111" s="46" t="str">
        <f t="shared" si="74"/>
        <v/>
      </c>
      <c r="CX111" s="46" t="str">
        <f t="shared" si="80"/>
        <v>0</v>
      </c>
      <c r="CY111" s="46" t="e">
        <f t="shared" si="81"/>
        <v>#VALUE!</v>
      </c>
      <c r="CZ111" s="46" t="e">
        <f t="shared" si="82"/>
        <v>#VALUE!</v>
      </c>
      <c r="DA111" s="46" t="e">
        <f t="shared" si="83"/>
        <v>#VALUE!</v>
      </c>
      <c r="DB111" s="46" t="e">
        <f t="shared" si="84"/>
        <v>#VALUE!</v>
      </c>
      <c r="DC111" s="46" t="e">
        <f t="shared" si="85"/>
        <v>#VALUE!</v>
      </c>
      <c r="DD111" s="46" t="e">
        <f t="shared" si="86"/>
        <v>#VALUE!</v>
      </c>
      <c r="DE111" s="46" t="e">
        <f t="shared" si="87"/>
        <v>#VALUE!</v>
      </c>
      <c r="DF111" s="46" t="e">
        <f t="shared" si="88"/>
        <v>#VALUE!</v>
      </c>
      <c r="DG111" s="46" t="e">
        <f t="shared" si="89"/>
        <v>#VALUE!</v>
      </c>
      <c r="DH111" s="46" t="e">
        <f t="shared" si="90"/>
        <v>#VALUE!</v>
      </c>
      <c r="DI111" s="46" t="e">
        <f t="shared" si="91"/>
        <v>#VALUE!</v>
      </c>
      <c r="DJ111" s="46" t="e">
        <f t="shared" si="92"/>
        <v>#VALUE!</v>
      </c>
      <c r="DK111" s="46" t="e">
        <f t="shared" si="93"/>
        <v>#VALUE!</v>
      </c>
      <c r="DL111" s="46" t="e">
        <f t="shared" si="94"/>
        <v>#VALUE!</v>
      </c>
      <c r="DM111" s="46" t="e">
        <f t="shared" si="95"/>
        <v>#VALUE!</v>
      </c>
    </row>
    <row r="112" spans="1:117" s="39" customFormat="1" x14ac:dyDescent="0.2">
      <c r="A112" s="154">
        <f t="shared" si="41"/>
        <v>0</v>
      </c>
      <c r="B112" s="154"/>
      <c r="C112" s="47"/>
      <c r="D112" s="46"/>
      <c r="F112" s="46"/>
      <c r="U112" s="31"/>
      <c r="X112" s="47" t="str">
        <f t="shared" si="75"/>
        <v/>
      </c>
      <c r="Y112" s="46" t="str">
        <f t="shared" si="42"/>
        <v/>
      </c>
      <c r="Z112" s="46" t="str">
        <f t="shared" si="76"/>
        <v>0</v>
      </c>
      <c r="AA112" s="46" t="e">
        <f t="shared" si="43"/>
        <v>#VALUE!</v>
      </c>
      <c r="AB112" s="46" t="e">
        <f t="shared" si="44"/>
        <v>#VALUE!</v>
      </c>
      <c r="AC112" s="46" t="e">
        <f t="shared" si="45"/>
        <v>#VALUE!</v>
      </c>
      <c r="AD112" s="46" t="e">
        <f t="shared" si="46"/>
        <v>#VALUE!</v>
      </c>
      <c r="AE112" s="46" t="e">
        <f t="shared" si="47"/>
        <v>#VALUE!</v>
      </c>
      <c r="AF112" s="46" t="e">
        <f t="shared" si="48"/>
        <v>#VALUE!</v>
      </c>
      <c r="AG112" s="46" t="e">
        <f t="shared" si="49"/>
        <v>#VALUE!</v>
      </c>
      <c r="AH112" s="46" t="e">
        <f t="shared" si="50"/>
        <v>#VALUE!</v>
      </c>
      <c r="AI112" s="46" t="e">
        <f t="shared" si="51"/>
        <v>#VALUE!</v>
      </c>
      <c r="AJ112" s="46" t="e">
        <f t="shared" si="52"/>
        <v>#VALUE!</v>
      </c>
      <c r="AK112" s="46" t="e">
        <f t="shared" si="53"/>
        <v>#VALUE!</v>
      </c>
      <c r="AL112" s="46" t="e">
        <f t="shared" si="54"/>
        <v>#VALUE!</v>
      </c>
      <c r="AM112" s="46" t="e">
        <f t="shared" si="55"/>
        <v>#VALUE!</v>
      </c>
      <c r="AN112" s="46" t="e">
        <f t="shared" si="56"/>
        <v>#VALUE!</v>
      </c>
      <c r="AO112" s="46" t="e">
        <f t="shared" si="57"/>
        <v>#VALUE!</v>
      </c>
      <c r="AP112" s="46"/>
      <c r="AQ112" s="46"/>
      <c r="AR112" s="46"/>
      <c r="AS112" s="47"/>
      <c r="AT112" s="46"/>
      <c r="AU112" s="46"/>
      <c r="AV112" s="46"/>
      <c r="AW112" s="46"/>
      <c r="AX112" s="46"/>
      <c r="AY112" s="46"/>
      <c r="AZ112" s="46"/>
      <c r="BA112" s="46"/>
      <c r="BB112" s="46"/>
      <c r="BC112" s="46"/>
      <c r="BD112" s="46"/>
      <c r="BE112" s="46"/>
      <c r="BF112" s="46"/>
      <c r="BG112" s="46"/>
      <c r="BH112" s="46"/>
      <c r="BI112" s="46"/>
      <c r="BJ112" s="47" t="str">
        <f t="shared" si="77"/>
        <v/>
      </c>
      <c r="BK112" s="46" t="str">
        <f t="shared" si="58"/>
        <v/>
      </c>
      <c r="BL112" s="46" t="str">
        <f t="shared" si="78"/>
        <v>0</v>
      </c>
      <c r="BM112" s="46" t="e">
        <f t="shared" si="59"/>
        <v>#VALUE!</v>
      </c>
      <c r="BN112" s="46" t="e">
        <f t="shared" si="60"/>
        <v>#VALUE!</v>
      </c>
      <c r="BO112" s="46" t="e">
        <f t="shared" si="61"/>
        <v>#VALUE!</v>
      </c>
      <c r="BP112" s="46" t="e">
        <f t="shared" si="62"/>
        <v>#VALUE!</v>
      </c>
      <c r="BQ112" s="46" t="e">
        <f t="shared" si="63"/>
        <v>#VALUE!</v>
      </c>
      <c r="BR112" s="46" t="e">
        <f t="shared" si="64"/>
        <v>#VALUE!</v>
      </c>
      <c r="BS112" s="46" t="e">
        <f t="shared" si="65"/>
        <v>#VALUE!</v>
      </c>
      <c r="BT112" s="46" t="e">
        <f t="shared" si="66"/>
        <v>#VALUE!</v>
      </c>
      <c r="BU112" s="46" t="e">
        <f t="shared" si="67"/>
        <v>#VALUE!</v>
      </c>
      <c r="BV112" s="46" t="e">
        <f t="shared" si="68"/>
        <v>#VALUE!</v>
      </c>
      <c r="BW112" s="46" t="e">
        <f t="shared" si="69"/>
        <v>#VALUE!</v>
      </c>
      <c r="BX112" s="46" t="e">
        <f t="shared" si="70"/>
        <v>#VALUE!</v>
      </c>
      <c r="BY112" s="46" t="e">
        <f t="shared" si="71"/>
        <v>#VALUE!</v>
      </c>
      <c r="BZ112" s="46" t="e">
        <f t="shared" si="72"/>
        <v>#VALUE!</v>
      </c>
      <c r="CA112" s="46" t="e">
        <f t="shared" si="73"/>
        <v>#VALUE!</v>
      </c>
      <c r="CB112" s="46"/>
      <c r="CC112" s="46"/>
      <c r="CD112" s="46"/>
      <c r="CE112" s="46"/>
      <c r="CF112" s="46"/>
      <c r="CG112" s="46"/>
      <c r="CH112" s="46"/>
      <c r="CI112" s="46"/>
      <c r="CJ112" s="46"/>
      <c r="CK112" s="46"/>
      <c r="CL112" s="46"/>
      <c r="CM112" s="46"/>
      <c r="CN112" s="46"/>
      <c r="CO112" s="46"/>
      <c r="CP112" s="46"/>
      <c r="CQ112" s="46"/>
      <c r="CR112" s="46"/>
      <c r="CS112" s="46"/>
      <c r="CT112" s="46"/>
      <c r="CU112" s="46"/>
      <c r="CV112" s="47" t="str">
        <f t="shared" si="79"/>
        <v/>
      </c>
      <c r="CW112" s="46" t="str">
        <f t="shared" si="74"/>
        <v/>
      </c>
      <c r="CX112" s="46" t="str">
        <f t="shared" si="80"/>
        <v>0</v>
      </c>
      <c r="CY112" s="46" t="e">
        <f t="shared" si="81"/>
        <v>#VALUE!</v>
      </c>
      <c r="CZ112" s="46" t="e">
        <f t="shared" si="82"/>
        <v>#VALUE!</v>
      </c>
      <c r="DA112" s="46" t="e">
        <f t="shared" si="83"/>
        <v>#VALUE!</v>
      </c>
      <c r="DB112" s="46" t="e">
        <f t="shared" si="84"/>
        <v>#VALUE!</v>
      </c>
      <c r="DC112" s="46" t="e">
        <f t="shared" si="85"/>
        <v>#VALUE!</v>
      </c>
      <c r="DD112" s="46" t="e">
        <f t="shared" si="86"/>
        <v>#VALUE!</v>
      </c>
      <c r="DE112" s="46" t="e">
        <f t="shared" si="87"/>
        <v>#VALUE!</v>
      </c>
      <c r="DF112" s="46" t="e">
        <f t="shared" si="88"/>
        <v>#VALUE!</v>
      </c>
      <c r="DG112" s="46" t="e">
        <f t="shared" si="89"/>
        <v>#VALUE!</v>
      </c>
      <c r="DH112" s="46" t="e">
        <f t="shared" si="90"/>
        <v>#VALUE!</v>
      </c>
      <c r="DI112" s="46" t="e">
        <f t="shared" si="91"/>
        <v>#VALUE!</v>
      </c>
      <c r="DJ112" s="46" t="e">
        <f t="shared" si="92"/>
        <v>#VALUE!</v>
      </c>
      <c r="DK112" s="46" t="e">
        <f t="shared" si="93"/>
        <v>#VALUE!</v>
      </c>
      <c r="DL112" s="46" t="e">
        <f t="shared" si="94"/>
        <v>#VALUE!</v>
      </c>
      <c r="DM112" s="46" t="e">
        <f t="shared" si="95"/>
        <v>#VALUE!</v>
      </c>
    </row>
    <row r="113" spans="1:117" s="39" customFormat="1" x14ac:dyDescent="0.2">
      <c r="A113" s="154">
        <f t="shared" si="41"/>
        <v>0</v>
      </c>
      <c r="B113" s="154"/>
      <c r="C113" s="47"/>
      <c r="D113" s="46"/>
      <c r="F113" s="46"/>
      <c r="U113" s="31"/>
      <c r="X113" s="47" t="str">
        <f t="shared" si="75"/>
        <v/>
      </c>
      <c r="Y113" s="46" t="str">
        <f t="shared" si="42"/>
        <v/>
      </c>
      <c r="Z113" s="46" t="str">
        <f t="shared" si="76"/>
        <v>0</v>
      </c>
      <c r="AA113" s="46" t="e">
        <f t="shared" si="43"/>
        <v>#VALUE!</v>
      </c>
      <c r="AB113" s="46" t="e">
        <f t="shared" si="44"/>
        <v>#VALUE!</v>
      </c>
      <c r="AC113" s="46" t="e">
        <f t="shared" si="45"/>
        <v>#VALUE!</v>
      </c>
      <c r="AD113" s="46" t="e">
        <f t="shared" si="46"/>
        <v>#VALUE!</v>
      </c>
      <c r="AE113" s="46" t="e">
        <f t="shared" si="47"/>
        <v>#VALUE!</v>
      </c>
      <c r="AF113" s="46" t="e">
        <f t="shared" si="48"/>
        <v>#VALUE!</v>
      </c>
      <c r="AG113" s="46" t="e">
        <f t="shared" si="49"/>
        <v>#VALUE!</v>
      </c>
      <c r="AH113" s="46" t="e">
        <f t="shared" si="50"/>
        <v>#VALUE!</v>
      </c>
      <c r="AI113" s="46" t="e">
        <f t="shared" si="51"/>
        <v>#VALUE!</v>
      </c>
      <c r="AJ113" s="46" t="e">
        <f t="shared" si="52"/>
        <v>#VALUE!</v>
      </c>
      <c r="AK113" s="46" t="e">
        <f t="shared" si="53"/>
        <v>#VALUE!</v>
      </c>
      <c r="AL113" s="46" t="e">
        <f t="shared" si="54"/>
        <v>#VALUE!</v>
      </c>
      <c r="AM113" s="46" t="e">
        <f t="shared" si="55"/>
        <v>#VALUE!</v>
      </c>
      <c r="AN113" s="46" t="e">
        <f t="shared" si="56"/>
        <v>#VALUE!</v>
      </c>
      <c r="AO113" s="46" t="e">
        <f t="shared" si="57"/>
        <v>#VALUE!</v>
      </c>
      <c r="AP113" s="46"/>
      <c r="AQ113" s="46"/>
      <c r="AR113" s="46"/>
      <c r="AS113" s="47"/>
      <c r="AT113" s="46"/>
      <c r="AU113" s="46"/>
      <c r="AV113" s="46"/>
      <c r="AW113" s="46"/>
      <c r="AX113" s="46"/>
      <c r="AY113" s="46"/>
      <c r="AZ113" s="46"/>
      <c r="BA113" s="46"/>
      <c r="BB113" s="46"/>
      <c r="BC113" s="46"/>
      <c r="BD113" s="46"/>
      <c r="BE113" s="46"/>
      <c r="BF113" s="46"/>
      <c r="BG113" s="46"/>
      <c r="BH113" s="46"/>
      <c r="BI113" s="46"/>
      <c r="BJ113" s="47" t="str">
        <f t="shared" si="77"/>
        <v/>
      </c>
      <c r="BK113" s="46" t="str">
        <f t="shared" si="58"/>
        <v/>
      </c>
      <c r="BL113" s="46" t="str">
        <f t="shared" si="78"/>
        <v>0</v>
      </c>
      <c r="BM113" s="46" t="e">
        <f t="shared" si="59"/>
        <v>#VALUE!</v>
      </c>
      <c r="BN113" s="46" t="e">
        <f t="shared" si="60"/>
        <v>#VALUE!</v>
      </c>
      <c r="BO113" s="46" t="e">
        <f t="shared" si="61"/>
        <v>#VALUE!</v>
      </c>
      <c r="BP113" s="46" t="e">
        <f t="shared" si="62"/>
        <v>#VALUE!</v>
      </c>
      <c r="BQ113" s="46" t="e">
        <f t="shared" si="63"/>
        <v>#VALUE!</v>
      </c>
      <c r="BR113" s="46" t="e">
        <f t="shared" si="64"/>
        <v>#VALUE!</v>
      </c>
      <c r="BS113" s="46" t="e">
        <f t="shared" si="65"/>
        <v>#VALUE!</v>
      </c>
      <c r="BT113" s="46" t="e">
        <f t="shared" si="66"/>
        <v>#VALUE!</v>
      </c>
      <c r="BU113" s="46" t="e">
        <f t="shared" si="67"/>
        <v>#VALUE!</v>
      </c>
      <c r="BV113" s="46" t="e">
        <f t="shared" si="68"/>
        <v>#VALUE!</v>
      </c>
      <c r="BW113" s="46" t="e">
        <f t="shared" si="69"/>
        <v>#VALUE!</v>
      </c>
      <c r="BX113" s="46" t="e">
        <f t="shared" si="70"/>
        <v>#VALUE!</v>
      </c>
      <c r="BY113" s="46" t="e">
        <f t="shared" si="71"/>
        <v>#VALUE!</v>
      </c>
      <c r="BZ113" s="46" t="e">
        <f t="shared" si="72"/>
        <v>#VALUE!</v>
      </c>
      <c r="CA113" s="46" t="e">
        <f t="shared" si="73"/>
        <v>#VALUE!</v>
      </c>
      <c r="CB113" s="46"/>
      <c r="CC113" s="46"/>
      <c r="CD113" s="46"/>
      <c r="CE113" s="46"/>
      <c r="CF113" s="46"/>
      <c r="CG113" s="46"/>
      <c r="CH113" s="46"/>
      <c r="CI113" s="46"/>
      <c r="CJ113" s="46"/>
      <c r="CK113" s="46"/>
      <c r="CL113" s="46"/>
      <c r="CM113" s="46"/>
      <c r="CN113" s="46"/>
      <c r="CO113" s="46"/>
      <c r="CP113" s="46"/>
      <c r="CQ113" s="46"/>
      <c r="CR113" s="46"/>
      <c r="CS113" s="46"/>
      <c r="CT113" s="46"/>
      <c r="CU113" s="46"/>
      <c r="CV113" s="47" t="str">
        <f t="shared" si="79"/>
        <v/>
      </c>
      <c r="CW113" s="46" t="str">
        <f t="shared" si="74"/>
        <v/>
      </c>
      <c r="CX113" s="46" t="str">
        <f t="shared" si="80"/>
        <v>0</v>
      </c>
      <c r="CY113" s="46" t="e">
        <f t="shared" si="81"/>
        <v>#VALUE!</v>
      </c>
      <c r="CZ113" s="46" t="e">
        <f t="shared" si="82"/>
        <v>#VALUE!</v>
      </c>
      <c r="DA113" s="46" t="e">
        <f t="shared" si="83"/>
        <v>#VALUE!</v>
      </c>
      <c r="DB113" s="46" t="e">
        <f t="shared" si="84"/>
        <v>#VALUE!</v>
      </c>
      <c r="DC113" s="46" t="e">
        <f t="shared" si="85"/>
        <v>#VALUE!</v>
      </c>
      <c r="DD113" s="46" t="e">
        <f t="shared" si="86"/>
        <v>#VALUE!</v>
      </c>
      <c r="DE113" s="46" t="e">
        <f t="shared" si="87"/>
        <v>#VALUE!</v>
      </c>
      <c r="DF113" s="46" t="e">
        <f t="shared" si="88"/>
        <v>#VALUE!</v>
      </c>
      <c r="DG113" s="46" t="e">
        <f t="shared" si="89"/>
        <v>#VALUE!</v>
      </c>
      <c r="DH113" s="46" t="e">
        <f t="shared" si="90"/>
        <v>#VALUE!</v>
      </c>
      <c r="DI113" s="46" t="e">
        <f t="shared" si="91"/>
        <v>#VALUE!</v>
      </c>
      <c r="DJ113" s="46" t="e">
        <f t="shared" si="92"/>
        <v>#VALUE!</v>
      </c>
      <c r="DK113" s="46" t="e">
        <f t="shared" si="93"/>
        <v>#VALUE!</v>
      </c>
      <c r="DL113" s="46" t="e">
        <f t="shared" si="94"/>
        <v>#VALUE!</v>
      </c>
      <c r="DM113" s="46" t="e">
        <f t="shared" si="95"/>
        <v>#VALUE!</v>
      </c>
    </row>
    <row r="114" spans="1:117" s="39" customFormat="1" x14ac:dyDescent="0.2">
      <c r="A114" s="154">
        <f t="shared" si="41"/>
        <v>0</v>
      </c>
      <c r="B114" s="154"/>
      <c r="C114" s="47"/>
      <c r="D114" s="46"/>
      <c r="F114" s="46"/>
      <c r="U114" s="31"/>
      <c r="X114" s="47" t="str">
        <f t="shared" si="75"/>
        <v/>
      </c>
      <c r="Y114" s="46" t="str">
        <f t="shared" si="42"/>
        <v/>
      </c>
      <c r="Z114" s="46" t="str">
        <f t="shared" si="76"/>
        <v>0</v>
      </c>
      <c r="AA114" s="46" t="e">
        <f t="shared" si="43"/>
        <v>#VALUE!</v>
      </c>
      <c r="AB114" s="46" t="e">
        <f t="shared" si="44"/>
        <v>#VALUE!</v>
      </c>
      <c r="AC114" s="46" t="e">
        <f t="shared" si="45"/>
        <v>#VALUE!</v>
      </c>
      <c r="AD114" s="46" t="e">
        <f t="shared" si="46"/>
        <v>#VALUE!</v>
      </c>
      <c r="AE114" s="46" t="e">
        <f t="shared" si="47"/>
        <v>#VALUE!</v>
      </c>
      <c r="AF114" s="46" t="e">
        <f t="shared" si="48"/>
        <v>#VALUE!</v>
      </c>
      <c r="AG114" s="46" t="e">
        <f t="shared" si="49"/>
        <v>#VALUE!</v>
      </c>
      <c r="AH114" s="46" t="e">
        <f t="shared" si="50"/>
        <v>#VALUE!</v>
      </c>
      <c r="AI114" s="46" t="e">
        <f t="shared" si="51"/>
        <v>#VALUE!</v>
      </c>
      <c r="AJ114" s="46" t="e">
        <f t="shared" si="52"/>
        <v>#VALUE!</v>
      </c>
      <c r="AK114" s="46" t="e">
        <f t="shared" si="53"/>
        <v>#VALUE!</v>
      </c>
      <c r="AL114" s="46" t="e">
        <f t="shared" si="54"/>
        <v>#VALUE!</v>
      </c>
      <c r="AM114" s="46" t="e">
        <f t="shared" si="55"/>
        <v>#VALUE!</v>
      </c>
      <c r="AN114" s="46" t="e">
        <f t="shared" si="56"/>
        <v>#VALUE!</v>
      </c>
      <c r="AO114" s="46" t="e">
        <f t="shared" si="57"/>
        <v>#VALUE!</v>
      </c>
      <c r="AP114" s="46"/>
      <c r="AQ114" s="46"/>
      <c r="AR114" s="46"/>
      <c r="AS114" s="47"/>
      <c r="AT114" s="46"/>
      <c r="AU114" s="46"/>
      <c r="AV114" s="46"/>
      <c r="AW114" s="46"/>
      <c r="AX114" s="46"/>
      <c r="AY114" s="46"/>
      <c r="AZ114" s="46"/>
      <c r="BA114" s="46"/>
      <c r="BB114" s="46"/>
      <c r="BC114" s="46"/>
      <c r="BD114" s="46"/>
      <c r="BE114" s="46"/>
      <c r="BF114" s="46"/>
      <c r="BG114" s="46"/>
      <c r="BH114" s="46"/>
      <c r="BI114" s="46"/>
      <c r="BJ114" s="47" t="str">
        <f t="shared" si="77"/>
        <v/>
      </c>
      <c r="BK114" s="46" t="str">
        <f t="shared" si="58"/>
        <v/>
      </c>
      <c r="BL114" s="46" t="str">
        <f t="shared" si="78"/>
        <v>0</v>
      </c>
      <c r="BM114" s="46" t="e">
        <f t="shared" si="59"/>
        <v>#VALUE!</v>
      </c>
      <c r="BN114" s="46" t="e">
        <f t="shared" si="60"/>
        <v>#VALUE!</v>
      </c>
      <c r="BO114" s="46" t="e">
        <f t="shared" si="61"/>
        <v>#VALUE!</v>
      </c>
      <c r="BP114" s="46" t="e">
        <f t="shared" si="62"/>
        <v>#VALUE!</v>
      </c>
      <c r="BQ114" s="46" t="e">
        <f t="shared" si="63"/>
        <v>#VALUE!</v>
      </c>
      <c r="BR114" s="46" t="e">
        <f t="shared" si="64"/>
        <v>#VALUE!</v>
      </c>
      <c r="BS114" s="46" t="e">
        <f t="shared" si="65"/>
        <v>#VALUE!</v>
      </c>
      <c r="BT114" s="46" t="e">
        <f t="shared" si="66"/>
        <v>#VALUE!</v>
      </c>
      <c r="BU114" s="46" t="e">
        <f t="shared" si="67"/>
        <v>#VALUE!</v>
      </c>
      <c r="BV114" s="46" t="e">
        <f t="shared" si="68"/>
        <v>#VALUE!</v>
      </c>
      <c r="BW114" s="46" t="e">
        <f t="shared" si="69"/>
        <v>#VALUE!</v>
      </c>
      <c r="BX114" s="46" t="e">
        <f t="shared" si="70"/>
        <v>#VALUE!</v>
      </c>
      <c r="BY114" s="46" t="e">
        <f t="shared" si="71"/>
        <v>#VALUE!</v>
      </c>
      <c r="BZ114" s="46" t="e">
        <f t="shared" si="72"/>
        <v>#VALUE!</v>
      </c>
      <c r="CA114" s="46" t="e">
        <f t="shared" si="73"/>
        <v>#VALUE!</v>
      </c>
      <c r="CB114" s="46"/>
      <c r="CC114" s="46"/>
      <c r="CD114" s="46"/>
      <c r="CE114" s="46"/>
      <c r="CF114" s="46"/>
      <c r="CG114" s="46"/>
      <c r="CH114" s="46"/>
      <c r="CI114" s="46"/>
      <c r="CJ114" s="46"/>
      <c r="CK114" s="46"/>
      <c r="CL114" s="46"/>
      <c r="CM114" s="46"/>
      <c r="CN114" s="46"/>
      <c r="CO114" s="46"/>
      <c r="CP114" s="46"/>
      <c r="CQ114" s="46"/>
      <c r="CR114" s="46"/>
      <c r="CS114" s="46"/>
      <c r="CT114" s="46"/>
      <c r="CU114" s="46"/>
      <c r="CV114" s="47" t="str">
        <f t="shared" si="79"/>
        <v/>
      </c>
      <c r="CW114" s="46" t="str">
        <f t="shared" si="74"/>
        <v/>
      </c>
      <c r="CX114" s="46" t="str">
        <f t="shared" si="80"/>
        <v>0</v>
      </c>
      <c r="CY114" s="46" t="e">
        <f t="shared" si="81"/>
        <v>#VALUE!</v>
      </c>
      <c r="CZ114" s="46" t="e">
        <f t="shared" si="82"/>
        <v>#VALUE!</v>
      </c>
      <c r="DA114" s="46" t="e">
        <f t="shared" si="83"/>
        <v>#VALUE!</v>
      </c>
      <c r="DB114" s="46" t="e">
        <f t="shared" si="84"/>
        <v>#VALUE!</v>
      </c>
      <c r="DC114" s="46" t="e">
        <f t="shared" si="85"/>
        <v>#VALUE!</v>
      </c>
      <c r="DD114" s="46" t="e">
        <f t="shared" si="86"/>
        <v>#VALUE!</v>
      </c>
      <c r="DE114" s="46" t="e">
        <f t="shared" si="87"/>
        <v>#VALUE!</v>
      </c>
      <c r="DF114" s="46" t="e">
        <f t="shared" si="88"/>
        <v>#VALUE!</v>
      </c>
      <c r="DG114" s="46" t="e">
        <f t="shared" si="89"/>
        <v>#VALUE!</v>
      </c>
      <c r="DH114" s="46" t="e">
        <f t="shared" si="90"/>
        <v>#VALUE!</v>
      </c>
      <c r="DI114" s="46" t="e">
        <f t="shared" si="91"/>
        <v>#VALUE!</v>
      </c>
      <c r="DJ114" s="46" t="e">
        <f t="shared" si="92"/>
        <v>#VALUE!</v>
      </c>
      <c r="DK114" s="46" t="e">
        <f t="shared" si="93"/>
        <v>#VALUE!</v>
      </c>
      <c r="DL114" s="46" t="e">
        <f t="shared" si="94"/>
        <v>#VALUE!</v>
      </c>
      <c r="DM114" s="46" t="e">
        <f t="shared" si="95"/>
        <v>#VALUE!</v>
      </c>
    </row>
    <row r="115" spans="1:117" s="39" customFormat="1" x14ac:dyDescent="0.2">
      <c r="A115" s="154">
        <f t="shared" si="41"/>
        <v>0</v>
      </c>
      <c r="B115" s="154"/>
      <c r="C115" s="47"/>
      <c r="D115" s="46"/>
      <c r="F115" s="46"/>
      <c r="U115" s="31"/>
      <c r="X115" s="47" t="str">
        <f t="shared" si="75"/>
        <v/>
      </c>
      <c r="Y115" s="46" t="str">
        <f t="shared" si="42"/>
        <v/>
      </c>
      <c r="Z115" s="46" t="str">
        <f t="shared" si="76"/>
        <v>0</v>
      </c>
      <c r="AA115" s="46" t="e">
        <f t="shared" si="43"/>
        <v>#VALUE!</v>
      </c>
      <c r="AB115" s="46" t="e">
        <f t="shared" si="44"/>
        <v>#VALUE!</v>
      </c>
      <c r="AC115" s="46" t="e">
        <f t="shared" si="45"/>
        <v>#VALUE!</v>
      </c>
      <c r="AD115" s="46" t="e">
        <f t="shared" si="46"/>
        <v>#VALUE!</v>
      </c>
      <c r="AE115" s="46" t="e">
        <f t="shared" si="47"/>
        <v>#VALUE!</v>
      </c>
      <c r="AF115" s="46" t="e">
        <f t="shared" si="48"/>
        <v>#VALUE!</v>
      </c>
      <c r="AG115" s="46" t="e">
        <f t="shared" si="49"/>
        <v>#VALUE!</v>
      </c>
      <c r="AH115" s="46" t="e">
        <f t="shared" si="50"/>
        <v>#VALUE!</v>
      </c>
      <c r="AI115" s="46" t="e">
        <f t="shared" si="51"/>
        <v>#VALUE!</v>
      </c>
      <c r="AJ115" s="46" t="e">
        <f t="shared" si="52"/>
        <v>#VALUE!</v>
      </c>
      <c r="AK115" s="46" t="e">
        <f t="shared" si="53"/>
        <v>#VALUE!</v>
      </c>
      <c r="AL115" s="46" t="e">
        <f t="shared" si="54"/>
        <v>#VALUE!</v>
      </c>
      <c r="AM115" s="46" t="e">
        <f t="shared" si="55"/>
        <v>#VALUE!</v>
      </c>
      <c r="AN115" s="46" t="e">
        <f t="shared" si="56"/>
        <v>#VALUE!</v>
      </c>
      <c r="AO115" s="46" t="e">
        <f t="shared" si="57"/>
        <v>#VALUE!</v>
      </c>
      <c r="AP115" s="46"/>
      <c r="AQ115" s="46"/>
      <c r="AR115" s="46"/>
      <c r="AS115" s="47"/>
      <c r="AT115" s="46"/>
      <c r="AU115" s="46"/>
      <c r="AV115" s="46"/>
      <c r="AW115" s="46"/>
      <c r="AX115" s="46"/>
      <c r="AY115" s="46"/>
      <c r="AZ115" s="46"/>
      <c r="BA115" s="46"/>
      <c r="BB115" s="46"/>
      <c r="BC115" s="46"/>
      <c r="BD115" s="46"/>
      <c r="BE115" s="46"/>
      <c r="BF115" s="46"/>
      <c r="BG115" s="46"/>
      <c r="BH115" s="46"/>
      <c r="BI115" s="46"/>
      <c r="BJ115" s="47" t="str">
        <f t="shared" si="77"/>
        <v/>
      </c>
      <c r="BK115" s="46" t="str">
        <f t="shared" si="58"/>
        <v/>
      </c>
      <c r="BL115" s="46" t="str">
        <f t="shared" si="78"/>
        <v>0</v>
      </c>
      <c r="BM115" s="46" t="e">
        <f t="shared" si="59"/>
        <v>#VALUE!</v>
      </c>
      <c r="BN115" s="46" t="e">
        <f t="shared" si="60"/>
        <v>#VALUE!</v>
      </c>
      <c r="BO115" s="46" t="e">
        <f t="shared" si="61"/>
        <v>#VALUE!</v>
      </c>
      <c r="BP115" s="46" t="e">
        <f t="shared" si="62"/>
        <v>#VALUE!</v>
      </c>
      <c r="BQ115" s="46" t="e">
        <f t="shared" si="63"/>
        <v>#VALUE!</v>
      </c>
      <c r="BR115" s="46" t="e">
        <f t="shared" si="64"/>
        <v>#VALUE!</v>
      </c>
      <c r="BS115" s="46" t="e">
        <f t="shared" si="65"/>
        <v>#VALUE!</v>
      </c>
      <c r="BT115" s="46" t="e">
        <f t="shared" si="66"/>
        <v>#VALUE!</v>
      </c>
      <c r="BU115" s="46" t="e">
        <f t="shared" si="67"/>
        <v>#VALUE!</v>
      </c>
      <c r="BV115" s="46" t="e">
        <f t="shared" si="68"/>
        <v>#VALUE!</v>
      </c>
      <c r="BW115" s="46" t="e">
        <f t="shared" si="69"/>
        <v>#VALUE!</v>
      </c>
      <c r="BX115" s="46" t="e">
        <f t="shared" si="70"/>
        <v>#VALUE!</v>
      </c>
      <c r="BY115" s="46" t="e">
        <f t="shared" si="71"/>
        <v>#VALUE!</v>
      </c>
      <c r="BZ115" s="46" t="e">
        <f t="shared" si="72"/>
        <v>#VALUE!</v>
      </c>
      <c r="CA115" s="46" t="e">
        <f t="shared" si="73"/>
        <v>#VALUE!</v>
      </c>
      <c r="CB115" s="46"/>
      <c r="CC115" s="46"/>
      <c r="CD115" s="46"/>
      <c r="CE115" s="46"/>
      <c r="CF115" s="46"/>
      <c r="CG115" s="46"/>
      <c r="CH115" s="46"/>
      <c r="CI115" s="46"/>
      <c r="CJ115" s="46"/>
      <c r="CK115" s="46"/>
      <c r="CL115" s="46"/>
      <c r="CM115" s="46"/>
      <c r="CN115" s="46"/>
      <c r="CO115" s="46"/>
      <c r="CP115" s="46"/>
      <c r="CQ115" s="46"/>
      <c r="CR115" s="46"/>
      <c r="CS115" s="46"/>
      <c r="CT115" s="46"/>
      <c r="CU115" s="46"/>
      <c r="CV115" s="47" t="str">
        <f t="shared" si="79"/>
        <v/>
      </c>
      <c r="CW115" s="46" t="str">
        <f t="shared" si="74"/>
        <v/>
      </c>
      <c r="CX115" s="46" t="str">
        <f t="shared" si="80"/>
        <v>0</v>
      </c>
      <c r="CY115" s="46" t="e">
        <f t="shared" si="81"/>
        <v>#VALUE!</v>
      </c>
      <c r="CZ115" s="46" t="e">
        <f t="shared" si="82"/>
        <v>#VALUE!</v>
      </c>
      <c r="DA115" s="46" t="e">
        <f t="shared" si="83"/>
        <v>#VALUE!</v>
      </c>
      <c r="DB115" s="46" t="e">
        <f t="shared" si="84"/>
        <v>#VALUE!</v>
      </c>
      <c r="DC115" s="46" t="e">
        <f t="shared" si="85"/>
        <v>#VALUE!</v>
      </c>
      <c r="DD115" s="46" t="e">
        <f t="shared" si="86"/>
        <v>#VALUE!</v>
      </c>
      <c r="DE115" s="46" t="e">
        <f t="shared" si="87"/>
        <v>#VALUE!</v>
      </c>
      <c r="DF115" s="46" t="e">
        <f t="shared" si="88"/>
        <v>#VALUE!</v>
      </c>
      <c r="DG115" s="46" t="e">
        <f t="shared" si="89"/>
        <v>#VALUE!</v>
      </c>
      <c r="DH115" s="46" t="e">
        <f t="shared" si="90"/>
        <v>#VALUE!</v>
      </c>
      <c r="DI115" s="46" t="e">
        <f t="shared" si="91"/>
        <v>#VALUE!</v>
      </c>
      <c r="DJ115" s="46" t="e">
        <f t="shared" si="92"/>
        <v>#VALUE!</v>
      </c>
      <c r="DK115" s="46" t="e">
        <f t="shared" si="93"/>
        <v>#VALUE!</v>
      </c>
      <c r="DL115" s="46" t="e">
        <f t="shared" si="94"/>
        <v>#VALUE!</v>
      </c>
      <c r="DM115" s="46" t="e">
        <f t="shared" si="95"/>
        <v>#VALUE!</v>
      </c>
    </row>
    <row r="116" spans="1:117" s="39" customFormat="1" x14ac:dyDescent="0.2">
      <c r="A116" s="154">
        <f t="shared" si="41"/>
        <v>0</v>
      </c>
      <c r="B116" s="154"/>
      <c r="C116" s="47"/>
      <c r="D116" s="46"/>
      <c r="F116" s="46"/>
      <c r="U116" s="31"/>
      <c r="X116" s="47" t="str">
        <f t="shared" si="75"/>
        <v/>
      </c>
      <c r="Y116" s="46" t="str">
        <f t="shared" si="42"/>
        <v/>
      </c>
      <c r="Z116" s="46" t="str">
        <f t="shared" si="76"/>
        <v>0</v>
      </c>
      <c r="AA116" s="46" t="e">
        <f t="shared" si="43"/>
        <v>#VALUE!</v>
      </c>
      <c r="AB116" s="46" t="e">
        <f t="shared" si="44"/>
        <v>#VALUE!</v>
      </c>
      <c r="AC116" s="46" t="e">
        <f t="shared" si="45"/>
        <v>#VALUE!</v>
      </c>
      <c r="AD116" s="46" t="e">
        <f t="shared" si="46"/>
        <v>#VALUE!</v>
      </c>
      <c r="AE116" s="46" t="e">
        <f t="shared" si="47"/>
        <v>#VALUE!</v>
      </c>
      <c r="AF116" s="46" t="e">
        <f t="shared" si="48"/>
        <v>#VALUE!</v>
      </c>
      <c r="AG116" s="46" t="e">
        <f t="shared" si="49"/>
        <v>#VALUE!</v>
      </c>
      <c r="AH116" s="46" t="e">
        <f t="shared" si="50"/>
        <v>#VALUE!</v>
      </c>
      <c r="AI116" s="46" t="e">
        <f t="shared" si="51"/>
        <v>#VALUE!</v>
      </c>
      <c r="AJ116" s="46" t="e">
        <f t="shared" si="52"/>
        <v>#VALUE!</v>
      </c>
      <c r="AK116" s="46" t="e">
        <f t="shared" si="53"/>
        <v>#VALUE!</v>
      </c>
      <c r="AL116" s="46" t="e">
        <f t="shared" si="54"/>
        <v>#VALUE!</v>
      </c>
      <c r="AM116" s="46" t="e">
        <f t="shared" si="55"/>
        <v>#VALUE!</v>
      </c>
      <c r="AN116" s="46" t="e">
        <f t="shared" si="56"/>
        <v>#VALUE!</v>
      </c>
      <c r="AO116" s="46" t="e">
        <f t="shared" si="57"/>
        <v>#VALUE!</v>
      </c>
      <c r="AP116" s="46"/>
      <c r="AQ116" s="46"/>
      <c r="AR116" s="46"/>
      <c r="AS116" s="47"/>
      <c r="AT116" s="46"/>
      <c r="AU116" s="46"/>
      <c r="AV116" s="46"/>
      <c r="AW116" s="46"/>
      <c r="AX116" s="46"/>
      <c r="AY116" s="46"/>
      <c r="AZ116" s="46"/>
      <c r="BA116" s="46"/>
      <c r="BB116" s="46"/>
      <c r="BC116" s="46"/>
      <c r="BD116" s="46"/>
      <c r="BE116" s="46"/>
      <c r="BF116" s="46"/>
      <c r="BG116" s="46"/>
      <c r="BH116" s="46"/>
      <c r="BI116" s="46"/>
      <c r="BJ116" s="47" t="str">
        <f t="shared" si="77"/>
        <v/>
      </c>
      <c r="BK116" s="46" t="str">
        <f t="shared" si="58"/>
        <v/>
      </c>
      <c r="BL116" s="46" t="str">
        <f t="shared" si="78"/>
        <v>0</v>
      </c>
      <c r="BM116" s="46" t="e">
        <f t="shared" si="59"/>
        <v>#VALUE!</v>
      </c>
      <c r="BN116" s="46" t="e">
        <f t="shared" si="60"/>
        <v>#VALUE!</v>
      </c>
      <c r="BO116" s="46" t="e">
        <f t="shared" si="61"/>
        <v>#VALUE!</v>
      </c>
      <c r="BP116" s="46" t="e">
        <f t="shared" si="62"/>
        <v>#VALUE!</v>
      </c>
      <c r="BQ116" s="46" t="e">
        <f t="shared" si="63"/>
        <v>#VALUE!</v>
      </c>
      <c r="BR116" s="46" t="e">
        <f t="shared" si="64"/>
        <v>#VALUE!</v>
      </c>
      <c r="BS116" s="46" t="e">
        <f t="shared" si="65"/>
        <v>#VALUE!</v>
      </c>
      <c r="BT116" s="46" t="e">
        <f t="shared" si="66"/>
        <v>#VALUE!</v>
      </c>
      <c r="BU116" s="46" t="e">
        <f t="shared" si="67"/>
        <v>#VALUE!</v>
      </c>
      <c r="BV116" s="46" t="e">
        <f t="shared" si="68"/>
        <v>#VALUE!</v>
      </c>
      <c r="BW116" s="46" t="e">
        <f t="shared" si="69"/>
        <v>#VALUE!</v>
      </c>
      <c r="BX116" s="46" t="e">
        <f t="shared" si="70"/>
        <v>#VALUE!</v>
      </c>
      <c r="BY116" s="46" t="e">
        <f t="shared" si="71"/>
        <v>#VALUE!</v>
      </c>
      <c r="BZ116" s="46" t="e">
        <f t="shared" si="72"/>
        <v>#VALUE!</v>
      </c>
      <c r="CA116" s="46" t="e">
        <f t="shared" si="73"/>
        <v>#VALUE!</v>
      </c>
      <c r="CB116" s="46"/>
      <c r="CC116" s="46"/>
      <c r="CD116" s="46"/>
      <c r="CE116" s="46"/>
      <c r="CF116" s="46"/>
      <c r="CG116" s="46"/>
      <c r="CH116" s="46"/>
      <c r="CI116" s="46"/>
      <c r="CJ116" s="46"/>
      <c r="CK116" s="46"/>
      <c r="CL116" s="46"/>
      <c r="CM116" s="46"/>
      <c r="CN116" s="46"/>
      <c r="CO116" s="46"/>
      <c r="CP116" s="46"/>
      <c r="CQ116" s="46"/>
      <c r="CR116" s="46"/>
      <c r="CS116" s="46"/>
      <c r="CT116" s="46"/>
      <c r="CU116" s="46"/>
      <c r="CV116" s="47" t="str">
        <f t="shared" si="79"/>
        <v/>
      </c>
      <c r="CW116" s="46" t="str">
        <f t="shared" si="74"/>
        <v/>
      </c>
      <c r="CX116" s="46" t="str">
        <f t="shared" si="80"/>
        <v>0</v>
      </c>
      <c r="CY116" s="46" t="e">
        <f t="shared" si="81"/>
        <v>#VALUE!</v>
      </c>
      <c r="CZ116" s="46" t="e">
        <f t="shared" si="82"/>
        <v>#VALUE!</v>
      </c>
      <c r="DA116" s="46" t="e">
        <f t="shared" si="83"/>
        <v>#VALUE!</v>
      </c>
      <c r="DB116" s="46" t="e">
        <f t="shared" si="84"/>
        <v>#VALUE!</v>
      </c>
      <c r="DC116" s="46" t="e">
        <f t="shared" si="85"/>
        <v>#VALUE!</v>
      </c>
      <c r="DD116" s="46" t="e">
        <f t="shared" si="86"/>
        <v>#VALUE!</v>
      </c>
      <c r="DE116" s="46" t="e">
        <f t="shared" si="87"/>
        <v>#VALUE!</v>
      </c>
      <c r="DF116" s="46" t="e">
        <f t="shared" si="88"/>
        <v>#VALUE!</v>
      </c>
      <c r="DG116" s="46" t="e">
        <f t="shared" si="89"/>
        <v>#VALUE!</v>
      </c>
      <c r="DH116" s="46" t="e">
        <f t="shared" si="90"/>
        <v>#VALUE!</v>
      </c>
      <c r="DI116" s="46" t="e">
        <f t="shared" si="91"/>
        <v>#VALUE!</v>
      </c>
      <c r="DJ116" s="46" t="e">
        <f t="shared" si="92"/>
        <v>#VALUE!</v>
      </c>
      <c r="DK116" s="46" t="e">
        <f t="shared" si="93"/>
        <v>#VALUE!</v>
      </c>
      <c r="DL116" s="46" t="e">
        <f t="shared" si="94"/>
        <v>#VALUE!</v>
      </c>
      <c r="DM116" s="46" t="e">
        <f t="shared" si="95"/>
        <v>#VALUE!</v>
      </c>
    </row>
    <row r="117" spans="1:117" s="39" customFormat="1" x14ac:dyDescent="0.2">
      <c r="A117" s="154">
        <f t="shared" si="41"/>
        <v>0</v>
      </c>
      <c r="B117" s="154"/>
      <c r="C117" s="47"/>
      <c r="D117" s="46"/>
      <c r="F117" s="46"/>
      <c r="U117" s="31"/>
      <c r="X117" s="47" t="str">
        <f t="shared" si="75"/>
        <v/>
      </c>
      <c r="Y117" s="46" t="str">
        <f t="shared" si="42"/>
        <v/>
      </c>
      <c r="Z117" s="46" t="str">
        <f t="shared" si="76"/>
        <v>0</v>
      </c>
      <c r="AA117" s="46" t="e">
        <f t="shared" si="43"/>
        <v>#VALUE!</v>
      </c>
      <c r="AB117" s="46" t="e">
        <f t="shared" si="44"/>
        <v>#VALUE!</v>
      </c>
      <c r="AC117" s="46" t="e">
        <f t="shared" si="45"/>
        <v>#VALUE!</v>
      </c>
      <c r="AD117" s="46" t="e">
        <f t="shared" si="46"/>
        <v>#VALUE!</v>
      </c>
      <c r="AE117" s="46" t="e">
        <f t="shared" si="47"/>
        <v>#VALUE!</v>
      </c>
      <c r="AF117" s="46" t="e">
        <f t="shared" si="48"/>
        <v>#VALUE!</v>
      </c>
      <c r="AG117" s="46" t="e">
        <f t="shared" si="49"/>
        <v>#VALUE!</v>
      </c>
      <c r="AH117" s="46" t="e">
        <f t="shared" si="50"/>
        <v>#VALUE!</v>
      </c>
      <c r="AI117" s="46" t="e">
        <f t="shared" si="51"/>
        <v>#VALUE!</v>
      </c>
      <c r="AJ117" s="46" t="e">
        <f t="shared" si="52"/>
        <v>#VALUE!</v>
      </c>
      <c r="AK117" s="46" t="e">
        <f t="shared" si="53"/>
        <v>#VALUE!</v>
      </c>
      <c r="AL117" s="46" t="e">
        <f t="shared" si="54"/>
        <v>#VALUE!</v>
      </c>
      <c r="AM117" s="46" t="e">
        <f t="shared" si="55"/>
        <v>#VALUE!</v>
      </c>
      <c r="AN117" s="46" t="e">
        <f t="shared" si="56"/>
        <v>#VALUE!</v>
      </c>
      <c r="AO117" s="46" t="e">
        <f t="shared" si="57"/>
        <v>#VALUE!</v>
      </c>
      <c r="AP117" s="46"/>
      <c r="AQ117" s="46"/>
      <c r="AR117" s="46"/>
      <c r="AS117" s="47"/>
      <c r="AT117" s="46"/>
      <c r="AU117" s="46"/>
      <c r="AV117" s="46"/>
      <c r="AW117" s="46"/>
      <c r="AX117" s="46"/>
      <c r="AY117" s="46"/>
      <c r="AZ117" s="46"/>
      <c r="BA117" s="46"/>
      <c r="BB117" s="46"/>
      <c r="BC117" s="46"/>
      <c r="BD117" s="46"/>
      <c r="BE117" s="46"/>
      <c r="BF117" s="46"/>
      <c r="BG117" s="46"/>
      <c r="BH117" s="46"/>
      <c r="BI117" s="46"/>
      <c r="BJ117" s="47" t="str">
        <f t="shared" si="77"/>
        <v/>
      </c>
      <c r="BK117" s="46" t="str">
        <f t="shared" si="58"/>
        <v/>
      </c>
      <c r="BL117" s="46" t="str">
        <f t="shared" si="78"/>
        <v>0</v>
      </c>
      <c r="BM117" s="46" t="e">
        <f t="shared" si="59"/>
        <v>#VALUE!</v>
      </c>
      <c r="BN117" s="46" t="e">
        <f t="shared" si="60"/>
        <v>#VALUE!</v>
      </c>
      <c r="BO117" s="46" t="e">
        <f t="shared" si="61"/>
        <v>#VALUE!</v>
      </c>
      <c r="BP117" s="46" t="e">
        <f t="shared" si="62"/>
        <v>#VALUE!</v>
      </c>
      <c r="BQ117" s="46" t="e">
        <f t="shared" si="63"/>
        <v>#VALUE!</v>
      </c>
      <c r="BR117" s="46" t="e">
        <f t="shared" si="64"/>
        <v>#VALUE!</v>
      </c>
      <c r="BS117" s="46" t="e">
        <f t="shared" si="65"/>
        <v>#VALUE!</v>
      </c>
      <c r="BT117" s="46" t="e">
        <f t="shared" si="66"/>
        <v>#VALUE!</v>
      </c>
      <c r="BU117" s="46" t="e">
        <f t="shared" si="67"/>
        <v>#VALUE!</v>
      </c>
      <c r="BV117" s="46" t="e">
        <f t="shared" si="68"/>
        <v>#VALUE!</v>
      </c>
      <c r="BW117" s="46" t="e">
        <f t="shared" si="69"/>
        <v>#VALUE!</v>
      </c>
      <c r="BX117" s="46" t="e">
        <f t="shared" si="70"/>
        <v>#VALUE!</v>
      </c>
      <c r="BY117" s="46" t="e">
        <f t="shared" si="71"/>
        <v>#VALUE!</v>
      </c>
      <c r="BZ117" s="46" t="e">
        <f t="shared" si="72"/>
        <v>#VALUE!</v>
      </c>
      <c r="CA117" s="46" t="e">
        <f t="shared" si="73"/>
        <v>#VALUE!</v>
      </c>
      <c r="CB117" s="46"/>
      <c r="CC117" s="46"/>
      <c r="CD117" s="46"/>
      <c r="CE117" s="46"/>
      <c r="CF117" s="46"/>
      <c r="CG117" s="46"/>
      <c r="CH117" s="46"/>
      <c r="CI117" s="46"/>
      <c r="CJ117" s="46"/>
      <c r="CK117" s="46"/>
      <c r="CL117" s="46"/>
      <c r="CM117" s="46"/>
      <c r="CN117" s="46"/>
      <c r="CO117" s="46"/>
      <c r="CP117" s="46"/>
      <c r="CQ117" s="46"/>
      <c r="CR117" s="46"/>
      <c r="CS117" s="46"/>
      <c r="CT117" s="46"/>
      <c r="CU117" s="46"/>
      <c r="CV117" s="47" t="str">
        <f t="shared" si="79"/>
        <v/>
      </c>
      <c r="CW117" s="46" t="str">
        <f t="shared" si="74"/>
        <v/>
      </c>
      <c r="CX117" s="46" t="str">
        <f t="shared" si="80"/>
        <v>0</v>
      </c>
      <c r="CY117" s="46" t="e">
        <f t="shared" si="81"/>
        <v>#VALUE!</v>
      </c>
      <c r="CZ117" s="46" t="e">
        <f t="shared" si="82"/>
        <v>#VALUE!</v>
      </c>
      <c r="DA117" s="46" t="e">
        <f t="shared" si="83"/>
        <v>#VALUE!</v>
      </c>
      <c r="DB117" s="46" t="e">
        <f t="shared" si="84"/>
        <v>#VALUE!</v>
      </c>
      <c r="DC117" s="46" t="e">
        <f t="shared" si="85"/>
        <v>#VALUE!</v>
      </c>
      <c r="DD117" s="46" t="e">
        <f t="shared" si="86"/>
        <v>#VALUE!</v>
      </c>
      <c r="DE117" s="46" t="e">
        <f t="shared" si="87"/>
        <v>#VALUE!</v>
      </c>
      <c r="DF117" s="46" t="e">
        <f t="shared" si="88"/>
        <v>#VALUE!</v>
      </c>
      <c r="DG117" s="46" t="e">
        <f t="shared" si="89"/>
        <v>#VALUE!</v>
      </c>
      <c r="DH117" s="46" t="e">
        <f t="shared" si="90"/>
        <v>#VALUE!</v>
      </c>
      <c r="DI117" s="46" t="e">
        <f t="shared" si="91"/>
        <v>#VALUE!</v>
      </c>
      <c r="DJ117" s="46" t="e">
        <f t="shared" si="92"/>
        <v>#VALUE!</v>
      </c>
      <c r="DK117" s="46" t="e">
        <f t="shared" si="93"/>
        <v>#VALUE!</v>
      </c>
      <c r="DL117" s="46" t="e">
        <f t="shared" si="94"/>
        <v>#VALUE!</v>
      </c>
      <c r="DM117" s="46" t="e">
        <f t="shared" si="95"/>
        <v>#VALUE!</v>
      </c>
    </row>
    <row r="118" spans="1:117" s="39" customFormat="1" x14ac:dyDescent="0.2">
      <c r="A118" s="154">
        <f t="shared" si="41"/>
        <v>0</v>
      </c>
      <c r="B118" s="154"/>
      <c r="C118" s="47"/>
      <c r="D118" s="46"/>
      <c r="F118" s="46"/>
      <c r="U118" s="31"/>
      <c r="X118" s="47" t="str">
        <f t="shared" si="75"/>
        <v/>
      </c>
      <c r="Y118" s="46" t="str">
        <f t="shared" si="42"/>
        <v/>
      </c>
      <c r="Z118" s="46" t="str">
        <f t="shared" si="76"/>
        <v>0</v>
      </c>
      <c r="AA118" s="46" t="e">
        <f t="shared" si="43"/>
        <v>#VALUE!</v>
      </c>
      <c r="AB118" s="46" t="e">
        <f t="shared" si="44"/>
        <v>#VALUE!</v>
      </c>
      <c r="AC118" s="46" t="e">
        <f t="shared" si="45"/>
        <v>#VALUE!</v>
      </c>
      <c r="AD118" s="46" t="e">
        <f t="shared" si="46"/>
        <v>#VALUE!</v>
      </c>
      <c r="AE118" s="46" t="e">
        <f t="shared" si="47"/>
        <v>#VALUE!</v>
      </c>
      <c r="AF118" s="46" t="e">
        <f t="shared" si="48"/>
        <v>#VALUE!</v>
      </c>
      <c r="AG118" s="46" t="e">
        <f t="shared" si="49"/>
        <v>#VALUE!</v>
      </c>
      <c r="AH118" s="46" t="e">
        <f t="shared" si="50"/>
        <v>#VALUE!</v>
      </c>
      <c r="AI118" s="46" t="e">
        <f t="shared" si="51"/>
        <v>#VALUE!</v>
      </c>
      <c r="AJ118" s="46" t="e">
        <f t="shared" si="52"/>
        <v>#VALUE!</v>
      </c>
      <c r="AK118" s="46" t="e">
        <f t="shared" si="53"/>
        <v>#VALUE!</v>
      </c>
      <c r="AL118" s="46" t="e">
        <f t="shared" si="54"/>
        <v>#VALUE!</v>
      </c>
      <c r="AM118" s="46" t="e">
        <f t="shared" si="55"/>
        <v>#VALUE!</v>
      </c>
      <c r="AN118" s="46" t="e">
        <f t="shared" si="56"/>
        <v>#VALUE!</v>
      </c>
      <c r="AO118" s="46" t="e">
        <f t="shared" si="57"/>
        <v>#VALUE!</v>
      </c>
      <c r="AP118" s="46"/>
      <c r="AQ118" s="46"/>
      <c r="AR118" s="46"/>
      <c r="AS118" s="47"/>
      <c r="AT118" s="46"/>
      <c r="AU118" s="46"/>
      <c r="AV118" s="46"/>
      <c r="AW118" s="46"/>
      <c r="AX118" s="46"/>
      <c r="AY118" s="46"/>
      <c r="AZ118" s="46"/>
      <c r="BA118" s="46"/>
      <c r="BB118" s="46"/>
      <c r="BC118" s="46"/>
      <c r="BD118" s="46"/>
      <c r="BE118" s="46"/>
      <c r="BF118" s="46"/>
      <c r="BG118" s="46"/>
      <c r="BH118" s="46"/>
      <c r="BI118" s="46"/>
      <c r="BJ118" s="47" t="str">
        <f t="shared" si="77"/>
        <v/>
      </c>
      <c r="BK118" s="46" t="str">
        <f t="shared" si="58"/>
        <v/>
      </c>
      <c r="BL118" s="46" t="str">
        <f t="shared" si="78"/>
        <v>0</v>
      </c>
      <c r="BM118" s="46" t="e">
        <f t="shared" si="59"/>
        <v>#VALUE!</v>
      </c>
      <c r="BN118" s="46" t="e">
        <f t="shared" si="60"/>
        <v>#VALUE!</v>
      </c>
      <c r="BO118" s="46" t="e">
        <f t="shared" si="61"/>
        <v>#VALUE!</v>
      </c>
      <c r="BP118" s="46" t="e">
        <f t="shared" si="62"/>
        <v>#VALUE!</v>
      </c>
      <c r="BQ118" s="46" t="e">
        <f t="shared" si="63"/>
        <v>#VALUE!</v>
      </c>
      <c r="BR118" s="46" t="e">
        <f t="shared" si="64"/>
        <v>#VALUE!</v>
      </c>
      <c r="BS118" s="46" t="e">
        <f t="shared" si="65"/>
        <v>#VALUE!</v>
      </c>
      <c r="BT118" s="46" t="e">
        <f t="shared" si="66"/>
        <v>#VALUE!</v>
      </c>
      <c r="BU118" s="46" t="e">
        <f t="shared" si="67"/>
        <v>#VALUE!</v>
      </c>
      <c r="BV118" s="46" t="e">
        <f t="shared" si="68"/>
        <v>#VALUE!</v>
      </c>
      <c r="BW118" s="46" t="e">
        <f t="shared" si="69"/>
        <v>#VALUE!</v>
      </c>
      <c r="BX118" s="46" t="e">
        <f t="shared" si="70"/>
        <v>#VALUE!</v>
      </c>
      <c r="BY118" s="46" t="e">
        <f t="shared" si="71"/>
        <v>#VALUE!</v>
      </c>
      <c r="BZ118" s="46" t="e">
        <f t="shared" si="72"/>
        <v>#VALUE!</v>
      </c>
      <c r="CA118" s="46" t="e">
        <f t="shared" si="73"/>
        <v>#VALUE!</v>
      </c>
      <c r="CB118" s="46"/>
      <c r="CC118" s="46"/>
      <c r="CD118" s="46"/>
      <c r="CE118" s="46"/>
      <c r="CF118" s="46"/>
      <c r="CG118" s="46"/>
      <c r="CH118" s="46"/>
      <c r="CI118" s="46"/>
      <c r="CJ118" s="46"/>
      <c r="CK118" s="46"/>
      <c r="CL118" s="46"/>
      <c r="CM118" s="46"/>
      <c r="CN118" s="46"/>
      <c r="CO118" s="46"/>
      <c r="CP118" s="46"/>
      <c r="CQ118" s="46"/>
      <c r="CR118" s="46"/>
      <c r="CS118" s="46"/>
      <c r="CT118" s="46"/>
      <c r="CU118" s="46"/>
      <c r="CV118" s="47" t="str">
        <f t="shared" si="79"/>
        <v/>
      </c>
      <c r="CW118" s="46" t="str">
        <f t="shared" si="74"/>
        <v/>
      </c>
      <c r="CX118" s="46" t="str">
        <f t="shared" si="80"/>
        <v>0</v>
      </c>
      <c r="CY118" s="46" t="e">
        <f t="shared" si="81"/>
        <v>#VALUE!</v>
      </c>
      <c r="CZ118" s="46" t="e">
        <f t="shared" si="82"/>
        <v>#VALUE!</v>
      </c>
      <c r="DA118" s="46" t="e">
        <f t="shared" si="83"/>
        <v>#VALUE!</v>
      </c>
      <c r="DB118" s="46" t="e">
        <f t="shared" si="84"/>
        <v>#VALUE!</v>
      </c>
      <c r="DC118" s="46" t="e">
        <f t="shared" si="85"/>
        <v>#VALUE!</v>
      </c>
      <c r="DD118" s="46" t="e">
        <f t="shared" si="86"/>
        <v>#VALUE!</v>
      </c>
      <c r="DE118" s="46" t="e">
        <f t="shared" si="87"/>
        <v>#VALUE!</v>
      </c>
      <c r="DF118" s="46" t="e">
        <f t="shared" si="88"/>
        <v>#VALUE!</v>
      </c>
      <c r="DG118" s="46" t="e">
        <f t="shared" si="89"/>
        <v>#VALUE!</v>
      </c>
      <c r="DH118" s="46" t="e">
        <f t="shared" si="90"/>
        <v>#VALUE!</v>
      </c>
      <c r="DI118" s="46" t="e">
        <f t="shared" si="91"/>
        <v>#VALUE!</v>
      </c>
      <c r="DJ118" s="46" t="e">
        <f t="shared" si="92"/>
        <v>#VALUE!</v>
      </c>
      <c r="DK118" s="46" t="e">
        <f t="shared" si="93"/>
        <v>#VALUE!</v>
      </c>
      <c r="DL118" s="46" t="e">
        <f t="shared" si="94"/>
        <v>#VALUE!</v>
      </c>
      <c r="DM118" s="46" t="e">
        <f t="shared" si="95"/>
        <v>#VALUE!</v>
      </c>
    </row>
    <row r="119" spans="1:117" s="39" customFormat="1" x14ac:dyDescent="0.2">
      <c r="A119" s="154">
        <f t="shared" si="41"/>
        <v>0</v>
      </c>
      <c r="B119" s="154"/>
      <c r="C119" s="47"/>
      <c r="D119" s="46"/>
      <c r="F119" s="46"/>
      <c r="U119" s="31"/>
      <c r="X119" s="47" t="str">
        <f t="shared" si="75"/>
        <v/>
      </c>
      <c r="Y119" s="46" t="str">
        <f t="shared" si="42"/>
        <v/>
      </c>
      <c r="Z119" s="46" t="str">
        <f t="shared" si="76"/>
        <v>0</v>
      </c>
      <c r="AA119" s="46" t="e">
        <f t="shared" si="43"/>
        <v>#VALUE!</v>
      </c>
      <c r="AB119" s="46" t="e">
        <f t="shared" si="44"/>
        <v>#VALUE!</v>
      </c>
      <c r="AC119" s="46" t="e">
        <f t="shared" si="45"/>
        <v>#VALUE!</v>
      </c>
      <c r="AD119" s="46" t="e">
        <f t="shared" si="46"/>
        <v>#VALUE!</v>
      </c>
      <c r="AE119" s="46" t="e">
        <f t="shared" si="47"/>
        <v>#VALUE!</v>
      </c>
      <c r="AF119" s="46" t="e">
        <f t="shared" si="48"/>
        <v>#VALUE!</v>
      </c>
      <c r="AG119" s="46" t="e">
        <f t="shared" si="49"/>
        <v>#VALUE!</v>
      </c>
      <c r="AH119" s="46" t="e">
        <f t="shared" si="50"/>
        <v>#VALUE!</v>
      </c>
      <c r="AI119" s="46" t="e">
        <f t="shared" si="51"/>
        <v>#VALUE!</v>
      </c>
      <c r="AJ119" s="46" t="e">
        <f t="shared" si="52"/>
        <v>#VALUE!</v>
      </c>
      <c r="AK119" s="46" t="e">
        <f t="shared" si="53"/>
        <v>#VALUE!</v>
      </c>
      <c r="AL119" s="46" t="e">
        <f t="shared" si="54"/>
        <v>#VALUE!</v>
      </c>
      <c r="AM119" s="46" t="e">
        <f t="shared" si="55"/>
        <v>#VALUE!</v>
      </c>
      <c r="AN119" s="46" t="e">
        <f t="shared" si="56"/>
        <v>#VALUE!</v>
      </c>
      <c r="AO119" s="46" t="e">
        <f t="shared" si="57"/>
        <v>#VALUE!</v>
      </c>
      <c r="AP119" s="46"/>
      <c r="AQ119" s="46"/>
      <c r="AR119" s="46"/>
      <c r="AS119" s="47"/>
      <c r="AT119" s="46"/>
      <c r="AU119" s="46"/>
      <c r="AV119" s="46"/>
      <c r="AW119" s="46"/>
      <c r="AX119" s="46"/>
      <c r="AY119" s="46"/>
      <c r="AZ119" s="46"/>
      <c r="BA119" s="46"/>
      <c r="BB119" s="46"/>
      <c r="BC119" s="46"/>
      <c r="BD119" s="46"/>
      <c r="BE119" s="46"/>
      <c r="BF119" s="46"/>
      <c r="BG119" s="46"/>
      <c r="BH119" s="46"/>
      <c r="BI119" s="46"/>
      <c r="BJ119" s="47" t="str">
        <f t="shared" si="77"/>
        <v/>
      </c>
      <c r="BK119" s="46" t="str">
        <f t="shared" si="58"/>
        <v/>
      </c>
      <c r="BL119" s="46" t="str">
        <f t="shared" si="78"/>
        <v>0</v>
      </c>
      <c r="BM119" s="46" t="e">
        <f t="shared" si="59"/>
        <v>#VALUE!</v>
      </c>
      <c r="BN119" s="46" t="e">
        <f t="shared" si="60"/>
        <v>#VALUE!</v>
      </c>
      <c r="BO119" s="46" t="e">
        <f t="shared" si="61"/>
        <v>#VALUE!</v>
      </c>
      <c r="BP119" s="46" t="e">
        <f t="shared" si="62"/>
        <v>#VALUE!</v>
      </c>
      <c r="BQ119" s="46" t="e">
        <f t="shared" si="63"/>
        <v>#VALUE!</v>
      </c>
      <c r="BR119" s="46" t="e">
        <f t="shared" si="64"/>
        <v>#VALUE!</v>
      </c>
      <c r="BS119" s="46" t="e">
        <f t="shared" si="65"/>
        <v>#VALUE!</v>
      </c>
      <c r="BT119" s="46" t="e">
        <f t="shared" si="66"/>
        <v>#VALUE!</v>
      </c>
      <c r="BU119" s="46" t="e">
        <f t="shared" si="67"/>
        <v>#VALUE!</v>
      </c>
      <c r="BV119" s="46" t="e">
        <f t="shared" si="68"/>
        <v>#VALUE!</v>
      </c>
      <c r="BW119" s="46" t="e">
        <f t="shared" si="69"/>
        <v>#VALUE!</v>
      </c>
      <c r="BX119" s="46" t="e">
        <f t="shared" si="70"/>
        <v>#VALUE!</v>
      </c>
      <c r="BY119" s="46" t="e">
        <f t="shared" si="71"/>
        <v>#VALUE!</v>
      </c>
      <c r="BZ119" s="46" t="e">
        <f t="shared" si="72"/>
        <v>#VALUE!</v>
      </c>
      <c r="CA119" s="46" t="e">
        <f t="shared" si="73"/>
        <v>#VALUE!</v>
      </c>
      <c r="CB119" s="46"/>
      <c r="CC119" s="46"/>
      <c r="CD119" s="46"/>
      <c r="CE119" s="46"/>
      <c r="CF119" s="46"/>
      <c r="CG119" s="46"/>
      <c r="CH119" s="46"/>
      <c r="CI119" s="46"/>
      <c r="CJ119" s="46"/>
      <c r="CK119" s="46"/>
      <c r="CL119" s="46"/>
      <c r="CM119" s="46"/>
      <c r="CN119" s="46"/>
      <c r="CO119" s="46"/>
      <c r="CP119" s="46"/>
      <c r="CQ119" s="46"/>
      <c r="CR119" s="46"/>
      <c r="CS119" s="46"/>
      <c r="CT119" s="46"/>
      <c r="CU119" s="46"/>
      <c r="CV119" s="47" t="str">
        <f t="shared" si="79"/>
        <v/>
      </c>
      <c r="CW119" s="46" t="str">
        <f t="shared" si="74"/>
        <v/>
      </c>
      <c r="CX119" s="46" t="str">
        <f t="shared" si="80"/>
        <v>0</v>
      </c>
      <c r="CY119" s="46" t="e">
        <f t="shared" si="81"/>
        <v>#VALUE!</v>
      </c>
      <c r="CZ119" s="46" t="e">
        <f t="shared" si="82"/>
        <v>#VALUE!</v>
      </c>
      <c r="DA119" s="46" t="e">
        <f t="shared" si="83"/>
        <v>#VALUE!</v>
      </c>
      <c r="DB119" s="46" t="e">
        <f t="shared" si="84"/>
        <v>#VALUE!</v>
      </c>
      <c r="DC119" s="46" t="e">
        <f t="shared" si="85"/>
        <v>#VALUE!</v>
      </c>
      <c r="DD119" s="46" t="e">
        <f t="shared" si="86"/>
        <v>#VALUE!</v>
      </c>
      <c r="DE119" s="46" t="e">
        <f t="shared" si="87"/>
        <v>#VALUE!</v>
      </c>
      <c r="DF119" s="46" t="e">
        <f t="shared" si="88"/>
        <v>#VALUE!</v>
      </c>
      <c r="DG119" s="46" t="e">
        <f t="shared" si="89"/>
        <v>#VALUE!</v>
      </c>
      <c r="DH119" s="46" t="e">
        <f t="shared" si="90"/>
        <v>#VALUE!</v>
      </c>
      <c r="DI119" s="46" t="e">
        <f t="shared" si="91"/>
        <v>#VALUE!</v>
      </c>
      <c r="DJ119" s="46" t="e">
        <f t="shared" si="92"/>
        <v>#VALUE!</v>
      </c>
      <c r="DK119" s="46" t="e">
        <f t="shared" si="93"/>
        <v>#VALUE!</v>
      </c>
      <c r="DL119" s="46" t="e">
        <f t="shared" si="94"/>
        <v>#VALUE!</v>
      </c>
      <c r="DM119" s="46" t="e">
        <f t="shared" si="95"/>
        <v>#VALUE!</v>
      </c>
    </row>
    <row r="120" spans="1:117" s="39" customFormat="1" x14ac:dyDescent="0.2">
      <c r="A120" s="154">
        <f t="shared" si="41"/>
        <v>0</v>
      </c>
      <c r="B120" s="154"/>
      <c r="C120" s="47"/>
      <c r="D120" s="46"/>
      <c r="F120" s="46"/>
      <c r="U120" s="31"/>
      <c r="X120" s="47" t="str">
        <f t="shared" si="75"/>
        <v/>
      </c>
      <c r="Y120" s="46" t="str">
        <f t="shared" si="42"/>
        <v/>
      </c>
      <c r="Z120" s="46" t="str">
        <f t="shared" si="76"/>
        <v>0</v>
      </c>
      <c r="AA120" s="46" t="e">
        <f t="shared" si="43"/>
        <v>#VALUE!</v>
      </c>
      <c r="AB120" s="46" t="e">
        <f t="shared" si="44"/>
        <v>#VALUE!</v>
      </c>
      <c r="AC120" s="46" t="e">
        <f t="shared" si="45"/>
        <v>#VALUE!</v>
      </c>
      <c r="AD120" s="46" t="e">
        <f t="shared" si="46"/>
        <v>#VALUE!</v>
      </c>
      <c r="AE120" s="46" t="e">
        <f t="shared" si="47"/>
        <v>#VALUE!</v>
      </c>
      <c r="AF120" s="46" t="e">
        <f t="shared" si="48"/>
        <v>#VALUE!</v>
      </c>
      <c r="AG120" s="46" t="e">
        <f t="shared" si="49"/>
        <v>#VALUE!</v>
      </c>
      <c r="AH120" s="46" t="e">
        <f t="shared" si="50"/>
        <v>#VALUE!</v>
      </c>
      <c r="AI120" s="46" t="e">
        <f t="shared" si="51"/>
        <v>#VALUE!</v>
      </c>
      <c r="AJ120" s="46" t="e">
        <f t="shared" si="52"/>
        <v>#VALUE!</v>
      </c>
      <c r="AK120" s="46" t="e">
        <f t="shared" si="53"/>
        <v>#VALUE!</v>
      </c>
      <c r="AL120" s="46" t="e">
        <f t="shared" si="54"/>
        <v>#VALUE!</v>
      </c>
      <c r="AM120" s="46" t="e">
        <f t="shared" si="55"/>
        <v>#VALUE!</v>
      </c>
      <c r="AN120" s="46" t="e">
        <f t="shared" si="56"/>
        <v>#VALUE!</v>
      </c>
      <c r="AO120" s="46" t="e">
        <f t="shared" si="57"/>
        <v>#VALUE!</v>
      </c>
      <c r="AP120" s="46"/>
      <c r="AQ120" s="46"/>
      <c r="AR120" s="46"/>
      <c r="AS120" s="47"/>
      <c r="AT120" s="46"/>
      <c r="AU120" s="46"/>
      <c r="AV120" s="46"/>
      <c r="AW120" s="46"/>
      <c r="AX120" s="46"/>
      <c r="AY120" s="46"/>
      <c r="AZ120" s="46"/>
      <c r="BA120" s="46"/>
      <c r="BB120" s="46"/>
      <c r="BC120" s="46"/>
      <c r="BD120" s="46"/>
      <c r="BE120" s="46"/>
      <c r="BF120" s="46"/>
      <c r="BG120" s="46"/>
      <c r="BH120" s="46"/>
      <c r="BI120" s="46"/>
      <c r="BJ120" s="47" t="str">
        <f t="shared" si="77"/>
        <v/>
      </c>
      <c r="BK120" s="46" t="str">
        <f t="shared" si="58"/>
        <v/>
      </c>
      <c r="BL120" s="46" t="str">
        <f t="shared" si="78"/>
        <v>0</v>
      </c>
      <c r="BM120" s="46" t="e">
        <f t="shared" si="59"/>
        <v>#VALUE!</v>
      </c>
      <c r="BN120" s="46" t="e">
        <f t="shared" si="60"/>
        <v>#VALUE!</v>
      </c>
      <c r="BO120" s="46" t="e">
        <f t="shared" si="61"/>
        <v>#VALUE!</v>
      </c>
      <c r="BP120" s="46" t="e">
        <f t="shared" si="62"/>
        <v>#VALUE!</v>
      </c>
      <c r="BQ120" s="46" t="e">
        <f t="shared" si="63"/>
        <v>#VALUE!</v>
      </c>
      <c r="BR120" s="46" t="e">
        <f t="shared" si="64"/>
        <v>#VALUE!</v>
      </c>
      <c r="BS120" s="46" t="e">
        <f t="shared" si="65"/>
        <v>#VALUE!</v>
      </c>
      <c r="BT120" s="46" t="e">
        <f t="shared" si="66"/>
        <v>#VALUE!</v>
      </c>
      <c r="BU120" s="46" t="e">
        <f t="shared" si="67"/>
        <v>#VALUE!</v>
      </c>
      <c r="BV120" s="46" t="e">
        <f t="shared" si="68"/>
        <v>#VALUE!</v>
      </c>
      <c r="BW120" s="46" t="e">
        <f t="shared" si="69"/>
        <v>#VALUE!</v>
      </c>
      <c r="BX120" s="46" t="e">
        <f t="shared" si="70"/>
        <v>#VALUE!</v>
      </c>
      <c r="BY120" s="46" t="e">
        <f t="shared" si="71"/>
        <v>#VALUE!</v>
      </c>
      <c r="BZ120" s="46" t="e">
        <f t="shared" si="72"/>
        <v>#VALUE!</v>
      </c>
      <c r="CA120" s="46" t="e">
        <f t="shared" si="73"/>
        <v>#VALUE!</v>
      </c>
      <c r="CB120" s="46"/>
      <c r="CC120" s="46"/>
      <c r="CD120" s="46"/>
      <c r="CE120" s="46"/>
      <c r="CF120" s="46"/>
      <c r="CG120" s="46"/>
      <c r="CH120" s="46"/>
      <c r="CI120" s="46"/>
      <c r="CJ120" s="46"/>
      <c r="CK120" s="46"/>
      <c r="CL120" s="46"/>
      <c r="CM120" s="46"/>
      <c r="CN120" s="46"/>
      <c r="CO120" s="46"/>
      <c r="CP120" s="46"/>
      <c r="CQ120" s="46"/>
      <c r="CR120" s="46"/>
      <c r="CS120" s="46"/>
      <c r="CT120" s="46"/>
      <c r="CU120" s="46"/>
      <c r="CV120" s="47" t="str">
        <f t="shared" si="79"/>
        <v/>
      </c>
      <c r="CW120" s="46" t="str">
        <f t="shared" si="74"/>
        <v/>
      </c>
      <c r="CX120" s="46" t="str">
        <f t="shared" si="80"/>
        <v>0</v>
      </c>
      <c r="CY120" s="46" t="e">
        <f t="shared" si="81"/>
        <v>#VALUE!</v>
      </c>
      <c r="CZ120" s="46" t="e">
        <f t="shared" si="82"/>
        <v>#VALUE!</v>
      </c>
      <c r="DA120" s="46" t="e">
        <f t="shared" si="83"/>
        <v>#VALUE!</v>
      </c>
      <c r="DB120" s="46" t="e">
        <f t="shared" si="84"/>
        <v>#VALUE!</v>
      </c>
      <c r="DC120" s="46" t="e">
        <f t="shared" si="85"/>
        <v>#VALUE!</v>
      </c>
      <c r="DD120" s="46" t="e">
        <f t="shared" si="86"/>
        <v>#VALUE!</v>
      </c>
      <c r="DE120" s="46" t="e">
        <f t="shared" si="87"/>
        <v>#VALUE!</v>
      </c>
      <c r="DF120" s="46" t="e">
        <f t="shared" si="88"/>
        <v>#VALUE!</v>
      </c>
      <c r="DG120" s="46" t="e">
        <f t="shared" si="89"/>
        <v>#VALUE!</v>
      </c>
      <c r="DH120" s="46" t="e">
        <f t="shared" si="90"/>
        <v>#VALUE!</v>
      </c>
      <c r="DI120" s="46" t="e">
        <f t="shared" si="91"/>
        <v>#VALUE!</v>
      </c>
      <c r="DJ120" s="46" t="e">
        <f t="shared" si="92"/>
        <v>#VALUE!</v>
      </c>
      <c r="DK120" s="46" t="e">
        <f t="shared" si="93"/>
        <v>#VALUE!</v>
      </c>
      <c r="DL120" s="46" t="e">
        <f t="shared" si="94"/>
        <v>#VALUE!</v>
      </c>
      <c r="DM120" s="46" t="e">
        <f t="shared" si="95"/>
        <v>#VALUE!</v>
      </c>
    </row>
    <row r="121" spans="1:117" s="39" customFormat="1" x14ac:dyDescent="0.2">
      <c r="A121" s="35" t="s">
        <v>87</v>
      </c>
      <c r="B121" s="35"/>
      <c r="C121" s="35" t="s">
        <v>87</v>
      </c>
      <c r="D121" s="35" t="s">
        <v>87</v>
      </c>
      <c r="E121" s="35" t="s">
        <v>87</v>
      </c>
      <c r="F121" s="35" t="s">
        <v>87</v>
      </c>
      <c r="G121" s="35" t="s">
        <v>87</v>
      </c>
      <c r="H121" s="35" t="s">
        <v>87</v>
      </c>
      <c r="I121" s="35" t="s">
        <v>87</v>
      </c>
      <c r="J121" s="35" t="s">
        <v>87</v>
      </c>
      <c r="K121" s="35" t="s">
        <v>87</v>
      </c>
      <c r="L121" s="35" t="s">
        <v>87</v>
      </c>
      <c r="M121" s="35" t="s">
        <v>87</v>
      </c>
      <c r="N121" s="35" t="s">
        <v>87</v>
      </c>
      <c r="O121" s="35" t="s">
        <v>87</v>
      </c>
      <c r="P121" s="35" t="s">
        <v>87</v>
      </c>
      <c r="Q121" s="35" t="s">
        <v>87</v>
      </c>
      <c r="R121" s="35" t="s">
        <v>87</v>
      </c>
      <c r="S121" s="35" t="s">
        <v>87</v>
      </c>
      <c r="T121" s="35" t="s">
        <v>87</v>
      </c>
      <c r="U121" s="35" t="s">
        <v>87</v>
      </c>
      <c r="V121" s="35" t="s">
        <v>87</v>
      </c>
      <c r="W121" s="35" t="s">
        <v>87</v>
      </c>
      <c r="X121" s="35" t="s">
        <v>87</v>
      </c>
      <c r="Y121" s="35" t="s">
        <v>87</v>
      </c>
      <c r="Z121" s="35" t="s">
        <v>87</v>
      </c>
      <c r="AA121" s="35" t="s">
        <v>87</v>
      </c>
      <c r="AB121" s="35" t="s">
        <v>87</v>
      </c>
      <c r="AC121" s="35" t="s">
        <v>87</v>
      </c>
      <c r="AD121" s="35" t="s">
        <v>87</v>
      </c>
      <c r="AE121" s="35" t="s">
        <v>87</v>
      </c>
      <c r="AF121" s="35" t="s">
        <v>87</v>
      </c>
      <c r="AG121" s="35" t="s">
        <v>87</v>
      </c>
      <c r="AH121" s="35" t="s">
        <v>87</v>
      </c>
      <c r="AI121" s="35" t="s">
        <v>87</v>
      </c>
      <c r="AJ121" s="35" t="s">
        <v>87</v>
      </c>
      <c r="AK121" s="35" t="s">
        <v>87</v>
      </c>
      <c r="AL121" s="35" t="s">
        <v>87</v>
      </c>
      <c r="AM121" s="35" t="s">
        <v>87</v>
      </c>
      <c r="AN121" s="35" t="s">
        <v>87</v>
      </c>
      <c r="AO121" s="35" t="s">
        <v>87</v>
      </c>
      <c r="AP121" s="35" t="s">
        <v>87</v>
      </c>
      <c r="AQ121" s="35" t="s">
        <v>87</v>
      </c>
      <c r="AR121" s="35" t="s">
        <v>87</v>
      </c>
      <c r="AS121" s="35" t="s">
        <v>87</v>
      </c>
      <c r="AT121" s="35" t="s">
        <v>87</v>
      </c>
      <c r="AU121" s="35" t="s">
        <v>87</v>
      </c>
      <c r="AV121" s="35" t="s">
        <v>87</v>
      </c>
      <c r="AW121" s="35" t="s">
        <v>87</v>
      </c>
      <c r="AX121" s="35" t="s">
        <v>87</v>
      </c>
      <c r="AY121" s="35" t="s">
        <v>87</v>
      </c>
      <c r="AZ121" s="35" t="s">
        <v>87</v>
      </c>
      <c r="BA121" s="35" t="s">
        <v>87</v>
      </c>
      <c r="BB121" s="35"/>
      <c r="BC121" s="35" t="s">
        <v>87</v>
      </c>
      <c r="BD121" s="35" t="s">
        <v>87</v>
      </c>
      <c r="BE121" s="35" t="s">
        <v>87</v>
      </c>
      <c r="BF121" s="35" t="s">
        <v>87</v>
      </c>
      <c r="BG121" s="35" t="s">
        <v>87</v>
      </c>
      <c r="BH121" s="35" t="s">
        <v>87</v>
      </c>
      <c r="BI121" s="35" t="s">
        <v>87</v>
      </c>
      <c r="BJ121" s="35" t="s">
        <v>87</v>
      </c>
      <c r="BK121" s="35" t="s">
        <v>87</v>
      </c>
      <c r="BL121" s="35" t="s">
        <v>87</v>
      </c>
      <c r="BM121" s="35" t="s">
        <v>87</v>
      </c>
      <c r="BN121" s="35" t="s">
        <v>87</v>
      </c>
      <c r="BO121" s="35" t="s">
        <v>87</v>
      </c>
      <c r="BP121" s="35" t="s">
        <v>87</v>
      </c>
      <c r="BQ121" s="35" t="s">
        <v>87</v>
      </c>
      <c r="BR121" s="35" t="s">
        <v>87</v>
      </c>
      <c r="BS121" s="35" t="s">
        <v>87</v>
      </c>
      <c r="BT121" s="35" t="s">
        <v>87</v>
      </c>
      <c r="BU121" s="35" t="s">
        <v>87</v>
      </c>
      <c r="BV121" s="35" t="s">
        <v>87</v>
      </c>
      <c r="BW121" s="35" t="s">
        <v>87</v>
      </c>
      <c r="BX121" s="35" t="s">
        <v>87</v>
      </c>
      <c r="BY121" s="35" t="s">
        <v>87</v>
      </c>
      <c r="BZ121" s="35" t="s">
        <v>87</v>
      </c>
      <c r="CA121" s="35" t="s">
        <v>87</v>
      </c>
      <c r="CB121" s="35" t="s">
        <v>87</v>
      </c>
      <c r="CC121" s="35" t="s">
        <v>87</v>
      </c>
      <c r="CD121" s="35" t="s">
        <v>87</v>
      </c>
      <c r="CE121" s="35" t="s">
        <v>87</v>
      </c>
      <c r="CF121" s="35" t="s">
        <v>87</v>
      </c>
      <c r="CG121" s="35" t="s">
        <v>87</v>
      </c>
      <c r="CH121" s="35" t="s">
        <v>87</v>
      </c>
      <c r="CI121" s="35" t="s">
        <v>87</v>
      </c>
      <c r="CJ121" s="35" t="s">
        <v>87</v>
      </c>
      <c r="CK121" s="35" t="s">
        <v>87</v>
      </c>
      <c r="CL121" s="35" t="s">
        <v>87</v>
      </c>
      <c r="CM121" s="35" t="s">
        <v>87</v>
      </c>
      <c r="CN121" s="35" t="s">
        <v>87</v>
      </c>
      <c r="CO121" s="35" t="s">
        <v>87</v>
      </c>
      <c r="CP121" s="35" t="s">
        <v>87</v>
      </c>
      <c r="CQ121" s="35" t="s">
        <v>87</v>
      </c>
      <c r="CR121" s="35" t="s">
        <v>87</v>
      </c>
      <c r="CS121" s="35" t="s">
        <v>87</v>
      </c>
      <c r="CT121" s="35" t="s">
        <v>87</v>
      </c>
      <c r="CU121" s="35" t="s">
        <v>87</v>
      </c>
      <c r="CV121" s="35" t="s">
        <v>87</v>
      </c>
      <c r="CW121" s="35" t="s">
        <v>87</v>
      </c>
      <c r="CX121" s="35" t="s">
        <v>87</v>
      </c>
      <c r="CY121" s="35" t="s">
        <v>87</v>
      </c>
      <c r="CZ121" s="35" t="s">
        <v>87</v>
      </c>
      <c r="DA121" s="35" t="s">
        <v>87</v>
      </c>
      <c r="DB121" s="35" t="s">
        <v>87</v>
      </c>
      <c r="DC121" s="35" t="s">
        <v>87</v>
      </c>
      <c r="DD121" s="35" t="s">
        <v>87</v>
      </c>
      <c r="DE121" s="35" t="s">
        <v>87</v>
      </c>
      <c r="DF121" s="35" t="s">
        <v>87</v>
      </c>
      <c r="DG121" s="35" t="s">
        <v>87</v>
      </c>
      <c r="DH121" s="35" t="s">
        <v>87</v>
      </c>
      <c r="DI121" s="35" t="s">
        <v>87</v>
      </c>
      <c r="DJ121" s="35" t="s">
        <v>87</v>
      </c>
      <c r="DK121" s="35" t="s">
        <v>87</v>
      </c>
      <c r="DL121" s="35" t="s">
        <v>87</v>
      </c>
      <c r="DM121" s="35" t="s">
        <v>87</v>
      </c>
    </row>
    <row r="122" spans="1:117" x14ac:dyDescent="0.2">
      <c r="A122" s="154">
        <f>A5</f>
        <v>0</v>
      </c>
      <c r="B122" s="154"/>
      <c r="Y122" s="47" t="str">
        <f>IF(X5="",$AR$2,"Goal Line")</f>
        <v>Benchmark 2 Line</v>
      </c>
      <c r="Z122" s="46">
        <f>IF(X5,X5,$AR$4)</f>
        <v>0</v>
      </c>
      <c r="AA122" s="46">
        <f>Z122</f>
        <v>0</v>
      </c>
      <c r="AB122" s="46">
        <f t="shared" ref="AB122:AO122" si="96">AA122</f>
        <v>0</v>
      </c>
      <c r="AC122" s="46">
        <f t="shared" si="96"/>
        <v>0</v>
      </c>
      <c r="AD122" s="46">
        <f t="shared" si="96"/>
        <v>0</v>
      </c>
      <c r="AE122" s="46">
        <f t="shared" si="96"/>
        <v>0</v>
      </c>
      <c r="AF122" s="46">
        <f t="shared" si="96"/>
        <v>0</v>
      </c>
      <c r="AG122" s="46">
        <f t="shared" si="96"/>
        <v>0</v>
      </c>
      <c r="AH122" s="46">
        <f t="shared" si="96"/>
        <v>0</v>
      </c>
      <c r="AI122" s="46">
        <f t="shared" si="96"/>
        <v>0</v>
      </c>
      <c r="AJ122" s="46">
        <f t="shared" si="96"/>
        <v>0</v>
      </c>
      <c r="AK122" s="46">
        <f t="shared" si="96"/>
        <v>0</v>
      </c>
      <c r="AL122" s="46">
        <f t="shared" si="96"/>
        <v>0</v>
      </c>
      <c r="AM122" s="46">
        <f t="shared" si="96"/>
        <v>0</v>
      </c>
      <c r="AN122" s="46">
        <f t="shared" si="96"/>
        <v>0</v>
      </c>
      <c r="AO122" s="46">
        <f t="shared" si="96"/>
        <v>0</v>
      </c>
      <c r="AP122" s="46"/>
      <c r="AQ122" s="46"/>
      <c r="AR122" s="46"/>
      <c r="AS122" s="46"/>
      <c r="AT122" s="47"/>
      <c r="AU122" s="47"/>
      <c r="AV122" s="46"/>
      <c r="AW122" s="46"/>
      <c r="AX122" s="46"/>
      <c r="AY122" s="46"/>
      <c r="AZ122" s="46"/>
      <c r="BA122" s="46"/>
      <c r="BB122" s="46"/>
      <c r="BC122" s="46"/>
      <c r="BD122" s="46"/>
      <c r="BE122" s="46"/>
      <c r="BF122" s="46"/>
      <c r="BG122" s="46"/>
      <c r="BH122" s="46"/>
      <c r="BI122" s="46"/>
      <c r="BJ122" s="46"/>
      <c r="BK122" s="47" t="str">
        <f>IF(BJ5="",$CD$2,"Goal Line")</f>
        <v>Benchmark 3 Line</v>
      </c>
      <c r="BL122" s="46">
        <f>IF(BJ5,BJ5,$CD$4)</f>
        <v>0</v>
      </c>
      <c r="BM122" s="46">
        <f>BL122</f>
        <v>0</v>
      </c>
      <c r="BN122" s="46">
        <f t="shared" ref="BN122:CA122" si="97">BM122</f>
        <v>0</v>
      </c>
      <c r="BO122" s="46">
        <f t="shared" si="97"/>
        <v>0</v>
      </c>
      <c r="BP122" s="46">
        <f t="shared" si="97"/>
        <v>0</v>
      </c>
      <c r="BQ122" s="46">
        <f t="shared" si="97"/>
        <v>0</v>
      </c>
      <c r="BR122" s="46">
        <f t="shared" si="97"/>
        <v>0</v>
      </c>
      <c r="BS122" s="46">
        <f t="shared" si="97"/>
        <v>0</v>
      </c>
      <c r="BT122" s="46">
        <f t="shared" si="97"/>
        <v>0</v>
      </c>
      <c r="BU122" s="46">
        <f t="shared" si="97"/>
        <v>0</v>
      </c>
      <c r="BV122" s="46">
        <f t="shared" si="97"/>
        <v>0</v>
      </c>
      <c r="BW122" s="46">
        <f t="shared" si="97"/>
        <v>0</v>
      </c>
      <c r="BX122" s="46">
        <f t="shared" si="97"/>
        <v>0</v>
      </c>
      <c r="BY122" s="46">
        <f t="shared" si="97"/>
        <v>0</v>
      </c>
      <c r="BZ122" s="46">
        <f t="shared" si="97"/>
        <v>0</v>
      </c>
      <c r="CA122" s="46">
        <f t="shared" si="97"/>
        <v>0</v>
      </c>
      <c r="CB122" s="47"/>
      <c r="CC122" s="46"/>
      <c r="CD122" s="46"/>
      <c r="CE122" s="46"/>
      <c r="CF122" s="46"/>
      <c r="CG122" s="46"/>
      <c r="CH122" s="46"/>
      <c r="CI122" s="46"/>
      <c r="CJ122" s="46"/>
      <c r="CK122" s="46"/>
      <c r="CL122" s="46"/>
      <c r="CM122" s="46"/>
      <c r="CN122" s="46"/>
      <c r="CO122" s="46"/>
      <c r="CP122" s="46"/>
      <c r="CQ122" s="46"/>
      <c r="CR122" s="46"/>
      <c r="CS122" s="46"/>
      <c r="CT122" s="46"/>
      <c r="CU122" s="46"/>
      <c r="CV122" s="46"/>
      <c r="CW122" s="47" t="str">
        <f>IF(CV5="",$CD$2,"Goal Line")</f>
        <v>Benchmark 3 Line</v>
      </c>
      <c r="CX122" s="46">
        <f>IF(CV5,CV5,$CD$4)</f>
        <v>0</v>
      </c>
      <c r="CY122" s="46">
        <f>CX122</f>
        <v>0</v>
      </c>
      <c r="CZ122" s="46">
        <f t="shared" ref="CZ122:DM140" si="98">CY122</f>
        <v>0</v>
      </c>
      <c r="DA122" s="46">
        <f t="shared" si="98"/>
        <v>0</v>
      </c>
      <c r="DB122" s="46">
        <f t="shared" si="98"/>
        <v>0</v>
      </c>
      <c r="DC122" s="46">
        <f t="shared" si="98"/>
        <v>0</v>
      </c>
      <c r="DD122" s="46">
        <f t="shared" si="98"/>
        <v>0</v>
      </c>
      <c r="DE122" s="46">
        <f t="shared" si="98"/>
        <v>0</v>
      </c>
      <c r="DF122" s="46">
        <f t="shared" si="98"/>
        <v>0</v>
      </c>
      <c r="DG122" s="46">
        <f t="shared" si="98"/>
        <v>0</v>
      </c>
      <c r="DH122" s="46">
        <f t="shared" si="98"/>
        <v>0</v>
      </c>
      <c r="DI122" s="46">
        <f t="shared" si="98"/>
        <v>0</v>
      </c>
      <c r="DJ122" s="46">
        <f t="shared" si="98"/>
        <v>0</v>
      </c>
      <c r="DK122" s="46">
        <f t="shared" si="98"/>
        <v>0</v>
      </c>
      <c r="DL122" s="46">
        <f t="shared" si="98"/>
        <v>0</v>
      </c>
      <c r="DM122" s="46">
        <f t="shared" si="98"/>
        <v>0</v>
      </c>
    </row>
    <row r="123" spans="1:117" x14ac:dyDescent="0.2">
      <c r="A123" s="154">
        <f>A6</f>
        <v>0</v>
      </c>
      <c r="B123" s="154"/>
      <c r="Y123" s="47" t="str">
        <f t="shared" ref="Y123:Y156" si="99">IF(X6="",$AR$2,"Goal Line")</f>
        <v>Benchmark 2 Line</v>
      </c>
      <c r="Z123" s="46">
        <f>IF(X6,X6,$AR$4)</f>
        <v>0</v>
      </c>
      <c r="AA123" s="46">
        <f t="shared" ref="AA123:AO138" si="100">Z123</f>
        <v>0</v>
      </c>
      <c r="AB123" s="46">
        <f t="shared" si="100"/>
        <v>0</v>
      </c>
      <c r="AC123" s="46">
        <f t="shared" si="100"/>
        <v>0</v>
      </c>
      <c r="AD123" s="46">
        <f t="shared" si="100"/>
        <v>0</v>
      </c>
      <c r="AE123" s="46">
        <f t="shared" si="100"/>
        <v>0</v>
      </c>
      <c r="AF123" s="46">
        <f t="shared" si="100"/>
        <v>0</v>
      </c>
      <c r="AG123" s="46">
        <f t="shared" si="100"/>
        <v>0</v>
      </c>
      <c r="AH123" s="46">
        <f t="shared" si="100"/>
        <v>0</v>
      </c>
      <c r="AI123" s="46">
        <f t="shared" si="100"/>
        <v>0</v>
      </c>
      <c r="AJ123" s="46">
        <f t="shared" si="100"/>
        <v>0</v>
      </c>
      <c r="AK123" s="46">
        <f t="shared" si="100"/>
        <v>0</v>
      </c>
      <c r="AL123" s="46">
        <f t="shared" si="100"/>
        <v>0</v>
      </c>
      <c r="AM123" s="46">
        <f t="shared" si="100"/>
        <v>0</v>
      </c>
      <c r="AN123" s="46">
        <f t="shared" si="100"/>
        <v>0</v>
      </c>
      <c r="AO123" s="46">
        <f t="shared" si="100"/>
        <v>0</v>
      </c>
      <c r="AP123" s="46"/>
      <c r="AQ123" s="46"/>
      <c r="AR123" s="46"/>
      <c r="AS123" s="46"/>
      <c r="AT123" s="47"/>
      <c r="AU123" s="47"/>
      <c r="AV123" s="46"/>
      <c r="AW123" s="46"/>
      <c r="AX123" s="46"/>
      <c r="AY123" s="46"/>
      <c r="AZ123" s="46"/>
      <c r="BA123" s="46"/>
      <c r="BB123" s="46"/>
      <c r="BC123" s="46"/>
      <c r="BD123" s="46"/>
      <c r="BE123" s="46"/>
      <c r="BF123" s="46"/>
      <c r="BG123" s="46"/>
      <c r="BH123" s="46"/>
      <c r="BI123" s="46"/>
      <c r="BJ123" s="46"/>
      <c r="BK123" s="47" t="str">
        <f t="shared" ref="BK123:BK156" si="101">IF(BJ6="",$CD$2,"Goal Line")</f>
        <v>Benchmark 3 Line</v>
      </c>
      <c r="BL123" s="46">
        <f>IF(BJ6,BJ6,$CD$4)</f>
        <v>0</v>
      </c>
      <c r="BM123" s="46">
        <f t="shared" ref="BM123:CA138" si="102">BL123</f>
        <v>0</v>
      </c>
      <c r="BN123" s="46">
        <f t="shared" si="102"/>
        <v>0</v>
      </c>
      <c r="BO123" s="46">
        <f t="shared" si="102"/>
        <v>0</v>
      </c>
      <c r="BP123" s="46">
        <f t="shared" si="102"/>
        <v>0</v>
      </c>
      <c r="BQ123" s="46">
        <f t="shared" si="102"/>
        <v>0</v>
      </c>
      <c r="BR123" s="46">
        <f t="shared" si="102"/>
        <v>0</v>
      </c>
      <c r="BS123" s="46">
        <f t="shared" si="102"/>
        <v>0</v>
      </c>
      <c r="BT123" s="46">
        <f t="shared" si="102"/>
        <v>0</v>
      </c>
      <c r="BU123" s="46">
        <f t="shared" si="102"/>
        <v>0</v>
      </c>
      <c r="BV123" s="46">
        <f t="shared" si="102"/>
        <v>0</v>
      </c>
      <c r="BW123" s="46">
        <f t="shared" si="102"/>
        <v>0</v>
      </c>
      <c r="BX123" s="46">
        <f t="shared" si="102"/>
        <v>0</v>
      </c>
      <c r="BY123" s="46">
        <f t="shared" si="102"/>
        <v>0</v>
      </c>
      <c r="BZ123" s="46">
        <f t="shared" si="102"/>
        <v>0</v>
      </c>
      <c r="CA123" s="46">
        <f t="shared" si="102"/>
        <v>0</v>
      </c>
      <c r="CB123" s="47"/>
      <c r="CC123" s="46"/>
      <c r="CD123" s="46"/>
      <c r="CE123" s="46"/>
      <c r="CF123" s="46"/>
      <c r="CG123" s="46"/>
      <c r="CH123" s="46"/>
      <c r="CI123" s="46"/>
      <c r="CJ123" s="46"/>
      <c r="CK123" s="46"/>
      <c r="CL123" s="46"/>
      <c r="CM123" s="46"/>
      <c r="CN123" s="46"/>
      <c r="CO123" s="46"/>
      <c r="CP123" s="46"/>
      <c r="CQ123" s="46"/>
      <c r="CR123" s="46"/>
      <c r="CS123" s="46"/>
      <c r="CT123" s="46"/>
      <c r="CU123" s="46"/>
      <c r="CV123" s="46"/>
      <c r="CW123" s="47" t="str">
        <f t="shared" ref="CW123:CW156" si="103">IF(CV6="",$CD$2,"Goal Line")</f>
        <v>Benchmark 3 Line</v>
      </c>
      <c r="CX123" s="46">
        <f>IF(CV6,CV6,$CD$4)</f>
        <v>0</v>
      </c>
      <c r="CY123" s="46">
        <f t="shared" ref="CY123:DB156" si="104">CX123</f>
        <v>0</v>
      </c>
      <c r="CZ123" s="46">
        <f t="shared" si="98"/>
        <v>0</v>
      </c>
      <c r="DA123" s="46">
        <f t="shared" si="98"/>
        <v>0</v>
      </c>
      <c r="DB123" s="46">
        <f t="shared" si="98"/>
        <v>0</v>
      </c>
      <c r="DC123" s="46">
        <f t="shared" si="98"/>
        <v>0</v>
      </c>
      <c r="DD123" s="46">
        <f t="shared" si="98"/>
        <v>0</v>
      </c>
      <c r="DE123" s="46">
        <f t="shared" si="98"/>
        <v>0</v>
      </c>
      <c r="DF123" s="46">
        <f t="shared" si="98"/>
        <v>0</v>
      </c>
      <c r="DG123" s="46">
        <f t="shared" si="98"/>
        <v>0</v>
      </c>
      <c r="DH123" s="46">
        <f t="shared" si="98"/>
        <v>0</v>
      </c>
      <c r="DI123" s="46">
        <f t="shared" si="98"/>
        <v>0</v>
      </c>
      <c r="DJ123" s="46">
        <f t="shared" si="98"/>
        <v>0</v>
      </c>
      <c r="DK123" s="46">
        <f t="shared" si="98"/>
        <v>0</v>
      </c>
      <c r="DL123" s="46">
        <f t="shared" si="98"/>
        <v>0</v>
      </c>
      <c r="DM123" s="46">
        <f t="shared" si="98"/>
        <v>0</v>
      </c>
    </row>
    <row r="124" spans="1:117" x14ac:dyDescent="0.2">
      <c r="A124" s="154">
        <f t="shared" ref="A124:A156" si="105">A7</f>
        <v>0</v>
      </c>
      <c r="B124" s="154"/>
      <c r="Y124" s="47" t="str">
        <f t="shared" si="99"/>
        <v>Benchmark 2 Line</v>
      </c>
      <c r="Z124" s="46">
        <f t="shared" ref="Z124:Z156" si="106">IF(X7,X7,$AR$4)</f>
        <v>0</v>
      </c>
      <c r="AA124" s="46">
        <f t="shared" si="100"/>
        <v>0</v>
      </c>
      <c r="AB124" s="46">
        <f t="shared" si="100"/>
        <v>0</v>
      </c>
      <c r="AC124" s="46">
        <f t="shared" si="100"/>
        <v>0</v>
      </c>
      <c r="AD124" s="46">
        <f t="shared" si="100"/>
        <v>0</v>
      </c>
      <c r="AE124" s="46">
        <f t="shared" si="100"/>
        <v>0</v>
      </c>
      <c r="AF124" s="46">
        <f t="shared" si="100"/>
        <v>0</v>
      </c>
      <c r="AG124" s="46">
        <f t="shared" si="100"/>
        <v>0</v>
      </c>
      <c r="AH124" s="46">
        <f t="shared" si="100"/>
        <v>0</v>
      </c>
      <c r="AI124" s="46">
        <f t="shared" si="100"/>
        <v>0</v>
      </c>
      <c r="AJ124" s="46">
        <f t="shared" si="100"/>
        <v>0</v>
      </c>
      <c r="AK124" s="46">
        <f t="shared" si="100"/>
        <v>0</v>
      </c>
      <c r="AL124" s="46">
        <f t="shared" si="100"/>
        <v>0</v>
      </c>
      <c r="AM124" s="46">
        <f t="shared" si="100"/>
        <v>0</v>
      </c>
      <c r="AN124" s="46">
        <f t="shared" si="100"/>
        <v>0</v>
      </c>
      <c r="AO124" s="46">
        <f t="shared" si="100"/>
        <v>0</v>
      </c>
      <c r="AP124" s="46"/>
      <c r="AQ124" s="46"/>
      <c r="AR124" s="46"/>
      <c r="AS124" s="46"/>
      <c r="AT124" s="47"/>
      <c r="AU124" s="47"/>
      <c r="AV124" s="46"/>
      <c r="AW124" s="46"/>
      <c r="AX124" s="46"/>
      <c r="AY124" s="46"/>
      <c r="AZ124" s="46"/>
      <c r="BA124" s="46"/>
      <c r="BB124" s="46"/>
      <c r="BC124" s="46"/>
      <c r="BD124" s="46"/>
      <c r="BE124" s="46"/>
      <c r="BF124" s="46"/>
      <c r="BG124" s="46"/>
      <c r="BH124" s="46"/>
      <c r="BI124" s="46"/>
      <c r="BJ124" s="46"/>
      <c r="BK124" s="47" t="str">
        <f t="shared" si="101"/>
        <v>Benchmark 3 Line</v>
      </c>
      <c r="BL124" s="46">
        <f t="shared" ref="BL124:BL156" si="107">IF(BJ7,BJ7,$CD$4)</f>
        <v>0</v>
      </c>
      <c r="BM124" s="46">
        <f t="shared" si="102"/>
        <v>0</v>
      </c>
      <c r="BN124" s="46">
        <f t="shared" si="102"/>
        <v>0</v>
      </c>
      <c r="BO124" s="46">
        <f t="shared" si="102"/>
        <v>0</v>
      </c>
      <c r="BP124" s="46">
        <f t="shared" si="102"/>
        <v>0</v>
      </c>
      <c r="BQ124" s="46">
        <f t="shared" si="102"/>
        <v>0</v>
      </c>
      <c r="BR124" s="46">
        <f t="shared" si="102"/>
        <v>0</v>
      </c>
      <c r="BS124" s="46">
        <f t="shared" si="102"/>
        <v>0</v>
      </c>
      <c r="BT124" s="46">
        <f t="shared" si="102"/>
        <v>0</v>
      </c>
      <c r="BU124" s="46">
        <f t="shared" si="102"/>
        <v>0</v>
      </c>
      <c r="BV124" s="46">
        <f t="shared" si="102"/>
        <v>0</v>
      </c>
      <c r="BW124" s="46">
        <f t="shared" si="102"/>
        <v>0</v>
      </c>
      <c r="BX124" s="46">
        <f t="shared" si="102"/>
        <v>0</v>
      </c>
      <c r="BY124" s="46">
        <f t="shared" si="102"/>
        <v>0</v>
      </c>
      <c r="BZ124" s="46">
        <f t="shared" si="102"/>
        <v>0</v>
      </c>
      <c r="CA124" s="46">
        <f t="shared" si="102"/>
        <v>0</v>
      </c>
      <c r="CB124" s="47"/>
      <c r="CC124" s="46"/>
      <c r="CD124" s="46"/>
      <c r="CE124" s="46"/>
      <c r="CF124" s="46"/>
      <c r="CG124" s="46"/>
      <c r="CH124" s="46"/>
      <c r="CI124" s="46"/>
      <c r="CJ124" s="46"/>
      <c r="CK124" s="46"/>
      <c r="CL124" s="46"/>
      <c r="CM124" s="46"/>
      <c r="CN124" s="46"/>
      <c r="CO124" s="46"/>
      <c r="CP124" s="46"/>
      <c r="CQ124" s="46"/>
      <c r="CR124" s="46"/>
      <c r="CS124" s="46"/>
      <c r="CT124" s="46"/>
      <c r="CU124" s="46"/>
      <c r="CV124" s="46"/>
      <c r="CW124" s="47" t="str">
        <f t="shared" si="103"/>
        <v>Benchmark 3 Line</v>
      </c>
      <c r="CX124" s="46">
        <f t="shared" ref="CX124:CX156" si="108">IF(CV7,CV7,$CD$4)</f>
        <v>0</v>
      </c>
      <c r="CY124" s="46">
        <f t="shared" si="104"/>
        <v>0</v>
      </c>
      <c r="CZ124" s="46">
        <f t="shared" si="98"/>
        <v>0</v>
      </c>
      <c r="DA124" s="46">
        <f t="shared" si="98"/>
        <v>0</v>
      </c>
      <c r="DB124" s="46">
        <f t="shared" si="98"/>
        <v>0</v>
      </c>
      <c r="DC124" s="46">
        <f t="shared" si="98"/>
        <v>0</v>
      </c>
      <c r="DD124" s="46">
        <f t="shared" si="98"/>
        <v>0</v>
      </c>
      <c r="DE124" s="46">
        <f t="shared" si="98"/>
        <v>0</v>
      </c>
      <c r="DF124" s="46">
        <f t="shared" si="98"/>
        <v>0</v>
      </c>
      <c r="DG124" s="46">
        <f t="shared" si="98"/>
        <v>0</v>
      </c>
      <c r="DH124" s="46">
        <f t="shared" si="98"/>
        <v>0</v>
      </c>
      <c r="DI124" s="46">
        <f t="shared" si="98"/>
        <v>0</v>
      </c>
      <c r="DJ124" s="46">
        <f t="shared" si="98"/>
        <v>0</v>
      </c>
      <c r="DK124" s="46">
        <f t="shared" si="98"/>
        <v>0</v>
      </c>
      <c r="DL124" s="46">
        <f t="shared" si="98"/>
        <v>0</v>
      </c>
      <c r="DM124" s="46">
        <f t="shared" si="98"/>
        <v>0</v>
      </c>
    </row>
    <row r="125" spans="1:117" x14ac:dyDescent="0.2">
      <c r="A125" s="154">
        <f t="shared" si="105"/>
        <v>0</v>
      </c>
      <c r="B125" s="154"/>
      <c r="Y125" s="47" t="str">
        <f t="shared" si="99"/>
        <v>Benchmark 2 Line</v>
      </c>
      <c r="Z125" s="46">
        <f t="shared" si="106"/>
        <v>0</v>
      </c>
      <c r="AA125" s="46">
        <f t="shared" si="100"/>
        <v>0</v>
      </c>
      <c r="AB125" s="46">
        <f t="shared" si="100"/>
        <v>0</v>
      </c>
      <c r="AC125" s="46">
        <f t="shared" si="100"/>
        <v>0</v>
      </c>
      <c r="AD125" s="46">
        <f t="shared" si="100"/>
        <v>0</v>
      </c>
      <c r="AE125" s="46">
        <f t="shared" si="100"/>
        <v>0</v>
      </c>
      <c r="AF125" s="46">
        <f t="shared" si="100"/>
        <v>0</v>
      </c>
      <c r="AG125" s="46">
        <f t="shared" si="100"/>
        <v>0</v>
      </c>
      <c r="AH125" s="46">
        <f t="shared" si="100"/>
        <v>0</v>
      </c>
      <c r="AI125" s="46">
        <f t="shared" si="100"/>
        <v>0</v>
      </c>
      <c r="AJ125" s="46">
        <f t="shared" si="100"/>
        <v>0</v>
      </c>
      <c r="AK125" s="46">
        <f t="shared" si="100"/>
        <v>0</v>
      </c>
      <c r="AL125" s="46">
        <f t="shared" si="100"/>
        <v>0</v>
      </c>
      <c r="AM125" s="46">
        <f t="shared" si="100"/>
        <v>0</v>
      </c>
      <c r="AN125" s="46">
        <f t="shared" si="100"/>
        <v>0</v>
      </c>
      <c r="AO125" s="46">
        <f t="shared" si="100"/>
        <v>0</v>
      </c>
      <c r="AP125" s="46"/>
      <c r="AQ125" s="46"/>
      <c r="AR125" s="46"/>
      <c r="AS125" s="46"/>
      <c r="AT125" s="47"/>
      <c r="AU125" s="47"/>
      <c r="AV125" s="46"/>
      <c r="AW125" s="46"/>
      <c r="AX125" s="46"/>
      <c r="AY125" s="46"/>
      <c r="AZ125" s="46"/>
      <c r="BA125" s="46"/>
      <c r="BB125" s="46"/>
      <c r="BC125" s="46"/>
      <c r="BD125" s="46"/>
      <c r="BE125" s="46"/>
      <c r="BF125" s="46"/>
      <c r="BG125" s="46"/>
      <c r="BH125" s="46"/>
      <c r="BI125" s="46"/>
      <c r="BJ125" s="46"/>
      <c r="BK125" s="47" t="str">
        <f t="shared" si="101"/>
        <v>Benchmark 3 Line</v>
      </c>
      <c r="BL125" s="46">
        <f t="shared" si="107"/>
        <v>0</v>
      </c>
      <c r="BM125" s="46">
        <f t="shared" si="102"/>
        <v>0</v>
      </c>
      <c r="BN125" s="46">
        <f t="shared" si="102"/>
        <v>0</v>
      </c>
      <c r="BO125" s="46">
        <f t="shared" si="102"/>
        <v>0</v>
      </c>
      <c r="BP125" s="46">
        <f t="shared" si="102"/>
        <v>0</v>
      </c>
      <c r="BQ125" s="46">
        <f t="shared" si="102"/>
        <v>0</v>
      </c>
      <c r="BR125" s="46">
        <f t="shared" si="102"/>
        <v>0</v>
      </c>
      <c r="BS125" s="46">
        <f t="shared" si="102"/>
        <v>0</v>
      </c>
      <c r="BT125" s="46">
        <f t="shared" si="102"/>
        <v>0</v>
      </c>
      <c r="BU125" s="46">
        <f t="shared" si="102"/>
        <v>0</v>
      </c>
      <c r="BV125" s="46">
        <f t="shared" si="102"/>
        <v>0</v>
      </c>
      <c r="BW125" s="46">
        <f t="shared" si="102"/>
        <v>0</v>
      </c>
      <c r="BX125" s="46">
        <f t="shared" si="102"/>
        <v>0</v>
      </c>
      <c r="BY125" s="46">
        <f t="shared" si="102"/>
        <v>0</v>
      </c>
      <c r="BZ125" s="46">
        <f t="shared" si="102"/>
        <v>0</v>
      </c>
      <c r="CA125" s="46">
        <f t="shared" si="102"/>
        <v>0</v>
      </c>
      <c r="CB125" s="47"/>
      <c r="CC125" s="46"/>
      <c r="CD125" s="46"/>
      <c r="CE125" s="46"/>
      <c r="CF125" s="46"/>
      <c r="CG125" s="46"/>
      <c r="CH125" s="46"/>
      <c r="CI125" s="46"/>
      <c r="CJ125" s="46"/>
      <c r="CK125" s="46"/>
      <c r="CL125" s="46"/>
      <c r="CM125" s="46"/>
      <c r="CN125" s="46"/>
      <c r="CO125" s="46"/>
      <c r="CP125" s="46"/>
      <c r="CQ125" s="46"/>
      <c r="CR125" s="46"/>
      <c r="CS125" s="46"/>
      <c r="CT125" s="46"/>
      <c r="CU125" s="46"/>
      <c r="CV125" s="46"/>
      <c r="CW125" s="47" t="str">
        <f t="shared" si="103"/>
        <v>Benchmark 3 Line</v>
      </c>
      <c r="CX125" s="46">
        <f t="shared" si="108"/>
        <v>0</v>
      </c>
      <c r="CY125" s="46">
        <f t="shared" si="104"/>
        <v>0</v>
      </c>
      <c r="CZ125" s="46">
        <f t="shared" si="98"/>
        <v>0</v>
      </c>
      <c r="DA125" s="46">
        <f t="shared" si="98"/>
        <v>0</v>
      </c>
      <c r="DB125" s="46">
        <f t="shared" si="98"/>
        <v>0</v>
      </c>
      <c r="DC125" s="46">
        <f t="shared" si="98"/>
        <v>0</v>
      </c>
      <c r="DD125" s="46">
        <f t="shared" si="98"/>
        <v>0</v>
      </c>
      <c r="DE125" s="46">
        <f t="shared" si="98"/>
        <v>0</v>
      </c>
      <c r="DF125" s="46">
        <f t="shared" si="98"/>
        <v>0</v>
      </c>
      <c r="DG125" s="46">
        <f t="shared" si="98"/>
        <v>0</v>
      </c>
      <c r="DH125" s="46">
        <f t="shared" si="98"/>
        <v>0</v>
      </c>
      <c r="DI125" s="46">
        <f t="shared" si="98"/>
        <v>0</v>
      </c>
      <c r="DJ125" s="46">
        <f t="shared" si="98"/>
        <v>0</v>
      </c>
      <c r="DK125" s="46">
        <f t="shared" si="98"/>
        <v>0</v>
      </c>
      <c r="DL125" s="46">
        <f t="shared" si="98"/>
        <v>0</v>
      </c>
      <c r="DM125" s="46">
        <f t="shared" si="98"/>
        <v>0</v>
      </c>
    </row>
    <row r="126" spans="1:117" x14ac:dyDescent="0.2">
      <c r="A126" s="154">
        <f t="shared" si="105"/>
        <v>0</v>
      </c>
      <c r="B126" s="154"/>
      <c r="Y126" s="47" t="str">
        <f t="shared" si="99"/>
        <v>Benchmark 2 Line</v>
      </c>
      <c r="Z126" s="46">
        <f t="shared" si="106"/>
        <v>0</v>
      </c>
      <c r="AA126" s="46">
        <f t="shared" si="100"/>
        <v>0</v>
      </c>
      <c r="AB126" s="46">
        <f t="shared" si="100"/>
        <v>0</v>
      </c>
      <c r="AC126" s="46">
        <f t="shared" si="100"/>
        <v>0</v>
      </c>
      <c r="AD126" s="46">
        <f t="shared" si="100"/>
        <v>0</v>
      </c>
      <c r="AE126" s="46">
        <f t="shared" si="100"/>
        <v>0</v>
      </c>
      <c r="AF126" s="46">
        <f t="shared" si="100"/>
        <v>0</v>
      </c>
      <c r="AG126" s="46">
        <f t="shared" si="100"/>
        <v>0</v>
      </c>
      <c r="AH126" s="46">
        <f t="shared" si="100"/>
        <v>0</v>
      </c>
      <c r="AI126" s="46">
        <f t="shared" si="100"/>
        <v>0</v>
      </c>
      <c r="AJ126" s="46">
        <f t="shared" si="100"/>
        <v>0</v>
      </c>
      <c r="AK126" s="46">
        <f t="shared" si="100"/>
        <v>0</v>
      </c>
      <c r="AL126" s="46">
        <f t="shared" si="100"/>
        <v>0</v>
      </c>
      <c r="AM126" s="46">
        <f t="shared" si="100"/>
        <v>0</v>
      </c>
      <c r="AN126" s="46">
        <f t="shared" si="100"/>
        <v>0</v>
      </c>
      <c r="AO126" s="46">
        <f t="shared" si="100"/>
        <v>0</v>
      </c>
      <c r="AP126" s="46"/>
      <c r="AQ126" s="46"/>
      <c r="AR126" s="46"/>
      <c r="AS126" s="46"/>
      <c r="AT126" s="47"/>
      <c r="AU126" s="47"/>
      <c r="AV126" s="46"/>
      <c r="AW126" s="46"/>
      <c r="AX126" s="46"/>
      <c r="AY126" s="46"/>
      <c r="AZ126" s="46"/>
      <c r="BA126" s="46"/>
      <c r="BB126" s="46"/>
      <c r="BC126" s="46"/>
      <c r="BD126" s="46"/>
      <c r="BE126" s="46"/>
      <c r="BF126" s="46"/>
      <c r="BG126" s="46"/>
      <c r="BH126" s="46"/>
      <c r="BI126" s="46"/>
      <c r="BJ126" s="46"/>
      <c r="BK126" s="47" t="str">
        <f t="shared" si="101"/>
        <v>Benchmark 3 Line</v>
      </c>
      <c r="BL126" s="46">
        <f t="shared" si="107"/>
        <v>0</v>
      </c>
      <c r="BM126" s="46">
        <f t="shared" si="102"/>
        <v>0</v>
      </c>
      <c r="BN126" s="46">
        <f t="shared" si="102"/>
        <v>0</v>
      </c>
      <c r="BO126" s="46">
        <f t="shared" si="102"/>
        <v>0</v>
      </c>
      <c r="BP126" s="46">
        <f t="shared" si="102"/>
        <v>0</v>
      </c>
      <c r="BQ126" s="46">
        <f t="shared" si="102"/>
        <v>0</v>
      </c>
      <c r="BR126" s="46">
        <f t="shared" si="102"/>
        <v>0</v>
      </c>
      <c r="BS126" s="46">
        <f t="shared" si="102"/>
        <v>0</v>
      </c>
      <c r="BT126" s="46">
        <f t="shared" si="102"/>
        <v>0</v>
      </c>
      <c r="BU126" s="46">
        <f t="shared" si="102"/>
        <v>0</v>
      </c>
      <c r="BV126" s="46">
        <f t="shared" si="102"/>
        <v>0</v>
      </c>
      <c r="BW126" s="46">
        <f t="shared" si="102"/>
        <v>0</v>
      </c>
      <c r="BX126" s="46">
        <f t="shared" si="102"/>
        <v>0</v>
      </c>
      <c r="BY126" s="46">
        <f t="shared" si="102"/>
        <v>0</v>
      </c>
      <c r="BZ126" s="46">
        <f t="shared" si="102"/>
        <v>0</v>
      </c>
      <c r="CA126" s="46">
        <f t="shared" si="102"/>
        <v>0</v>
      </c>
      <c r="CB126" s="47"/>
      <c r="CC126" s="46"/>
      <c r="CD126" s="46"/>
      <c r="CE126" s="46"/>
      <c r="CF126" s="46"/>
      <c r="CG126" s="46"/>
      <c r="CH126" s="46"/>
      <c r="CI126" s="46"/>
      <c r="CJ126" s="46"/>
      <c r="CK126" s="46"/>
      <c r="CL126" s="46"/>
      <c r="CM126" s="46"/>
      <c r="CN126" s="46"/>
      <c r="CO126" s="46"/>
      <c r="CP126" s="46"/>
      <c r="CQ126" s="46"/>
      <c r="CR126" s="46"/>
      <c r="CS126" s="46"/>
      <c r="CT126" s="46"/>
      <c r="CU126" s="46"/>
      <c r="CV126" s="46"/>
      <c r="CW126" s="47" t="str">
        <f t="shared" si="103"/>
        <v>Benchmark 3 Line</v>
      </c>
      <c r="CX126" s="46">
        <f t="shared" si="108"/>
        <v>0</v>
      </c>
      <c r="CY126" s="46">
        <f t="shared" si="104"/>
        <v>0</v>
      </c>
      <c r="CZ126" s="46">
        <f t="shared" si="98"/>
        <v>0</v>
      </c>
      <c r="DA126" s="46">
        <f t="shared" si="98"/>
        <v>0</v>
      </c>
      <c r="DB126" s="46">
        <f t="shared" si="98"/>
        <v>0</v>
      </c>
      <c r="DC126" s="46">
        <f t="shared" si="98"/>
        <v>0</v>
      </c>
      <c r="DD126" s="46">
        <f t="shared" si="98"/>
        <v>0</v>
      </c>
      <c r="DE126" s="46">
        <f t="shared" si="98"/>
        <v>0</v>
      </c>
      <c r="DF126" s="46">
        <f t="shared" si="98"/>
        <v>0</v>
      </c>
      <c r="DG126" s="46">
        <f t="shared" si="98"/>
        <v>0</v>
      </c>
      <c r="DH126" s="46">
        <f t="shared" si="98"/>
        <v>0</v>
      </c>
      <c r="DI126" s="46">
        <f t="shared" si="98"/>
        <v>0</v>
      </c>
      <c r="DJ126" s="46">
        <f t="shared" si="98"/>
        <v>0</v>
      </c>
      <c r="DK126" s="46">
        <f t="shared" si="98"/>
        <v>0</v>
      </c>
      <c r="DL126" s="46">
        <f t="shared" si="98"/>
        <v>0</v>
      </c>
      <c r="DM126" s="46">
        <f t="shared" si="98"/>
        <v>0</v>
      </c>
    </row>
    <row r="127" spans="1:117" x14ac:dyDescent="0.2">
      <c r="A127" s="154">
        <f t="shared" si="105"/>
        <v>0</v>
      </c>
      <c r="B127" s="154"/>
      <c r="Y127" s="47" t="str">
        <f t="shared" si="99"/>
        <v>Benchmark 2 Line</v>
      </c>
      <c r="Z127" s="46">
        <f t="shared" si="106"/>
        <v>0</v>
      </c>
      <c r="AA127" s="46">
        <f t="shared" si="100"/>
        <v>0</v>
      </c>
      <c r="AB127" s="46">
        <f t="shared" si="100"/>
        <v>0</v>
      </c>
      <c r="AC127" s="46">
        <f t="shared" si="100"/>
        <v>0</v>
      </c>
      <c r="AD127" s="46">
        <f t="shared" si="100"/>
        <v>0</v>
      </c>
      <c r="AE127" s="46">
        <f t="shared" si="100"/>
        <v>0</v>
      </c>
      <c r="AF127" s="46">
        <f t="shared" si="100"/>
        <v>0</v>
      </c>
      <c r="AG127" s="46">
        <f t="shared" si="100"/>
        <v>0</v>
      </c>
      <c r="AH127" s="46">
        <f t="shared" si="100"/>
        <v>0</v>
      </c>
      <c r="AI127" s="46">
        <f t="shared" si="100"/>
        <v>0</v>
      </c>
      <c r="AJ127" s="46">
        <f t="shared" si="100"/>
        <v>0</v>
      </c>
      <c r="AK127" s="46">
        <f t="shared" si="100"/>
        <v>0</v>
      </c>
      <c r="AL127" s="46">
        <f t="shared" si="100"/>
        <v>0</v>
      </c>
      <c r="AM127" s="46">
        <f t="shared" si="100"/>
        <v>0</v>
      </c>
      <c r="AN127" s="46">
        <f t="shared" si="100"/>
        <v>0</v>
      </c>
      <c r="AO127" s="46">
        <f t="shared" si="100"/>
        <v>0</v>
      </c>
      <c r="AP127" s="46"/>
      <c r="AQ127" s="46"/>
      <c r="AR127" s="46"/>
      <c r="AS127" s="46"/>
      <c r="AT127" s="47"/>
      <c r="AU127" s="47"/>
      <c r="AV127" s="46"/>
      <c r="AW127" s="46"/>
      <c r="AX127" s="46"/>
      <c r="AY127" s="46"/>
      <c r="AZ127" s="46"/>
      <c r="BA127" s="46"/>
      <c r="BB127" s="46"/>
      <c r="BC127" s="46"/>
      <c r="BD127" s="46"/>
      <c r="BE127" s="46"/>
      <c r="BF127" s="46"/>
      <c r="BG127" s="46"/>
      <c r="BH127" s="46"/>
      <c r="BI127" s="46"/>
      <c r="BJ127" s="46"/>
      <c r="BK127" s="47" t="str">
        <f t="shared" si="101"/>
        <v>Benchmark 3 Line</v>
      </c>
      <c r="BL127" s="46">
        <f t="shared" si="107"/>
        <v>0</v>
      </c>
      <c r="BM127" s="46">
        <f t="shared" si="102"/>
        <v>0</v>
      </c>
      <c r="BN127" s="46">
        <f t="shared" si="102"/>
        <v>0</v>
      </c>
      <c r="BO127" s="46">
        <f t="shared" si="102"/>
        <v>0</v>
      </c>
      <c r="BP127" s="46">
        <f t="shared" si="102"/>
        <v>0</v>
      </c>
      <c r="BQ127" s="46">
        <f t="shared" si="102"/>
        <v>0</v>
      </c>
      <c r="BR127" s="46">
        <f t="shared" si="102"/>
        <v>0</v>
      </c>
      <c r="BS127" s="46">
        <f t="shared" si="102"/>
        <v>0</v>
      </c>
      <c r="BT127" s="46">
        <f t="shared" si="102"/>
        <v>0</v>
      </c>
      <c r="BU127" s="46">
        <f t="shared" si="102"/>
        <v>0</v>
      </c>
      <c r="BV127" s="46">
        <f t="shared" si="102"/>
        <v>0</v>
      </c>
      <c r="BW127" s="46">
        <f t="shared" si="102"/>
        <v>0</v>
      </c>
      <c r="BX127" s="46">
        <f t="shared" si="102"/>
        <v>0</v>
      </c>
      <c r="BY127" s="46">
        <f t="shared" si="102"/>
        <v>0</v>
      </c>
      <c r="BZ127" s="46">
        <f t="shared" si="102"/>
        <v>0</v>
      </c>
      <c r="CA127" s="46">
        <f t="shared" si="102"/>
        <v>0</v>
      </c>
      <c r="CB127" s="47"/>
      <c r="CC127" s="46"/>
      <c r="CD127" s="46"/>
      <c r="CE127" s="46"/>
      <c r="CF127" s="46"/>
      <c r="CG127" s="46"/>
      <c r="CH127" s="46"/>
      <c r="CI127" s="46"/>
      <c r="CJ127" s="46"/>
      <c r="CK127" s="46"/>
      <c r="CL127" s="46"/>
      <c r="CM127" s="46"/>
      <c r="CN127" s="46"/>
      <c r="CO127" s="46"/>
      <c r="CP127" s="46"/>
      <c r="CQ127" s="46"/>
      <c r="CR127" s="46"/>
      <c r="CS127" s="46"/>
      <c r="CT127" s="46"/>
      <c r="CU127" s="46"/>
      <c r="CV127" s="46"/>
      <c r="CW127" s="47" t="str">
        <f t="shared" si="103"/>
        <v>Benchmark 3 Line</v>
      </c>
      <c r="CX127" s="46">
        <f t="shared" si="108"/>
        <v>0</v>
      </c>
      <c r="CY127" s="46">
        <f t="shared" si="104"/>
        <v>0</v>
      </c>
      <c r="CZ127" s="46">
        <f t="shared" si="98"/>
        <v>0</v>
      </c>
      <c r="DA127" s="46">
        <f t="shared" si="98"/>
        <v>0</v>
      </c>
      <c r="DB127" s="46">
        <f t="shared" si="98"/>
        <v>0</v>
      </c>
      <c r="DC127" s="46">
        <f t="shared" si="98"/>
        <v>0</v>
      </c>
      <c r="DD127" s="46">
        <f t="shared" si="98"/>
        <v>0</v>
      </c>
      <c r="DE127" s="46">
        <f t="shared" si="98"/>
        <v>0</v>
      </c>
      <c r="DF127" s="46">
        <f t="shared" si="98"/>
        <v>0</v>
      </c>
      <c r="DG127" s="46">
        <f t="shared" si="98"/>
        <v>0</v>
      </c>
      <c r="DH127" s="46">
        <f t="shared" si="98"/>
        <v>0</v>
      </c>
      <c r="DI127" s="46">
        <f t="shared" si="98"/>
        <v>0</v>
      </c>
      <c r="DJ127" s="46">
        <f t="shared" si="98"/>
        <v>0</v>
      </c>
      <c r="DK127" s="46">
        <f t="shared" si="98"/>
        <v>0</v>
      </c>
      <c r="DL127" s="46">
        <f t="shared" si="98"/>
        <v>0</v>
      </c>
      <c r="DM127" s="46">
        <f t="shared" si="98"/>
        <v>0</v>
      </c>
    </row>
    <row r="128" spans="1:117" x14ac:dyDescent="0.2">
      <c r="A128" s="154">
        <f t="shared" si="105"/>
        <v>0</v>
      </c>
      <c r="B128" s="154"/>
      <c r="Y128" s="47" t="str">
        <f t="shared" si="99"/>
        <v>Benchmark 2 Line</v>
      </c>
      <c r="Z128" s="46">
        <f t="shared" si="106"/>
        <v>0</v>
      </c>
      <c r="AA128" s="46">
        <f t="shared" si="100"/>
        <v>0</v>
      </c>
      <c r="AB128" s="46">
        <f t="shared" si="100"/>
        <v>0</v>
      </c>
      <c r="AC128" s="46">
        <f t="shared" si="100"/>
        <v>0</v>
      </c>
      <c r="AD128" s="46">
        <f t="shared" si="100"/>
        <v>0</v>
      </c>
      <c r="AE128" s="46">
        <f t="shared" si="100"/>
        <v>0</v>
      </c>
      <c r="AF128" s="46">
        <f t="shared" si="100"/>
        <v>0</v>
      </c>
      <c r="AG128" s="46">
        <f t="shared" si="100"/>
        <v>0</v>
      </c>
      <c r="AH128" s="46">
        <f t="shared" si="100"/>
        <v>0</v>
      </c>
      <c r="AI128" s="46">
        <f t="shared" si="100"/>
        <v>0</v>
      </c>
      <c r="AJ128" s="46">
        <f t="shared" si="100"/>
        <v>0</v>
      </c>
      <c r="AK128" s="46">
        <f t="shared" si="100"/>
        <v>0</v>
      </c>
      <c r="AL128" s="46">
        <f t="shared" si="100"/>
        <v>0</v>
      </c>
      <c r="AM128" s="46">
        <f t="shared" si="100"/>
        <v>0</v>
      </c>
      <c r="AN128" s="46">
        <f t="shared" si="100"/>
        <v>0</v>
      </c>
      <c r="AO128" s="46">
        <f t="shared" si="100"/>
        <v>0</v>
      </c>
      <c r="AP128" s="46"/>
      <c r="AQ128" s="46"/>
      <c r="AR128" s="46"/>
      <c r="AS128" s="46"/>
      <c r="AT128" s="47"/>
      <c r="AU128" s="47"/>
      <c r="AV128" s="46"/>
      <c r="AW128" s="46"/>
      <c r="AX128" s="46"/>
      <c r="AY128" s="46"/>
      <c r="AZ128" s="46"/>
      <c r="BA128" s="46"/>
      <c r="BB128" s="46"/>
      <c r="BC128" s="46"/>
      <c r="BD128" s="46"/>
      <c r="BE128" s="46"/>
      <c r="BF128" s="46"/>
      <c r="BG128" s="46"/>
      <c r="BH128" s="46"/>
      <c r="BI128" s="46"/>
      <c r="BJ128" s="46"/>
      <c r="BK128" s="47" t="str">
        <f t="shared" si="101"/>
        <v>Benchmark 3 Line</v>
      </c>
      <c r="BL128" s="46">
        <f t="shared" si="107"/>
        <v>0</v>
      </c>
      <c r="BM128" s="46">
        <f t="shared" si="102"/>
        <v>0</v>
      </c>
      <c r="BN128" s="46">
        <f t="shared" si="102"/>
        <v>0</v>
      </c>
      <c r="BO128" s="46">
        <f t="shared" si="102"/>
        <v>0</v>
      </c>
      <c r="BP128" s="46">
        <f t="shared" si="102"/>
        <v>0</v>
      </c>
      <c r="BQ128" s="46">
        <f t="shared" si="102"/>
        <v>0</v>
      </c>
      <c r="BR128" s="46">
        <f t="shared" si="102"/>
        <v>0</v>
      </c>
      <c r="BS128" s="46">
        <f t="shared" si="102"/>
        <v>0</v>
      </c>
      <c r="BT128" s="46">
        <f t="shared" si="102"/>
        <v>0</v>
      </c>
      <c r="BU128" s="46">
        <f t="shared" si="102"/>
        <v>0</v>
      </c>
      <c r="BV128" s="46">
        <f t="shared" si="102"/>
        <v>0</v>
      </c>
      <c r="BW128" s="46">
        <f t="shared" si="102"/>
        <v>0</v>
      </c>
      <c r="BX128" s="46">
        <f t="shared" si="102"/>
        <v>0</v>
      </c>
      <c r="BY128" s="46">
        <f t="shared" si="102"/>
        <v>0</v>
      </c>
      <c r="BZ128" s="46">
        <f t="shared" si="102"/>
        <v>0</v>
      </c>
      <c r="CA128" s="46">
        <f t="shared" si="102"/>
        <v>0</v>
      </c>
      <c r="CB128" s="47"/>
      <c r="CC128" s="46"/>
      <c r="CD128" s="46"/>
      <c r="CE128" s="46"/>
      <c r="CF128" s="46"/>
      <c r="CG128" s="46"/>
      <c r="CH128" s="46"/>
      <c r="CI128" s="46"/>
      <c r="CJ128" s="46"/>
      <c r="CK128" s="46"/>
      <c r="CL128" s="46"/>
      <c r="CM128" s="46"/>
      <c r="CN128" s="46"/>
      <c r="CO128" s="46"/>
      <c r="CP128" s="46"/>
      <c r="CQ128" s="46"/>
      <c r="CR128" s="46"/>
      <c r="CS128" s="46"/>
      <c r="CT128" s="46"/>
      <c r="CU128" s="46"/>
      <c r="CV128" s="46"/>
      <c r="CW128" s="47" t="str">
        <f t="shared" si="103"/>
        <v>Benchmark 3 Line</v>
      </c>
      <c r="CX128" s="46">
        <f t="shared" si="108"/>
        <v>0</v>
      </c>
      <c r="CY128" s="46">
        <f t="shared" si="104"/>
        <v>0</v>
      </c>
      <c r="CZ128" s="46">
        <f t="shared" si="98"/>
        <v>0</v>
      </c>
      <c r="DA128" s="46">
        <f t="shared" si="98"/>
        <v>0</v>
      </c>
      <c r="DB128" s="46">
        <f t="shared" si="98"/>
        <v>0</v>
      </c>
      <c r="DC128" s="46">
        <f t="shared" si="98"/>
        <v>0</v>
      </c>
      <c r="DD128" s="46">
        <f t="shared" si="98"/>
        <v>0</v>
      </c>
      <c r="DE128" s="46">
        <f t="shared" si="98"/>
        <v>0</v>
      </c>
      <c r="DF128" s="46">
        <f t="shared" si="98"/>
        <v>0</v>
      </c>
      <c r="DG128" s="46">
        <f t="shared" si="98"/>
        <v>0</v>
      </c>
      <c r="DH128" s="46">
        <f t="shared" si="98"/>
        <v>0</v>
      </c>
      <c r="DI128" s="46">
        <f t="shared" si="98"/>
        <v>0</v>
      </c>
      <c r="DJ128" s="46">
        <f t="shared" si="98"/>
        <v>0</v>
      </c>
      <c r="DK128" s="46">
        <f t="shared" si="98"/>
        <v>0</v>
      </c>
      <c r="DL128" s="46">
        <f t="shared" si="98"/>
        <v>0</v>
      </c>
      <c r="DM128" s="46">
        <f t="shared" si="98"/>
        <v>0</v>
      </c>
    </row>
    <row r="129" spans="1:117" x14ac:dyDescent="0.2">
      <c r="A129" s="154">
        <f t="shared" si="105"/>
        <v>0</v>
      </c>
      <c r="B129" s="154"/>
      <c r="Y129" s="47" t="str">
        <f t="shared" si="99"/>
        <v>Benchmark 2 Line</v>
      </c>
      <c r="Z129" s="46">
        <f t="shared" si="106"/>
        <v>0</v>
      </c>
      <c r="AA129" s="46">
        <f t="shared" si="100"/>
        <v>0</v>
      </c>
      <c r="AB129" s="46">
        <f t="shared" si="100"/>
        <v>0</v>
      </c>
      <c r="AC129" s="46">
        <f t="shared" si="100"/>
        <v>0</v>
      </c>
      <c r="AD129" s="46">
        <f t="shared" si="100"/>
        <v>0</v>
      </c>
      <c r="AE129" s="46">
        <f t="shared" si="100"/>
        <v>0</v>
      </c>
      <c r="AF129" s="46">
        <f t="shared" si="100"/>
        <v>0</v>
      </c>
      <c r="AG129" s="46">
        <f t="shared" si="100"/>
        <v>0</v>
      </c>
      <c r="AH129" s="46">
        <f t="shared" si="100"/>
        <v>0</v>
      </c>
      <c r="AI129" s="46">
        <f t="shared" si="100"/>
        <v>0</v>
      </c>
      <c r="AJ129" s="46">
        <f t="shared" si="100"/>
        <v>0</v>
      </c>
      <c r="AK129" s="46">
        <f t="shared" si="100"/>
        <v>0</v>
      </c>
      <c r="AL129" s="46">
        <f t="shared" si="100"/>
        <v>0</v>
      </c>
      <c r="AM129" s="46">
        <f t="shared" si="100"/>
        <v>0</v>
      </c>
      <c r="AN129" s="46">
        <f t="shared" si="100"/>
        <v>0</v>
      </c>
      <c r="AO129" s="46">
        <f t="shared" si="100"/>
        <v>0</v>
      </c>
      <c r="AP129" s="46"/>
      <c r="AQ129" s="46"/>
      <c r="AR129" s="46"/>
      <c r="AS129" s="46"/>
      <c r="AT129" s="47"/>
      <c r="AU129" s="47"/>
      <c r="AV129" s="46"/>
      <c r="AW129" s="46"/>
      <c r="AX129" s="46"/>
      <c r="AY129" s="46"/>
      <c r="AZ129" s="46"/>
      <c r="BA129" s="46"/>
      <c r="BB129" s="46"/>
      <c r="BC129" s="46"/>
      <c r="BD129" s="46"/>
      <c r="BE129" s="46"/>
      <c r="BF129" s="46"/>
      <c r="BG129" s="46"/>
      <c r="BH129" s="46"/>
      <c r="BI129" s="46"/>
      <c r="BJ129" s="46"/>
      <c r="BK129" s="47" t="str">
        <f t="shared" si="101"/>
        <v>Benchmark 3 Line</v>
      </c>
      <c r="BL129" s="46">
        <f t="shared" si="107"/>
        <v>0</v>
      </c>
      <c r="BM129" s="46">
        <f t="shared" si="102"/>
        <v>0</v>
      </c>
      <c r="BN129" s="46">
        <f t="shared" si="102"/>
        <v>0</v>
      </c>
      <c r="BO129" s="46">
        <f t="shared" si="102"/>
        <v>0</v>
      </c>
      <c r="BP129" s="46">
        <f t="shared" si="102"/>
        <v>0</v>
      </c>
      <c r="BQ129" s="46">
        <f t="shared" si="102"/>
        <v>0</v>
      </c>
      <c r="BR129" s="46">
        <f t="shared" si="102"/>
        <v>0</v>
      </c>
      <c r="BS129" s="46">
        <f t="shared" si="102"/>
        <v>0</v>
      </c>
      <c r="BT129" s="46">
        <f t="shared" si="102"/>
        <v>0</v>
      </c>
      <c r="BU129" s="46">
        <f t="shared" si="102"/>
        <v>0</v>
      </c>
      <c r="BV129" s="46">
        <f t="shared" si="102"/>
        <v>0</v>
      </c>
      <c r="BW129" s="46">
        <f t="shared" si="102"/>
        <v>0</v>
      </c>
      <c r="BX129" s="46">
        <f t="shared" si="102"/>
        <v>0</v>
      </c>
      <c r="BY129" s="46">
        <f t="shared" si="102"/>
        <v>0</v>
      </c>
      <c r="BZ129" s="46">
        <f t="shared" si="102"/>
        <v>0</v>
      </c>
      <c r="CA129" s="46">
        <f t="shared" si="102"/>
        <v>0</v>
      </c>
      <c r="CB129" s="47"/>
      <c r="CC129" s="46"/>
      <c r="CD129" s="46"/>
      <c r="CE129" s="46"/>
      <c r="CF129" s="46"/>
      <c r="CG129" s="46"/>
      <c r="CH129" s="46"/>
      <c r="CI129" s="46"/>
      <c r="CJ129" s="46"/>
      <c r="CK129" s="46"/>
      <c r="CL129" s="46"/>
      <c r="CM129" s="46"/>
      <c r="CN129" s="46"/>
      <c r="CO129" s="46"/>
      <c r="CP129" s="46"/>
      <c r="CQ129" s="46"/>
      <c r="CR129" s="46"/>
      <c r="CS129" s="46"/>
      <c r="CT129" s="46"/>
      <c r="CU129" s="46"/>
      <c r="CV129" s="46"/>
      <c r="CW129" s="47" t="str">
        <f t="shared" si="103"/>
        <v>Benchmark 3 Line</v>
      </c>
      <c r="CX129" s="46">
        <f t="shared" si="108"/>
        <v>0</v>
      </c>
      <c r="CY129" s="46">
        <f t="shared" si="104"/>
        <v>0</v>
      </c>
      <c r="CZ129" s="46">
        <f t="shared" si="98"/>
        <v>0</v>
      </c>
      <c r="DA129" s="46">
        <f t="shared" si="98"/>
        <v>0</v>
      </c>
      <c r="DB129" s="46">
        <f t="shared" si="98"/>
        <v>0</v>
      </c>
      <c r="DC129" s="46">
        <f t="shared" si="98"/>
        <v>0</v>
      </c>
      <c r="DD129" s="46">
        <f t="shared" si="98"/>
        <v>0</v>
      </c>
      <c r="DE129" s="46">
        <f t="shared" si="98"/>
        <v>0</v>
      </c>
      <c r="DF129" s="46">
        <f t="shared" si="98"/>
        <v>0</v>
      </c>
      <c r="DG129" s="46">
        <f t="shared" si="98"/>
        <v>0</v>
      </c>
      <c r="DH129" s="46">
        <f t="shared" si="98"/>
        <v>0</v>
      </c>
      <c r="DI129" s="46">
        <f t="shared" si="98"/>
        <v>0</v>
      </c>
      <c r="DJ129" s="46">
        <f t="shared" si="98"/>
        <v>0</v>
      </c>
      <c r="DK129" s="46">
        <f t="shared" si="98"/>
        <v>0</v>
      </c>
      <c r="DL129" s="46">
        <f t="shared" si="98"/>
        <v>0</v>
      </c>
      <c r="DM129" s="46">
        <f t="shared" si="98"/>
        <v>0</v>
      </c>
    </row>
    <row r="130" spans="1:117" x14ac:dyDescent="0.2">
      <c r="A130" s="154">
        <f t="shared" si="105"/>
        <v>0</v>
      </c>
      <c r="B130" s="154"/>
      <c r="Y130" s="47" t="str">
        <f t="shared" si="99"/>
        <v>Benchmark 2 Line</v>
      </c>
      <c r="Z130" s="46">
        <f t="shared" si="106"/>
        <v>0</v>
      </c>
      <c r="AA130" s="46">
        <f t="shared" si="100"/>
        <v>0</v>
      </c>
      <c r="AB130" s="46">
        <f t="shared" si="100"/>
        <v>0</v>
      </c>
      <c r="AC130" s="46">
        <f t="shared" si="100"/>
        <v>0</v>
      </c>
      <c r="AD130" s="46">
        <f t="shared" si="100"/>
        <v>0</v>
      </c>
      <c r="AE130" s="46">
        <f t="shared" si="100"/>
        <v>0</v>
      </c>
      <c r="AF130" s="46">
        <f t="shared" si="100"/>
        <v>0</v>
      </c>
      <c r="AG130" s="46">
        <f t="shared" si="100"/>
        <v>0</v>
      </c>
      <c r="AH130" s="46">
        <f t="shared" si="100"/>
        <v>0</v>
      </c>
      <c r="AI130" s="46">
        <f t="shared" si="100"/>
        <v>0</v>
      </c>
      <c r="AJ130" s="46">
        <f t="shared" si="100"/>
        <v>0</v>
      </c>
      <c r="AK130" s="46">
        <f t="shared" si="100"/>
        <v>0</v>
      </c>
      <c r="AL130" s="46">
        <f t="shared" si="100"/>
        <v>0</v>
      </c>
      <c r="AM130" s="46">
        <f t="shared" si="100"/>
        <v>0</v>
      </c>
      <c r="AN130" s="46">
        <f t="shared" si="100"/>
        <v>0</v>
      </c>
      <c r="AO130" s="46">
        <f t="shared" si="100"/>
        <v>0</v>
      </c>
      <c r="AP130" s="46"/>
      <c r="AQ130" s="46"/>
      <c r="AR130" s="46"/>
      <c r="AS130" s="46"/>
      <c r="AT130" s="47"/>
      <c r="AU130" s="47"/>
      <c r="AV130" s="46"/>
      <c r="AW130" s="46"/>
      <c r="AX130" s="46"/>
      <c r="AY130" s="46"/>
      <c r="AZ130" s="46"/>
      <c r="BA130" s="46"/>
      <c r="BB130" s="46"/>
      <c r="BC130" s="46"/>
      <c r="BD130" s="46"/>
      <c r="BE130" s="46"/>
      <c r="BF130" s="46"/>
      <c r="BG130" s="46"/>
      <c r="BH130" s="46"/>
      <c r="BI130" s="46"/>
      <c r="BJ130" s="46"/>
      <c r="BK130" s="47" t="str">
        <f t="shared" si="101"/>
        <v>Benchmark 3 Line</v>
      </c>
      <c r="BL130" s="46">
        <f t="shared" si="107"/>
        <v>0</v>
      </c>
      <c r="BM130" s="46">
        <f t="shared" si="102"/>
        <v>0</v>
      </c>
      <c r="BN130" s="46">
        <f t="shared" si="102"/>
        <v>0</v>
      </c>
      <c r="BO130" s="46">
        <f t="shared" si="102"/>
        <v>0</v>
      </c>
      <c r="BP130" s="46">
        <f t="shared" si="102"/>
        <v>0</v>
      </c>
      <c r="BQ130" s="46">
        <f t="shared" si="102"/>
        <v>0</v>
      </c>
      <c r="BR130" s="46">
        <f t="shared" si="102"/>
        <v>0</v>
      </c>
      <c r="BS130" s="46">
        <f t="shared" si="102"/>
        <v>0</v>
      </c>
      <c r="BT130" s="46">
        <f t="shared" si="102"/>
        <v>0</v>
      </c>
      <c r="BU130" s="46">
        <f t="shared" si="102"/>
        <v>0</v>
      </c>
      <c r="BV130" s="46">
        <f t="shared" si="102"/>
        <v>0</v>
      </c>
      <c r="BW130" s="46">
        <f t="shared" si="102"/>
        <v>0</v>
      </c>
      <c r="BX130" s="46">
        <f t="shared" si="102"/>
        <v>0</v>
      </c>
      <c r="BY130" s="46">
        <f t="shared" si="102"/>
        <v>0</v>
      </c>
      <c r="BZ130" s="46">
        <f t="shared" si="102"/>
        <v>0</v>
      </c>
      <c r="CA130" s="46">
        <f t="shared" si="102"/>
        <v>0</v>
      </c>
      <c r="CB130" s="47"/>
      <c r="CC130" s="46"/>
      <c r="CD130" s="46"/>
      <c r="CE130" s="46"/>
      <c r="CF130" s="46"/>
      <c r="CG130" s="46"/>
      <c r="CH130" s="46"/>
      <c r="CI130" s="46"/>
      <c r="CJ130" s="46"/>
      <c r="CK130" s="46"/>
      <c r="CL130" s="46"/>
      <c r="CM130" s="46"/>
      <c r="CN130" s="46"/>
      <c r="CO130" s="46"/>
      <c r="CP130" s="46"/>
      <c r="CQ130" s="46"/>
      <c r="CR130" s="46"/>
      <c r="CS130" s="46"/>
      <c r="CT130" s="46"/>
      <c r="CU130" s="46"/>
      <c r="CV130" s="46"/>
      <c r="CW130" s="47" t="str">
        <f t="shared" si="103"/>
        <v>Benchmark 3 Line</v>
      </c>
      <c r="CX130" s="46">
        <f t="shared" si="108"/>
        <v>0</v>
      </c>
      <c r="CY130" s="46">
        <f t="shared" si="104"/>
        <v>0</v>
      </c>
      <c r="CZ130" s="46">
        <f t="shared" si="98"/>
        <v>0</v>
      </c>
      <c r="DA130" s="46">
        <f t="shared" si="98"/>
        <v>0</v>
      </c>
      <c r="DB130" s="46">
        <f t="shared" si="98"/>
        <v>0</v>
      </c>
      <c r="DC130" s="46">
        <f t="shared" si="98"/>
        <v>0</v>
      </c>
      <c r="DD130" s="46">
        <f t="shared" si="98"/>
        <v>0</v>
      </c>
      <c r="DE130" s="46">
        <f t="shared" si="98"/>
        <v>0</v>
      </c>
      <c r="DF130" s="46">
        <f t="shared" si="98"/>
        <v>0</v>
      </c>
      <c r="DG130" s="46">
        <f t="shared" si="98"/>
        <v>0</v>
      </c>
      <c r="DH130" s="46">
        <f t="shared" si="98"/>
        <v>0</v>
      </c>
      <c r="DI130" s="46">
        <f t="shared" si="98"/>
        <v>0</v>
      </c>
      <c r="DJ130" s="46">
        <f t="shared" si="98"/>
        <v>0</v>
      </c>
      <c r="DK130" s="46">
        <f t="shared" si="98"/>
        <v>0</v>
      </c>
      <c r="DL130" s="46">
        <f t="shared" si="98"/>
        <v>0</v>
      </c>
      <c r="DM130" s="46">
        <f t="shared" si="98"/>
        <v>0</v>
      </c>
    </row>
    <row r="131" spans="1:117" x14ac:dyDescent="0.2">
      <c r="A131" s="154">
        <f t="shared" si="105"/>
        <v>0</v>
      </c>
      <c r="B131" s="154"/>
      <c r="Y131" s="47" t="str">
        <f t="shared" si="99"/>
        <v>Benchmark 2 Line</v>
      </c>
      <c r="Z131" s="46">
        <f t="shared" si="106"/>
        <v>0</v>
      </c>
      <c r="AA131" s="46">
        <f t="shared" si="100"/>
        <v>0</v>
      </c>
      <c r="AB131" s="46">
        <f t="shared" si="100"/>
        <v>0</v>
      </c>
      <c r="AC131" s="46">
        <f t="shared" si="100"/>
        <v>0</v>
      </c>
      <c r="AD131" s="46">
        <f t="shared" si="100"/>
        <v>0</v>
      </c>
      <c r="AE131" s="46">
        <f t="shared" si="100"/>
        <v>0</v>
      </c>
      <c r="AF131" s="46">
        <f t="shared" si="100"/>
        <v>0</v>
      </c>
      <c r="AG131" s="46">
        <f t="shared" si="100"/>
        <v>0</v>
      </c>
      <c r="AH131" s="46">
        <f t="shared" si="100"/>
        <v>0</v>
      </c>
      <c r="AI131" s="46">
        <f t="shared" si="100"/>
        <v>0</v>
      </c>
      <c r="AJ131" s="46">
        <f t="shared" si="100"/>
        <v>0</v>
      </c>
      <c r="AK131" s="46">
        <f t="shared" si="100"/>
        <v>0</v>
      </c>
      <c r="AL131" s="46">
        <f t="shared" si="100"/>
        <v>0</v>
      </c>
      <c r="AM131" s="46">
        <f t="shared" si="100"/>
        <v>0</v>
      </c>
      <c r="AN131" s="46">
        <f t="shared" si="100"/>
        <v>0</v>
      </c>
      <c r="AO131" s="46">
        <f t="shared" si="100"/>
        <v>0</v>
      </c>
      <c r="AP131" s="46"/>
      <c r="AQ131" s="46"/>
      <c r="AR131" s="46"/>
      <c r="AS131" s="46"/>
      <c r="AT131" s="47"/>
      <c r="AU131" s="47"/>
      <c r="AV131" s="46"/>
      <c r="AW131" s="46"/>
      <c r="AX131" s="46"/>
      <c r="AY131" s="46"/>
      <c r="AZ131" s="46"/>
      <c r="BA131" s="46"/>
      <c r="BB131" s="46"/>
      <c r="BC131" s="46"/>
      <c r="BD131" s="46"/>
      <c r="BE131" s="46"/>
      <c r="BF131" s="46"/>
      <c r="BG131" s="46"/>
      <c r="BH131" s="46"/>
      <c r="BI131" s="46"/>
      <c r="BJ131" s="46"/>
      <c r="BK131" s="47" t="str">
        <f t="shared" si="101"/>
        <v>Benchmark 3 Line</v>
      </c>
      <c r="BL131" s="46">
        <f t="shared" si="107"/>
        <v>0</v>
      </c>
      <c r="BM131" s="46">
        <f t="shared" si="102"/>
        <v>0</v>
      </c>
      <c r="BN131" s="46">
        <f t="shared" si="102"/>
        <v>0</v>
      </c>
      <c r="BO131" s="46">
        <f t="shared" si="102"/>
        <v>0</v>
      </c>
      <c r="BP131" s="46">
        <f t="shared" si="102"/>
        <v>0</v>
      </c>
      <c r="BQ131" s="46">
        <f t="shared" si="102"/>
        <v>0</v>
      </c>
      <c r="BR131" s="46">
        <f t="shared" si="102"/>
        <v>0</v>
      </c>
      <c r="BS131" s="46">
        <f t="shared" si="102"/>
        <v>0</v>
      </c>
      <c r="BT131" s="46">
        <f t="shared" si="102"/>
        <v>0</v>
      </c>
      <c r="BU131" s="46">
        <f t="shared" si="102"/>
        <v>0</v>
      </c>
      <c r="BV131" s="46">
        <f t="shared" si="102"/>
        <v>0</v>
      </c>
      <c r="BW131" s="46">
        <f t="shared" si="102"/>
        <v>0</v>
      </c>
      <c r="BX131" s="46">
        <f t="shared" si="102"/>
        <v>0</v>
      </c>
      <c r="BY131" s="46">
        <f t="shared" si="102"/>
        <v>0</v>
      </c>
      <c r="BZ131" s="46">
        <f t="shared" si="102"/>
        <v>0</v>
      </c>
      <c r="CA131" s="46">
        <f t="shared" si="102"/>
        <v>0</v>
      </c>
      <c r="CB131" s="47"/>
      <c r="CC131" s="46"/>
      <c r="CD131" s="46"/>
      <c r="CE131" s="46"/>
      <c r="CF131" s="46"/>
      <c r="CG131" s="46"/>
      <c r="CH131" s="46"/>
      <c r="CI131" s="46"/>
      <c r="CJ131" s="46"/>
      <c r="CK131" s="46"/>
      <c r="CL131" s="46"/>
      <c r="CM131" s="46"/>
      <c r="CN131" s="46"/>
      <c r="CO131" s="46"/>
      <c r="CP131" s="46"/>
      <c r="CQ131" s="46"/>
      <c r="CR131" s="46"/>
      <c r="CS131" s="46"/>
      <c r="CT131" s="46"/>
      <c r="CU131" s="46"/>
      <c r="CV131" s="46"/>
      <c r="CW131" s="47" t="str">
        <f t="shared" si="103"/>
        <v>Benchmark 3 Line</v>
      </c>
      <c r="CX131" s="46">
        <f t="shared" si="108"/>
        <v>0</v>
      </c>
      <c r="CY131" s="46">
        <f t="shared" si="104"/>
        <v>0</v>
      </c>
      <c r="CZ131" s="46">
        <f t="shared" si="98"/>
        <v>0</v>
      </c>
      <c r="DA131" s="46">
        <f t="shared" si="98"/>
        <v>0</v>
      </c>
      <c r="DB131" s="46">
        <f t="shared" si="98"/>
        <v>0</v>
      </c>
      <c r="DC131" s="46">
        <f t="shared" si="98"/>
        <v>0</v>
      </c>
      <c r="DD131" s="46">
        <f t="shared" si="98"/>
        <v>0</v>
      </c>
      <c r="DE131" s="46">
        <f t="shared" si="98"/>
        <v>0</v>
      </c>
      <c r="DF131" s="46">
        <f t="shared" si="98"/>
        <v>0</v>
      </c>
      <c r="DG131" s="46">
        <f t="shared" si="98"/>
        <v>0</v>
      </c>
      <c r="DH131" s="46">
        <f t="shared" si="98"/>
        <v>0</v>
      </c>
      <c r="DI131" s="46">
        <f t="shared" si="98"/>
        <v>0</v>
      </c>
      <c r="DJ131" s="46">
        <f t="shared" si="98"/>
        <v>0</v>
      </c>
      <c r="DK131" s="46">
        <f t="shared" si="98"/>
        <v>0</v>
      </c>
      <c r="DL131" s="46">
        <f t="shared" si="98"/>
        <v>0</v>
      </c>
      <c r="DM131" s="46">
        <f t="shared" si="98"/>
        <v>0</v>
      </c>
    </row>
    <row r="132" spans="1:117" x14ac:dyDescent="0.2">
      <c r="A132" s="154">
        <f t="shared" si="105"/>
        <v>0</v>
      </c>
      <c r="B132" s="154"/>
      <c r="Y132" s="47" t="str">
        <f t="shared" si="99"/>
        <v>Benchmark 2 Line</v>
      </c>
      <c r="Z132" s="46">
        <f t="shared" si="106"/>
        <v>0</v>
      </c>
      <c r="AA132" s="46">
        <f t="shared" si="100"/>
        <v>0</v>
      </c>
      <c r="AB132" s="46">
        <f t="shared" si="100"/>
        <v>0</v>
      </c>
      <c r="AC132" s="46">
        <f t="shared" si="100"/>
        <v>0</v>
      </c>
      <c r="AD132" s="46">
        <f t="shared" si="100"/>
        <v>0</v>
      </c>
      <c r="AE132" s="46">
        <f t="shared" si="100"/>
        <v>0</v>
      </c>
      <c r="AF132" s="46">
        <f t="shared" si="100"/>
        <v>0</v>
      </c>
      <c r="AG132" s="46">
        <f t="shared" si="100"/>
        <v>0</v>
      </c>
      <c r="AH132" s="46">
        <f t="shared" si="100"/>
        <v>0</v>
      </c>
      <c r="AI132" s="46">
        <f t="shared" si="100"/>
        <v>0</v>
      </c>
      <c r="AJ132" s="46">
        <f t="shared" si="100"/>
        <v>0</v>
      </c>
      <c r="AK132" s="46">
        <f t="shared" si="100"/>
        <v>0</v>
      </c>
      <c r="AL132" s="46">
        <f t="shared" si="100"/>
        <v>0</v>
      </c>
      <c r="AM132" s="46">
        <f t="shared" si="100"/>
        <v>0</v>
      </c>
      <c r="AN132" s="46">
        <f t="shared" si="100"/>
        <v>0</v>
      </c>
      <c r="AO132" s="46">
        <f t="shared" si="100"/>
        <v>0</v>
      </c>
      <c r="AP132" s="46"/>
      <c r="AQ132" s="46"/>
      <c r="AR132" s="46"/>
      <c r="AS132" s="46"/>
      <c r="AT132" s="47"/>
      <c r="AU132" s="47"/>
      <c r="AV132" s="46"/>
      <c r="AW132" s="46"/>
      <c r="AX132" s="46"/>
      <c r="AY132" s="46"/>
      <c r="AZ132" s="46"/>
      <c r="BA132" s="46"/>
      <c r="BB132" s="46"/>
      <c r="BC132" s="46"/>
      <c r="BD132" s="46"/>
      <c r="BE132" s="46"/>
      <c r="BF132" s="46"/>
      <c r="BG132" s="46"/>
      <c r="BH132" s="46"/>
      <c r="BI132" s="46"/>
      <c r="BJ132" s="46"/>
      <c r="BK132" s="47" t="str">
        <f t="shared" si="101"/>
        <v>Benchmark 3 Line</v>
      </c>
      <c r="BL132" s="46">
        <f t="shared" si="107"/>
        <v>0</v>
      </c>
      <c r="BM132" s="46">
        <f t="shared" si="102"/>
        <v>0</v>
      </c>
      <c r="BN132" s="46">
        <f t="shared" si="102"/>
        <v>0</v>
      </c>
      <c r="BO132" s="46">
        <f t="shared" si="102"/>
        <v>0</v>
      </c>
      <c r="BP132" s="46">
        <f t="shared" si="102"/>
        <v>0</v>
      </c>
      <c r="BQ132" s="46">
        <f t="shared" si="102"/>
        <v>0</v>
      </c>
      <c r="BR132" s="46">
        <f t="shared" si="102"/>
        <v>0</v>
      </c>
      <c r="BS132" s="46">
        <f t="shared" si="102"/>
        <v>0</v>
      </c>
      <c r="BT132" s="46">
        <f t="shared" si="102"/>
        <v>0</v>
      </c>
      <c r="BU132" s="46">
        <f t="shared" si="102"/>
        <v>0</v>
      </c>
      <c r="BV132" s="46">
        <f t="shared" si="102"/>
        <v>0</v>
      </c>
      <c r="BW132" s="46">
        <f t="shared" si="102"/>
        <v>0</v>
      </c>
      <c r="BX132" s="46">
        <f t="shared" si="102"/>
        <v>0</v>
      </c>
      <c r="BY132" s="46">
        <f t="shared" si="102"/>
        <v>0</v>
      </c>
      <c r="BZ132" s="46">
        <f t="shared" si="102"/>
        <v>0</v>
      </c>
      <c r="CA132" s="46">
        <f t="shared" si="102"/>
        <v>0</v>
      </c>
      <c r="CB132" s="47"/>
      <c r="CC132" s="46"/>
      <c r="CD132" s="46"/>
      <c r="CE132" s="46"/>
      <c r="CF132" s="46"/>
      <c r="CG132" s="46"/>
      <c r="CH132" s="46"/>
      <c r="CI132" s="46"/>
      <c r="CJ132" s="46"/>
      <c r="CK132" s="46"/>
      <c r="CL132" s="46"/>
      <c r="CM132" s="46"/>
      <c r="CN132" s="46"/>
      <c r="CO132" s="46"/>
      <c r="CP132" s="46"/>
      <c r="CQ132" s="46"/>
      <c r="CR132" s="46"/>
      <c r="CS132" s="46"/>
      <c r="CT132" s="46"/>
      <c r="CU132" s="46"/>
      <c r="CV132" s="46"/>
      <c r="CW132" s="47" t="str">
        <f t="shared" si="103"/>
        <v>Benchmark 3 Line</v>
      </c>
      <c r="CX132" s="46">
        <f t="shared" si="108"/>
        <v>0</v>
      </c>
      <c r="CY132" s="46">
        <f t="shared" si="104"/>
        <v>0</v>
      </c>
      <c r="CZ132" s="46">
        <f t="shared" si="98"/>
        <v>0</v>
      </c>
      <c r="DA132" s="46">
        <f t="shared" si="98"/>
        <v>0</v>
      </c>
      <c r="DB132" s="46">
        <f t="shared" si="98"/>
        <v>0</v>
      </c>
      <c r="DC132" s="46">
        <f t="shared" si="98"/>
        <v>0</v>
      </c>
      <c r="DD132" s="46">
        <f t="shared" si="98"/>
        <v>0</v>
      </c>
      <c r="DE132" s="46">
        <f t="shared" si="98"/>
        <v>0</v>
      </c>
      <c r="DF132" s="46">
        <f t="shared" si="98"/>
        <v>0</v>
      </c>
      <c r="DG132" s="46">
        <f t="shared" si="98"/>
        <v>0</v>
      </c>
      <c r="DH132" s="46">
        <f t="shared" si="98"/>
        <v>0</v>
      </c>
      <c r="DI132" s="46">
        <f t="shared" si="98"/>
        <v>0</v>
      </c>
      <c r="DJ132" s="46">
        <f t="shared" si="98"/>
        <v>0</v>
      </c>
      <c r="DK132" s="46">
        <f t="shared" si="98"/>
        <v>0</v>
      </c>
      <c r="DL132" s="46">
        <f t="shared" si="98"/>
        <v>0</v>
      </c>
      <c r="DM132" s="46">
        <f t="shared" si="98"/>
        <v>0</v>
      </c>
    </row>
    <row r="133" spans="1:117" x14ac:dyDescent="0.2">
      <c r="A133" s="154">
        <f t="shared" si="105"/>
        <v>0</v>
      </c>
      <c r="B133" s="154"/>
      <c r="Y133" s="47" t="str">
        <f t="shared" si="99"/>
        <v>Benchmark 2 Line</v>
      </c>
      <c r="Z133" s="46">
        <f t="shared" si="106"/>
        <v>0</v>
      </c>
      <c r="AA133" s="46">
        <f t="shared" si="100"/>
        <v>0</v>
      </c>
      <c r="AB133" s="46">
        <f t="shared" si="100"/>
        <v>0</v>
      </c>
      <c r="AC133" s="46">
        <f t="shared" si="100"/>
        <v>0</v>
      </c>
      <c r="AD133" s="46">
        <f t="shared" si="100"/>
        <v>0</v>
      </c>
      <c r="AE133" s="46">
        <f t="shared" si="100"/>
        <v>0</v>
      </c>
      <c r="AF133" s="46">
        <f t="shared" si="100"/>
        <v>0</v>
      </c>
      <c r="AG133" s="46">
        <f t="shared" si="100"/>
        <v>0</v>
      </c>
      <c r="AH133" s="46">
        <f t="shared" si="100"/>
        <v>0</v>
      </c>
      <c r="AI133" s="46">
        <f t="shared" si="100"/>
        <v>0</v>
      </c>
      <c r="AJ133" s="46">
        <f t="shared" si="100"/>
        <v>0</v>
      </c>
      <c r="AK133" s="46">
        <f t="shared" si="100"/>
        <v>0</v>
      </c>
      <c r="AL133" s="46">
        <f t="shared" si="100"/>
        <v>0</v>
      </c>
      <c r="AM133" s="46">
        <f t="shared" si="100"/>
        <v>0</v>
      </c>
      <c r="AN133" s="46">
        <f t="shared" si="100"/>
        <v>0</v>
      </c>
      <c r="AO133" s="46">
        <f t="shared" si="100"/>
        <v>0</v>
      </c>
      <c r="AP133" s="46"/>
      <c r="AQ133" s="46"/>
      <c r="AR133" s="46"/>
      <c r="AS133" s="46"/>
      <c r="AT133" s="47"/>
      <c r="AU133" s="47"/>
      <c r="AV133" s="46"/>
      <c r="AW133" s="46"/>
      <c r="AX133" s="46"/>
      <c r="AY133" s="46"/>
      <c r="AZ133" s="46"/>
      <c r="BA133" s="46"/>
      <c r="BB133" s="46"/>
      <c r="BC133" s="46"/>
      <c r="BD133" s="46"/>
      <c r="BE133" s="46"/>
      <c r="BF133" s="46"/>
      <c r="BG133" s="46"/>
      <c r="BH133" s="46"/>
      <c r="BI133" s="46"/>
      <c r="BJ133" s="46"/>
      <c r="BK133" s="47" t="str">
        <f t="shared" si="101"/>
        <v>Benchmark 3 Line</v>
      </c>
      <c r="BL133" s="46">
        <f t="shared" si="107"/>
        <v>0</v>
      </c>
      <c r="BM133" s="46">
        <f t="shared" si="102"/>
        <v>0</v>
      </c>
      <c r="BN133" s="46">
        <f t="shared" si="102"/>
        <v>0</v>
      </c>
      <c r="BO133" s="46">
        <f t="shared" si="102"/>
        <v>0</v>
      </c>
      <c r="BP133" s="46">
        <f t="shared" si="102"/>
        <v>0</v>
      </c>
      <c r="BQ133" s="46">
        <f t="shared" si="102"/>
        <v>0</v>
      </c>
      <c r="BR133" s="46">
        <f t="shared" si="102"/>
        <v>0</v>
      </c>
      <c r="BS133" s="46">
        <f t="shared" si="102"/>
        <v>0</v>
      </c>
      <c r="BT133" s="46">
        <f t="shared" si="102"/>
        <v>0</v>
      </c>
      <c r="BU133" s="46">
        <f t="shared" si="102"/>
        <v>0</v>
      </c>
      <c r="BV133" s="46">
        <f t="shared" si="102"/>
        <v>0</v>
      </c>
      <c r="BW133" s="46">
        <f t="shared" si="102"/>
        <v>0</v>
      </c>
      <c r="BX133" s="46">
        <f t="shared" si="102"/>
        <v>0</v>
      </c>
      <c r="BY133" s="46">
        <f t="shared" si="102"/>
        <v>0</v>
      </c>
      <c r="BZ133" s="46">
        <f t="shared" si="102"/>
        <v>0</v>
      </c>
      <c r="CA133" s="46">
        <f t="shared" si="102"/>
        <v>0</v>
      </c>
      <c r="CB133" s="47"/>
      <c r="CC133" s="46"/>
      <c r="CD133" s="46"/>
      <c r="CE133" s="46"/>
      <c r="CF133" s="46"/>
      <c r="CG133" s="46"/>
      <c r="CH133" s="46"/>
      <c r="CI133" s="46"/>
      <c r="CJ133" s="46"/>
      <c r="CK133" s="46"/>
      <c r="CL133" s="46"/>
      <c r="CM133" s="46"/>
      <c r="CN133" s="46"/>
      <c r="CO133" s="46"/>
      <c r="CP133" s="46"/>
      <c r="CQ133" s="46"/>
      <c r="CR133" s="46"/>
      <c r="CS133" s="46"/>
      <c r="CT133" s="46"/>
      <c r="CU133" s="46"/>
      <c r="CV133" s="46"/>
      <c r="CW133" s="47" t="str">
        <f t="shared" si="103"/>
        <v>Benchmark 3 Line</v>
      </c>
      <c r="CX133" s="46">
        <f t="shared" si="108"/>
        <v>0</v>
      </c>
      <c r="CY133" s="46">
        <f t="shared" si="104"/>
        <v>0</v>
      </c>
      <c r="CZ133" s="46">
        <f t="shared" si="98"/>
        <v>0</v>
      </c>
      <c r="DA133" s="46">
        <f t="shared" si="98"/>
        <v>0</v>
      </c>
      <c r="DB133" s="46">
        <f t="shared" si="98"/>
        <v>0</v>
      </c>
      <c r="DC133" s="46">
        <f t="shared" si="98"/>
        <v>0</v>
      </c>
      <c r="DD133" s="46">
        <f t="shared" si="98"/>
        <v>0</v>
      </c>
      <c r="DE133" s="46">
        <f t="shared" si="98"/>
        <v>0</v>
      </c>
      <c r="DF133" s="46">
        <f t="shared" si="98"/>
        <v>0</v>
      </c>
      <c r="DG133" s="46">
        <f t="shared" si="98"/>
        <v>0</v>
      </c>
      <c r="DH133" s="46">
        <f t="shared" si="98"/>
        <v>0</v>
      </c>
      <c r="DI133" s="46">
        <f t="shared" si="98"/>
        <v>0</v>
      </c>
      <c r="DJ133" s="46">
        <f t="shared" si="98"/>
        <v>0</v>
      </c>
      <c r="DK133" s="46">
        <f t="shared" si="98"/>
        <v>0</v>
      </c>
      <c r="DL133" s="46">
        <f t="shared" si="98"/>
        <v>0</v>
      </c>
      <c r="DM133" s="46">
        <f t="shared" si="98"/>
        <v>0</v>
      </c>
    </row>
    <row r="134" spans="1:117" x14ac:dyDescent="0.2">
      <c r="A134" s="154">
        <f t="shared" si="105"/>
        <v>0</v>
      </c>
      <c r="B134" s="154"/>
      <c r="Y134" s="47" t="str">
        <f t="shared" si="99"/>
        <v>Benchmark 2 Line</v>
      </c>
      <c r="Z134" s="46">
        <f t="shared" si="106"/>
        <v>0</v>
      </c>
      <c r="AA134" s="46">
        <f t="shared" si="100"/>
        <v>0</v>
      </c>
      <c r="AB134" s="46">
        <f t="shared" si="100"/>
        <v>0</v>
      </c>
      <c r="AC134" s="46">
        <f t="shared" si="100"/>
        <v>0</v>
      </c>
      <c r="AD134" s="46">
        <f t="shared" si="100"/>
        <v>0</v>
      </c>
      <c r="AE134" s="46">
        <f t="shared" si="100"/>
        <v>0</v>
      </c>
      <c r="AF134" s="46">
        <f t="shared" si="100"/>
        <v>0</v>
      </c>
      <c r="AG134" s="46">
        <f t="shared" si="100"/>
        <v>0</v>
      </c>
      <c r="AH134" s="46">
        <f t="shared" si="100"/>
        <v>0</v>
      </c>
      <c r="AI134" s="46">
        <f t="shared" si="100"/>
        <v>0</v>
      </c>
      <c r="AJ134" s="46">
        <f t="shared" si="100"/>
        <v>0</v>
      </c>
      <c r="AK134" s="46">
        <f t="shared" si="100"/>
        <v>0</v>
      </c>
      <c r="AL134" s="46">
        <f t="shared" si="100"/>
        <v>0</v>
      </c>
      <c r="AM134" s="46">
        <f t="shared" si="100"/>
        <v>0</v>
      </c>
      <c r="AN134" s="46">
        <f t="shared" si="100"/>
        <v>0</v>
      </c>
      <c r="AO134" s="46">
        <f t="shared" si="100"/>
        <v>0</v>
      </c>
      <c r="AP134" s="46"/>
      <c r="AQ134" s="46"/>
      <c r="AR134" s="46"/>
      <c r="AS134" s="46"/>
      <c r="AT134" s="47"/>
      <c r="AU134" s="47"/>
      <c r="AV134" s="46"/>
      <c r="AW134" s="46"/>
      <c r="AX134" s="46"/>
      <c r="AY134" s="46"/>
      <c r="AZ134" s="46"/>
      <c r="BA134" s="46"/>
      <c r="BB134" s="46"/>
      <c r="BC134" s="46"/>
      <c r="BD134" s="46"/>
      <c r="BE134" s="46"/>
      <c r="BF134" s="46"/>
      <c r="BG134" s="46"/>
      <c r="BH134" s="46"/>
      <c r="BI134" s="46"/>
      <c r="BJ134" s="46"/>
      <c r="BK134" s="47" t="str">
        <f t="shared" si="101"/>
        <v>Benchmark 3 Line</v>
      </c>
      <c r="BL134" s="46">
        <f t="shared" si="107"/>
        <v>0</v>
      </c>
      <c r="BM134" s="46">
        <f t="shared" si="102"/>
        <v>0</v>
      </c>
      <c r="BN134" s="46">
        <f t="shared" si="102"/>
        <v>0</v>
      </c>
      <c r="BO134" s="46">
        <f t="shared" si="102"/>
        <v>0</v>
      </c>
      <c r="BP134" s="46">
        <f t="shared" si="102"/>
        <v>0</v>
      </c>
      <c r="BQ134" s="46">
        <f t="shared" si="102"/>
        <v>0</v>
      </c>
      <c r="BR134" s="46">
        <f t="shared" si="102"/>
        <v>0</v>
      </c>
      <c r="BS134" s="46">
        <f t="shared" si="102"/>
        <v>0</v>
      </c>
      <c r="BT134" s="46">
        <f t="shared" si="102"/>
        <v>0</v>
      </c>
      <c r="BU134" s="46">
        <f t="shared" si="102"/>
        <v>0</v>
      </c>
      <c r="BV134" s="46">
        <f t="shared" si="102"/>
        <v>0</v>
      </c>
      <c r="BW134" s="46">
        <f t="shared" si="102"/>
        <v>0</v>
      </c>
      <c r="BX134" s="46">
        <f t="shared" si="102"/>
        <v>0</v>
      </c>
      <c r="BY134" s="46">
        <f t="shared" si="102"/>
        <v>0</v>
      </c>
      <c r="BZ134" s="46">
        <f t="shared" si="102"/>
        <v>0</v>
      </c>
      <c r="CA134" s="46">
        <f t="shared" si="102"/>
        <v>0</v>
      </c>
      <c r="CB134" s="47"/>
      <c r="CC134" s="46"/>
      <c r="CD134" s="46"/>
      <c r="CE134" s="46"/>
      <c r="CF134" s="46"/>
      <c r="CG134" s="46"/>
      <c r="CH134" s="46"/>
      <c r="CI134" s="46"/>
      <c r="CJ134" s="46"/>
      <c r="CK134" s="46"/>
      <c r="CL134" s="46"/>
      <c r="CM134" s="46"/>
      <c r="CN134" s="46"/>
      <c r="CO134" s="46"/>
      <c r="CP134" s="46"/>
      <c r="CQ134" s="46"/>
      <c r="CR134" s="46"/>
      <c r="CS134" s="46"/>
      <c r="CT134" s="46"/>
      <c r="CU134" s="46"/>
      <c r="CV134" s="46"/>
      <c r="CW134" s="47" t="str">
        <f t="shared" si="103"/>
        <v>Benchmark 3 Line</v>
      </c>
      <c r="CX134" s="46">
        <f t="shared" si="108"/>
        <v>0</v>
      </c>
      <c r="CY134" s="46">
        <f t="shared" si="104"/>
        <v>0</v>
      </c>
      <c r="CZ134" s="46">
        <f t="shared" si="98"/>
        <v>0</v>
      </c>
      <c r="DA134" s="46">
        <f t="shared" si="98"/>
        <v>0</v>
      </c>
      <c r="DB134" s="46">
        <f t="shared" si="98"/>
        <v>0</v>
      </c>
      <c r="DC134" s="46">
        <f t="shared" si="98"/>
        <v>0</v>
      </c>
      <c r="DD134" s="46">
        <f t="shared" si="98"/>
        <v>0</v>
      </c>
      <c r="DE134" s="46">
        <f t="shared" si="98"/>
        <v>0</v>
      </c>
      <c r="DF134" s="46">
        <f t="shared" si="98"/>
        <v>0</v>
      </c>
      <c r="DG134" s="46">
        <f t="shared" si="98"/>
        <v>0</v>
      </c>
      <c r="DH134" s="46">
        <f t="shared" si="98"/>
        <v>0</v>
      </c>
      <c r="DI134" s="46">
        <f t="shared" si="98"/>
        <v>0</v>
      </c>
      <c r="DJ134" s="46">
        <f t="shared" si="98"/>
        <v>0</v>
      </c>
      <c r="DK134" s="46">
        <f t="shared" si="98"/>
        <v>0</v>
      </c>
      <c r="DL134" s="46">
        <f t="shared" si="98"/>
        <v>0</v>
      </c>
      <c r="DM134" s="46">
        <f t="shared" si="98"/>
        <v>0</v>
      </c>
    </row>
    <row r="135" spans="1:117" x14ac:dyDescent="0.2">
      <c r="A135" s="154">
        <f t="shared" si="105"/>
        <v>0</v>
      </c>
      <c r="B135" s="154"/>
      <c r="Y135" s="47" t="str">
        <f t="shared" si="99"/>
        <v>Benchmark 2 Line</v>
      </c>
      <c r="Z135" s="46">
        <f t="shared" si="106"/>
        <v>0</v>
      </c>
      <c r="AA135" s="46">
        <f t="shared" si="100"/>
        <v>0</v>
      </c>
      <c r="AB135" s="46">
        <f t="shared" si="100"/>
        <v>0</v>
      </c>
      <c r="AC135" s="46">
        <f t="shared" si="100"/>
        <v>0</v>
      </c>
      <c r="AD135" s="46">
        <f t="shared" si="100"/>
        <v>0</v>
      </c>
      <c r="AE135" s="46">
        <f t="shared" si="100"/>
        <v>0</v>
      </c>
      <c r="AF135" s="46">
        <f t="shared" si="100"/>
        <v>0</v>
      </c>
      <c r="AG135" s="46">
        <f t="shared" si="100"/>
        <v>0</v>
      </c>
      <c r="AH135" s="46">
        <f t="shared" si="100"/>
        <v>0</v>
      </c>
      <c r="AI135" s="46">
        <f t="shared" si="100"/>
        <v>0</v>
      </c>
      <c r="AJ135" s="46">
        <f t="shared" si="100"/>
        <v>0</v>
      </c>
      <c r="AK135" s="46">
        <f t="shared" si="100"/>
        <v>0</v>
      </c>
      <c r="AL135" s="46">
        <f t="shared" si="100"/>
        <v>0</v>
      </c>
      <c r="AM135" s="46">
        <f t="shared" si="100"/>
        <v>0</v>
      </c>
      <c r="AN135" s="46">
        <f t="shared" si="100"/>
        <v>0</v>
      </c>
      <c r="AO135" s="46">
        <f t="shared" si="100"/>
        <v>0</v>
      </c>
      <c r="AP135" s="46"/>
      <c r="AQ135" s="46"/>
      <c r="AR135" s="46"/>
      <c r="AS135" s="46"/>
      <c r="AT135" s="47"/>
      <c r="AU135" s="47"/>
      <c r="AV135" s="46"/>
      <c r="AW135" s="46"/>
      <c r="AX135" s="46"/>
      <c r="AY135" s="46"/>
      <c r="AZ135" s="46"/>
      <c r="BA135" s="46"/>
      <c r="BB135" s="46"/>
      <c r="BC135" s="46"/>
      <c r="BD135" s="46"/>
      <c r="BE135" s="46"/>
      <c r="BF135" s="46"/>
      <c r="BG135" s="46"/>
      <c r="BH135" s="46"/>
      <c r="BI135" s="46"/>
      <c r="BJ135" s="46"/>
      <c r="BK135" s="47" t="str">
        <f t="shared" si="101"/>
        <v>Benchmark 3 Line</v>
      </c>
      <c r="BL135" s="46">
        <f t="shared" si="107"/>
        <v>0</v>
      </c>
      <c r="BM135" s="46">
        <f t="shared" si="102"/>
        <v>0</v>
      </c>
      <c r="BN135" s="46">
        <f t="shared" si="102"/>
        <v>0</v>
      </c>
      <c r="BO135" s="46">
        <f t="shared" si="102"/>
        <v>0</v>
      </c>
      <c r="BP135" s="46">
        <f t="shared" si="102"/>
        <v>0</v>
      </c>
      <c r="BQ135" s="46">
        <f t="shared" si="102"/>
        <v>0</v>
      </c>
      <c r="BR135" s="46">
        <f t="shared" si="102"/>
        <v>0</v>
      </c>
      <c r="BS135" s="46">
        <f t="shared" si="102"/>
        <v>0</v>
      </c>
      <c r="BT135" s="46">
        <f t="shared" si="102"/>
        <v>0</v>
      </c>
      <c r="BU135" s="46">
        <f t="shared" si="102"/>
        <v>0</v>
      </c>
      <c r="BV135" s="46">
        <f t="shared" si="102"/>
        <v>0</v>
      </c>
      <c r="BW135" s="46">
        <f t="shared" si="102"/>
        <v>0</v>
      </c>
      <c r="BX135" s="46">
        <f t="shared" si="102"/>
        <v>0</v>
      </c>
      <c r="BY135" s="46">
        <f t="shared" si="102"/>
        <v>0</v>
      </c>
      <c r="BZ135" s="46">
        <f t="shared" si="102"/>
        <v>0</v>
      </c>
      <c r="CA135" s="46">
        <f t="shared" si="102"/>
        <v>0</v>
      </c>
      <c r="CB135" s="47"/>
      <c r="CC135" s="46"/>
      <c r="CD135" s="46"/>
      <c r="CE135" s="46"/>
      <c r="CF135" s="46"/>
      <c r="CG135" s="46"/>
      <c r="CH135" s="46"/>
      <c r="CI135" s="46"/>
      <c r="CJ135" s="46"/>
      <c r="CK135" s="46"/>
      <c r="CL135" s="46"/>
      <c r="CM135" s="46"/>
      <c r="CN135" s="46"/>
      <c r="CO135" s="46"/>
      <c r="CP135" s="46"/>
      <c r="CQ135" s="46"/>
      <c r="CR135" s="46"/>
      <c r="CS135" s="46"/>
      <c r="CT135" s="46"/>
      <c r="CU135" s="46"/>
      <c r="CV135" s="46"/>
      <c r="CW135" s="47" t="str">
        <f t="shared" si="103"/>
        <v>Benchmark 3 Line</v>
      </c>
      <c r="CX135" s="46">
        <f t="shared" si="108"/>
        <v>0</v>
      </c>
      <c r="CY135" s="46">
        <f t="shared" si="104"/>
        <v>0</v>
      </c>
      <c r="CZ135" s="46">
        <f t="shared" si="98"/>
        <v>0</v>
      </c>
      <c r="DA135" s="46">
        <f t="shared" si="98"/>
        <v>0</v>
      </c>
      <c r="DB135" s="46">
        <f t="shared" si="98"/>
        <v>0</v>
      </c>
      <c r="DC135" s="46">
        <f t="shared" si="98"/>
        <v>0</v>
      </c>
      <c r="DD135" s="46">
        <f t="shared" si="98"/>
        <v>0</v>
      </c>
      <c r="DE135" s="46">
        <f t="shared" si="98"/>
        <v>0</v>
      </c>
      <c r="DF135" s="46">
        <f t="shared" si="98"/>
        <v>0</v>
      </c>
      <c r="DG135" s="46">
        <f t="shared" si="98"/>
        <v>0</v>
      </c>
      <c r="DH135" s="46">
        <f t="shared" si="98"/>
        <v>0</v>
      </c>
      <c r="DI135" s="46">
        <f t="shared" si="98"/>
        <v>0</v>
      </c>
      <c r="DJ135" s="46">
        <f t="shared" si="98"/>
        <v>0</v>
      </c>
      <c r="DK135" s="46">
        <f t="shared" si="98"/>
        <v>0</v>
      </c>
      <c r="DL135" s="46">
        <f t="shared" si="98"/>
        <v>0</v>
      </c>
      <c r="DM135" s="46">
        <f t="shared" si="98"/>
        <v>0</v>
      </c>
    </row>
    <row r="136" spans="1:117" x14ac:dyDescent="0.2">
      <c r="A136" s="154">
        <f t="shared" si="105"/>
        <v>0</v>
      </c>
      <c r="B136" s="154"/>
      <c r="Y136" s="47" t="str">
        <f t="shared" si="99"/>
        <v>Benchmark 2 Line</v>
      </c>
      <c r="Z136" s="46">
        <f t="shared" si="106"/>
        <v>0</v>
      </c>
      <c r="AA136" s="46">
        <f t="shared" si="100"/>
        <v>0</v>
      </c>
      <c r="AB136" s="46">
        <f t="shared" si="100"/>
        <v>0</v>
      </c>
      <c r="AC136" s="46">
        <f t="shared" si="100"/>
        <v>0</v>
      </c>
      <c r="AD136" s="46">
        <f t="shared" si="100"/>
        <v>0</v>
      </c>
      <c r="AE136" s="46">
        <f t="shared" si="100"/>
        <v>0</v>
      </c>
      <c r="AF136" s="46">
        <f t="shared" si="100"/>
        <v>0</v>
      </c>
      <c r="AG136" s="46">
        <f t="shared" si="100"/>
        <v>0</v>
      </c>
      <c r="AH136" s="46">
        <f t="shared" si="100"/>
        <v>0</v>
      </c>
      <c r="AI136" s="46">
        <f t="shared" si="100"/>
        <v>0</v>
      </c>
      <c r="AJ136" s="46">
        <f t="shared" si="100"/>
        <v>0</v>
      </c>
      <c r="AK136" s="46">
        <f t="shared" si="100"/>
        <v>0</v>
      </c>
      <c r="AL136" s="46">
        <f t="shared" si="100"/>
        <v>0</v>
      </c>
      <c r="AM136" s="46">
        <f t="shared" si="100"/>
        <v>0</v>
      </c>
      <c r="AN136" s="46">
        <f t="shared" si="100"/>
        <v>0</v>
      </c>
      <c r="AO136" s="46">
        <f t="shared" si="100"/>
        <v>0</v>
      </c>
      <c r="AP136" s="46"/>
      <c r="AQ136" s="46"/>
      <c r="AR136" s="46"/>
      <c r="AS136" s="46"/>
      <c r="AT136" s="47"/>
      <c r="AU136" s="47"/>
      <c r="AV136" s="46"/>
      <c r="AW136" s="46"/>
      <c r="AX136" s="46"/>
      <c r="AY136" s="46"/>
      <c r="AZ136" s="46"/>
      <c r="BA136" s="46"/>
      <c r="BB136" s="46"/>
      <c r="BC136" s="46"/>
      <c r="BD136" s="46"/>
      <c r="BE136" s="46"/>
      <c r="BF136" s="46"/>
      <c r="BG136" s="46"/>
      <c r="BH136" s="46"/>
      <c r="BI136" s="46"/>
      <c r="BJ136" s="46"/>
      <c r="BK136" s="47" t="str">
        <f t="shared" si="101"/>
        <v>Benchmark 3 Line</v>
      </c>
      <c r="BL136" s="46">
        <f t="shared" si="107"/>
        <v>0</v>
      </c>
      <c r="BM136" s="46">
        <f t="shared" si="102"/>
        <v>0</v>
      </c>
      <c r="BN136" s="46">
        <f t="shared" si="102"/>
        <v>0</v>
      </c>
      <c r="BO136" s="46">
        <f t="shared" si="102"/>
        <v>0</v>
      </c>
      <c r="BP136" s="46">
        <f t="shared" si="102"/>
        <v>0</v>
      </c>
      <c r="BQ136" s="46">
        <f t="shared" si="102"/>
        <v>0</v>
      </c>
      <c r="BR136" s="46">
        <f t="shared" si="102"/>
        <v>0</v>
      </c>
      <c r="BS136" s="46">
        <f t="shared" si="102"/>
        <v>0</v>
      </c>
      <c r="BT136" s="46">
        <f t="shared" si="102"/>
        <v>0</v>
      </c>
      <c r="BU136" s="46">
        <f t="shared" si="102"/>
        <v>0</v>
      </c>
      <c r="BV136" s="46">
        <f t="shared" si="102"/>
        <v>0</v>
      </c>
      <c r="BW136" s="46">
        <f t="shared" si="102"/>
        <v>0</v>
      </c>
      <c r="BX136" s="46">
        <f t="shared" si="102"/>
        <v>0</v>
      </c>
      <c r="BY136" s="46">
        <f t="shared" si="102"/>
        <v>0</v>
      </c>
      <c r="BZ136" s="46">
        <f t="shared" si="102"/>
        <v>0</v>
      </c>
      <c r="CA136" s="46">
        <f t="shared" si="102"/>
        <v>0</v>
      </c>
      <c r="CB136" s="47"/>
      <c r="CC136" s="46"/>
      <c r="CD136" s="46"/>
      <c r="CE136" s="46"/>
      <c r="CF136" s="46"/>
      <c r="CG136" s="46"/>
      <c r="CH136" s="46"/>
      <c r="CI136" s="46"/>
      <c r="CJ136" s="46"/>
      <c r="CK136" s="46"/>
      <c r="CL136" s="46"/>
      <c r="CM136" s="46"/>
      <c r="CN136" s="46"/>
      <c r="CO136" s="46"/>
      <c r="CP136" s="46"/>
      <c r="CQ136" s="46"/>
      <c r="CR136" s="46"/>
      <c r="CS136" s="46"/>
      <c r="CT136" s="46"/>
      <c r="CU136" s="46"/>
      <c r="CV136" s="46"/>
      <c r="CW136" s="47" t="str">
        <f t="shared" si="103"/>
        <v>Benchmark 3 Line</v>
      </c>
      <c r="CX136" s="46">
        <f t="shared" si="108"/>
        <v>0</v>
      </c>
      <c r="CY136" s="46">
        <f t="shared" si="104"/>
        <v>0</v>
      </c>
      <c r="CZ136" s="46">
        <f t="shared" si="98"/>
        <v>0</v>
      </c>
      <c r="DA136" s="46">
        <f t="shared" si="98"/>
        <v>0</v>
      </c>
      <c r="DB136" s="46">
        <f t="shared" si="98"/>
        <v>0</v>
      </c>
      <c r="DC136" s="46">
        <f t="shared" si="98"/>
        <v>0</v>
      </c>
      <c r="DD136" s="46">
        <f t="shared" si="98"/>
        <v>0</v>
      </c>
      <c r="DE136" s="46">
        <f t="shared" si="98"/>
        <v>0</v>
      </c>
      <c r="DF136" s="46">
        <f t="shared" si="98"/>
        <v>0</v>
      </c>
      <c r="DG136" s="46">
        <f t="shared" si="98"/>
        <v>0</v>
      </c>
      <c r="DH136" s="46">
        <f t="shared" si="98"/>
        <v>0</v>
      </c>
      <c r="DI136" s="46">
        <f t="shared" si="98"/>
        <v>0</v>
      </c>
      <c r="DJ136" s="46">
        <f t="shared" si="98"/>
        <v>0</v>
      </c>
      <c r="DK136" s="46">
        <f t="shared" si="98"/>
        <v>0</v>
      </c>
      <c r="DL136" s="46">
        <f t="shared" si="98"/>
        <v>0</v>
      </c>
      <c r="DM136" s="46">
        <f t="shared" si="98"/>
        <v>0</v>
      </c>
    </row>
    <row r="137" spans="1:117" x14ac:dyDescent="0.2">
      <c r="A137" s="154">
        <f t="shared" si="105"/>
        <v>0</v>
      </c>
      <c r="B137" s="154"/>
      <c r="Y137" s="47" t="str">
        <f t="shared" si="99"/>
        <v>Benchmark 2 Line</v>
      </c>
      <c r="Z137" s="46">
        <f t="shared" si="106"/>
        <v>0</v>
      </c>
      <c r="AA137" s="46">
        <f t="shared" si="100"/>
        <v>0</v>
      </c>
      <c r="AB137" s="46">
        <f t="shared" si="100"/>
        <v>0</v>
      </c>
      <c r="AC137" s="46">
        <f t="shared" si="100"/>
        <v>0</v>
      </c>
      <c r="AD137" s="46">
        <f t="shared" si="100"/>
        <v>0</v>
      </c>
      <c r="AE137" s="46">
        <f t="shared" si="100"/>
        <v>0</v>
      </c>
      <c r="AF137" s="46">
        <f t="shared" si="100"/>
        <v>0</v>
      </c>
      <c r="AG137" s="46">
        <f t="shared" si="100"/>
        <v>0</v>
      </c>
      <c r="AH137" s="46">
        <f t="shared" si="100"/>
        <v>0</v>
      </c>
      <c r="AI137" s="46">
        <f t="shared" si="100"/>
        <v>0</v>
      </c>
      <c r="AJ137" s="46">
        <f t="shared" si="100"/>
        <v>0</v>
      </c>
      <c r="AK137" s="46">
        <f t="shared" si="100"/>
        <v>0</v>
      </c>
      <c r="AL137" s="46">
        <f t="shared" si="100"/>
        <v>0</v>
      </c>
      <c r="AM137" s="46">
        <f t="shared" si="100"/>
        <v>0</v>
      </c>
      <c r="AN137" s="46">
        <f t="shared" si="100"/>
        <v>0</v>
      </c>
      <c r="AO137" s="46">
        <f t="shared" si="100"/>
        <v>0</v>
      </c>
      <c r="AP137" s="46"/>
      <c r="AQ137" s="46"/>
      <c r="AR137" s="46"/>
      <c r="AS137" s="46"/>
      <c r="AT137" s="47"/>
      <c r="AU137" s="47"/>
      <c r="AV137" s="46"/>
      <c r="AW137" s="46"/>
      <c r="AX137" s="46"/>
      <c r="AY137" s="46"/>
      <c r="AZ137" s="46"/>
      <c r="BA137" s="46"/>
      <c r="BB137" s="46"/>
      <c r="BC137" s="46"/>
      <c r="BD137" s="46"/>
      <c r="BE137" s="46"/>
      <c r="BF137" s="46"/>
      <c r="BG137" s="46"/>
      <c r="BH137" s="46"/>
      <c r="BI137" s="46"/>
      <c r="BJ137" s="46"/>
      <c r="BK137" s="47" t="str">
        <f t="shared" si="101"/>
        <v>Benchmark 3 Line</v>
      </c>
      <c r="BL137" s="46">
        <f t="shared" si="107"/>
        <v>0</v>
      </c>
      <c r="BM137" s="46">
        <f t="shared" si="102"/>
        <v>0</v>
      </c>
      <c r="BN137" s="46">
        <f t="shared" si="102"/>
        <v>0</v>
      </c>
      <c r="BO137" s="46">
        <f t="shared" si="102"/>
        <v>0</v>
      </c>
      <c r="BP137" s="46">
        <f t="shared" si="102"/>
        <v>0</v>
      </c>
      <c r="BQ137" s="46">
        <f t="shared" si="102"/>
        <v>0</v>
      </c>
      <c r="BR137" s="46">
        <f t="shared" si="102"/>
        <v>0</v>
      </c>
      <c r="BS137" s="46">
        <f t="shared" si="102"/>
        <v>0</v>
      </c>
      <c r="BT137" s="46">
        <f t="shared" si="102"/>
        <v>0</v>
      </c>
      <c r="BU137" s="46">
        <f t="shared" si="102"/>
        <v>0</v>
      </c>
      <c r="BV137" s="46">
        <f t="shared" si="102"/>
        <v>0</v>
      </c>
      <c r="BW137" s="46">
        <f t="shared" si="102"/>
        <v>0</v>
      </c>
      <c r="BX137" s="46">
        <f t="shared" si="102"/>
        <v>0</v>
      </c>
      <c r="BY137" s="46">
        <f t="shared" si="102"/>
        <v>0</v>
      </c>
      <c r="BZ137" s="46">
        <f t="shared" si="102"/>
        <v>0</v>
      </c>
      <c r="CA137" s="46">
        <f t="shared" si="102"/>
        <v>0</v>
      </c>
      <c r="CB137" s="47"/>
      <c r="CC137" s="46"/>
      <c r="CD137" s="46"/>
      <c r="CE137" s="46"/>
      <c r="CF137" s="46"/>
      <c r="CG137" s="46"/>
      <c r="CH137" s="46"/>
      <c r="CI137" s="46"/>
      <c r="CJ137" s="46"/>
      <c r="CK137" s="46"/>
      <c r="CL137" s="46"/>
      <c r="CM137" s="46"/>
      <c r="CN137" s="46"/>
      <c r="CO137" s="46"/>
      <c r="CP137" s="46"/>
      <c r="CQ137" s="46"/>
      <c r="CR137" s="46"/>
      <c r="CS137" s="46"/>
      <c r="CT137" s="46"/>
      <c r="CU137" s="46"/>
      <c r="CV137" s="46"/>
      <c r="CW137" s="47" t="str">
        <f t="shared" si="103"/>
        <v>Benchmark 3 Line</v>
      </c>
      <c r="CX137" s="46">
        <f t="shared" si="108"/>
        <v>0</v>
      </c>
      <c r="CY137" s="46">
        <f t="shared" si="104"/>
        <v>0</v>
      </c>
      <c r="CZ137" s="46">
        <f t="shared" si="98"/>
        <v>0</v>
      </c>
      <c r="DA137" s="46">
        <f t="shared" si="98"/>
        <v>0</v>
      </c>
      <c r="DB137" s="46">
        <f t="shared" si="98"/>
        <v>0</v>
      </c>
      <c r="DC137" s="46">
        <f t="shared" si="98"/>
        <v>0</v>
      </c>
      <c r="DD137" s="46">
        <f t="shared" si="98"/>
        <v>0</v>
      </c>
      <c r="DE137" s="46">
        <f t="shared" si="98"/>
        <v>0</v>
      </c>
      <c r="DF137" s="46">
        <f t="shared" si="98"/>
        <v>0</v>
      </c>
      <c r="DG137" s="46">
        <f t="shared" si="98"/>
        <v>0</v>
      </c>
      <c r="DH137" s="46">
        <f t="shared" si="98"/>
        <v>0</v>
      </c>
      <c r="DI137" s="46">
        <f t="shared" si="98"/>
        <v>0</v>
      </c>
      <c r="DJ137" s="46">
        <f t="shared" si="98"/>
        <v>0</v>
      </c>
      <c r="DK137" s="46">
        <f t="shared" si="98"/>
        <v>0</v>
      </c>
      <c r="DL137" s="46">
        <f t="shared" si="98"/>
        <v>0</v>
      </c>
      <c r="DM137" s="46">
        <f t="shared" si="98"/>
        <v>0</v>
      </c>
    </row>
    <row r="138" spans="1:117" x14ac:dyDescent="0.2">
      <c r="A138" s="154">
        <f t="shared" si="105"/>
        <v>0</v>
      </c>
      <c r="B138" s="154"/>
      <c r="Y138" s="47" t="str">
        <f t="shared" si="99"/>
        <v>Benchmark 2 Line</v>
      </c>
      <c r="Z138" s="46">
        <f t="shared" si="106"/>
        <v>0</v>
      </c>
      <c r="AA138" s="46">
        <f t="shared" si="100"/>
        <v>0</v>
      </c>
      <c r="AB138" s="46">
        <f t="shared" si="100"/>
        <v>0</v>
      </c>
      <c r="AC138" s="46">
        <f t="shared" si="100"/>
        <v>0</v>
      </c>
      <c r="AD138" s="46">
        <f t="shared" si="100"/>
        <v>0</v>
      </c>
      <c r="AE138" s="46">
        <f t="shared" si="100"/>
        <v>0</v>
      </c>
      <c r="AF138" s="46">
        <f t="shared" si="100"/>
        <v>0</v>
      </c>
      <c r="AG138" s="46">
        <f t="shared" si="100"/>
        <v>0</v>
      </c>
      <c r="AH138" s="46">
        <f t="shared" si="100"/>
        <v>0</v>
      </c>
      <c r="AI138" s="46">
        <f t="shared" si="100"/>
        <v>0</v>
      </c>
      <c r="AJ138" s="46">
        <f t="shared" si="100"/>
        <v>0</v>
      </c>
      <c r="AK138" s="46">
        <f t="shared" si="100"/>
        <v>0</v>
      </c>
      <c r="AL138" s="46">
        <f t="shared" si="100"/>
        <v>0</v>
      </c>
      <c r="AM138" s="46">
        <f t="shared" si="100"/>
        <v>0</v>
      </c>
      <c r="AN138" s="46">
        <f t="shared" si="100"/>
        <v>0</v>
      </c>
      <c r="AO138" s="46">
        <f t="shared" si="100"/>
        <v>0</v>
      </c>
      <c r="AP138" s="46"/>
      <c r="AQ138" s="46"/>
      <c r="AR138" s="46"/>
      <c r="AS138" s="46"/>
      <c r="AT138" s="47"/>
      <c r="AU138" s="47"/>
      <c r="AV138" s="46"/>
      <c r="AW138" s="46"/>
      <c r="AX138" s="46"/>
      <c r="AY138" s="46"/>
      <c r="AZ138" s="46"/>
      <c r="BA138" s="46"/>
      <c r="BB138" s="46"/>
      <c r="BC138" s="46"/>
      <c r="BD138" s="46"/>
      <c r="BE138" s="46"/>
      <c r="BF138" s="46"/>
      <c r="BG138" s="46"/>
      <c r="BH138" s="46"/>
      <c r="BI138" s="46"/>
      <c r="BJ138" s="46"/>
      <c r="BK138" s="47" t="str">
        <f t="shared" si="101"/>
        <v>Benchmark 3 Line</v>
      </c>
      <c r="BL138" s="46">
        <f t="shared" si="107"/>
        <v>0</v>
      </c>
      <c r="BM138" s="46">
        <f t="shared" si="102"/>
        <v>0</v>
      </c>
      <c r="BN138" s="46">
        <f t="shared" si="102"/>
        <v>0</v>
      </c>
      <c r="BO138" s="46">
        <f t="shared" si="102"/>
        <v>0</v>
      </c>
      <c r="BP138" s="46">
        <f t="shared" si="102"/>
        <v>0</v>
      </c>
      <c r="BQ138" s="46">
        <f t="shared" si="102"/>
        <v>0</v>
      </c>
      <c r="BR138" s="46">
        <f t="shared" si="102"/>
        <v>0</v>
      </c>
      <c r="BS138" s="46">
        <f t="shared" si="102"/>
        <v>0</v>
      </c>
      <c r="BT138" s="46">
        <f t="shared" si="102"/>
        <v>0</v>
      </c>
      <c r="BU138" s="46">
        <f t="shared" si="102"/>
        <v>0</v>
      </c>
      <c r="BV138" s="46">
        <f t="shared" si="102"/>
        <v>0</v>
      </c>
      <c r="BW138" s="46">
        <f t="shared" si="102"/>
        <v>0</v>
      </c>
      <c r="BX138" s="46">
        <f t="shared" si="102"/>
        <v>0</v>
      </c>
      <c r="BY138" s="46">
        <f t="shared" si="102"/>
        <v>0</v>
      </c>
      <c r="BZ138" s="46">
        <f t="shared" si="102"/>
        <v>0</v>
      </c>
      <c r="CA138" s="46">
        <f t="shared" si="102"/>
        <v>0</v>
      </c>
      <c r="CB138" s="47"/>
      <c r="CC138" s="46"/>
      <c r="CD138" s="46"/>
      <c r="CE138" s="46"/>
      <c r="CF138" s="46"/>
      <c r="CG138" s="46"/>
      <c r="CH138" s="46"/>
      <c r="CI138" s="46"/>
      <c r="CJ138" s="46"/>
      <c r="CK138" s="46"/>
      <c r="CL138" s="46"/>
      <c r="CM138" s="46"/>
      <c r="CN138" s="46"/>
      <c r="CO138" s="46"/>
      <c r="CP138" s="46"/>
      <c r="CQ138" s="46"/>
      <c r="CR138" s="46"/>
      <c r="CS138" s="46"/>
      <c r="CT138" s="46"/>
      <c r="CU138" s="46"/>
      <c r="CV138" s="46"/>
      <c r="CW138" s="47" t="str">
        <f t="shared" si="103"/>
        <v>Benchmark 3 Line</v>
      </c>
      <c r="CX138" s="46">
        <f t="shared" si="108"/>
        <v>0</v>
      </c>
      <c r="CY138" s="46">
        <f t="shared" si="104"/>
        <v>0</v>
      </c>
      <c r="CZ138" s="46">
        <f t="shared" si="98"/>
        <v>0</v>
      </c>
      <c r="DA138" s="46">
        <f t="shared" si="98"/>
        <v>0</v>
      </c>
      <c r="DB138" s="46">
        <f t="shared" si="98"/>
        <v>0</v>
      </c>
      <c r="DC138" s="46">
        <f t="shared" si="98"/>
        <v>0</v>
      </c>
      <c r="DD138" s="46">
        <f t="shared" si="98"/>
        <v>0</v>
      </c>
      <c r="DE138" s="46">
        <f t="shared" si="98"/>
        <v>0</v>
      </c>
      <c r="DF138" s="46">
        <f t="shared" si="98"/>
        <v>0</v>
      </c>
      <c r="DG138" s="46">
        <f t="shared" si="98"/>
        <v>0</v>
      </c>
      <c r="DH138" s="46">
        <f t="shared" si="98"/>
        <v>0</v>
      </c>
      <c r="DI138" s="46">
        <f t="shared" si="98"/>
        <v>0</v>
      </c>
      <c r="DJ138" s="46">
        <f t="shared" si="98"/>
        <v>0</v>
      </c>
      <c r="DK138" s="46">
        <f t="shared" si="98"/>
        <v>0</v>
      </c>
      <c r="DL138" s="46">
        <f t="shared" si="98"/>
        <v>0</v>
      </c>
      <c r="DM138" s="46">
        <f t="shared" si="98"/>
        <v>0</v>
      </c>
    </row>
    <row r="139" spans="1:117" x14ac:dyDescent="0.2">
      <c r="A139" s="154">
        <f t="shared" si="105"/>
        <v>0</v>
      </c>
      <c r="B139" s="154"/>
      <c r="Y139" s="47" t="str">
        <f t="shared" si="99"/>
        <v>Benchmark 2 Line</v>
      </c>
      <c r="Z139" s="46">
        <f t="shared" si="106"/>
        <v>0</v>
      </c>
      <c r="AA139" s="46">
        <f t="shared" ref="AA139:AO154" si="109">Z139</f>
        <v>0</v>
      </c>
      <c r="AB139" s="46">
        <f t="shared" si="109"/>
        <v>0</v>
      </c>
      <c r="AC139" s="46">
        <f t="shared" si="109"/>
        <v>0</v>
      </c>
      <c r="AD139" s="46">
        <f t="shared" si="109"/>
        <v>0</v>
      </c>
      <c r="AE139" s="46">
        <f t="shared" si="109"/>
        <v>0</v>
      </c>
      <c r="AF139" s="46">
        <f t="shared" si="109"/>
        <v>0</v>
      </c>
      <c r="AG139" s="46">
        <f t="shared" si="109"/>
        <v>0</v>
      </c>
      <c r="AH139" s="46">
        <f t="shared" si="109"/>
        <v>0</v>
      </c>
      <c r="AI139" s="46">
        <f t="shared" si="109"/>
        <v>0</v>
      </c>
      <c r="AJ139" s="46">
        <f t="shared" si="109"/>
        <v>0</v>
      </c>
      <c r="AK139" s="46">
        <f t="shared" si="109"/>
        <v>0</v>
      </c>
      <c r="AL139" s="46">
        <f t="shared" si="109"/>
        <v>0</v>
      </c>
      <c r="AM139" s="46">
        <f t="shared" si="109"/>
        <v>0</v>
      </c>
      <c r="AN139" s="46">
        <f t="shared" si="109"/>
        <v>0</v>
      </c>
      <c r="AO139" s="46">
        <f t="shared" si="109"/>
        <v>0</v>
      </c>
      <c r="AP139" s="46"/>
      <c r="AQ139" s="46"/>
      <c r="AR139" s="46"/>
      <c r="AS139" s="46"/>
      <c r="AT139" s="47"/>
      <c r="AU139" s="47"/>
      <c r="AV139" s="46"/>
      <c r="AW139" s="46"/>
      <c r="AX139" s="46"/>
      <c r="AY139" s="46"/>
      <c r="AZ139" s="46"/>
      <c r="BA139" s="46"/>
      <c r="BB139" s="46"/>
      <c r="BC139" s="46"/>
      <c r="BD139" s="46"/>
      <c r="BE139" s="46"/>
      <c r="BF139" s="46"/>
      <c r="BG139" s="46"/>
      <c r="BH139" s="46"/>
      <c r="BI139" s="46"/>
      <c r="BJ139" s="46"/>
      <c r="BK139" s="47" t="str">
        <f t="shared" si="101"/>
        <v>Benchmark 3 Line</v>
      </c>
      <c r="BL139" s="46">
        <f t="shared" si="107"/>
        <v>0</v>
      </c>
      <c r="BM139" s="46">
        <f t="shared" ref="BM139:CA154" si="110">BL139</f>
        <v>0</v>
      </c>
      <c r="BN139" s="46">
        <f t="shared" si="110"/>
        <v>0</v>
      </c>
      <c r="BO139" s="46">
        <f t="shared" si="110"/>
        <v>0</v>
      </c>
      <c r="BP139" s="46">
        <f t="shared" si="110"/>
        <v>0</v>
      </c>
      <c r="BQ139" s="46">
        <f t="shared" si="110"/>
        <v>0</v>
      </c>
      <c r="BR139" s="46">
        <f t="shared" si="110"/>
        <v>0</v>
      </c>
      <c r="BS139" s="46">
        <f t="shared" si="110"/>
        <v>0</v>
      </c>
      <c r="BT139" s="46">
        <f t="shared" si="110"/>
        <v>0</v>
      </c>
      <c r="BU139" s="46">
        <f t="shared" si="110"/>
        <v>0</v>
      </c>
      <c r="BV139" s="46">
        <f t="shared" si="110"/>
        <v>0</v>
      </c>
      <c r="BW139" s="46">
        <f t="shared" si="110"/>
        <v>0</v>
      </c>
      <c r="BX139" s="46">
        <f t="shared" si="110"/>
        <v>0</v>
      </c>
      <c r="BY139" s="46">
        <f t="shared" si="110"/>
        <v>0</v>
      </c>
      <c r="BZ139" s="46">
        <f t="shared" si="110"/>
        <v>0</v>
      </c>
      <c r="CA139" s="46">
        <f t="shared" si="110"/>
        <v>0</v>
      </c>
      <c r="CB139" s="47"/>
      <c r="CC139" s="46"/>
      <c r="CD139" s="46"/>
      <c r="CE139" s="46"/>
      <c r="CF139" s="46"/>
      <c r="CG139" s="46"/>
      <c r="CH139" s="46"/>
      <c r="CI139" s="46"/>
      <c r="CJ139" s="46"/>
      <c r="CK139" s="46"/>
      <c r="CL139" s="46"/>
      <c r="CM139" s="46"/>
      <c r="CN139" s="46"/>
      <c r="CO139" s="46"/>
      <c r="CP139" s="46"/>
      <c r="CQ139" s="46"/>
      <c r="CR139" s="46"/>
      <c r="CS139" s="46"/>
      <c r="CT139" s="46"/>
      <c r="CU139" s="46"/>
      <c r="CV139" s="46"/>
      <c r="CW139" s="47" t="str">
        <f t="shared" si="103"/>
        <v>Benchmark 3 Line</v>
      </c>
      <c r="CX139" s="46">
        <f t="shared" si="108"/>
        <v>0</v>
      </c>
      <c r="CY139" s="46">
        <f t="shared" si="104"/>
        <v>0</v>
      </c>
      <c r="CZ139" s="46">
        <f t="shared" si="98"/>
        <v>0</v>
      </c>
      <c r="DA139" s="46">
        <f t="shared" si="98"/>
        <v>0</v>
      </c>
      <c r="DB139" s="46">
        <f t="shared" si="98"/>
        <v>0</v>
      </c>
      <c r="DC139" s="46">
        <f t="shared" si="98"/>
        <v>0</v>
      </c>
      <c r="DD139" s="46">
        <f t="shared" si="98"/>
        <v>0</v>
      </c>
      <c r="DE139" s="46">
        <f t="shared" si="98"/>
        <v>0</v>
      </c>
      <c r="DF139" s="46">
        <f t="shared" si="98"/>
        <v>0</v>
      </c>
      <c r="DG139" s="46">
        <f t="shared" si="98"/>
        <v>0</v>
      </c>
      <c r="DH139" s="46">
        <f t="shared" si="98"/>
        <v>0</v>
      </c>
      <c r="DI139" s="46">
        <f t="shared" si="98"/>
        <v>0</v>
      </c>
      <c r="DJ139" s="46">
        <f t="shared" si="98"/>
        <v>0</v>
      </c>
      <c r="DK139" s="46">
        <f t="shared" si="98"/>
        <v>0</v>
      </c>
      <c r="DL139" s="46">
        <f t="shared" si="98"/>
        <v>0</v>
      </c>
      <c r="DM139" s="46">
        <f t="shared" si="98"/>
        <v>0</v>
      </c>
    </row>
    <row r="140" spans="1:117" x14ac:dyDescent="0.2">
      <c r="A140" s="154">
        <f t="shared" si="105"/>
        <v>0</v>
      </c>
      <c r="B140" s="154"/>
      <c r="Y140" s="47" t="str">
        <f t="shared" si="99"/>
        <v>Benchmark 2 Line</v>
      </c>
      <c r="Z140" s="46">
        <f t="shared" si="106"/>
        <v>0</v>
      </c>
      <c r="AA140" s="46">
        <f t="shared" si="109"/>
        <v>0</v>
      </c>
      <c r="AB140" s="46">
        <f t="shared" si="109"/>
        <v>0</v>
      </c>
      <c r="AC140" s="46">
        <f t="shared" si="109"/>
        <v>0</v>
      </c>
      <c r="AD140" s="46">
        <f t="shared" si="109"/>
        <v>0</v>
      </c>
      <c r="AE140" s="46">
        <f t="shared" si="109"/>
        <v>0</v>
      </c>
      <c r="AF140" s="46">
        <f t="shared" si="109"/>
        <v>0</v>
      </c>
      <c r="AG140" s="46">
        <f t="shared" si="109"/>
        <v>0</v>
      </c>
      <c r="AH140" s="46">
        <f t="shared" si="109"/>
        <v>0</v>
      </c>
      <c r="AI140" s="46">
        <f t="shared" si="109"/>
        <v>0</v>
      </c>
      <c r="AJ140" s="46">
        <f t="shared" si="109"/>
        <v>0</v>
      </c>
      <c r="AK140" s="46">
        <f t="shared" si="109"/>
        <v>0</v>
      </c>
      <c r="AL140" s="46">
        <f t="shared" si="109"/>
        <v>0</v>
      </c>
      <c r="AM140" s="46">
        <f t="shared" si="109"/>
        <v>0</v>
      </c>
      <c r="AN140" s="46">
        <f t="shared" si="109"/>
        <v>0</v>
      </c>
      <c r="AO140" s="46">
        <f t="shared" si="109"/>
        <v>0</v>
      </c>
      <c r="AP140" s="46"/>
      <c r="AQ140" s="46"/>
      <c r="AR140" s="46"/>
      <c r="AS140" s="46"/>
      <c r="AT140" s="47"/>
      <c r="AU140" s="47"/>
      <c r="AV140" s="46"/>
      <c r="AW140" s="46"/>
      <c r="AX140" s="46"/>
      <c r="AY140" s="46"/>
      <c r="AZ140" s="46"/>
      <c r="BA140" s="46"/>
      <c r="BB140" s="46"/>
      <c r="BC140" s="46"/>
      <c r="BD140" s="46"/>
      <c r="BE140" s="46"/>
      <c r="BF140" s="46"/>
      <c r="BG140" s="46"/>
      <c r="BH140" s="46"/>
      <c r="BI140" s="46"/>
      <c r="BJ140" s="46"/>
      <c r="BK140" s="47" t="str">
        <f t="shared" si="101"/>
        <v>Benchmark 3 Line</v>
      </c>
      <c r="BL140" s="46">
        <f t="shared" si="107"/>
        <v>0</v>
      </c>
      <c r="BM140" s="46">
        <f t="shared" si="110"/>
        <v>0</v>
      </c>
      <c r="BN140" s="46">
        <f t="shared" si="110"/>
        <v>0</v>
      </c>
      <c r="BO140" s="46">
        <f t="shared" si="110"/>
        <v>0</v>
      </c>
      <c r="BP140" s="46">
        <f t="shared" si="110"/>
        <v>0</v>
      </c>
      <c r="BQ140" s="46">
        <f t="shared" si="110"/>
        <v>0</v>
      </c>
      <c r="BR140" s="46">
        <f t="shared" si="110"/>
        <v>0</v>
      </c>
      <c r="BS140" s="46">
        <f t="shared" si="110"/>
        <v>0</v>
      </c>
      <c r="BT140" s="46">
        <f t="shared" si="110"/>
        <v>0</v>
      </c>
      <c r="BU140" s="46">
        <f t="shared" si="110"/>
        <v>0</v>
      </c>
      <c r="BV140" s="46">
        <f t="shared" si="110"/>
        <v>0</v>
      </c>
      <c r="BW140" s="46">
        <f t="shared" si="110"/>
        <v>0</v>
      </c>
      <c r="BX140" s="46">
        <f t="shared" si="110"/>
        <v>0</v>
      </c>
      <c r="BY140" s="46">
        <f t="shared" si="110"/>
        <v>0</v>
      </c>
      <c r="BZ140" s="46">
        <f t="shared" si="110"/>
        <v>0</v>
      </c>
      <c r="CA140" s="46">
        <f t="shared" si="110"/>
        <v>0</v>
      </c>
      <c r="CB140" s="47"/>
      <c r="CC140" s="46"/>
      <c r="CD140" s="46"/>
      <c r="CE140" s="46"/>
      <c r="CF140" s="46"/>
      <c r="CG140" s="46"/>
      <c r="CH140" s="46"/>
      <c r="CI140" s="46"/>
      <c r="CJ140" s="46"/>
      <c r="CK140" s="46"/>
      <c r="CL140" s="46"/>
      <c r="CM140" s="46"/>
      <c r="CN140" s="46"/>
      <c r="CO140" s="46"/>
      <c r="CP140" s="46"/>
      <c r="CQ140" s="46"/>
      <c r="CR140" s="46"/>
      <c r="CS140" s="46"/>
      <c r="CT140" s="46"/>
      <c r="CU140" s="46"/>
      <c r="CV140" s="46"/>
      <c r="CW140" s="47" t="str">
        <f t="shared" si="103"/>
        <v>Benchmark 3 Line</v>
      </c>
      <c r="CX140" s="46">
        <f t="shared" si="108"/>
        <v>0</v>
      </c>
      <c r="CY140" s="46">
        <f t="shared" si="104"/>
        <v>0</v>
      </c>
      <c r="CZ140" s="46">
        <f t="shared" si="98"/>
        <v>0</v>
      </c>
      <c r="DA140" s="46">
        <f t="shared" si="98"/>
        <v>0</v>
      </c>
      <c r="DB140" s="46">
        <f t="shared" si="98"/>
        <v>0</v>
      </c>
      <c r="DC140" s="46">
        <f t="shared" ref="DC140:DM156" si="111">DB140</f>
        <v>0</v>
      </c>
      <c r="DD140" s="46">
        <f t="shared" si="111"/>
        <v>0</v>
      </c>
      <c r="DE140" s="46">
        <f t="shared" si="111"/>
        <v>0</v>
      </c>
      <c r="DF140" s="46">
        <f t="shared" si="111"/>
        <v>0</v>
      </c>
      <c r="DG140" s="46">
        <f t="shared" si="111"/>
        <v>0</v>
      </c>
      <c r="DH140" s="46">
        <f t="shared" si="111"/>
        <v>0</v>
      </c>
      <c r="DI140" s="46">
        <f t="shared" si="111"/>
        <v>0</v>
      </c>
      <c r="DJ140" s="46">
        <f t="shared" si="111"/>
        <v>0</v>
      </c>
      <c r="DK140" s="46">
        <f t="shared" si="111"/>
        <v>0</v>
      </c>
      <c r="DL140" s="46">
        <f t="shared" si="111"/>
        <v>0</v>
      </c>
      <c r="DM140" s="46">
        <f t="shared" si="111"/>
        <v>0</v>
      </c>
    </row>
    <row r="141" spans="1:117" x14ac:dyDescent="0.2">
      <c r="A141" s="154">
        <f t="shared" si="105"/>
        <v>0</v>
      </c>
      <c r="B141" s="154"/>
      <c r="Y141" s="47" t="str">
        <f t="shared" si="99"/>
        <v>Benchmark 2 Line</v>
      </c>
      <c r="Z141" s="46">
        <f t="shared" si="106"/>
        <v>0</v>
      </c>
      <c r="AA141" s="46">
        <f t="shared" si="109"/>
        <v>0</v>
      </c>
      <c r="AB141" s="46">
        <f t="shared" si="109"/>
        <v>0</v>
      </c>
      <c r="AC141" s="46">
        <f t="shared" si="109"/>
        <v>0</v>
      </c>
      <c r="AD141" s="46">
        <f t="shared" si="109"/>
        <v>0</v>
      </c>
      <c r="AE141" s="46">
        <f t="shared" si="109"/>
        <v>0</v>
      </c>
      <c r="AF141" s="46">
        <f t="shared" si="109"/>
        <v>0</v>
      </c>
      <c r="AG141" s="46">
        <f t="shared" si="109"/>
        <v>0</v>
      </c>
      <c r="AH141" s="46">
        <f t="shared" si="109"/>
        <v>0</v>
      </c>
      <c r="AI141" s="46">
        <f t="shared" si="109"/>
        <v>0</v>
      </c>
      <c r="AJ141" s="46">
        <f t="shared" si="109"/>
        <v>0</v>
      </c>
      <c r="AK141" s="46">
        <f t="shared" si="109"/>
        <v>0</v>
      </c>
      <c r="AL141" s="46">
        <f t="shared" si="109"/>
        <v>0</v>
      </c>
      <c r="AM141" s="46">
        <f t="shared" si="109"/>
        <v>0</v>
      </c>
      <c r="AN141" s="46">
        <f t="shared" si="109"/>
        <v>0</v>
      </c>
      <c r="AO141" s="46">
        <f t="shared" si="109"/>
        <v>0</v>
      </c>
      <c r="AP141" s="46"/>
      <c r="AQ141" s="46"/>
      <c r="AR141" s="46"/>
      <c r="AS141" s="46"/>
      <c r="AT141" s="47"/>
      <c r="AU141" s="47"/>
      <c r="AV141" s="46"/>
      <c r="AW141" s="46"/>
      <c r="AX141" s="46"/>
      <c r="AY141" s="46"/>
      <c r="AZ141" s="46"/>
      <c r="BA141" s="46"/>
      <c r="BB141" s="46"/>
      <c r="BC141" s="46"/>
      <c r="BD141" s="46"/>
      <c r="BE141" s="46"/>
      <c r="BF141" s="46"/>
      <c r="BG141" s="46"/>
      <c r="BH141" s="46"/>
      <c r="BI141" s="46"/>
      <c r="BJ141" s="46"/>
      <c r="BK141" s="47" t="str">
        <f t="shared" si="101"/>
        <v>Benchmark 3 Line</v>
      </c>
      <c r="BL141" s="46">
        <f t="shared" si="107"/>
        <v>0</v>
      </c>
      <c r="BM141" s="46">
        <f t="shared" si="110"/>
        <v>0</v>
      </c>
      <c r="BN141" s="46">
        <f t="shared" si="110"/>
        <v>0</v>
      </c>
      <c r="BO141" s="46">
        <f t="shared" si="110"/>
        <v>0</v>
      </c>
      <c r="BP141" s="46">
        <f t="shared" si="110"/>
        <v>0</v>
      </c>
      <c r="BQ141" s="46">
        <f t="shared" si="110"/>
        <v>0</v>
      </c>
      <c r="BR141" s="46">
        <f t="shared" si="110"/>
        <v>0</v>
      </c>
      <c r="BS141" s="46">
        <f t="shared" si="110"/>
        <v>0</v>
      </c>
      <c r="BT141" s="46">
        <f t="shared" si="110"/>
        <v>0</v>
      </c>
      <c r="BU141" s="46">
        <f t="shared" si="110"/>
        <v>0</v>
      </c>
      <c r="BV141" s="46">
        <f t="shared" si="110"/>
        <v>0</v>
      </c>
      <c r="BW141" s="46">
        <f t="shared" si="110"/>
        <v>0</v>
      </c>
      <c r="BX141" s="46">
        <f t="shared" si="110"/>
        <v>0</v>
      </c>
      <c r="BY141" s="46">
        <f t="shared" si="110"/>
        <v>0</v>
      </c>
      <c r="BZ141" s="46">
        <f t="shared" si="110"/>
        <v>0</v>
      </c>
      <c r="CA141" s="46">
        <f t="shared" si="110"/>
        <v>0</v>
      </c>
      <c r="CB141" s="47"/>
      <c r="CC141" s="46"/>
      <c r="CD141" s="46"/>
      <c r="CE141" s="46"/>
      <c r="CF141" s="46"/>
      <c r="CG141" s="46"/>
      <c r="CH141" s="46"/>
      <c r="CI141" s="46"/>
      <c r="CJ141" s="46"/>
      <c r="CK141" s="46"/>
      <c r="CL141" s="46"/>
      <c r="CM141" s="46"/>
      <c r="CN141" s="46"/>
      <c r="CO141" s="46"/>
      <c r="CP141" s="46"/>
      <c r="CQ141" s="46"/>
      <c r="CR141" s="46"/>
      <c r="CS141" s="46"/>
      <c r="CT141" s="46"/>
      <c r="CU141" s="46"/>
      <c r="CV141" s="46"/>
      <c r="CW141" s="47" t="str">
        <f t="shared" si="103"/>
        <v>Benchmark 3 Line</v>
      </c>
      <c r="CX141" s="46">
        <f t="shared" si="108"/>
        <v>0</v>
      </c>
      <c r="CY141" s="46">
        <f t="shared" si="104"/>
        <v>0</v>
      </c>
      <c r="CZ141" s="46">
        <f t="shared" si="104"/>
        <v>0</v>
      </c>
      <c r="DA141" s="46">
        <f t="shared" si="104"/>
        <v>0</v>
      </c>
      <c r="DB141" s="46">
        <f t="shared" si="104"/>
        <v>0</v>
      </c>
      <c r="DC141" s="46">
        <f t="shared" si="111"/>
        <v>0</v>
      </c>
      <c r="DD141" s="46">
        <f t="shared" si="111"/>
        <v>0</v>
      </c>
      <c r="DE141" s="46">
        <f t="shared" si="111"/>
        <v>0</v>
      </c>
      <c r="DF141" s="46">
        <f t="shared" si="111"/>
        <v>0</v>
      </c>
      <c r="DG141" s="46">
        <f t="shared" si="111"/>
        <v>0</v>
      </c>
      <c r="DH141" s="46">
        <f t="shared" si="111"/>
        <v>0</v>
      </c>
      <c r="DI141" s="46">
        <f t="shared" si="111"/>
        <v>0</v>
      </c>
      <c r="DJ141" s="46">
        <f t="shared" si="111"/>
        <v>0</v>
      </c>
      <c r="DK141" s="46">
        <f t="shared" si="111"/>
        <v>0</v>
      </c>
      <c r="DL141" s="46">
        <f t="shared" si="111"/>
        <v>0</v>
      </c>
      <c r="DM141" s="46">
        <f t="shared" si="111"/>
        <v>0</v>
      </c>
    </row>
    <row r="142" spans="1:117" x14ac:dyDescent="0.2">
      <c r="A142" s="154">
        <f t="shared" si="105"/>
        <v>0</v>
      </c>
      <c r="B142" s="154"/>
      <c r="Y142" s="47" t="str">
        <f t="shared" si="99"/>
        <v>Benchmark 2 Line</v>
      </c>
      <c r="Z142" s="46">
        <f t="shared" si="106"/>
        <v>0</v>
      </c>
      <c r="AA142" s="46">
        <f t="shared" si="109"/>
        <v>0</v>
      </c>
      <c r="AB142" s="46">
        <f t="shared" si="109"/>
        <v>0</v>
      </c>
      <c r="AC142" s="46">
        <f t="shared" si="109"/>
        <v>0</v>
      </c>
      <c r="AD142" s="46">
        <f t="shared" si="109"/>
        <v>0</v>
      </c>
      <c r="AE142" s="46">
        <f t="shared" si="109"/>
        <v>0</v>
      </c>
      <c r="AF142" s="46">
        <f t="shared" si="109"/>
        <v>0</v>
      </c>
      <c r="AG142" s="46">
        <f t="shared" si="109"/>
        <v>0</v>
      </c>
      <c r="AH142" s="46">
        <f t="shared" si="109"/>
        <v>0</v>
      </c>
      <c r="AI142" s="46">
        <f t="shared" si="109"/>
        <v>0</v>
      </c>
      <c r="AJ142" s="46">
        <f t="shared" si="109"/>
        <v>0</v>
      </c>
      <c r="AK142" s="46">
        <f t="shared" si="109"/>
        <v>0</v>
      </c>
      <c r="AL142" s="46">
        <f t="shared" si="109"/>
        <v>0</v>
      </c>
      <c r="AM142" s="46">
        <f t="shared" si="109"/>
        <v>0</v>
      </c>
      <c r="AN142" s="46">
        <f t="shared" si="109"/>
        <v>0</v>
      </c>
      <c r="AO142" s="46">
        <f t="shared" si="109"/>
        <v>0</v>
      </c>
      <c r="AP142" s="46"/>
      <c r="AQ142" s="46"/>
      <c r="AR142" s="46"/>
      <c r="AS142" s="46"/>
      <c r="AT142" s="47"/>
      <c r="AU142" s="47"/>
      <c r="AV142" s="46"/>
      <c r="AW142" s="46"/>
      <c r="AX142" s="46"/>
      <c r="AY142" s="46"/>
      <c r="AZ142" s="46"/>
      <c r="BA142" s="46"/>
      <c r="BB142" s="46"/>
      <c r="BC142" s="46"/>
      <c r="BD142" s="46"/>
      <c r="BE142" s="46"/>
      <c r="BF142" s="46"/>
      <c r="BG142" s="46"/>
      <c r="BH142" s="46"/>
      <c r="BI142" s="46"/>
      <c r="BJ142" s="46"/>
      <c r="BK142" s="47" t="str">
        <f t="shared" si="101"/>
        <v>Benchmark 3 Line</v>
      </c>
      <c r="BL142" s="46">
        <f t="shared" si="107"/>
        <v>0</v>
      </c>
      <c r="BM142" s="46">
        <f t="shared" si="110"/>
        <v>0</v>
      </c>
      <c r="BN142" s="46">
        <f t="shared" si="110"/>
        <v>0</v>
      </c>
      <c r="BO142" s="46">
        <f t="shared" si="110"/>
        <v>0</v>
      </c>
      <c r="BP142" s="46">
        <f t="shared" si="110"/>
        <v>0</v>
      </c>
      <c r="BQ142" s="46">
        <f t="shared" si="110"/>
        <v>0</v>
      </c>
      <c r="BR142" s="46">
        <f t="shared" si="110"/>
        <v>0</v>
      </c>
      <c r="BS142" s="46">
        <f t="shared" si="110"/>
        <v>0</v>
      </c>
      <c r="BT142" s="46">
        <f t="shared" si="110"/>
        <v>0</v>
      </c>
      <c r="BU142" s="46">
        <f t="shared" si="110"/>
        <v>0</v>
      </c>
      <c r="BV142" s="46">
        <f t="shared" si="110"/>
        <v>0</v>
      </c>
      <c r="BW142" s="46">
        <f t="shared" si="110"/>
        <v>0</v>
      </c>
      <c r="BX142" s="46">
        <f t="shared" si="110"/>
        <v>0</v>
      </c>
      <c r="BY142" s="46">
        <f t="shared" si="110"/>
        <v>0</v>
      </c>
      <c r="BZ142" s="46">
        <f t="shared" si="110"/>
        <v>0</v>
      </c>
      <c r="CA142" s="46">
        <f t="shared" si="110"/>
        <v>0</v>
      </c>
      <c r="CB142" s="47"/>
      <c r="CC142" s="46"/>
      <c r="CD142" s="46"/>
      <c r="CE142" s="46"/>
      <c r="CF142" s="46"/>
      <c r="CG142" s="46"/>
      <c r="CH142" s="46"/>
      <c r="CI142" s="46"/>
      <c r="CJ142" s="46"/>
      <c r="CK142" s="46"/>
      <c r="CL142" s="46"/>
      <c r="CM142" s="46"/>
      <c r="CN142" s="46"/>
      <c r="CO142" s="46"/>
      <c r="CP142" s="46"/>
      <c r="CQ142" s="46"/>
      <c r="CR142" s="46"/>
      <c r="CS142" s="46"/>
      <c r="CT142" s="46"/>
      <c r="CU142" s="46"/>
      <c r="CV142" s="46"/>
      <c r="CW142" s="47" t="str">
        <f t="shared" si="103"/>
        <v>Benchmark 3 Line</v>
      </c>
      <c r="CX142" s="46">
        <f t="shared" si="108"/>
        <v>0</v>
      </c>
      <c r="CY142" s="46">
        <f t="shared" si="104"/>
        <v>0</v>
      </c>
      <c r="CZ142" s="46">
        <f t="shared" si="104"/>
        <v>0</v>
      </c>
      <c r="DA142" s="46">
        <f t="shared" si="104"/>
        <v>0</v>
      </c>
      <c r="DB142" s="46">
        <f t="shared" si="104"/>
        <v>0</v>
      </c>
      <c r="DC142" s="46">
        <f t="shared" si="111"/>
        <v>0</v>
      </c>
      <c r="DD142" s="46">
        <f t="shared" si="111"/>
        <v>0</v>
      </c>
      <c r="DE142" s="46">
        <f t="shared" si="111"/>
        <v>0</v>
      </c>
      <c r="DF142" s="46">
        <f t="shared" si="111"/>
        <v>0</v>
      </c>
      <c r="DG142" s="46">
        <f t="shared" si="111"/>
        <v>0</v>
      </c>
      <c r="DH142" s="46">
        <f t="shared" si="111"/>
        <v>0</v>
      </c>
      <c r="DI142" s="46">
        <f t="shared" si="111"/>
        <v>0</v>
      </c>
      <c r="DJ142" s="46">
        <f t="shared" si="111"/>
        <v>0</v>
      </c>
      <c r="DK142" s="46">
        <f t="shared" si="111"/>
        <v>0</v>
      </c>
      <c r="DL142" s="46">
        <f t="shared" si="111"/>
        <v>0</v>
      </c>
      <c r="DM142" s="46">
        <f t="shared" si="111"/>
        <v>0</v>
      </c>
    </row>
    <row r="143" spans="1:117" x14ac:dyDescent="0.2">
      <c r="A143" s="154">
        <f t="shared" si="105"/>
        <v>0</v>
      </c>
      <c r="B143" s="154"/>
      <c r="Y143" s="47" t="str">
        <f t="shared" si="99"/>
        <v>Benchmark 2 Line</v>
      </c>
      <c r="Z143" s="46">
        <f t="shared" si="106"/>
        <v>0</v>
      </c>
      <c r="AA143" s="46">
        <f t="shared" si="109"/>
        <v>0</v>
      </c>
      <c r="AB143" s="46">
        <f t="shared" si="109"/>
        <v>0</v>
      </c>
      <c r="AC143" s="46">
        <f t="shared" si="109"/>
        <v>0</v>
      </c>
      <c r="AD143" s="46">
        <f t="shared" si="109"/>
        <v>0</v>
      </c>
      <c r="AE143" s="46">
        <f t="shared" si="109"/>
        <v>0</v>
      </c>
      <c r="AF143" s="46">
        <f t="shared" si="109"/>
        <v>0</v>
      </c>
      <c r="AG143" s="46">
        <f t="shared" si="109"/>
        <v>0</v>
      </c>
      <c r="AH143" s="46">
        <f t="shared" si="109"/>
        <v>0</v>
      </c>
      <c r="AI143" s="46">
        <f t="shared" si="109"/>
        <v>0</v>
      </c>
      <c r="AJ143" s="46">
        <f t="shared" si="109"/>
        <v>0</v>
      </c>
      <c r="AK143" s="46">
        <f t="shared" si="109"/>
        <v>0</v>
      </c>
      <c r="AL143" s="46">
        <f t="shared" si="109"/>
        <v>0</v>
      </c>
      <c r="AM143" s="46">
        <f t="shared" si="109"/>
        <v>0</v>
      </c>
      <c r="AN143" s="46">
        <f t="shared" si="109"/>
        <v>0</v>
      </c>
      <c r="AO143" s="46">
        <f t="shared" si="109"/>
        <v>0</v>
      </c>
      <c r="AP143" s="46"/>
      <c r="AQ143" s="46"/>
      <c r="AR143" s="46"/>
      <c r="AS143" s="46"/>
      <c r="AT143" s="47"/>
      <c r="AU143" s="47"/>
      <c r="AV143" s="46"/>
      <c r="AW143" s="46"/>
      <c r="AX143" s="46"/>
      <c r="AY143" s="46"/>
      <c r="AZ143" s="46"/>
      <c r="BA143" s="46"/>
      <c r="BB143" s="46"/>
      <c r="BC143" s="46"/>
      <c r="BD143" s="46"/>
      <c r="BE143" s="46"/>
      <c r="BF143" s="46"/>
      <c r="BG143" s="46"/>
      <c r="BH143" s="46"/>
      <c r="BI143" s="46"/>
      <c r="BJ143" s="46"/>
      <c r="BK143" s="47" t="str">
        <f t="shared" si="101"/>
        <v>Benchmark 3 Line</v>
      </c>
      <c r="BL143" s="46">
        <f t="shared" si="107"/>
        <v>0</v>
      </c>
      <c r="BM143" s="46">
        <f t="shared" si="110"/>
        <v>0</v>
      </c>
      <c r="BN143" s="46">
        <f t="shared" si="110"/>
        <v>0</v>
      </c>
      <c r="BO143" s="46">
        <f t="shared" si="110"/>
        <v>0</v>
      </c>
      <c r="BP143" s="46">
        <f t="shared" si="110"/>
        <v>0</v>
      </c>
      <c r="BQ143" s="46">
        <f t="shared" si="110"/>
        <v>0</v>
      </c>
      <c r="BR143" s="46">
        <f t="shared" si="110"/>
        <v>0</v>
      </c>
      <c r="BS143" s="46">
        <f t="shared" si="110"/>
        <v>0</v>
      </c>
      <c r="BT143" s="46">
        <f t="shared" si="110"/>
        <v>0</v>
      </c>
      <c r="BU143" s="46">
        <f t="shared" si="110"/>
        <v>0</v>
      </c>
      <c r="BV143" s="46">
        <f t="shared" si="110"/>
        <v>0</v>
      </c>
      <c r="BW143" s="46">
        <f t="shared" si="110"/>
        <v>0</v>
      </c>
      <c r="BX143" s="46">
        <f t="shared" si="110"/>
        <v>0</v>
      </c>
      <c r="BY143" s="46">
        <f t="shared" si="110"/>
        <v>0</v>
      </c>
      <c r="BZ143" s="46">
        <f t="shared" si="110"/>
        <v>0</v>
      </c>
      <c r="CA143" s="46">
        <f t="shared" si="110"/>
        <v>0</v>
      </c>
      <c r="CB143" s="47"/>
      <c r="CC143" s="46"/>
      <c r="CD143" s="46"/>
      <c r="CE143" s="46"/>
      <c r="CF143" s="46"/>
      <c r="CG143" s="46"/>
      <c r="CH143" s="46"/>
      <c r="CI143" s="46"/>
      <c r="CJ143" s="46"/>
      <c r="CK143" s="46"/>
      <c r="CL143" s="46"/>
      <c r="CM143" s="46"/>
      <c r="CN143" s="46"/>
      <c r="CO143" s="46"/>
      <c r="CP143" s="46"/>
      <c r="CQ143" s="46"/>
      <c r="CR143" s="46"/>
      <c r="CS143" s="46"/>
      <c r="CT143" s="46"/>
      <c r="CU143" s="46"/>
      <c r="CV143" s="46"/>
      <c r="CW143" s="47" t="str">
        <f t="shared" si="103"/>
        <v>Benchmark 3 Line</v>
      </c>
      <c r="CX143" s="46">
        <f t="shared" si="108"/>
        <v>0</v>
      </c>
      <c r="CY143" s="46">
        <f t="shared" si="104"/>
        <v>0</v>
      </c>
      <c r="CZ143" s="46">
        <f t="shared" si="104"/>
        <v>0</v>
      </c>
      <c r="DA143" s="46">
        <f t="shared" si="104"/>
        <v>0</v>
      </c>
      <c r="DB143" s="46">
        <f t="shared" si="104"/>
        <v>0</v>
      </c>
      <c r="DC143" s="46">
        <f t="shared" si="111"/>
        <v>0</v>
      </c>
      <c r="DD143" s="46">
        <f t="shared" si="111"/>
        <v>0</v>
      </c>
      <c r="DE143" s="46">
        <f t="shared" si="111"/>
        <v>0</v>
      </c>
      <c r="DF143" s="46">
        <f t="shared" si="111"/>
        <v>0</v>
      </c>
      <c r="DG143" s="46">
        <f t="shared" si="111"/>
        <v>0</v>
      </c>
      <c r="DH143" s="46">
        <f t="shared" si="111"/>
        <v>0</v>
      </c>
      <c r="DI143" s="46">
        <f t="shared" si="111"/>
        <v>0</v>
      </c>
      <c r="DJ143" s="46">
        <f t="shared" si="111"/>
        <v>0</v>
      </c>
      <c r="DK143" s="46">
        <f t="shared" si="111"/>
        <v>0</v>
      </c>
      <c r="DL143" s="46">
        <f t="shared" si="111"/>
        <v>0</v>
      </c>
      <c r="DM143" s="46">
        <f t="shared" si="111"/>
        <v>0</v>
      </c>
    </row>
    <row r="144" spans="1:117" x14ac:dyDescent="0.2">
      <c r="A144" s="154">
        <f t="shared" si="105"/>
        <v>0</v>
      </c>
      <c r="B144" s="154"/>
      <c r="Y144" s="47" t="str">
        <f t="shared" si="99"/>
        <v>Benchmark 2 Line</v>
      </c>
      <c r="Z144" s="46">
        <f t="shared" si="106"/>
        <v>0</v>
      </c>
      <c r="AA144" s="46">
        <f t="shared" si="109"/>
        <v>0</v>
      </c>
      <c r="AB144" s="46">
        <f t="shared" si="109"/>
        <v>0</v>
      </c>
      <c r="AC144" s="46">
        <f t="shared" si="109"/>
        <v>0</v>
      </c>
      <c r="AD144" s="46">
        <f t="shared" si="109"/>
        <v>0</v>
      </c>
      <c r="AE144" s="46">
        <f t="shared" si="109"/>
        <v>0</v>
      </c>
      <c r="AF144" s="46">
        <f t="shared" si="109"/>
        <v>0</v>
      </c>
      <c r="AG144" s="46">
        <f t="shared" si="109"/>
        <v>0</v>
      </c>
      <c r="AH144" s="46">
        <f t="shared" si="109"/>
        <v>0</v>
      </c>
      <c r="AI144" s="46">
        <f t="shared" si="109"/>
        <v>0</v>
      </c>
      <c r="AJ144" s="46">
        <f t="shared" si="109"/>
        <v>0</v>
      </c>
      <c r="AK144" s="46">
        <f t="shared" si="109"/>
        <v>0</v>
      </c>
      <c r="AL144" s="46">
        <f t="shared" si="109"/>
        <v>0</v>
      </c>
      <c r="AM144" s="46">
        <f t="shared" si="109"/>
        <v>0</v>
      </c>
      <c r="AN144" s="46">
        <f t="shared" si="109"/>
        <v>0</v>
      </c>
      <c r="AO144" s="46">
        <f t="shared" si="109"/>
        <v>0</v>
      </c>
      <c r="AP144" s="46"/>
      <c r="AQ144" s="46"/>
      <c r="AR144" s="46"/>
      <c r="AS144" s="46"/>
      <c r="AT144" s="47"/>
      <c r="AU144" s="47"/>
      <c r="AV144" s="46"/>
      <c r="AW144" s="46"/>
      <c r="AX144" s="46"/>
      <c r="AY144" s="46"/>
      <c r="AZ144" s="46"/>
      <c r="BA144" s="46"/>
      <c r="BB144" s="46"/>
      <c r="BC144" s="46"/>
      <c r="BD144" s="46"/>
      <c r="BE144" s="46"/>
      <c r="BF144" s="46"/>
      <c r="BG144" s="46"/>
      <c r="BH144" s="46"/>
      <c r="BI144" s="46"/>
      <c r="BJ144" s="46"/>
      <c r="BK144" s="47" t="str">
        <f t="shared" si="101"/>
        <v>Benchmark 3 Line</v>
      </c>
      <c r="BL144" s="46">
        <f t="shared" si="107"/>
        <v>0</v>
      </c>
      <c r="BM144" s="46">
        <f t="shared" si="110"/>
        <v>0</v>
      </c>
      <c r="BN144" s="46">
        <f t="shared" si="110"/>
        <v>0</v>
      </c>
      <c r="BO144" s="46">
        <f t="shared" si="110"/>
        <v>0</v>
      </c>
      <c r="BP144" s="46">
        <f t="shared" si="110"/>
        <v>0</v>
      </c>
      <c r="BQ144" s="46">
        <f t="shared" si="110"/>
        <v>0</v>
      </c>
      <c r="BR144" s="46">
        <f t="shared" si="110"/>
        <v>0</v>
      </c>
      <c r="BS144" s="46">
        <f t="shared" si="110"/>
        <v>0</v>
      </c>
      <c r="BT144" s="46">
        <f t="shared" si="110"/>
        <v>0</v>
      </c>
      <c r="BU144" s="46">
        <f t="shared" si="110"/>
        <v>0</v>
      </c>
      <c r="BV144" s="46">
        <f t="shared" si="110"/>
        <v>0</v>
      </c>
      <c r="BW144" s="46">
        <f t="shared" si="110"/>
        <v>0</v>
      </c>
      <c r="BX144" s="46">
        <f t="shared" si="110"/>
        <v>0</v>
      </c>
      <c r="BY144" s="46">
        <f t="shared" si="110"/>
        <v>0</v>
      </c>
      <c r="BZ144" s="46">
        <f t="shared" si="110"/>
        <v>0</v>
      </c>
      <c r="CA144" s="46">
        <f t="shared" si="110"/>
        <v>0</v>
      </c>
      <c r="CB144" s="47"/>
      <c r="CC144" s="46"/>
      <c r="CD144" s="46"/>
      <c r="CE144" s="46"/>
      <c r="CF144" s="46"/>
      <c r="CG144" s="46"/>
      <c r="CH144" s="46"/>
      <c r="CI144" s="46"/>
      <c r="CJ144" s="46"/>
      <c r="CK144" s="46"/>
      <c r="CL144" s="46"/>
      <c r="CM144" s="46"/>
      <c r="CN144" s="46"/>
      <c r="CO144" s="46"/>
      <c r="CP144" s="46"/>
      <c r="CQ144" s="46"/>
      <c r="CR144" s="46"/>
      <c r="CS144" s="46"/>
      <c r="CT144" s="46"/>
      <c r="CU144" s="46"/>
      <c r="CV144" s="46"/>
      <c r="CW144" s="47" t="str">
        <f t="shared" si="103"/>
        <v>Benchmark 3 Line</v>
      </c>
      <c r="CX144" s="46">
        <f t="shared" si="108"/>
        <v>0</v>
      </c>
      <c r="CY144" s="46">
        <f t="shared" si="104"/>
        <v>0</v>
      </c>
      <c r="CZ144" s="46">
        <f t="shared" si="104"/>
        <v>0</v>
      </c>
      <c r="DA144" s="46">
        <f t="shared" si="104"/>
        <v>0</v>
      </c>
      <c r="DB144" s="46">
        <f t="shared" si="104"/>
        <v>0</v>
      </c>
      <c r="DC144" s="46">
        <f t="shared" si="111"/>
        <v>0</v>
      </c>
      <c r="DD144" s="46">
        <f t="shared" si="111"/>
        <v>0</v>
      </c>
      <c r="DE144" s="46">
        <f t="shared" si="111"/>
        <v>0</v>
      </c>
      <c r="DF144" s="46">
        <f t="shared" si="111"/>
        <v>0</v>
      </c>
      <c r="DG144" s="46">
        <f t="shared" si="111"/>
        <v>0</v>
      </c>
      <c r="DH144" s="46">
        <f t="shared" si="111"/>
        <v>0</v>
      </c>
      <c r="DI144" s="46">
        <f t="shared" si="111"/>
        <v>0</v>
      </c>
      <c r="DJ144" s="46">
        <f t="shared" si="111"/>
        <v>0</v>
      </c>
      <c r="DK144" s="46">
        <f t="shared" si="111"/>
        <v>0</v>
      </c>
      <c r="DL144" s="46">
        <f t="shared" si="111"/>
        <v>0</v>
      </c>
      <c r="DM144" s="46">
        <f t="shared" si="111"/>
        <v>0</v>
      </c>
    </row>
    <row r="145" spans="1:117" x14ac:dyDescent="0.2">
      <c r="A145" s="154">
        <f t="shared" si="105"/>
        <v>0</v>
      </c>
      <c r="B145" s="154"/>
      <c r="Y145" s="47" t="str">
        <f t="shared" si="99"/>
        <v>Benchmark 2 Line</v>
      </c>
      <c r="Z145" s="46">
        <f t="shared" si="106"/>
        <v>0</v>
      </c>
      <c r="AA145" s="46">
        <f t="shared" si="109"/>
        <v>0</v>
      </c>
      <c r="AB145" s="46">
        <f t="shared" si="109"/>
        <v>0</v>
      </c>
      <c r="AC145" s="46">
        <f t="shared" si="109"/>
        <v>0</v>
      </c>
      <c r="AD145" s="46">
        <f t="shared" si="109"/>
        <v>0</v>
      </c>
      <c r="AE145" s="46">
        <f t="shared" si="109"/>
        <v>0</v>
      </c>
      <c r="AF145" s="46">
        <f t="shared" si="109"/>
        <v>0</v>
      </c>
      <c r="AG145" s="46">
        <f t="shared" si="109"/>
        <v>0</v>
      </c>
      <c r="AH145" s="46">
        <f t="shared" si="109"/>
        <v>0</v>
      </c>
      <c r="AI145" s="46">
        <f t="shared" si="109"/>
        <v>0</v>
      </c>
      <c r="AJ145" s="46">
        <f t="shared" si="109"/>
        <v>0</v>
      </c>
      <c r="AK145" s="46">
        <f t="shared" si="109"/>
        <v>0</v>
      </c>
      <c r="AL145" s="46">
        <f t="shared" si="109"/>
        <v>0</v>
      </c>
      <c r="AM145" s="46">
        <f t="shared" si="109"/>
        <v>0</v>
      </c>
      <c r="AN145" s="46">
        <f t="shared" si="109"/>
        <v>0</v>
      </c>
      <c r="AO145" s="46">
        <f t="shared" si="109"/>
        <v>0</v>
      </c>
      <c r="AP145" s="46"/>
      <c r="AQ145" s="46"/>
      <c r="AR145" s="46"/>
      <c r="AS145" s="46"/>
      <c r="AT145" s="47"/>
      <c r="AU145" s="47"/>
      <c r="AV145" s="46"/>
      <c r="AW145" s="46"/>
      <c r="AX145" s="46"/>
      <c r="AY145" s="46"/>
      <c r="AZ145" s="46"/>
      <c r="BA145" s="46"/>
      <c r="BB145" s="46"/>
      <c r="BC145" s="46"/>
      <c r="BD145" s="46"/>
      <c r="BE145" s="46"/>
      <c r="BF145" s="46"/>
      <c r="BG145" s="46"/>
      <c r="BH145" s="46"/>
      <c r="BI145" s="46"/>
      <c r="BJ145" s="46"/>
      <c r="BK145" s="47" t="str">
        <f t="shared" si="101"/>
        <v>Benchmark 3 Line</v>
      </c>
      <c r="BL145" s="46">
        <f t="shared" si="107"/>
        <v>0</v>
      </c>
      <c r="BM145" s="46">
        <f t="shared" si="110"/>
        <v>0</v>
      </c>
      <c r="BN145" s="46">
        <f t="shared" si="110"/>
        <v>0</v>
      </c>
      <c r="BO145" s="46">
        <f t="shared" si="110"/>
        <v>0</v>
      </c>
      <c r="BP145" s="46">
        <f t="shared" si="110"/>
        <v>0</v>
      </c>
      <c r="BQ145" s="46">
        <f t="shared" si="110"/>
        <v>0</v>
      </c>
      <c r="BR145" s="46">
        <f t="shared" si="110"/>
        <v>0</v>
      </c>
      <c r="BS145" s="46">
        <f t="shared" si="110"/>
        <v>0</v>
      </c>
      <c r="BT145" s="46">
        <f t="shared" si="110"/>
        <v>0</v>
      </c>
      <c r="BU145" s="46">
        <f t="shared" si="110"/>
        <v>0</v>
      </c>
      <c r="BV145" s="46">
        <f t="shared" si="110"/>
        <v>0</v>
      </c>
      <c r="BW145" s="46">
        <f t="shared" si="110"/>
        <v>0</v>
      </c>
      <c r="BX145" s="46">
        <f t="shared" si="110"/>
        <v>0</v>
      </c>
      <c r="BY145" s="46">
        <f t="shared" si="110"/>
        <v>0</v>
      </c>
      <c r="BZ145" s="46">
        <f t="shared" si="110"/>
        <v>0</v>
      </c>
      <c r="CA145" s="46">
        <f t="shared" si="110"/>
        <v>0</v>
      </c>
      <c r="CB145" s="47"/>
      <c r="CC145" s="46"/>
      <c r="CD145" s="46"/>
      <c r="CE145" s="46"/>
      <c r="CF145" s="46"/>
      <c r="CG145" s="46"/>
      <c r="CH145" s="46"/>
      <c r="CI145" s="46"/>
      <c r="CJ145" s="46"/>
      <c r="CK145" s="46"/>
      <c r="CL145" s="46"/>
      <c r="CM145" s="46"/>
      <c r="CN145" s="46"/>
      <c r="CO145" s="46"/>
      <c r="CP145" s="46"/>
      <c r="CQ145" s="46"/>
      <c r="CR145" s="46"/>
      <c r="CS145" s="46"/>
      <c r="CT145" s="46"/>
      <c r="CU145" s="46"/>
      <c r="CV145" s="46"/>
      <c r="CW145" s="47" t="str">
        <f t="shared" si="103"/>
        <v>Benchmark 3 Line</v>
      </c>
      <c r="CX145" s="46">
        <f t="shared" si="108"/>
        <v>0</v>
      </c>
      <c r="CY145" s="46">
        <f t="shared" si="104"/>
        <v>0</v>
      </c>
      <c r="CZ145" s="46">
        <f t="shared" si="104"/>
        <v>0</v>
      </c>
      <c r="DA145" s="46">
        <f t="shared" si="104"/>
        <v>0</v>
      </c>
      <c r="DB145" s="46">
        <f t="shared" si="104"/>
        <v>0</v>
      </c>
      <c r="DC145" s="46">
        <f t="shared" si="111"/>
        <v>0</v>
      </c>
      <c r="DD145" s="46">
        <f t="shared" si="111"/>
        <v>0</v>
      </c>
      <c r="DE145" s="46">
        <f t="shared" si="111"/>
        <v>0</v>
      </c>
      <c r="DF145" s="46">
        <f t="shared" si="111"/>
        <v>0</v>
      </c>
      <c r="DG145" s="46">
        <f t="shared" si="111"/>
        <v>0</v>
      </c>
      <c r="DH145" s="46">
        <f t="shared" si="111"/>
        <v>0</v>
      </c>
      <c r="DI145" s="46">
        <f t="shared" si="111"/>
        <v>0</v>
      </c>
      <c r="DJ145" s="46">
        <f t="shared" si="111"/>
        <v>0</v>
      </c>
      <c r="DK145" s="46">
        <f t="shared" si="111"/>
        <v>0</v>
      </c>
      <c r="DL145" s="46">
        <f t="shared" si="111"/>
        <v>0</v>
      </c>
      <c r="DM145" s="46">
        <f t="shared" si="111"/>
        <v>0</v>
      </c>
    </row>
    <row r="146" spans="1:117" x14ac:dyDescent="0.2">
      <c r="A146" s="154">
        <f t="shared" si="105"/>
        <v>0</v>
      </c>
      <c r="B146" s="154"/>
      <c r="Y146" s="47" t="str">
        <f t="shared" si="99"/>
        <v>Benchmark 2 Line</v>
      </c>
      <c r="Z146" s="46">
        <f t="shared" si="106"/>
        <v>0</v>
      </c>
      <c r="AA146" s="46">
        <f t="shared" si="109"/>
        <v>0</v>
      </c>
      <c r="AB146" s="46">
        <f t="shared" si="109"/>
        <v>0</v>
      </c>
      <c r="AC146" s="46">
        <f t="shared" si="109"/>
        <v>0</v>
      </c>
      <c r="AD146" s="46">
        <f t="shared" si="109"/>
        <v>0</v>
      </c>
      <c r="AE146" s="46">
        <f t="shared" si="109"/>
        <v>0</v>
      </c>
      <c r="AF146" s="46">
        <f t="shared" si="109"/>
        <v>0</v>
      </c>
      <c r="AG146" s="46">
        <f t="shared" si="109"/>
        <v>0</v>
      </c>
      <c r="AH146" s="46">
        <f t="shared" si="109"/>
        <v>0</v>
      </c>
      <c r="AI146" s="46">
        <f t="shared" si="109"/>
        <v>0</v>
      </c>
      <c r="AJ146" s="46">
        <f t="shared" si="109"/>
        <v>0</v>
      </c>
      <c r="AK146" s="46">
        <f t="shared" si="109"/>
        <v>0</v>
      </c>
      <c r="AL146" s="46">
        <f t="shared" si="109"/>
        <v>0</v>
      </c>
      <c r="AM146" s="46">
        <f t="shared" si="109"/>
        <v>0</v>
      </c>
      <c r="AN146" s="46">
        <f t="shared" si="109"/>
        <v>0</v>
      </c>
      <c r="AO146" s="46">
        <f t="shared" si="109"/>
        <v>0</v>
      </c>
      <c r="AP146" s="46"/>
      <c r="AQ146" s="46"/>
      <c r="AR146" s="46"/>
      <c r="AS146" s="46"/>
      <c r="AT146" s="47"/>
      <c r="AU146" s="47"/>
      <c r="AV146" s="46"/>
      <c r="AW146" s="46"/>
      <c r="AX146" s="46"/>
      <c r="AY146" s="46"/>
      <c r="AZ146" s="46"/>
      <c r="BA146" s="46"/>
      <c r="BB146" s="46"/>
      <c r="BC146" s="46"/>
      <c r="BD146" s="46"/>
      <c r="BE146" s="46"/>
      <c r="BF146" s="46"/>
      <c r="BG146" s="46"/>
      <c r="BH146" s="46"/>
      <c r="BI146" s="46"/>
      <c r="BJ146" s="46"/>
      <c r="BK146" s="47" t="str">
        <f t="shared" si="101"/>
        <v>Benchmark 3 Line</v>
      </c>
      <c r="BL146" s="46">
        <f t="shared" si="107"/>
        <v>0</v>
      </c>
      <c r="BM146" s="46">
        <f t="shared" si="110"/>
        <v>0</v>
      </c>
      <c r="BN146" s="46">
        <f t="shared" si="110"/>
        <v>0</v>
      </c>
      <c r="BO146" s="46">
        <f t="shared" si="110"/>
        <v>0</v>
      </c>
      <c r="BP146" s="46">
        <f t="shared" si="110"/>
        <v>0</v>
      </c>
      <c r="BQ146" s="46">
        <f t="shared" si="110"/>
        <v>0</v>
      </c>
      <c r="BR146" s="46">
        <f t="shared" si="110"/>
        <v>0</v>
      </c>
      <c r="BS146" s="46">
        <f t="shared" si="110"/>
        <v>0</v>
      </c>
      <c r="BT146" s="46">
        <f t="shared" si="110"/>
        <v>0</v>
      </c>
      <c r="BU146" s="46">
        <f t="shared" si="110"/>
        <v>0</v>
      </c>
      <c r="BV146" s="46">
        <f t="shared" si="110"/>
        <v>0</v>
      </c>
      <c r="BW146" s="46">
        <f t="shared" si="110"/>
        <v>0</v>
      </c>
      <c r="BX146" s="46">
        <f t="shared" si="110"/>
        <v>0</v>
      </c>
      <c r="BY146" s="46">
        <f t="shared" si="110"/>
        <v>0</v>
      </c>
      <c r="BZ146" s="46">
        <f t="shared" si="110"/>
        <v>0</v>
      </c>
      <c r="CA146" s="46">
        <f t="shared" si="110"/>
        <v>0</v>
      </c>
      <c r="CB146" s="47"/>
      <c r="CC146" s="46"/>
      <c r="CD146" s="46"/>
      <c r="CE146" s="46"/>
      <c r="CF146" s="46"/>
      <c r="CG146" s="46"/>
      <c r="CH146" s="46"/>
      <c r="CI146" s="46"/>
      <c r="CJ146" s="46"/>
      <c r="CK146" s="46"/>
      <c r="CL146" s="46"/>
      <c r="CM146" s="46"/>
      <c r="CN146" s="46"/>
      <c r="CO146" s="46"/>
      <c r="CP146" s="46"/>
      <c r="CQ146" s="46"/>
      <c r="CR146" s="46"/>
      <c r="CS146" s="46"/>
      <c r="CT146" s="46"/>
      <c r="CU146" s="46"/>
      <c r="CV146" s="46"/>
      <c r="CW146" s="47" t="str">
        <f t="shared" si="103"/>
        <v>Benchmark 3 Line</v>
      </c>
      <c r="CX146" s="46">
        <f t="shared" si="108"/>
        <v>0</v>
      </c>
      <c r="CY146" s="46">
        <f t="shared" si="104"/>
        <v>0</v>
      </c>
      <c r="CZ146" s="46">
        <f t="shared" si="104"/>
        <v>0</v>
      </c>
      <c r="DA146" s="46">
        <f t="shared" si="104"/>
        <v>0</v>
      </c>
      <c r="DB146" s="46">
        <f t="shared" si="104"/>
        <v>0</v>
      </c>
      <c r="DC146" s="46">
        <f t="shared" si="111"/>
        <v>0</v>
      </c>
      <c r="DD146" s="46">
        <f t="shared" si="111"/>
        <v>0</v>
      </c>
      <c r="DE146" s="46">
        <f t="shared" si="111"/>
        <v>0</v>
      </c>
      <c r="DF146" s="46">
        <f t="shared" si="111"/>
        <v>0</v>
      </c>
      <c r="DG146" s="46">
        <f t="shared" si="111"/>
        <v>0</v>
      </c>
      <c r="DH146" s="46">
        <f t="shared" si="111"/>
        <v>0</v>
      </c>
      <c r="DI146" s="46">
        <f t="shared" si="111"/>
        <v>0</v>
      </c>
      <c r="DJ146" s="46">
        <f t="shared" si="111"/>
        <v>0</v>
      </c>
      <c r="DK146" s="46">
        <f t="shared" si="111"/>
        <v>0</v>
      </c>
      <c r="DL146" s="46">
        <f t="shared" si="111"/>
        <v>0</v>
      </c>
      <c r="DM146" s="46">
        <f t="shared" si="111"/>
        <v>0</v>
      </c>
    </row>
    <row r="147" spans="1:117" x14ac:dyDescent="0.2">
      <c r="A147" s="154">
        <f t="shared" si="105"/>
        <v>0</v>
      </c>
      <c r="B147" s="154"/>
      <c r="Y147" s="47" t="str">
        <f t="shared" si="99"/>
        <v>Benchmark 2 Line</v>
      </c>
      <c r="Z147" s="46">
        <f t="shared" si="106"/>
        <v>0</v>
      </c>
      <c r="AA147" s="46">
        <f t="shared" si="109"/>
        <v>0</v>
      </c>
      <c r="AB147" s="46">
        <f t="shared" si="109"/>
        <v>0</v>
      </c>
      <c r="AC147" s="46">
        <f t="shared" si="109"/>
        <v>0</v>
      </c>
      <c r="AD147" s="46">
        <f t="shared" si="109"/>
        <v>0</v>
      </c>
      <c r="AE147" s="46">
        <f t="shared" si="109"/>
        <v>0</v>
      </c>
      <c r="AF147" s="46">
        <f t="shared" si="109"/>
        <v>0</v>
      </c>
      <c r="AG147" s="46">
        <f t="shared" si="109"/>
        <v>0</v>
      </c>
      <c r="AH147" s="46">
        <f t="shared" si="109"/>
        <v>0</v>
      </c>
      <c r="AI147" s="46">
        <f t="shared" si="109"/>
        <v>0</v>
      </c>
      <c r="AJ147" s="46">
        <f t="shared" si="109"/>
        <v>0</v>
      </c>
      <c r="AK147" s="46">
        <f t="shared" si="109"/>
        <v>0</v>
      </c>
      <c r="AL147" s="46">
        <f t="shared" si="109"/>
        <v>0</v>
      </c>
      <c r="AM147" s="46">
        <f t="shared" si="109"/>
        <v>0</v>
      </c>
      <c r="AN147" s="46">
        <f t="shared" si="109"/>
        <v>0</v>
      </c>
      <c r="AO147" s="46">
        <f t="shared" si="109"/>
        <v>0</v>
      </c>
      <c r="AP147" s="46"/>
      <c r="AQ147" s="46"/>
      <c r="AR147" s="46"/>
      <c r="AS147" s="46"/>
      <c r="AT147" s="47"/>
      <c r="AU147" s="47"/>
      <c r="AV147" s="46"/>
      <c r="AW147" s="46"/>
      <c r="AX147" s="46"/>
      <c r="AY147" s="46"/>
      <c r="AZ147" s="46"/>
      <c r="BA147" s="46"/>
      <c r="BB147" s="46"/>
      <c r="BC147" s="46"/>
      <c r="BD147" s="46"/>
      <c r="BE147" s="46"/>
      <c r="BF147" s="46"/>
      <c r="BG147" s="46"/>
      <c r="BH147" s="46"/>
      <c r="BI147" s="46"/>
      <c r="BJ147" s="46"/>
      <c r="BK147" s="47" t="str">
        <f t="shared" si="101"/>
        <v>Benchmark 3 Line</v>
      </c>
      <c r="BL147" s="46">
        <f t="shared" si="107"/>
        <v>0</v>
      </c>
      <c r="BM147" s="46">
        <f t="shared" si="110"/>
        <v>0</v>
      </c>
      <c r="BN147" s="46">
        <f t="shared" si="110"/>
        <v>0</v>
      </c>
      <c r="BO147" s="46">
        <f t="shared" si="110"/>
        <v>0</v>
      </c>
      <c r="BP147" s="46">
        <f t="shared" si="110"/>
        <v>0</v>
      </c>
      <c r="BQ147" s="46">
        <f t="shared" si="110"/>
        <v>0</v>
      </c>
      <c r="BR147" s="46">
        <f t="shared" si="110"/>
        <v>0</v>
      </c>
      <c r="BS147" s="46">
        <f t="shared" si="110"/>
        <v>0</v>
      </c>
      <c r="BT147" s="46">
        <f t="shared" si="110"/>
        <v>0</v>
      </c>
      <c r="BU147" s="46">
        <f t="shared" si="110"/>
        <v>0</v>
      </c>
      <c r="BV147" s="46">
        <f t="shared" si="110"/>
        <v>0</v>
      </c>
      <c r="BW147" s="46">
        <f t="shared" si="110"/>
        <v>0</v>
      </c>
      <c r="BX147" s="46">
        <f t="shared" si="110"/>
        <v>0</v>
      </c>
      <c r="BY147" s="46">
        <f t="shared" si="110"/>
        <v>0</v>
      </c>
      <c r="BZ147" s="46">
        <f t="shared" si="110"/>
        <v>0</v>
      </c>
      <c r="CA147" s="46">
        <f t="shared" si="110"/>
        <v>0</v>
      </c>
      <c r="CB147" s="47"/>
      <c r="CC147" s="46"/>
      <c r="CD147" s="46"/>
      <c r="CE147" s="46"/>
      <c r="CF147" s="46"/>
      <c r="CG147" s="46"/>
      <c r="CH147" s="46"/>
      <c r="CI147" s="46"/>
      <c r="CJ147" s="46"/>
      <c r="CK147" s="46"/>
      <c r="CL147" s="46"/>
      <c r="CM147" s="46"/>
      <c r="CN147" s="46"/>
      <c r="CO147" s="46"/>
      <c r="CP147" s="46"/>
      <c r="CQ147" s="46"/>
      <c r="CR147" s="46"/>
      <c r="CS147" s="46"/>
      <c r="CT147" s="46"/>
      <c r="CU147" s="46"/>
      <c r="CV147" s="46"/>
      <c r="CW147" s="47" t="str">
        <f t="shared" si="103"/>
        <v>Benchmark 3 Line</v>
      </c>
      <c r="CX147" s="46">
        <f t="shared" si="108"/>
        <v>0</v>
      </c>
      <c r="CY147" s="46">
        <f t="shared" si="104"/>
        <v>0</v>
      </c>
      <c r="CZ147" s="46">
        <f t="shared" si="104"/>
        <v>0</v>
      </c>
      <c r="DA147" s="46">
        <f t="shared" si="104"/>
        <v>0</v>
      </c>
      <c r="DB147" s="46">
        <f t="shared" si="104"/>
        <v>0</v>
      </c>
      <c r="DC147" s="46">
        <f t="shared" si="111"/>
        <v>0</v>
      </c>
      <c r="DD147" s="46">
        <f t="shared" si="111"/>
        <v>0</v>
      </c>
      <c r="DE147" s="46">
        <f t="shared" si="111"/>
        <v>0</v>
      </c>
      <c r="DF147" s="46">
        <f t="shared" si="111"/>
        <v>0</v>
      </c>
      <c r="DG147" s="46">
        <f t="shared" si="111"/>
        <v>0</v>
      </c>
      <c r="DH147" s="46">
        <f t="shared" si="111"/>
        <v>0</v>
      </c>
      <c r="DI147" s="46">
        <f t="shared" si="111"/>
        <v>0</v>
      </c>
      <c r="DJ147" s="46">
        <f t="shared" si="111"/>
        <v>0</v>
      </c>
      <c r="DK147" s="46">
        <f t="shared" si="111"/>
        <v>0</v>
      </c>
      <c r="DL147" s="46">
        <f t="shared" si="111"/>
        <v>0</v>
      </c>
      <c r="DM147" s="46">
        <f t="shared" si="111"/>
        <v>0</v>
      </c>
    </row>
    <row r="148" spans="1:117" x14ac:dyDescent="0.2">
      <c r="A148" s="154">
        <f t="shared" si="105"/>
        <v>0</v>
      </c>
      <c r="B148" s="154"/>
      <c r="Y148" s="47" t="str">
        <f t="shared" si="99"/>
        <v>Benchmark 2 Line</v>
      </c>
      <c r="Z148" s="46">
        <f t="shared" si="106"/>
        <v>0</v>
      </c>
      <c r="AA148" s="46">
        <f t="shared" si="109"/>
        <v>0</v>
      </c>
      <c r="AB148" s="46">
        <f t="shared" si="109"/>
        <v>0</v>
      </c>
      <c r="AC148" s="46">
        <f t="shared" si="109"/>
        <v>0</v>
      </c>
      <c r="AD148" s="46">
        <f t="shared" si="109"/>
        <v>0</v>
      </c>
      <c r="AE148" s="46">
        <f t="shared" si="109"/>
        <v>0</v>
      </c>
      <c r="AF148" s="46">
        <f t="shared" si="109"/>
        <v>0</v>
      </c>
      <c r="AG148" s="46">
        <f t="shared" si="109"/>
        <v>0</v>
      </c>
      <c r="AH148" s="46">
        <f t="shared" si="109"/>
        <v>0</v>
      </c>
      <c r="AI148" s="46">
        <f t="shared" si="109"/>
        <v>0</v>
      </c>
      <c r="AJ148" s="46">
        <f t="shared" si="109"/>
        <v>0</v>
      </c>
      <c r="AK148" s="46">
        <f t="shared" si="109"/>
        <v>0</v>
      </c>
      <c r="AL148" s="46">
        <f t="shared" si="109"/>
        <v>0</v>
      </c>
      <c r="AM148" s="46">
        <f t="shared" si="109"/>
        <v>0</v>
      </c>
      <c r="AN148" s="46">
        <f t="shared" si="109"/>
        <v>0</v>
      </c>
      <c r="AO148" s="46">
        <f t="shared" si="109"/>
        <v>0</v>
      </c>
      <c r="AP148" s="46"/>
      <c r="AQ148" s="46"/>
      <c r="AR148" s="46"/>
      <c r="AS148" s="46"/>
      <c r="AT148" s="47"/>
      <c r="AU148" s="47"/>
      <c r="AV148" s="46"/>
      <c r="AW148" s="46"/>
      <c r="AX148" s="46"/>
      <c r="AY148" s="46"/>
      <c r="AZ148" s="46"/>
      <c r="BA148" s="46"/>
      <c r="BB148" s="46"/>
      <c r="BC148" s="46"/>
      <c r="BD148" s="46"/>
      <c r="BE148" s="46"/>
      <c r="BF148" s="46"/>
      <c r="BG148" s="46"/>
      <c r="BH148" s="46"/>
      <c r="BI148" s="46"/>
      <c r="BJ148" s="46"/>
      <c r="BK148" s="47" t="str">
        <f t="shared" si="101"/>
        <v>Benchmark 3 Line</v>
      </c>
      <c r="BL148" s="46">
        <f t="shared" si="107"/>
        <v>0</v>
      </c>
      <c r="BM148" s="46">
        <f t="shared" si="110"/>
        <v>0</v>
      </c>
      <c r="BN148" s="46">
        <f t="shared" si="110"/>
        <v>0</v>
      </c>
      <c r="BO148" s="46">
        <f t="shared" si="110"/>
        <v>0</v>
      </c>
      <c r="BP148" s="46">
        <f t="shared" si="110"/>
        <v>0</v>
      </c>
      <c r="BQ148" s="46">
        <f t="shared" si="110"/>
        <v>0</v>
      </c>
      <c r="BR148" s="46">
        <f t="shared" si="110"/>
        <v>0</v>
      </c>
      <c r="BS148" s="46">
        <f t="shared" si="110"/>
        <v>0</v>
      </c>
      <c r="BT148" s="46">
        <f t="shared" si="110"/>
        <v>0</v>
      </c>
      <c r="BU148" s="46">
        <f t="shared" si="110"/>
        <v>0</v>
      </c>
      <c r="BV148" s="46">
        <f t="shared" si="110"/>
        <v>0</v>
      </c>
      <c r="BW148" s="46">
        <f t="shared" si="110"/>
        <v>0</v>
      </c>
      <c r="BX148" s="46">
        <f t="shared" si="110"/>
        <v>0</v>
      </c>
      <c r="BY148" s="46">
        <f t="shared" si="110"/>
        <v>0</v>
      </c>
      <c r="BZ148" s="46">
        <f t="shared" si="110"/>
        <v>0</v>
      </c>
      <c r="CA148" s="46">
        <f t="shared" si="110"/>
        <v>0</v>
      </c>
      <c r="CB148" s="47"/>
      <c r="CC148" s="46"/>
      <c r="CD148" s="46"/>
      <c r="CE148" s="46"/>
      <c r="CF148" s="46"/>
      <c r="CG148" s="46"/>
      <c r="CH148" s="46"/>
      <c r="CI148" s="46"/>
      <c r="CJ148" s="46"/>
      <c r="CK148" s="46"/>
      <c r="CL148" s="46"/>
      <c r="CM148" s="46"/>
      <c r="CN148" s="46"/>
      <c r="CO148" s="46"/>
      <c r="CP148" s="46"/>
      <c r="CQ148" s="46"/>
      <c r="CR148" s="46"/>
      <c r="CS148" s="46"/>
      <c r="CT148" s="46"/>
      <c r="CU148" s="46"/>
      <c r="CV148" s="46"/>
      <c r="CW148" s="47" t="str">
        <f t="shared" si="103"/>
        <v>Benchmark 3 Line</v>
      </c>
      <c r="CX148" s="46">
        <f t="shared" si="108"/>
        <v>0</v>
      </c>
      <c r="CY148" s="46">
        <f t="shared" si="104"/>
        <v>0</v>
      </c>
      <c r="CZ148" s="46">
        <f t="shared" si="104"/>
        <v>0</v>
      </c>
      <c r="DA148" s="46">
        <f t="shared" si="104"/>
        <v>0</v>
      </c>
      <c r="DB148" s="46">
        <f t="shared" si="104"/>
        <v>0</v>
      </c>
      <c r="DC148" s="46">
        <f t="shared" si="111"/>
        <v>0</v>
      </c>
      <c r="DD148" s="46">
        <f t="shared" si="111"/>
        <v>0</v>
      </c>
      <c r="DE148" s="46">
        <f t="shared" si="111"/>
        <v>0</v>
      </c>
      <c r="DF148" s="46">
        <f t="shared" si="111"/>
        <v>0</v>
      </c>
      <c r="DG148" s="46">
        <f t="shared" si="111"/>
        <v>0</v>
      </c>
      <c r="DH148" s="46">
        <f t="shared" si="111"/>
        <v>0</v>
      </c>
      <c r="DI148" s="46">
        <f t="shared" si="111"/>
        <v>0</v>
      </c>
      <c r="DJ148" s="46">
        <f t="shared" si="111"/>
        <v>0</v>
      </c>
      <c r="DK148" s="46">
        <f t="shared" si="111"/>
        <v>0</v>
      </c>
      <c r="DL148" s="46">
        <f t="shared" si="111"/>
        <v>0</v>
      </c>
      <c r="DM148" s="46">
        <f t="shared" si="111"/>
        <v>0</v>
      </c>
    </row>
    <row r="149" spans="1:117" x14ac:dyDescent="0.2">
      <c r="A149" s="154">
        <f t="shared" si="105"/>
        <v>0</v>
      </c>
      <c r="B149" s="154"/>
      <c r="Y149" s="47" t="str">
        <f t="shared" si="99"/>
        <v>Benchmark 2 Line</v>
      </c>
      <c r="Z149" s="46">
        <f t="shared" si="106"/>
        <v>0</v>
      </c>
      <c r="AA149" s="46">
        <f t="shared" si="109"/>
        <v>0</v>
      </c>
      <c r="AB149" s="46">
        <f t="shared" si="109"/>
        <v>0</v>
      </c>
      <c r="AC149" s="46">
        <f t="shared" si="109"/>
        <v>0</v>
      </c>
      <c r="AD149" s="46">
        <f t="shared" si="109"/>
        <v>0</v>
      </c>
      <c r="AE149" s="46">
        <f t="shared" si="109"/>
        <v>0</v>
      </c>
      <c r="AF149" s="46">
        <f t="shared" si="109"/>
        <v>0</v>
      </c>
      <c r="AG149" s="46">
        <f t="shared" si="109"/>
        <v>0</v>
      </c>
      <c r="AH149" s="46">
        <f t="shared" si="109"/>
        <v>0</v>
      </c>
      <c r="AI149" s="46">
        <f t="shared" si="109"/>
        <v>0</v>
      </c>
      <c r="AJ149" s="46">
        <f t="shared" si="109"/>
        <v>0</v>
      </c>
      <c r="AK149" s="46">
        <f t="shared" si="109"/>
        <v>0</v>
      </c>
      <c r="AL149" s="46">
        <f t="shared" si="109"/>
        <v>0</v>
      </c>
      <c r="AM149" s="46">
        <f t="shared" si="109"/>
        <v>0</v>
      </c>
      <c r="AN149" s="46">
        <f t="shared" si="109"/>
        <v>0</v>
      </c>
      <c r="AO149" s="46">
        <f t="shared" si="109"/>
        <v>0</v>
      </c>
      <c r="AP149" s="46"/>
      <c r="AQ149" s="46"/>
      <c r="AR149" s="46"/>
      <c r="AS149" s="46"/>
      <c r="AT149" s="47"/>
      <c r="AU149" s="47"/>
      <c r="AV149" s="46"/>
      <c r="AW149" s="46"/>
      <c r="AX149" s="46"/>
      <c r="AY149" s="46"/>
      <c r="AZ149" s="46"/>
      <c r="BA149" s="46"/>
      <c r="BB149" s="46"/>
      <c r="BC149" s="46"/>
      <c r="BD149" s="46"/>
      <c r="BE149" s="46"/>
      <c r="BF149" s="46"/>
      <c r="BG149" s="46"/>
      <c r="BH149" s="46"/>
      <c r="BI149" s="46"/>
      <c r="BJ149" s="46"/>
      <c r="BK149" s="47" t="str">
        <f t="shared" si="101"/>
        <v>Benchmark 3 Line</v>
      </c>
      <c r="BL149" s="46">
        <f t="shared" si="107"/>
        <v>0</v>
      </c>
      <c r="BM149" s="46">
        <f t="shared" si="110"/>
        <v>0</v>
      </c>
      <c r="BN149" s="46">
        <f t="shared" si="110"/>
        <v>0</v>
      </c>
      <c r="BO149" s="46">
        <f t="shared" si="110"/>
        <v>0</v>
      </c>
      <c r="BP149" s="46">
        <f t="shared" si="110"/>
        <v>0</v>
      </c>
      <c r="BQ149" s="46">
        <f t="shared" si="110"/>
        <v>0</v>
      </c>
      <c r="BR149" s="46">
        <f t="shared" si="110"/>
        <v>0</v>
      </c>
      <c r="BS149" s="46">
        <f t="shared" si="110"/>
        <v>0</v>
      </c>
      <c r="BT149" s="46">
        <f t="shared" si="110"/>
        <v>0</v>
      </c>
      <c r="BU149" s="46">
        <f t="shared" si="110"/>
        <v>0</v>
      </c>
      <c r="BV149" s="46">
        <f t="shared" si="110"/>
        <v>0</v>
      </c>
      <c r="BW149" s="46">
        <f t="shared" si="110"/>
        <v>0</v>
      </c>
      <c r="BX149" s="46">
        <f t="shared" si="110"/>
        <v>0</v>
      </c>
      <c r="BY149" s="46">
        <f t="shared" si="110"/>
        <v>0</v>
      </c>
      <c r="BZ149" s="46">
        <f t="shared" si="110"/>
        <v>0</v>
      </c>
      <c r="CA149" s="46">
        <f t="shared" si="110"/>
        <v>0</v>
      </c>
      <c r="CB149" s="47"/>
      <c r="CC149" s="46"/>
      <c r="CD149" s="46"/>
      <c r="CE149" s="46"/>
      <c r="CF149" s="46"/>
      <c r="CG149" s="46"/>
      <c r="CH149" s="46"/>
      <c r="CI149" s="46"/>
      <c r="CJ149" s="46"/>
      <c r="CK149" s="46"/>
      <c r="CL149" s="46"/>
      <c r="CM149" s="46"/>
      <c r="CN149" s="46"/>
      <c r="CO149" s="46"/>
      <c r="CP149" s="46"/>
      <c r="CQ149" s="46"/>
      <c r="CR149" s="46"/>
      <c r="CS149" s="46"/>
      <c r="CT149" s="46"/>
      <c r="CU149" s="46"/>
      <c r="CV149" s="46"/>
      <c r="CW149" s="47" t="str">
        <f t="shared" si="103"/>
        <v>Benchmark 3 Line</v>
      </c>
      <c r="CX149" s="46">
        <f t="shared" si="108"/>
        <v>0</v>
      </c>
      <c r="CY149" s="46">
        <f t="shared" si="104"/>
        <v>0</v>
      </c>
      <c r="CZ149" s="46">
        <f t="shared" si="104"/>
        <v>0</v>
      </c>
      <c r="DA149" s="46">
        <f t="shared" si="104"/>
        <v>0</v>
      </c>
      <c r="DB149" s="46">
        <f t="shared" si="104"/>
        <v>0</v>
      </c>
      <c r="DC149" s="46">
        <f t="shared" si="111"/>
        <v>0</v>
      </c>
      <c r="DD149" s="46">
        <f t="shared" si="111"/>
        <v>0</v>
      </c>
      <c r="DE149" s="46">
        <f t="shared" si="111"/>
        <v>0</v>
      </c>
      <c r="DF149" s="46">
        <f t="shared" si="111"/>
        <v>0</v>
      </c>
      <c r="DG149" s="46">
        <f t="shared" si="111"/>
        <v>0</v>
      </c>
      <c r="DH149" s="46">
        <f t="shared" si="111"/>
        <v>0</v>
      </c>
      <c r="DI149" s="46">
        <f t="shared" si="111"/>
        <v>0</v>
      </c>
      <c r="DJ149" s="46">
        <f t="shared" si="111"/>
        <v>0</v>
      </c>
      <c r="DK149" s="46">
        <f t="shared" si="111"/>
        <v>0</v>
      </c>
      <c r="DL149" s="46">
        <f t="shared" si="111"/>
        <v>0</v>
      </c>
      <c r="DM149" s="46">
        <f t="shared" si="111"/>
        <v>0</v>
      </c>
    </row>
    <row r="150" spans="1:117" x14ac:dyDescent="0.2">
      <c r="A150" s="154">
        <f t="shared" si="105"/>
        <v>0</v>
      </c>
      <c r="B150" s="154"/>
      <c r="Y150" s="47" t="str">
        <f t="shared" si="99"/>
        <v>Benchmark 2 Line</v>
      </c>
      <c r="Z150" s="46">
        <f t="shared" si="106"/>
        <v>0</v>
      </c>
      <c r="AA150" s="46">
        <f t="shared" si="109"/>
        <v>0</v>
      </c>
      <c r="AB150" s="46">
        <f t="shared" si="109"/>
        <v>0</v>
      </c>
      <c r="AC150" s="46">
        <f t="shared" si="109"/>
        <v>0</v>
      </c>
      <c r="AD150" s="46">
        <f t="shared" si="109"/>
        <v>0</v>
      </c>
      <c r="AE150" s="46">
        <f t="shared" si="109"/>
        <v>0</v>
      </c>
      <c r="AF150" s="46">
        <f t="shared" si="109"/>
        <v>0</v>
      </c>
      <c r="AG150" s="46">
        <f t="shared" si="109"/>
        <v>0</v>
      </c>
      <c r="AH150" s="46">
        <f t="shared" si="109"/>
        <v>0</v>
      </c>
      <c r="AI150" s="46">
        <f t="shared" si="109"/>
        <v>0</v>
      </c>
      <c r="AJ150" s="46">
        <f t="shared" si="109"/>
        <v>0</v>
      </c>
      <c r="AK150" s="46">
        <f t="shared" si="109"/>
        <v>0</v>
      </c>
      <c r="AL150" s="46">
        <f t="shared" si="109"/>
        <v>0</v>
      </c>
      <c r="AM150" s="46">
        <f t="shared" si="109"/>
        <v>0</v>
      </c>
      <c r="AN150" s="46">
        <f t="shared" si="109"/>
        <v>0</v>
      </c>
      <c r="AO150" s="46">
        <f t="shared" si="109"/>
        <v>0</v>
      </c>
      <c r="AP150" s="46"/>
      <c r="AQ150" s="46"/>
      <c r="AR150" s="46"/>
      <c r="AS150" s="46"/>
      <c r="AT150" s="47"/>
      <c r="AU150" s="47"/>
      <c r="AV150" s="46"/>
      <c r="AW150" s="46"/>
      <c r="AX150" s="46"/>
      <c r="AY150" s="46"/>
      <c r="AZ150" s="46"/>
      <c r="BA150" s="46"/>
      <c r="BB150" s="46"/>
      <c r="BC150" s="46"/>
      <c r="BD150" s="46"/>
      <c r="BE150" s="46"/>
      <c r="BF150" s="46"/>
      <c r="BG150" s="46"/>
      <c r="BH150" s="46"/>
      <c r="BI150" s="46"/>
      <c r="BJ150" s="46"/>
      <c r="BK150" s="47" t="str">
        <f t="shared" si="101"/>
        <v>Benchmark 3 Line</v>
      </c>
      <c r="BL150" s="46">
        <f t="shared" si="107"/>
        <v>0</v>
      </c>
      <c r="BM150" s="46">
        <f t="shared" si="110"/>
        <v>0</v>
      </c>
      <c r="BN150" s="46">
        <f t="shared" si="110"/>
        <v>0</v>
      </c>
      <c r="BO150" s="46">
        <f t="shared" si="110"/>
        <v>0</v>
      </c>
      <c r="BP150" s="46">
        <f t="shared" si="110"/>
        <v>0</v>
      </c>
      <c r="BQ150" s="46">
        <f t="shared" si="110"/>
        <v>0</v>
      </c>
      <c r="BR150" s="46">
        <f t="shared" si="110"/>
        <v>0</v>
      </c>
      <c r="BS150" s="46">
        <f t="shared" si="110"/>
        <v>0</v>
      </c>
      <c r="BT150" s="46">
        <f t="shared" si="110"/>
        <v>0</v>
      </c>
      <c r="BU150" s="46">
        <f t="shared" si="110"/>
        <v>0</v>
      </c>
      <c r="BV150" s="46">
        <f t="shared" si="110"/>
        <v>0</v>
      </c>
      <c r="BW150" s="46">
        <f t="shared" si="110"/>
        <v>0</v>
      </c>
      <c r="BX150" s="46">
        <f t="shared" si="110"/>
        <v>0</v>
      </c>
      <c r="BY150" s="46">
        <f t="shared" si="110"/>
        <v>0</v>
      </c>
      <c r="BZ150" s="46">
        <f t="shared" si="110"/>
        <v>0</v>
      </c>
      <c r="CA150" s="46">
        <f t="shared" si="110"/>
        <v>0</v>
      </c>
      <c r="CB150" s="47"/>
      <c r="CC150" s="46"/>
      <c r="CD150" s="46"/>
      <c r="CE150" s="46"/>
      <c r="CF150" s="46"/>
      <c r="CG150" s="46"/>
      <c r="CH150" s="46"/>
      <c r="CI150" s="46"/>
      <c r="CJ150" s="46"/>
      <c r="CK150" s="46"/>
      <c r="CL150" s="46"/>
      <c r="CM150" s="46"/>
      <c r="CN150" s="46"/>
      <c r="CO150" s="46"/>
      <c r="CP150" s="46"/>
      <c r="CQ150" s="46"/>
      <c r="CR150" s="46"/>
      <c r="CS150" s="46"/>
      <c r="CT150" s="46"/>
      <c r="CU150" s="46"/>
      <c r="CV150" s="46"/>
      <c r="CW150" s="47" t="str">
        <f t="shared" si="103"/>
        <v>Benchmark 3 Line</v>
      </c>
      <c r="CX150" s="46">
        <f t="shared" si="108"/>
        <v>0</v>
      </c>
      <c r="CY150" s="46">
        <f t="shared" si="104"/>
        <v>0</v>
      </c>
      <c r="CZ150" s="46">
        <f t="shared" si="104"/>
        <v>0</v>
      </c>
      <c r="DA150" s="46">
        <f t="shared" si="104"/>
        <v>0</v>
      </c>
      <c r="DB150" s="46">
        <f t="shared" si="104"/>
        <v>0</v>
      </c>
      <c r="DC150" s="46">
        <f t="shared" si="111"/>
        <v>0</v>
      </c>
      <c r="DD150" s="46">
        <f t="shared" si="111"/>
        <v>0</v>
      </c>
      <c r="DE150" s="46">
        <f t="shared" si="111"/>
        <v>0</v>
      </c>
      <c r="DF150" s="46">
        <f t="shared" si="111"/>
        <v>0</v>
      </c>
      <c r="DG150" s="46">
        <f t="shared" si="111"/>
        <v>0</v>
      </c>
      <c r="DH150" s="46">
        <f t="shared" si="111"/>
        <v>0</v>
      </c>
      <c r="DI150" s="46">
        <f t="shared" si="111"/>
        <v>0</v>
      </c>
      <c r="DJ150" s="46">
        <f t="shared" si="111"/>
        <v>0</v>
      </c>
      <c r="DK150" s="46">
        <f t="shared" si="111"/>
        <v>0</v>
      </c>
      <c r="DL150" s="46">
        <f t="shared" si="111"/>
        <v>0</v>
      </c>
      <c r="DM150" s="46">
        <f t="shared" si="111"/>
        <v>0</v>
      </c>
    </row>
    <row r="151" spans="1:117" x14ac:dyDescent="0.2">
      <c r="A151" s="154">
        <f t="shared" si="105"/>
        <v>0</v>
      </c>
      <c r="B151" s="154"/>
      <c r="Y151" s="47" t="str">
        <f t="shared" si="99"/>
        <v>Benchmark 2 Line</v>
      </c>
      <c r="Z151" s="46">
        <f t="shared" si="106"/>
        <v>0</v>
      </c>
      <c r="AA151" s="46">
        <f t="shared" si="109"/>
        <v>0</v>
      </c>
      <c r="AB151" s="46">
        <f t="shared" si="109"/>
        <v>0</v>
      </c>
      <c r="AC151" s="46">
        <f t="shared" si="109"/>
        <v>0</v>
      </c>
      <c r="AD151" s="46">
        <f t="shared" si="109"/>
        <v>0</v>
      </c>
      <c r="AE151" s="46">
        <f t="shared" si="109"/>
        <v>0</v>
      </c>
      <c r="AF151" s="46">
        <f t="shared" si="109"/>
        <v>0</v>
      </c>
      <c r="AG151" s="46">
        <f t="shared" si="109"/>
        <v>0</v>
      </c>
      <c r="AH151" s="46">
        <f t="shared" si="109"/>
        <v>0</v>
      </c>
      <c r="AI151" s="46">
        <f t="shared" si="109"/>
        <v>0</v>
      </c>
      <c r="AJ151" s="46">
        <f t="shared" si="109"/>
        <v>0</v>
      </c>
      <c r="AK151" s="46">
        <f t="shared" si="109"/>
        <v>0</v>
      </c>
      <c r="AL151" s="46">
        <f t="shared" si="109"/>
        <v>0</v>
      </c>
      <c r="AM151" s="46">
        <f t="shared" si="109"/>
        <v>0</v>
      </c>
      <c r="AN151" s="46">
        <f t="shared" si="109"/>
        <v>0</v>
      </c>
      <c r="AO151" s="46">
        <f t="shared" si="109"/>
        <v>0</v>
      </c>
      <c r="AP151" s="46"/>
      <c r="AQ151" s="46"/>
      <c r="AR151" s="46"/>
      <c r="AS151" s="46"/>
      <c r="AT151" s="47"/>
      <c r="AU151" s="47"/>
      <c r="AV151" s="46"/>
      <c r="AW151" s="46"/>
      <c r="AX151" s="46"/>
      <c r="AY151" s="46"/>
      <c r="AZ151" s="46"/>
      <c r="BA151" s="46"/>
      <c r="BB151" s="46"/>
      <c r="BC151" s="46"/>
      <c r="BD151" s="46"/>
      <c r="BE151" s="46"/>
      <c r="BF151" s="46"/>
      <c r="BG151" s="46"/>
      <c r="BH151" s="46"/>
      <c r="BI151" s="46"/>
      <c r="BJ151" s="46"/>
      <c r="BK151" s="47" t="str">
        <f t="shared" si="101"/>
        <v>Benchmark 3 Line</v>
      </c>
      <c r="BL151" s="46">
        <f t="shared" si="107"/>
        <v>0</v>
      </c>
      <c r="BM151" s="46">
        <f t="shared" si="110"/>
        <v>0</v>
      </c>
      <c r="BN151" s="46">
        <f t="shared" si="110"/>
        <v>0</v>
      </c>
      <c r="BO151" s="46">
        <f t="shared" si="110"/>
        <v>0</v>
      </c>
      <c r="BP151" s="46">
        <f t="shared" si="110"/>
        <v>0</v>
      </c>
      <c r="BQ151" s="46">
        <f t="shared" si="110"/>
        <v>0</v>
      </c>
      <c r="BR151" s="46">
        <f t="shared" si="110"/>
        <v>0</v>
      </c>
      <c r="BS151" s="46">
        <f t="shared" si="110"/>
        <v>0</v>
      </c>
      <c r="BT151" s="46">
        <f t="shared" si="110"/>
        <v>0</v>
      </c>
      <c r="BU151" s="46">
        <f t="shared" si="110"/>
        <v>0</v>
      </c>
      <c r="BV151" s="46">
        <f t="shared" si="110"/>
        <v>0</v>
      </c>
      <c r="BW151" s="46">
        <f t="shared" si="110"/>
        <v>0</v>
      </c>
      <c r="BX151" s="46">
        <f t="shared" si="110"/>
        <v>0</v>
      </c>
      <c r="BY151" s="46">
        <f t="shared" si="110"/>
        <v>0</v>
      </c>
      <c r="BZ151" s="46">
        <f t="shared" si="110"/>
        <v>0</v>
      </c>
      <c r="CA151" s="46">
        <f t="shared" si="110"/>
        <v>0</v>
      </c>
      <c r="CB151" s="47"/>
      <c r="CC151" s="46"/>
      <c r="CD151" s="46"/>
      <c r="CE151" s="46"/>
      <c r="CF151" s="46"/>
      <c r="CG151" s="46"/>
      <c r="CH151" s="46"/>
      <c r="CI151" s="46"/>
      <c r="CJ151" s="46"/>
      <c r="CK151" s="46"/>
      <c r="CL151" s="46"/>
      <c r="CM151" s="46"/>
      <c r="CN151" s="46"/>
      <c r="CO151" s="46"/>
      <c r="CP151" s="46"/>
      <c r="CQ151" s="46"/>
      <c r="CR151" s="46"/>
      <c r="CS151" s="46"/>
      <c r="CT151" s="46"/>
      <c r="CU151" s="46"/>
      <c r="CV151" s="46"/>
      <c r="CW151" s="47" t="str">
        <f t="shared" si="103"/>
        <v>Benchmark 3 Line</v>
      </c>
      <c r="CX151" s="46">
        <f t="shared" si="108"/>
        <v>0</v>
      </c>
      <c r="CY151" s="46">
        <f t="shared" si="104"/>
        <v>0</v>
      </c>
      <c r="CZ151" s="46">
        <f t="shared" si="104"/>
        <v>0</v>
      </c>
      <c r="DA151" s="46">
        <f t="shared" si="104"/>
        <v>0</v>
      </c>
      <c r="DB151" s="46">
        <f t="shared" si="104"/>
        <v>0</v>
      </c>
      <c r="DC151" s="46">
        <f t="shared" si="111"/>
        <v>0</v>
      </c>
      <c r="DD151" s="46">
        <f t="shared" si="111"/>
        <v>0</v>
      </c>
      <c r="DE151" s="46">
        <f t="shared" si="111"/>
        <v>0</v>
      </c>
      <c r="DF151" s="46">
        <f t="shared" si="111"/>
        <v>0</v>
      </c>
      <c r="DG151" s="46">
        <f t="shared" si="111"/>
        <v>0</v>
      </c>
      <c r="DH151" s="46">
        <f t="shared" si="111"/>
        <v>0</v>
      </c>
      <c r="DI151" s="46">
        <f t="shared" si="111"/>
        <v>0</v>
      </c>
      <c r="DJ151" s="46">
        <f t="shared" si="111"/>
        <v>0</v>
      </c>
      <c r="DK151" s="46">
        <f t="shared" si="111"/>
        <v>0</v>
      </c>
      <c r="DL151" s="46">
        <f t="shared" si="111"/>
        <v>0</v>
      </c>
      <c r="DM151" s="46">
        <f t="shared" si="111"/>
        <v>0</v>
      </c>
    </row>
    <row r="152" spans="1:117" x14ac:dyDescent="0.2">
      <c r="A152" s="154">
        <f t="shared" si="105"/>
        <v>0</v>
      </c>
      <c r="B152" s="154"/>
      <c r="Y152" s="47" t="str">
        <f t="shared" si="99"/>
        <v>Benchmark 2 Line</v>
      </c>
      <c r="Z152" s="46">
        <f t="shared" si="106"/>
        <v>0</v>
      </c>
      <c r="AA152" s="46">
        <f t="shared" si="109"/>
        <v>0</v>
      </c>
      <c r="AB152" s="46">
        <f t="shared" si="109"/>
        <v>0</v>
      </c>
      <c r="AC152" s="46">
        <f t="shared" si="109"/>
        <v>0</v>
      </c>
      <c r="AD152" s="46">
        <f t="shared" si="109"/>
        <v>0</v>
      </c>
      <c r="AE152" s="46">
        <f t="shared" si="109"/>
        <v>0</v>
      </c>
      <c r="AF152" s="46">
        <f t="shared" si="109"/>
        <v>0</v>
      </c>
      <c r="AG152" s="46">
        <f t="shared" si="109"/>
        <v>0</v>
      </c>
      <c r="AH152" s="46">
        <f t="shared" si="109"/>
        <v>0</v>
      </c>
      <c r="AI152" s="46">
        <f t="shared" si="109"/>
        <v>0</v>
      </c>
      <c r="AJ152" s="46">
        <f t="shared" si="109"/>
        <v>0</v>
      </c>
      <c r="AK152" s="46">
        <f t="shared" si="109"/>
        <v>0</v>
      </c>
      <c r="AL152" s="46">
        <f t="shared" si="109"/>
        <v>0</v>
      </c>
      <c r="AM152" s="46">
        <f t="shared" si="109"/>
        <v>0</v>
      </c>
      <c r="AN152" s="46">
        <f t="shared" si="109"/>
        <v>0</v>
      </c>
      <c r="AO152" s="46">
        <f t="shared" si="109"/>
        <v>0</v>
      </c>
      <c r="AP152" s="46"/>
      <c r="AQ152" s="46"/>
      <c r="AR152" s="46"/>
      <c r="AS152" s="46"/>
      <c r="AT152" s="47"/>
      <c r="AU152" s="47"/>
      <c r="AV152" s="46"/>
      <c r="AW152" s="46"/>
      <c r="AX152" s="46"/>
      <c r="AY152" s="46"/>
      <c r="AZ152" s="46"/>
      <c r="BA152" s="46"/>
      <c r="BB152" s="46"/>
      <c r="BC152" s="46"/>
      <c r="BD152" s="46"/>
      <c r="BE152" s="46"/>
      <c r="BF152" s="46"/>
      <c r="BG152" s="46"/>
      <c r="BH152" s="46"/>
      <c r="BI152" s="46"/>
      <c r="BJ152" s="46"/>
      <c r="BK152" s="47" t="str">
        <f t="shared" si="101"/>
        <v>Benchmark 3 Line</v>
      </c>
      <c r="BL152" s="46">
        <f t="shared" si="107"/>
        <v>0</v>
      </c>
      <c r="BM152" s="46">
        <f t="shared" si="110"/>
        <v>0</v>
      </c>
      <c r="BN152" s="46">
        <f t="shared" si="110"/>
        <v>0</v>
      </c>
      <c r="BO152" s="46">
        <f t="shared" si="110"/>
        <v>0</v>
      </c>
      <c r="BP152" s="46">
        <f t="shared" si="110"/>
        <v>0</v>
      </c>
      <c r="BQ152" s="46">
        <f t="shared" si="110"/>
        <v>0</v>
      </c>
      <c r="BR152" s="46">
        <f t="shared" si="110"/>
        <v>0</v>
      </c>
      <c r="BS152" s="46">
        <f t="shared" si="110"/>
        <v>0</v>
      </c>
      <c r="BT152" s="46">
        <f t="shared" si="110"/>
        <v>0</v>
      </c>
      <c r="BU152" s="46">
        <f t="shared" si="110"/>
        <v>0</v>
      </c>
      <c r="BV152" s="46">
        <f t="shared" si="110"/>
        <v>0</v>
      </c>
      <c r="BW152" s="46">
        <f t="shared" si="110"/>
        <v>0</v>
      </c>
      <c r="BX152" s="46">
        <f t="shared" si="110"/>
        <v>0</v>
      </c>
      <c r="BY152" s="46">
        <f t="shared" si="110"/>
        <v>0</v>
      </c>
      <c r="BZ152" s="46">
        <f t="shared" si="110"/>
        <v>0</v>
      </c>
      <c r="CA152" s="46">
        <f t="shared" si="110"/>
        <v>0</v>
      </c>
      <c r="CB152" s="47"/>
      <c r="CC152" s="46"/>
      <c r="CD152" s="46"/>
      <c r="CE152" s="46"/>
      <c r="CF152" s="46"/>
      <c r="CG152" s="46"/>
      <c r="CH152" s="46"/>
      <c r="CI152" s="46"/>
      <c r="CJ152" s="46"/>
      <c r="CK152" s="46"/>
      <c r="CL152" s="46"/>
      <c r="CM152" s="46"/>
      <c r="CN152" s="46"/>
      <c r="CO152" s="46"/>
      <c r="CP152" s="46"/>
      <c r="CQ152" s="46"/>
      <c r="CR152" s="46"/>
      <c r="CS152" s="46"/>
      <c r="CT152" s="46"/>
      <c r="CU152" s="46"/>
      <c r="CV152" s="46"/>
      <c r="CW152" s="47" t="str">
        <f t="shared" si="103"/>
        <v>Benchmark 3 Line</v>
      </c>
      <c r="CX152" s="46">
        <f t="shared" si="108"/>
        <v>0</v>
      </c>
      <c r="CY152" s="46">
        <f t="shared" si="104"/>
        <v>0</v>
      </c>
      <c r="CZ152" s="46">
        <f t="shared" si="104"/>
        <v>0</v>
      </c>
      <c r="DA152" s="46">
        <f t="shared" si="104"/>
        <v>0</v>
      </c>
      <c r="DB152" s="46">
        <f t="shared" si="104"/>
        <v>0</v>
      </c>
      <c r="DC152" s="46">
        <f t="shared" si="111"/>
        <v>0</v>
      </c>
      <c r="DD152" s="46">
        <f t="shared" si="111"/>
        <v>0</v>
      </c>
      <c r="DE152" s="46">
        <f t="shared" si="111"/>
        <v>0</v>
      </c>
      <c r="DF152" s="46">
        <f t="shared" si="111"/>
        <v>0</v>
      </c>
      <c r="DG152" s="46">
        <f t="shared" si="111"/>
        <v>0</v>
      </c>
      <c r="DH152" s="46">
        <f t="shared" si="111"/>
        <v>0</v>
      </c>
      <c r="DI152" s="46">
        <f t="shared" si="111"/>
        <v>0</v>
      </c>
      <c r="DJ152" s="46">
        <f t="shared" si="111"/>
        <v>0</v>
      </c>
      <c r="DK152" s="46">
        <f t="shared" si="111"/>
        <v>0</v>
      </c>
      <c r="DL152" s="46">
        <f t="shared" si="111"/>
        <v>0</v>
      </c>
      <c r="DM152" s="46">
        <f t="shared" si="111"/>
        <v>0</v>
      </c>
    </row>
    <row r="153" spans="1:117" x14ac:dyDescent="0.2">
      <c r="A153" s="154">
        <f t="shared" si="105"/>
        <v>0</v>
      </c>
      <c r="B153" s="154"/>
      <c r="Y153" s="47" t="str">
        <f t="shared" si="99"/>
        <v>Benchmark 2 Line</v>
      </c>
      <c r="Z153" s="46">
        <f t="shared" si="106"/>
        <v>0</v>
      </c>
      <c r="AA153" s="46">
        <f t="shared" si="109"/>
        <v>0</v>
      </c>
      <c r="AB153" s="46">
        <f t="shared" si="109"/>
        <v>0</v>
      </c>
      <c r="AC153" s="46">
        <f t="shared" si="109"/>
        <v>0</v>
      </c>
      <c r="AD153" s="46">
        <f t="shared" si="109"/>
        <v>0</v>
      </c>
      <c r="AE153" s="46">
        <f t="shared" si="109"/>
        <v>0</v>
      </c>
      <c r="AF153" s="46">
        <f t="shared" si="109"/>
        <v>0</v>
      </c>
      <c r="AG153" s="46">
        <f t="shared" si="109"/>
        <v>0</v>
      </c>
      <c r="AH153" s="46">
        <f t="shared" si="109"/>
        <v>0</v>
      </c>
      <c r="AI153" s="46">
        <f t="shared" si="109"/>
        <v>0</v>
      </c>
      <c r="AJ153" s="46">
        <f t="shared" si="109"/>
        <v>0</v>
      </c>
      <c r="AK153" s="46">
        <f t="shared" si="109"/>
        <v>0</v>
      </c>
      <c r="AL153" s="46">
        <f t="shared" si="109"/>
        <v>0</v>
      </c>
      <c r="AM153" s="46">
        <f t="shared" si="109"/>
        <v>0</v>
      </c>
      <c r="AN153" s="46">
        <f t="shared" si="109"/>
        <v>0</v>
      </c>
      <c r="AO153" s="46">
        <f t="shared" si="109"/>
        <v>0</v>
      </c>
      <c r="AP153" s="46"/>
      <c r="AQ153" s="46"/>
      <c r="AR153" s="46"/>
      <c r="AS153" s="46"/>
      <c r="AT153" s="47"/>
      <c r="AU153" s="47"/>
      <c r="AV153" s="46"/>
      <c r="AW153" s="46"/>
      <c r="AX153" s="46"/>
      <c r="AY153" s="46"/>
      <c r="AZ153" s="46"/>
      <c r="BA153" s="46"/>
      <c r="BB153" s="46"/>
      <c r="BC153" s="46"/>
      <c r="BD153" s="46"/>
      <c r="BE153" s="46"/>
      <c r="BF153" s="46"/>
      <c r="BG153" s="46"/>
      <c r="BH153" s="46"/>
      <c r="BI153" s="46"/>
      <c r="BJ153" s="46"/>
      <c r="BK153" s="47" t="str">
        <f t="shared" si="101"/>
        <v>Benchmark 3 Line</v>
      </c>
      <c r="BL153" s="46">
        <f t="shared" si="107"/>
        <v>0</v>
      </c>
      <c r="BM153" s="46">
        <f t="shared" si="110"/>
        <v>0</v>
      </c>
      <c r="BN153" s="46">
        <f t="shared" si="110"/>
        <v>0</v>
      </c>
      <c r="BO153" s="46">
        <f t="shared" si="110"/>
        <v>0</v>
      </c>
      <c r="BP153" s="46">
        <f t="shared" si="110"/>
        <v>0</v>
      </c>
      <c r="BQ153" s="46">
        <f t="shared" si="110"/>
        <v>0</v>
      </c>
      <c r="BR153" s="46">
        <f t="shared" si="110"/>
        <v>0</v>
      </c>
      <c r="BS153" s="46">
        <f t="shared" si="110"/>
        <v>0</v>
      </c>
      <c r="BT153" s="46">
        <f t="shared" si="110"/>
        <v>0</v>
      </c>
      <c r="BU153" s="46">
        <f t="shared" si="110"/>
        <v>0</v>
      </c>
      <c r="BV153" s="46">
        <f t="shared" si="110"/>
        <v>0</v>
      </c>
      <c r="BW153" s="46">
        <f t="shared" si="110"/>
        <v>0</v>
      </c>
      <c r="BX153" s="46">
        <f t="shared" si="110"/>
        <v>0</v>
      </c>
      <c r="BY153" s="46">
        <f t="shared" si="110"/>
        <v>0</v>
      </c>
      <c r="BZ153" s="46">
        <f t="shared" si="110"/>
        <v>0</v>
      </c>
      <c r="CA153" s="46">
        <f t="shared" si="110"/>
        <v>0</v>
      </c>
      <c r="CB153" s="47"/>
      <c r="CC153" s="46"/>
      <c r="CD153" s="46"/>
      <c r="CE153" s="46"/>
      <c r="CF153" s="46"/>
      <c r="CG153" s="46"/>
      <c r="CH153" s="46"/>
      <c r="CI153" s="46"/>
      <c r="CJ153" s="46"/>
      <c r="CK153" s="46"/>
      <c r="CL153" s="46"/>
      <c r="CM153" s="46"/>
      <c r="CN153" s="46"/>
      <c r="CO153" s="46"/>
      <c r="CP153" s="46"/>
      <c r="CQ153" s="46"/>
      <c r="CR153" s="46"/>
      <c r="CS153" s="46"/>
      <c r="CT153" s="46"/>
      <c r="CU153" s="46"/>
      <c r="CV153" s="46"/>
      <c r="CW153" s="47" t="str">
        <f t="shared" si="103"/>
        <v>Benchmark 3 Line</v>
      </c>
      <c r="CX153" s="46">
        <f t="shared" si="108"/>
        <v>0</v>
      </c>
      <c r="CY153" s="46">
        <f t="shared" si="104"/>
        <v>0</v>
      </c>
      <c r="CZ153" s="46">
        <f t="shared" si="104"/>
        <v>0</v>
      </c>
      <c r="DA153" s="46">
        <f t="shared" si="104"/>
        <v>0</v>
      </c>
      <c r="DB153" s="46">
        <f t="shared" si="104"/>
        <v>0</v>
      </c>
      <c r="DC153" s="46">
        <f t="shared" si="111"/>
        <v>0</v>
      </c>
      <c r="DD153" s="46">
        <f t="shared" si="111"/>
        <v>0</v>
      </c>
      <c r="DE153" s="46">
        <f t="shared" si="111"/>
        <v>0</v>
      </c>
      <c r="DF153" s="46">
        <f t="shared" si="111"/>
        <v>0</v>
      </c>
      <c r="DG153" s="46">
        <f t="shared" si="111"/>
        <v>0</v>
      </c>
      <c r="DH153" s="46">
        <f t="shared" si="111"/>
        <v>0</v>
      </c>
      <c r="DI153" s="46">
        <f t="shared" si="111"/>
        <v>0</v>
      </c>
      <c r="DJ153" s="46">
        <f t="shared" si="111"/>
        <v>0</v>
      </c>
      <c r="DK153" s="46">
        <f t="shared" si="111"/>
        <v>0</v>
      </c>
      <c r="DL153" s="46">
        <f t="shared" si="111"/>
        <v>0</v>
      </c>
      <c r="DM153" s="46">
        <f t="shared" si="111"/>
        <v>0</v>
      </c>
    </row>
    <row r="154" spans="1:117" x14ac:dyDescent="0.2">
      <c r="A154" s="154">
        <f t="shared" si="105"/>
        <v>0</v>
      </c>
      <c r="B154" s="154"/>
      <c r="Y154" s="47" t="str">
        <f t="shared" si="99"/>
        <v>Benchmark 2 Line</v>
      </c>
      <c r="Z154" s="46">
        <f t="shared" si="106"/>
        <v>0</v>
      </c>
      <c r="AA154" s="46">
        <f t="shared" si="109"/>
        <v>0</v>
      </c>
      <c r="AB154" s="46">
        <f t="shared" si="109"/>
        <v>0</v>
      </c>
      <c r="AC154" s="46">
        <f t="shared" si="109"/>
        <v>0</v>
      </c>
      <c r="AD154" s="46">
        <f t="shared" si="109"/>
        <v>0</v>
      </c>
      <c r="AE154" s="46">
        <f t="shared" si="109"/>
        <v>0</v>
      </c>
      <c r="AF154" s="46">
        <f t="shared" si="109"/>
        <v>0</v>
      </c>
      <c r="AG154" s="46">
        <f t="shared" si="109"/>
        <v>0</v>
      </c>
      <c r="AH154" s="46">
        <f t="shared" si="109"/>
        <v>0</v>
      </c>
      <c r="AI154" s="46">
        <f t="shared" si="109"/>
        <v>0</v>
      </c>
      <c r="AJ154" s="46">
        <f t="shared" si="109"/>
        <v>0</v>
      </c>
      <c r="AK154" s="46">
        <f t="shared" si="109"/>
        <v>0</v>
      </c>
      <c r="AL154" s="46">
        <f t="shared" si="109"/>
        <v>0</v>
      </c>
      <c r="AM154" s="46">
        <f t="shared" si="109"/>
        <v>0</v>
      </c>
      <c r="AN154" s="46">
        <f t="shared" si="109"/>
        <v>0</v>
      </c>
      <c r="AO154" s="46">
        <f t="shared" si="109"/>
        <v>0</v>
      </c>
      <c r="AP154" s="46"/>
      <c r="AQ154" s="46"/>
      <c r="AR154" s="46"/>
      <c r="AS154" s="46"/>
      <c r="AT154" s="47"/>
      <c r="AU154" s="47"/>
      <c r="AV154" s="46"/>
      <c r="AW154" s="46"/>
      <c r="AX154" s="46"/>
      <c r="AY154" s="46"/>
      <c r="AZ154" s="46"/>
      <c r="BA154" s="46"/>
      <c r="BB154" s="46"/>
      <c r="BC154" s="46"/>
      <c r="BD154" s="46"/>
      <c r="BE154" s="46"/>
      <c r="BF154" s="46"/>
      <c r="BG154" s="46"/>
      <c r="BH154" s="46"/>
      <c r="BI154" s="46"/>
      <c r="BJ154" s="46"/>
      <c r="BK154" s="47" t="str">
        <f t="shared" si="101"/>
        <v>Benchmark 3 Line</v>
      </c>
      <c r="BL154" s="46">
        <f t="shared" si="107"/>
        <v>0</v>
      </c>
      <c r="BM154" s="46">
        <f t="shared" si="110"/>
        <v>0</v>
      </c>
      <c r="BN154" s="46">
        <f t="shared" si="110"/>
        <v>0</v>
      </c>
      <c r="BO154" s="46">
        <f t="shared" si="110"/>
        <v>0</v>
      </c>
      <c r="BP154" s="46">
        <f t="shared" si="110"/>
        <v>0</v>
      </c>
      <c r="BQ154" s="46">
        <f t="shared" si="110"/>
        <v>0</v>
      </c>
      <c r="BR154" s="46">
        <f t="shared" si="110"/>
        <v>0</v>
      </c>
      <c r="BS154" s="46">
        <f t="shared" si="110"/>
        <v>0</v>
      </c>
      <c r="BT154" s="46">
        <f t="shared" si="110"/>
        <v>0</v>
      </c>
      <c r="BU154" s="46">
        <f t="shared" si="110"/>
        <v>0</v>
      </c>
      <c r="BV154" s="46">
        <f t="shared" si="110"/>
        <v>0</v>
      </c>
      <c r="BW154" s="46">
        <f t="shared" si="110"/>
        <v>0</v>
      </c>
      <c r="BX154" s="46">
        <f t="shared" si="110"/>
        <v>0</v>
      </c>
      <c r="BY154" s="46">
        <f t="shared" si="110"/>
        <v>0</v>
      </c>
      <c r="BZ154" s="46">
        <f t="shared" si="110"/>
        <v>0</v>
      </c>
      <c r="CA154" s="46">
        <f t="shared" si="110"/>
        <v>0</v>
      </c>
      <c r="CB154" s="47"/>
      <c r="CC154" s="46"/>
      <c r="CD154" s="46"/>
      <c r="CE154" s="46"/>
      <c r="CF154" s="46"/>
      <c r="CG154" s="46"/>
      <c r="CH154" s="46"/>
      <c r="CI154" s="46"/>
      <c r="CJ154" s="46"/>
      <c r="CK154" s="46"/>
      <c r="CL154" s="46"/>
      <c r="CM154" s="46"/>
      <c r="CN154" s="46"/>
      <c r="CO154" s="46"/>
      <c r="CP154" s="46"/>
      <c r="CQ154" s="46"/>
      <c r="CR154" s="46"/>
      <c r="CS154" s="46"/>
      <c r="CT154" s="46"/>
      <c r="CU154" s="46"/>
      <c r="CV154" s="46"/>
      <c r="CW154" s="47" t="str">
        <f t="shared" si="103"/>
        <v>Benchmark 3 Line</v>
      </c>
      <c r="CX154" s="46">
        <f t="shared" si="108"/>
        <v>0</v>
      </c>
      <c r="CY154" s="46">
        <f t="shared" si="104"/>
        <v>0</v>
      </c>
      <c r="CZ154" s="46">
        <f t="shared" si="104"/>
        <v>0</v>
      </c>
      <c r="DA154" s="46">
        <f t="shared" si="104"/>
        <v>0</v>
      </c>
      <c r="DB154" s="46">
        <f t="shared" si="104"/>
        <v>0</v>
      </c>
      <c r="DC154" s="46">
        <f t="shared" si="111"/>
        <v>0</v>
      </c>
      <c r="DD154" s="46">
        <f t="shared" si="111"/>
        <v>0</v>
      </c>
      <c r="DE154" s="46">
        <f t="shared" si="111"/>
        <v>0</v>
      </c>
      <c r="DF154" s="46">
        <f t="shared" si="111"/>
        <v>0</v>
      </c>
      <c r="DG154" s="46">
        <f t="shared" si="111"/>
        <v>0</v>
      </c>
      <c r="DH154" s="46">
        <f t="shared" si="111"/>
        <v>0</v>
      </c>
      <c r="DI154" s="46">
        <f t="shared" si="111"/>
        <v>0</v>
      </c>
      <c r="DJ154" s="46">
        <f t="shared" si="111"/>
        <v>0</v>
      </c>
      <c r="DK154" s="46">
        <f t="shared" si="111"/>
        <v>0</v>
      </c>
      <c r="DL154" s="46">
        <f t="shared" si="111"/>
        <v>0</v>
      </c>
      <c r="DM154" s="46">
        <f t="shared" si="111"/>
        <v>0</v>
      </c>
    </row>
    <row r="155" spans="1:117" x14ac:dyDescent="0.2">
      <c r="A155" s="154">
        <f t="shared" si="105"/>
        <v>0</v>
      </c>
      <c r="B155" s="154"/>
      <c r="Y155" s="47" t="str">
        <f t="shared" si="99"/>
        <v>Benchmark 2 Line</v>
      </c>
      <c r="Z155" s="46">
        <f t="shared" si="106"/>
        <v>0</v>
      </c>
      <c r="AA155" s="46">
        <f t="shared" ref="AA155:AO156" si="112">Z155</f>
        <v>0</v>
      </c>
      <c r="AB155" s="46">
        <f t="shared" si="112"/>
        <v>0</v>
      </c>
      <c r="AC155" s="46">
        <f t="shared" si="112"/>
        <v>0</v>
      </c>
      <c r="AD155" s="46">
        <f t="shared" si="112"/>
        <v>0</v>
      </c>
      <c r="AE155" s="46">
        <f t="shared" si="112"/>
        <v>0</v>
      </c>
      <c r="AF155" s="46">
        <f t="shared" si="112"/>
        <v>0</v>
      </c>
      <c r="AG155" s="46">
        <f t="shared" si="112"/>
        <v>0</v>
      </c>
      <c r="AH155" s="46">
        <f t="shared" si="112"/>
        <v>0</v>
      </c>
      <c r="AI155" s="46">
        <f t="shared" si="112"/>
        <v>0</v>
      </c>
      <c r="AJ155" s="46">
        <f t="shared" si="112"/>
        <v>0</v>
      </c>
      <c r="AK155" s="46">
        <f t="shared" si="112"/>
        <v>0</v>
      </c>
      <c r="AL155" s="46">
        <f t="shared" si="112"/>
        <v>0</v>
      </c>
      <c r="AM155" s="46">
        <f t="shared" si="112"/>
        <v>0</v>
      </c>
      <c r="AN155" s="46">
        <f t="shared" si="112"/>
        <v>0</v>
      </c>
      <c r="AO155" s="46">
        <f t="shared" si="112"/>
        <v>0</v>
      </c>
      <c r="AP155" s="46"/>
      <c r="AQ155" s="46"/>
      <c r="AR155" s="46"/>
      <c r="AS155" s="46"/>
      <c r="AT155" s="47"/>
      <c r="AU155" s="47"/>
      <c r="AV155" s="46"/>
      <c r="AW155" s="46"/>
      <c r="AX155" s="46"/>
      <c r="AY155" s="46"/>
      <c r="AZ155" s="46"/>
      <c r="BA155" s="46"/>
      <c r="BB155" s="46"/>
      <c r="BC155" s="46"/>
      <c r="BD155" s="46"/>
      <c r="BE155" s="46"/>
      <c r="BF155" s="46"/>
      <c r="BG155" s="46"/>
      <c r="BH155" s="46"/>
      <c r="BI155" s="46"/>
      <c r="BJ155" s="46"/>
      <c r="BK155" s="47" t="str">
        <f t="shared" si="101"/>
        <v>Benchmark 3 Line</v>
      </c>
      <c r="BL155" s="46">
        <f t="shared" si="107"/>
        <v>0</v>
      </c>
      <c r="BM155" s="46">
        <f t="shared" ref="BM155:CA156" si="113">BL155</f>
        <v>0</v>
      </c>
      <c r="BN155" s="46">
        <f t="shared" si="113"/>
        <v>0</v>
      </c>
      <c r="BO155" s="46">
        <f t="shared" si="113"/>
        <v>0</v>
      </c>
      <c r="BP155" s="46">
        <f t="shared" si="113"/>
        <v>0</v>
      </c>
      <c r="BQ155" s="46">
        <f t="shared" si="113"/>
        <v>0</v>
      </c>
      <c r="BR155" s="46">
        <f t="shared" si="113"/>
        <v>0</v>
      </c>
      <c r="BS155" s="46">
        <f t="shared" si="113"/>
        <v>0</v>
      </c>
      <c r="BT155" s="46">
        <f t="shared" si="113"/>
        <v>0</v>
      </c>
      <c r="BU155" s="46">
        <f t="shared" si="113"/>
        <v>0</v>
      </c>
      <c r="BV155" s="46">
        <f t="shared" si="113"/>
        <v>0</v>
      </c>
      <c r="BW155" s="46">
        <f t="shared" si="113"/>
        <v>0</v>
      </c>
      <c r="BX155" s="46">
        <f t="shared" si="113"/>
        <v>0</v>
      </c>
      <c r="BY155" s="46">
        <f t="shared" si="113"/>
        <v>0</v>
      </c>
      <c r="BZ155" s="46">
        <f t="shared" si="113"/>
        <v>0</v>
      </c>
      <c r="CA155" s="46">
        <f t="shared" si="113"/>
        <v>0</v>
      </c>
      <c r="CB155" s="47"/>
      <c r="CC155" s="46"/>
      <c r="CD155" s="46"/>
      <c r="CE155" s="46"/>
      <c r="CF155" s="46"/>
      <c r="CG155" s="46"/>
      <c r="CH155" s="46"/>
      <c r="CI155" s="46"/>
      <c r="CJ155" s="46"/>
      <c r="CK155" s="46"/>
      <c r="CL155" s="46"/>
      <c r="CM155" s="46"/>
      <c r="CN155" s="46"/>
      <c r="CO155" s="46"/>
      <c r="CP155" s="46"/>
      <c r="CQ155" s="46"/>
      <c r="CR155" s="46"/>
      <c r="CS155" s="46"/>
      <c r="CT155" s="46"/>
      <c r="CU155" s="46"/>
      <c r="CV155" s="46"/>
      <c r="CW155" s="47" t="str">
        <f t="shared" si="103"/>
        <v>Benchmark 3 Line</v>
      </c>
      <c r="CX155" s="46">
        <f t="shared" si="108"/>
        <v>0</v>
      </c>
      <c r="CY155" s="46">
        <f t="shared" si="104"/>
        <v>0</v>
      </c>
      <c r="CZ155" s="46">
        <f t="shared" si="104"/>
        <v>0</v>
      </c>
      <c r="DA155" s="46">
        <f t="shared" si="104"/>
        <v>0</v>
      </c>
      <c r="DB155" s="46">
        <f t="shared" si="104"/>
        <v>0</v>
      </c>
      <c r="DC155" s="46">
        <f t="shared" si="111"/>
        <v>0</v>
      </c>
      <c r="DD155" s="46">
        <f t="shared" si="111"/>
        <v>0</v>
      </c>
      <c r="DE155" s="46">
        <f t="shared" si="111"/>
        <v>0</v>
      </c>
      <c r="DF155" s="46">
        <f t="shared" si="111"/>
        <v>0</v>
      </c>
      <c r="DG155" s="46">
        <f t="shared" si="111"/>
        <v>0</v>
      </c>
      <c r="DH155" s="46">
        <f t="shared" si="111"/>
        <v>0</v>
      </c>
      <c r="DI155" s="46">
        <f t="shared" si="111"/>
        <v>0</v>
      </c>
      <c r="DJ155" s="46">
        <f t="shared" si="111"/>
        <v>0</v>
      </c>
      <c r="DK155" s="46">
        <f t="shared" si="111"/>
        <v>0</v>
      </c>
      <c r="DL155" s="46">
        <f t="shared" si="111"/>
        <v>0</v>
      </c>
      <c r="DM155" s="46">
        <f t="shared" si="111"/>
        <v>0</v>
      </c>
    </row>
    <row r="156" spans="1:117" x14ac:dyDescent="0.2">
      <c r="A156" s="154">
        <f t="shared" si="105"/>
        <v>0</v>
      </c>
      <c r="B156" s="154"/>
      <c r="Y156" s="47" t="str">
        <f t="shared" si="99"/>
        <v>Benchmark 2 Line</v>
      </c>
      <c r="Z156" s="46">
        <f t="shared" si="106"/>
        <v>0</v>
      </c>
      <c r="AA156" s="46">
        <f t="shared" si="112"/>
        <v>0</v>
      </c>
      <c r="AB156" s="46">
        <f t="shared" si="112"/>
        <v>0</v>
      </c>
      <c r="AC156" s="46">
        <f t="shared" si="112"/>
        <v>0</v>
      </c>
      <c r="AD156" s="46">
        <f t="shared" si="112"/>
        <v>0</v>
      </c>
      <c r="AE156" s="46">
        <f t="shared" si="112"/>
        <v>0</v>
      </c>
      <c r="AF156" s="46">
        <f t="shared" si="112"/>
        <v>0</v>
      </c>
      <c r="AG156" s="46">
        <f t="shared" si="112"/>
        <v>0</v>
      </c>
      <c r="AH156" s="46">
        <f t="shared" si="112"/>
        <v>0</v>
      </c>
      <c r="AI156" s="46">
        <f t="shared" si="112"/>
        <v>0</v>
      </c>
      <c r="AJ156" s="46">
        <f t="shared" si="112"/>
        <v>0</v>
      </c>
      <c r="AK156" s="46">
        <f t="shared" si="112"/>
        <v>0</v>
      </c>
      <c r="AL156" s="46">
        <f t="shared" si="112"/>
        <v>0</v>
      </c>
      <c r="AM156" s="46">
        <f t="shared" si="112"/>
        <v>0</v>
      </c>
      <c r="AN156" s="46">
        <f t="shared" si="112"/>
        <v>0</v>
      </c>
      <c r="AO156" s="46">
        <f t="shared" si="112"/>
        <v>0</v>
      </c>
      <c r="AP156" s="46"/>
      <c r="AQ156" s="46"/>
      <c r="AR156" s="46"/>
      <c r="AS156" s="46"/>
      <c r="AT156" s="47"/>
      <c r="AU156" s="47"/>
      <c r="AV156" s="46"/>
      <c r="AW156" s="46"/>
      <c r="AX156" s="46"/>
      <c r="AY156" s="46"/>
      <c r="AZ156" s="46"/>
      <c r="BA156" s="46"/>
      <c r="BB156" s="46"/>
      <c r="BC156" s="46"/>
      <c r="BD156" s="46"/>
      <c r="BE156" s="46"/>
      <c r="BF156" s="46"/>
      <c r="BG156" s="46"/>
      <c r="BH156" s="46"/>
      <c r="BI156" s="46"/>
      <c r="BJ156" s="46"/>
      <c r="BK156" s="47" t="str">
        <f t="shared" si="101"/>
        <v>Benchmark 3 Line</v>
      </c>
      <c r="BL156" s="46">
        <f t="shared" si="107"/>
        <v>0</v>
      </c>
      <c r="BM156" s="46">
        <f t="shared" si="113"/>
        <v>0</v>
      </c>
      <c r="BN156" s="46">
        <f t="shared" si="113"/>
        <v>0</v>
      </c>
      <c r="BO156" s="46">
        <f t="shared" si="113"/>
        <v>0</v>
      </c>
      <c r="BP156" s="46">
        <f t="shared" si="113"/>
        <v>0</v>
      </c>
      <c r="BQ156" s="46">
        <f t="shared" si="113"/>
        <v>0</v>
      </c>
      <c r="BR156" s="46">
        <f t="shared" si="113"/>
        <v>0</v>
      </c>
      <c r="BS156" s="46">
        <f t="shared" si="113"/>
        <v>0</v>
      </c>
      <c r="BT156" s="46">
        <f t="shared" si="113"/>
        <v>0</v>
      </c>
      <c r="BU156" s="46">
        <f t="shared" si="113"/>
        <v>0</v>
      </c>
      <c r="BV156" s="46">
        <f t="shared" si="113"/>
        <v>0</v>
      </c>
      <c r="BW156" s="46">
        <f t="shared" si="113"/>
        <v>0</v>
      </c>
      <c r="BX156" s="46">
        <f t="shared" si="113"/>
        <v>0</v>
      </c>
      <c r="BY156" s="46">
        <f t="shared" si="113"/>
        <v>0</v>
      </c>
      <c r="BZ156" s="46">
        <f t="shared" si="113"/>
        <v>0</v>
      </c>
      <c r="CA156" s="46">
        <f t="shared" si="113"/>
        <v>0</v>
      </c>
      <c r="CB156" s="47"/>
      <c r="CC156" s="46"/>
      <c r="CD156" s="46"/>
      <c r="CE156" s="46"/>
      <c r="CF156" s="46"/>
      <c r="CG156" s="46"/>
      <c r="CH156" s="46"/>
      <c r="CI156" s="46"/>
      <c r="CJ156" s="46"/>
      <c r="CK156" s="46"/>
      <c r="CL156" s="46"/>
      <c r="CM156" s="46"/>
      <c r="CN156" s="46"/>
      <c r="CO156" s="46"/>
      <c r="CP156" s="46"/>
      <c r="CQ156" s="46"/>
      <c r="CR156" s="46"/>
      <c r="CS156" s="46"/>
      <c r="CT156" s="46"/>
      <c r="CU156" s="46"/>
      <c r="CV156" s="46"/>
      <c r="CW156" s="47" t="str">
        <f t="shared" si="103"/>
        <v>Benchmark 3 Line</v>
      </c>
      <c r="CX156" s="46">
        <f t="shared" si="108"/>
        <v>0</v>
      </c>
      <c r="CY156" s="46">
        <f t="shared" si="104"/>
        <v>0</v>
      </c>
      <c r="CZ156" s="46">
        <f t="shared" si="104"/>
        <v>0</v>
      </c>
      <c r="DA156" s="46">
        <f t="shared" si="104"/>
        <v>0</v>
      </c>
      <c r="DB156" s="46">
        <f t="shared" si="104"/>
        <v>0</v>
      </c>
      <c r="DC156" s="46">
        <f t="shared" si="111"/>
        <v>0</v>
      </c>
      <c r="DD156" s="46">
        <f t="shared" si="111"/>
        <v>0</v>
      </c>
      <c r="DE156" s="46">
        <f t="shared" si="111"/>
        <v>0</v>
      </c>
      <c r="DF156" s="46">
        <f t="shared" si="111"/>
        <v>0</v>
      </c>
      <c r="DG156" s="46">
        <f t="shared" si="111"/>
        <v>0</v>
      </c>
      <c r="DH156" s="46">
        <f t="shared" si="111"/>
        <v>0</v>
      </c>
      <c r="DI156" s="46">
        <f t="shared" si="111"/>
        <v>0</v>
      </c>
      <c r="DJ156" s="46">
        <f t="shared" si="111"/>
        <v>0</v>
      </c>
      <c r="DK156" s="46">
        <f t="shared" si="111"/>
        <v>0</v>
      </c>
      <c r="DL156" s="46">
        <f t="shared" si="111"/>
        <v>0</v>
      </c>
      <c r="DM156" s="46">
        <f t="shared" si="111"/>
        <v>0</v>
      </c>
    </row>
    <row r="157" spans="1:117" x14ac:dyDescent="0.2">
      <c r="A157" s="35" t="s">
        <v>87</v>
      </c>
      <c r="B157" s="35"/>
      <c r="C157" s="35" t="s">
        <v>87</v>
      </c>
      <c r="D157" s="35" t="s">
        <v>87</v>
      </c>
      <c r="E157" s="35" t="s">
        <v>87</v>
      </c>
      <c r="F157" s="35" t="s">
        <v>87</v>
      </c>
      <c r="K157" s="35" t="s">
        <v>87</v>
      </c>
      <c r="L157" s="35" t="s">
        <v>87</v>
      </c>
      <c r="M157" s="35" t="s">
        <v>87</v>
      </c>
      <c r="N157" s="35" t="s">
        <v>87</v>
      </c>
      <c r="O157" s="35" t="s">
        <v>87</v>
      </c>
      <c r="P157" s="35" t="s">
        <v>87</v>
      </c>
      <c r="Q157" s="35" t="s">
        <v>87</v>
      </c>
      <c r="R157" s="35" t="s">
        <v>87</v>
      </c>
      <c r="S157" s="35" t="s">
        <v>87</v>
      </c>
      <c r="T157" s="35" t="s">
        <v>87</v>
      </c>
      <c r="U157" s="35" t="s">
        <v>87</v>
      </c>
      <c r="V157" s="35" t="s">
        <v>87</v>
      </c>
      <c r="W157" s="35" t="s">
        <v>87</v>
      </c>
      <c r="X157" s="35" t="s">
        <v>87</v>
      </c>
      <c r="Y157" s="35" t="s">
        <v>87</v>
      </c>
      <c r="Z157" s="35" t="s">
        <v>87</v>
      </c>
      <c r="AA157" s="35" t="s">
        <v>87</v>
      </c>
      <c r="AB157" s="35" t="s">
        <v>87</v>
      </c>
      <c r="AC157" s="35" t="s">
        <v>87</v>
      </c>
      <c r="AD157" s="35" t="s">
        <v>87</v>
      </c>
      <c r="AE157" s="35" t="s">
        <v>87</v>
      </c>
      <c r="AF157" s="35" t="s">
        <v>87</v>
      </c>
      <c r="AG157" s="35" t="s">
        <v>87</v>
      </c>
      <c r="AH157" s="35" t="s">
        <v>87</v>
      </c>
      <c r="AI157" s="35" t="s">
        <v>87</v>
      </c>
      <c r="AJ157" s="35" t="s">
        <v>87</v>
      </c>
      <c r="AK157" s="35" t="s">
        <v>87</v>
      </c>
      <c r="AL157" s="35" t="s">
        <v>87</v>
      </c>
      <c r="AM157" s="35" t="s">
        <v>87</v>
      </c>
      <c r="AN157" s="35" t="s">
        <v>87</v>
      </c>
      <c r="AO157" s="35" t="s">
        <v>87</v>
      </c>
      <c r="AP157" s="35" t="s">
        <v>87</v>
      </c>
      <c r="AQ157" s="35" t="s">
        <v>87</v>
      </c>
      <c r="AR157" s="35" t="s">
        <v>87</v>
      </c>
      <c r="AS157" s="35" t="s">
        <v>87</v>
      </c>
      <c r="AT157" s="35" t="s">
        <v>87</v>
      </c>
      <c r="AU157" s="35" t="s">
        <v>87</v>
      </c>
      <c r="AV157" s="35" t="s">
        <v>87</v>
      </c>
      <c r="AW157" s="35" t="s">
        <v>87</v>
      </c>
      <c r="AX157" s="35" t="s">
        <v>87</v>
      </c>
      <c r="AY157" s="35" t="s">
        <v>87</v>
      </c>
      <c r="AZ157" s="35" t="s">
        <v>87</v>
      </c>
      <c r="BA157" s="35" t="s">
        <v>87</v>
      </c>
      <c r="BB157" s="35" t="s">
        <v>87</v>
      </c>
      <c r="BC157" s="35" t="s">
        <v>87</v>
      </c>
      <c r="BD157" s="35" t="s">
        <v>87</v>
      </c>
      <c r="BE157" s="35" t="s">
        <v>87</v>
      </c>
      <c r="BF157" s="35" t="s">
        <v>87</v>
      </c>
      <c r="BG157" s="35" t="s">
        <v>87</v>
      </c>
      <c r="BH157" s="35" t="s">
        <v>87</v>
      </c>
      <c r="BI157" s="35" t="s">
        <v>87</v>
      </c>
      <c r="BJ157" s="35" t="s">
        <v>87</v>
      </c>
      <c r="BK157" s="35" t="s">
        <v>87</v>
      </c>
      <c r="BL157" s="35" t="s">
        <v>87</v>
      </c>
      <c r="BM157" s="35" t="s">
        <v>87</v>
      </c>
      <c r="BN157" s="35" t="s">
        <v>87</v>
      </c>
      <c r="BO157" s="35" t="s">
        <v>87</v>
      </c>
      <c r="BP157" s="35" t="s">
        <v>87</v>
      </c>
      <c r="BQ157" s="35" t="s">
        <v>87</v>
      </c>
      <c r="BR157" s="35" t="s">
        <v>87</v>
      </c>
      <c r="BS157" s="35" t="s">
        <v>87</v>
      </c>
      <c r="BT157" s="35" t="s">
        <v>87</v>
      </c>
      <c r="BU157" s="35" t="s">
        <v>87</v>
      </c>
      <c r="BV157" s="35" t="s">
        <v>87</v>
      </c>
      <c r="BW157" s="35" t="s">
        <v>87</v>
      </c>
      <c r="BX157" s="35" t="s">
        <v>87</v>
      </c>
      <c r="BY157" s="35" t="s">
        <v>87</v>
      </c>
      <c r="BZ157" s="35" t="s">
        <v>87</v>
      </c>
      <c r="CA157" s="35" t="s">
        <v>87</v>
      </c>
      <c r="CB157" s="35" t="s">
        <v>87</v>
      </c>
      <c r="CC157" s="35" t="s">
        <v>87</v>
      </c>
      <c r="CD157" s="35" t="s">
        <v>87</v>
      </c>
      <c r="CE157" s="35" t="s">
        <v>87</v>
      </c>
      <c r="CF157" s="35" t="s">
        <v>87</v>
      </c>
      <c r="CG157" s="35" t="s">
        <v>87</v>
      </c>
      <c r="CH157" s="35" t="s">
        <v>87</v>
      </c>
      <c r="CI157" s="35" t="s">
        <v>87</v>
      </c>
      <c r="CJ157" s="35" t="s">
        <v>87</v>
      </c>
      <c r="CK157" s="35" t="s">
        <v>87</v>
      </c>
      <c r="CL157" s="35" t="s">
        <v>87</v>
      </c>
      <c r="CM157" s="35" t="s">
        <v>87</v>
      </c>
      <c r="CN157" s="35" t="s">
        <v>87</v>
      </c>
      <c r="CO157" s="35" t="s">
        <v>87</v>
      </c>
      <c r="CP157" s="35" t="s">
        <v>87</v>
      </c>
      <c r="CQ157" s="35" t="s">
        <v>87</v>
      </c>
      <c r="CR157" s="35" t="s">
        <v>87</v>
      </c>
      <c r="CS157" s="35" t="s">
        <v>87</v>
      </c>
      <c r="CT157" s="35" t="s">
        <v>87</v>
      </c>
      <c r="CU157" s="35" t="s">
        <v>87</v>
      </c>
      <c r="CV157" s="35" t="s">
        <v>87</v>
      </c>
      <c r="CW157" s="35" t="s">
        <v>87</v>
      </c>
      <c r="CX157" s="35" t="s">
        <v>87</v>
      </c>
      <c r="CY157" s="35" t="s">
        <v>87</v>
      </c>
      <c r="CZ157" s="35" t="s">
        <v>87</v>
      </c>
      <c r="DA157" s="35" t="s">
        <v>87</v>
      </c>
      <c r="DB157" s="35" t="s">
        <v>87</v>
      </c>
      <c r="DC157" s="35" t="s">
        <v>87</v>
      </c>
      <c r="DD157" s="35" t="s">
        <v>87</v>
      </c>
      <c r="DE157" s="35" t="s">
        <v>87</v>
      </c>
      <c r="DF157" s="35" t="s">
        <v>87</v>
      </c>
      <c r="DG157" s="35" t="s">
        <v>87</v>
      </c>
      <c r="DH157" s="35" t="s">
        <v>87</v>
      </c>
      <c r="DI157" s="35" t="s">
        <v>87</v>
      </c>
      <c r="DJ157" s="35" t="s">
        <v>87</v>
      </c>
      <c r="DK157" s="35" t="s">
        <v>87</v>
      </c>
      <c r="DL157" s="35" t="s">
        <v>87</v>
      </c>
      <c r="DM157" s="35" t="s">
        <v>87</v>
      </c>
    </row>
  </sheetData>
  <sheetProtection password="C516" sheet="1" objects="1" scenarios="1"/>
  <mergeCells count="107">
    <mergeCell ref="CT1:DM1"/>
    <mergeCell ref="E2:E4"/>
    <mergeCell ref="F2:F3"/>
    <mergeCell ref="K2:K4"/>
    <mergeCell ref="L2:L3"/>
    <mergeCell ref="M2:M4"/>
    <mergeCell ref="N2:N4"/>
    <mergeCell ref="B1:B2"/>
    <mergeCell ref="D1:N1"/>
    <mergeCell ref="O1:U1"/>
    <mergeCell ref="V1:AO1"/>
    <mergeCell ref="AP1:AZ1"/>
    <mergeCell ref="BA1:BG1"/>
    <mergeCell ref="O2:O4"/>
    <mergeCell ref="Q2:Q4"/>
    <mergeCell ref="R2:R4"/>
    <mergeCell ref="S2:S4"/>
    <mergeCell ref="T2:T4"/>
    <mergeCell ref="U2:U4"/>
    <mergeCell ref="V2:V4"/>
    <mergeCell ref="W2:W4"/>
    <mergeCell ref="X2:X4"/>
    <mergeCell ref="Y2:Y4"/>
    <mergeCell ref="BH1:CA1"/>
    <mergeCell ref="CB1:CL1"/>
    <mergeCell ref="CM1:CS1"/>
    <mergeCell ref="AF2:AF3"/>
    <mergeCell ref="AG2:AG3"/>
    <mergeCell ref="AH2:AH3"/>
    <mergeCell ref="AI2:AI3"/>
    <mergeCell ref="AJ2:AJ3"/>
    <mergeCell ref="AK2:AK3"/>
    <mergeCell ref="Z2:Z3"/>
    <mergeCell ref="AA2:AA3"/>
    <mergeCell ref="AB2:AB3"/>
    <mergeCell ref="AC2:AC3"/>
    <mergeCell ref="AD2:AD3"/>
    <mergeCell ref="AE2:AE3"/>
    <mergeCell ref="AW2:AW4"/>
    <mergeCell ref="AX2:AX3"/>
    <mergeCell ref="AY2:AY4"/>
    <mergeCell ref="AZ2:AZ4"/>
    <mergeCell ref="BA2:BA4"/>
    <mergeCell ref="BC2:BC4"/>
    <mergeCell ref="AL2:AL3"/>
    <mergeCell ref="AM2:AM3"/>
    <mergeCell ref="AN2:AN3"/>
    <mergeCell ref="AO2:AO3"/>
    <mergeCell ref="AQ2:AQ4"/>
    <mergeCell ref="AR2:AR3"/>
    <mergeCell ref="BJ2:BJ4"/>
    <mergeCell ref="BK2:BK4"/>
    <mergeCell ref="BL2:BL3"/>
    <mergeCell ref="BM2:BM3"/>
    <mergeCell ref="BN2:BN3"/>
    <mergeCell ref="BO2:BO3"/>
    <mergeCell ref="BD2:BD4"/>
    <mergeCell ref="BE2:BE4"/>
    <mergeCell ref="BF2:BF4"/>
    <mergeCell ref="BG2:BG4"/>
    <mergeCell ref="BH2:BH4"/>
    <mergeCell ref="BI2:BI4"/>
    <mergeCell ref="BV2:BV3"/>
    <mergeCell ref="BW2:BW3"/>
    <mergeCell ref="BX2:BX3"/>
    <mergeCell ref="BY2:BY3"/>
    <mergeCell ref="BZ2:BZ3"/>
    <mergeCell ref="CA2:CA3"/>
    <mergeCell ref="BP2:BP3"/>
    <mergeCell ref="BQ2:BQ3"/>
    <mergeCell ref="BR2:BR3"/>
    <mergeCell ref="BS2:BS3"/>
    <mergeCell ref="BT2:BT3"/>
    <mergeCell ref="BU2:BU3"/>
    <mergeCell ref="CQ2:CQ4"/>
    <mergeCell ref="CR2:CR4"/>
    <mergeCell ref="CS2:CS4"/>
    <mergeCell ref="CC2:CC4"/>
    <mergeCell ref="CD2:CD3"/>
    <mergeCell ref="CI2:CI4"/>
    <mergeCell ref="CJ2:CJ3"/>
    <mergeCell ref="CK2:CK4"/>
    <mergeCell ref="CL2:CL4"/>
    <mergeCell ref="DL2:DL3"/>
    <mergeCell ref="DM2:DM3"/>
    <mergeCell ref="C3:C4"/>
    <mergeCell ref="DF2:DF3"/>
    <mergeCell ref="DG2:DG3"/>
    <mergeCell ref="DH2:DH3"/>
    <mergeCell ref="DI2:DI3"/>
    <mergeCell ref="DJ2:DJ3"/>
    <mergeCell ref="DK2:DK3"/>
    <mergeCell ref="CZ2:CZ3"/>
    <mergeCell ref="DA2:DA3"/>
    <mergeCell ref="DB2:DB3"/>
    <mergeCell ref="DC2:DC3"/>
    <mergeCell ref="DD2:DD3"/>
    <mergeCell ref="DE2:DE3"/>
    <mergeCell ref="CT2:CT4"/>
    <mergeCell ref="CU2:CU4"/>
    <mergeCell ref="CV2:CV4"/>
    <mergeCell ref="CW2:CW4"/>
    <mergeCell ref="CX2:CX3"/>
    <mergeCell ref="CY2:CY3"/>
    <mergeCell ref="CM2:CM4"/>
    <mergeCell ref="CO2:CO4"/>
    <mergeCell ref="CP2:CP4"/>
  </mergeCells>
  <conditionalFormatting sqref="K5:K39 AY5:AY39 M5:M39 AW5:AW39 CI5:CI39 CK5:CK39">
    <cfRule type="cellIs" dxfId="13" priority="4" operator="equal">
      <formula>"Inaccurate, Slow"</formula>
    </cfRule>
    <cfRule type="cellIs" dxfId="12" priority="5" operator="equal">
      <formula>"Inaccurate, Fluid"</formula>
    </cfRule>
    <cfRule type="cellIs" dxfId="11" priority="6" operator="equal">
      <formula>"Accurate, Slow"</formula>
    </cfRule>
    <cfRule type="cellIs" dxfId="10" priority="7" operator="equal">
      <formula>"Accurate, Fluid"</formula>
    </cfRule>
  </conditionalFormatting>
  <conditionalFormatting sqref="AY5:AY39 CK5:CK39 M5:M39">
    <cfRule type="cellIs" dxfId="9" priority="1" operator="equal">
      <formula>"At Risk"</formula>
    </cfRule>
    <cfRule type="cellIs" dxfId="8" priority="2" operator="equal">
      <formula>"Some Risk"</formula>
    </cfRule>
    <cfRule type="cellIs" dxfId="7" priority="3" operator="equal">
      <formula>"Low Risk"</formula>
    </cfRule>
  </conditionalFormatting>
  <hyperlinks>
    <hyperlink ref="C1" location="'Spelling - Data'!AP3" tooltip="Select to jump to winter section" display="WINTER" xr:uid="{00000000-0004-0000-0D00-000000000000}"/>
    <hyperlink ref="C2" location="'Spelling - Data'!CB3" tooltip="Select to jump to spring section" display="SPRING" xr:uid="{00000000-0004-0000-0D00-000001000000}"/>
    <hyperlink ref="A1" location="'CBM FOCUS'!A1" tooltip="Return to CBM Focus Title Page" display="BACK TO TITLE" xr:uid="{00000000-0004-0000-0D00-000002000000}"/>
  </hyperlinks>
  <pageMargins left="0.7" right="0.7" top="0.75" bottom="0.75" header="0.3" footer="0.3"/>
  <legacy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C000"/>
  </sheetPr>
  <dimension ref="A1:U267"/>
  <sheetViews>
    <sheetView workbookViewId="0">
      <selection sqref="A1:B2"/>
    </sheetView>
  </sheetViews>
  <sheetFormatPr baseColWidth="10" defaultColWidth="11.6640625" defaultRowHeight="15" x14ac:dyDescent="0.2"/>
  <cols>
    <col min="1" max="16384" width="11.6640625" style="32"/>
  </cols>
  <sheetData>
    <row r="1" spans="1:21" ht="15" customHeight="1" x14ac:dyDescent="0.2">
      <c r="A1" s="574" t="s">
        <v>17</v>
      </c>
      <c r="B1" s="575"/>
      <c r="C1" s="574" t="s">
        <v>19</v>
      </c>
      <c r="D1" s="575"/>
      <c r="E1" s="574" t="s">
        <v>220</v>
      </c>
      <c r="F1" s="575"/>
      <c r="G1" s="574" t="s">
        <v>18</v>
      </c>
      <c r="H1" s="575"/>
      <c r="I1" s="574" t="s">
        <v>20</v>
      </c>
      <c r="J1" s="575"/>
    </row>
    <row r="2" spans="1:21" ht="15" customHeight="1" thickBot="1" x14ac:dyDescent="0.25">
      <c r="A2" s="576"/>
      <c r="B2" s="577"/>
      <c r="C2" s="576"/>
      <c r="D2" s="577"/>
      <c r="E2" s="576"/>
      <c r="F2" s="577"/>
      <c r="G2" s="576"/>
      <c r="H2" s="577"/>
      <c r="I2" s="576"/>
      <c r="J2" s="577"/>
    </row>
    <row r="3" spans="1:21" s="166" customFormat="1" ht="17" thickBot="1" x14ac:dyDescent="0.25">
      <c r="A3" s="550" t="s">
        <v>17</v>
      </c>
      <c r="B3" s="551"/>
      <c r="C3" s="552"/>
    </row>
    <row r="4" spans="1:21" s="166" customFormat="1" ht="17" thickBot="1" x14ac:dyDescent="0.25">
      <c r="A4" s="550" t="s">
        <v>140</v>
      </c>
      <c r="B4" s="551"/>
      <c r="C4" s="552"/>
    </row>
    <row r="5" spans="1:21" ht="16" thickBot="1" x14ac:dyDescent="0.25"/>
    <row r="6" spans="1:21" ht="16" thickTop="1" x14ac:dyDescent="0.2">
      <c r="A6" s="547" t="s">
        <v>347</v>
      </c>
      <c r="B6" s="553"/>
      <c r="C6" s="553"/>
      <c r="D6" s="553"/>
      <c r="E6" s="559"/>
      <c r="G6" s="560" t="s">
        <v>361</v>
      </c>
      <c r="H6" s="613"/>
      <c r="I6" s="614"/>
      <c r="K6" s="547" t="s">
        <v>380</v>
      </c>
      <c r="L6" s="548"/>
      <c r="M6" s="548"/>
      <c r="N6" s="548"/>
      <c r="O6" s="549"/>
      <c r="Q6" s="547" t="s">
        <v>380</v>
      </c>
      <c r="R6" s="548"/>
      <c r="S6" s="548"/>
      <c r="T6" s="548"/>
      <c r="U6" s="549"/>
    </row>
    <row r="7" spans="1:21" x14ac:dyDescent="0.2">
      <c r="A7" s="169" t="s">
        <v>42</v>
      </c>
      <c r="B7" s="17" t="s">
        <v>47</v>
      </c>
      <c r="C7" s="17" t="s">
        <v>344</v>
      </c>
      <c r="D7" s="17" t="s">
        <v>345</v>
      </c>
      <c r="E7" s="173" t="s">
        <v>346</v>
      </c>
      <c r="G7" s="169" t="s">
        <v>42</v>
      </c>
      <c r="H7" s="444" t="s">
        <v>6</v>
      </c>
      <c r="I7" s="455" t="s">
        <v>7</v>
      </c>
      <c r="K7" s="172" t="s">
        <v>42</v>
      </c>
      <c r="L7" s="17" t="s">
        <v>47</v>
      </c>
      <c r="M7" s="17" t="s">
        <v>3</v>
      </c>
      <c r="N7" s="17" t="s">
        <v>4</v>
      </c>
      <c r="O7" s="173" t="s">
        <v>5</v>
      </c>
      <c r="Q7" s="172" t="s">
        <v>42</v>
      </c>
      <c r="R7" s="17" t="s">
        <v>47</v>
      </c>
      <c r="S7" s="17" t="s">
        <v>3</v>
      </c>
      <c r="T7" s="17" t="s">
        <v>4</v>
      </c>
      <c r="U7" s="173" t="s">
        <v>5</v>
      </c>
    </row>
    <row r="8" spans="1:21" x14ac:dyDescent="0.2">
      <c r="A8" s="178">
        <v>1</v>
      </c>
      <c r="B8" s="179">
        <v>0.9</v>
      </c>
      <c r="C8" s="180">
        <v>43</v>
      </c>
      <c r="D8" s="180">
        <v>51</v>
      </c>
      <c r="E8" s="182">
        <v>55</v>
      </c>
      <c r="G8" s="187">
        <v>2</v>
      </c>
      <c r="H8" s="447">
        <v>1</v>
      </c>
      <c r="I8" s="456">
        <v>0.5</v>
      </c>
      <c r="K8" s="178">
        <v>1</v>
      </c>
      <c r="L8" s="179">
        <v>0.9</v>
      </c>
      <c r="M8" s="180"/>
      <c r="N8" s="180"/>
      <c r="O8" s="182"/>
      <c r="Q8" s="238">
        <v>7</v>
      </c>
      <c r="R8" s="239">
        <v>0.9</v>
      </c>
      <c r="S8" s="228"/>
      <c r="T8" s="228"/>
      <c r="U8" s="241"/>
    </row>
    <row r="9" spans="1:21" x14ac:dyDescent="0.2">
      <c r="A9" s="361"/>
      <c r="B9" s="179">
        <v>0.75</v>
      </c>
      <c r="C9" s="180">
        <v>36</v>
      </c>
      <c r="D9" s="180">
        <v>46</v>
      </c>
      <c r="E9" s="182">
        <v>51</v>
      </c>
      <c r="G9" s="200">
        <v>3</v>
      </c>
      <c r="H9" s="448">
        <v>0.65</v>
      </c>
      <c r="I9" s="457">
        <v>0.5</v>
      </c>
      <c r="K9" s="185"/>
      <c r="L9" s="179">
        <v>0.75</v>
      </c>
      <c r="M9" s="180"/>
      <c r="N9" s="180"/>
      <c r="O9" s="182"/>
      <c r="Q9" s="243"/>
      <c r="R9" s="239">
        <v>0.75</v>
      </c>
      <c r="S9" s="228"/>
      <c r="T9" s="228"/>
      <c r="U9" s="241"/>
    </row>
    <row r="10" spans="1:21" x14ac:dyDescent="0.2">
      <c r="A10" s="361"/>
      <c r="B10" s="179">
        <v>0.5</v>
      </c>
      <c r="C10" s="180">
        <v>28</v>
      </c>
      <c r="D10" s="180">
        <v>41</v>
      </c>
      <c r="E10" s="182">
        <v>45</v>
      </c>
      <c r="G10" s="197">
        <v>4</v>
      </c>
      <c r="H10" s="449">
        <v>0.45</v>
      </c>
      <c r="I10" s="452">
        <v>1.1499999999999999</v>
      </c>
      <c r="K10" s="185"/>
      <c r="L10" s="179">
        <v>0.5</v>
      </c>
      <c r="M10" s="180"/>
      <c r="N10" s="180"/>
      <c r="O10" s="182"/>
      <c r="Q10" s="243"/>
      <c r="R10" s="239">
        <v>0.5</v>
      </c>
      <c r="S10" s="228"/>
      <c r="T10" s="228"/>
      <c r="U10" s="241"/>
    </row>
    <row r="11" spans="1:21" x14ac:dyDescent="0.2">
      <c r="A11" s="361"/>
      <c r="B11" s="179">
        <v>0.25</v>
      </c>
      <c r="C11" s="180">
        <v>16</v>
      </c>
      <c r="D11" s="180">
        <v>36</v>
      </c>
      <c r="E11" s="182">
        <v>38</v>
      </c>
      <c r="G11" s="206">
        <v>5</v>
      </c>
      <c r="H11" s="450">
        <v>0.3</v>
      </c>
      <c r="I11" s="453">
        <v>1.2</v>
      </c>
      <c r="K11" s="185"/>
      <c r="L11" s="179">
        <v>0.25</v>
      </c>
      <c r="M11" s="180"/>
      <c r="N11" s="180"/>
      <c r="O11" s="182"/>
      <c r="Q11" s="243"/>
      <c r="R11" s="239">
        <v>0.25</v>
      </c>
      <c r="S11" s="228"/>
      <c r="T11" s="228"/>
      <c r="U11" s="241"/>
    </row>
    <row r="12" spans="1:21" ht="16" thickBot="1" x14ac:dyDescent="0.25">
      <c r="A12" s="361"/>
      <c r="B12" s="179">
        <v>0.1</v>
      </c>
      <c r="C12" s="180">
        <v>5</v>
      </c>
      <c r="D12" s="180">
        <v>26</v>
      </c>
      <c r="E12" s="182">
        <v>30</v>
      </c>
      <c r="G12" s="286">
        <v>6</v>
      </c>
      <c r="H12" s="451">
        <v>0.3</v>
      </c>
      <c r="I12" s="454">
        <v>1</v>
      </c>
      <c r="K12" s="185"/>
      <c r="L12" s="179">
        <v>0.1</v>
      </c>
      <c r="M12" s="180"/>
      <c r="N12" s="180"/>
      <c r="O12" s="182"/>
      <c r="Q12" s="243"/>
      <c r="R12" s="239">
        <v>0.1</v>
      </c>
      <c r="S12" s="228"/>
      <c r="T12" s="228"/>
      <c r="U12" s="241"/>
    </row>
    <row r="13" spans="1:21" ht="16" thickTop="1" x14ac:dyDescent="0.2">
      <c r="A13" s="190">
        <v>2</v>
      </c>
      <c r="B13" s="18">
        <v>0.9</v>
      </c>
      <c r="C13" s="19">
        <v>64</v>
      </c>
      <c r="D13" s="19">
        <v>66</v>
      </c>
      <c r="E13" s="192">
        <v>68</v>
      </c>
      <c r="K13" s="190">
        <v>2</v>
      </c>
      <c r="L13" s="18">
        <v>0.9</v>
      </c>
      <c r="M13" s="19"/>
      <c r="N13" s="19"/>
      <c r="O13" s="192"/>
      <c r="Q13" s="246">
        <v>8</v>
      </c>
      <c r="R13" s="20">
        <v>0.9</v>
      </c>
      <c r="S13" s="21"/>
      <c r="T13" s="21"/>
      <c r="U13" s="248"/>
    </row>
    <row r="14" spans="1:21" x14ac:dyDescent="0.2">
      <c r="A14" s="362"/>
      <c r="B14" s="18">
        <v>0.75</v>
      </c>
      <c r="C14" s="19">
        <v>58</v>
      </c>
      <c r="D14" s="19">
        <v>62</v>
      </c>
      <c r="E14" s="192">
        <v>65</v>
      </c>
      <c r="K14" s="195"/>
      <c r="L14" s="18">
        <v>0.75</v>
      </c>
      <c r="M14" s="19"/>
      <c r="N14" s="19"/>
      <c r="O14" s="192"/>
      <c r="Q14" s="251"/>
      <c r="R14" s="20">
        <v>0.75</v>
      </c>
      <c r="S14" s="21"/>
      <c r="T14" s="21"/>
      <c r="U14" s="248"/>
    </row>
    <row r="15" spans="1:21" x14ac:dyDescent="0.2">
      <c r="A15" s="362"/>
      <c r="B15" s="18">
        <v>0.5</v>
      </c>
      <c r="C15" s="19">
        <v>49</v>
      </c>
      <c r="D15" s="19">
        <v>55</v>
      </c>
      <c r="E15" s="192">
        <v>61</v>
      </c>
      <c r="K15" s="195"/>
      <c r="L15" s="18">
        <v>0.5</v>
      </c>
      <c r="M15" s="19"/>
      <c r="N15" s="19"/>
      <c r="O15" s="192"/>
      <c r="Q15" s="251"/>
      <c r="R15" s="20">
        <v>0.5</v>
      </c>
      <c r="S15" s="21"/>
      <c r="T15" s="21"/>
      <c r="U15" s="248"/>
    </row>
    <row r="16" spans="1:21" x14ac:dyDescent="0.2">
      <c r="A16" s="362"/>
      <c r="B16" s="18">
        <v>0.25</v>
      </c>
      <c r="C16" s="19">
        <v>39</v>
      </c>
      <c r="D16" s="19">
        <v>45</v>
      </c>
      <c r="E16" s="192">
        <v>55</v>
      </c>
      <c r="K16" s="195"/>
      <c r="L16" s="18">
        <v>0.25</v>
      </c>
      <c r="M16" s="19"/>
      <c r="N16" s="19"/>
      <c r="O16" s="192"/>
      <c r="Q16" s="251"/>
      <c r="R16" s="20">
        <v>0.25</v>
      </c>
      <c r="S16" s="21"/>
      <c r="T16" s="21"/>
      <c r="U16" s="248"/>
    </row>
    <row r="17" spans="1:21" x14ac:dyDescent="0.2">
      <c r="A17" s="362"/>
      <c r="B17" s="18">
        <v>0.1</v>
      </c>
      <c r="C17" s="19">
        <v>28</v>
      </c>
      <c r="D17" s="19">
        <v>34</v>
      </c>
      <c r="E17" s="192">
        <v>46</v>
      </c>
      <c r="K17" s="195"/>
      <c r="L17" s="18">
        <v>0.1</v>
      </c>
      <c r="M17" s="19"/>
      <c r="N17" s="19"/>
      <c r="O17" s="192"/>
      <c r="Q17" s="251"/>
      <c r="R17" s="20">
        <v>0.1</v>
      </c>
      <c r="S17" s="21"/>
      <c r="T17" s="21"/>
      <c r="U17" s="248"/>
    </row>
    <row r="18" spans="1:21" x14ac:dyDescent="0.2">
      <c r="A18" s="200">
        <v>3</v>
      </c>
      <c r="B18" s="201">
        <v>0.9</v>
      </c>
      <c r="C18" s="202">
        <v>103</v>
      </c>
      <c r="D18" s="202">
        <v>107</v>
      </c>
      <c r="E18" s="204">
        <v>111</v>
      </c>
      <c r="K18" s="200">
        <v>3</v>
      </c>
      <c r="L18" s="201">
        <v>0.9</v>
      </c>
      <c r="M18" s="202"/>
      <c r="N18" s="202"/>
      <c r="O18" s="204"/>
      <c r="Q18" s="477">
        <v>9</v>
      </c>
      <c r="R18" s="478">
        <v>0.9</v>
      </c>
      <c r="S18" s="22"/>
      <c r="T18" s="22"/>
      <c r="U18" s="479"/>
    </row>
    <row r="19" spans="1:21" x14ac:dyDescent="0.2">
      <c r="A19" s="205"/>
      <c r="B19" s="201">
        <v>0.75</v>
      </c>
      <c r="C19" s="202">
        <v>94</v>
      </c>
      <c r="D19" s="202">
        <v>101</v>
      </c>
      <c r="E19" s="204">
        <v>108</v>
      </c>
      <c r="K19" s="205"/>
      <c r="L19" s="201">
        <v>0.75</v>
      </c>
      <c r="M19" s="202"/>
      <c r="N19" s="202"/>
      <c r="O19" s="204"/>
      <c r="Q19" s="480"/>
      <c r="R19" s="478">
        <v>0.75</v>
      </c>
      <c r="S19" s="22"/>
      <c r="T19" s="22"/>
      <c r="U19" s="479"/>
    </row>
    <row r="20" spans="1:21" x14ac:dyDescent="0.2">
      <c r="A20" s="205"/>
      <c r="B20" s="201">
        <v>0.5</v>
      </c>
      <c r="C20" s="202">
        <v>80</v>
      </c>
      <c r="D20" s="202">
        <v>90</v>
      </c>
      <c r="E20" s="204">
        <v>100</v>
      </c>
      <c r="K20" s="205"/>
      <c r="L20" s="201">
        <v>0.5</v>
      </c>
      <c r="M20" s="202"/>
      <c r="N20" s="202"/>
      <c r="O20" s="204"/>
      <c r="Q20" s="480"/>
      <c r="R20" s="478">
        <v>0.5</v>
      </c>
      <c r="S20" s="22"/>
      <c r="T20" s="22"/>
      <c r="U20" s="479"/>
    </row>
    <row r="21" spans="1:21" x14ac:dyDescent="0.2">
      <c r="A21" s="205"/>
      <c r="B21" s="201">
        <v>0.25</v>
      </c>
      <c r="C21" s="202">
        <v>61</v>
      </c>
      <c r="D21" s="202">
        <v>76</v>
      </c>
      <c r="E21" s="204">
        <v>86</v>
      </c>
      <c r="K21" s="205"/>
      <c r="L21" s="201">
        <v>0.25</v>
      </c>
      <c r="M21" s="202"/>
      <c r="N21" s="202"/>
      <c r="O21" s="204"/>
      <c r="Q21" s="480"/>
      <c r="R21" s="478">
        <v>0.25</v>
      </c>
      <c r="S21" s="22"/>
      <c r="T21" s="22"/>
      <c r="U21" s="479"/>
    </row>
    <row r="22" spans="1:21" x14ac:dyDescent="0.2">
      <c r="A22" s="205"/>
      <c r="B22" s="201">
        <v>0.1</v>
      </c>
      <c r="C22" s="202">
        <v>44</v>
      </c>
      <c r="D22" s="202">
        <v>58</v>
      </c>
      <c r="E22" s="204">
        <v>65</v>
      </c>
      <c r="K22" s="205"/>
      <c r="L22" s="201">
        <v>0.1</v>
      </c>
      <c r="M22" s="202"/>
      <c r="N22" s="202"/>
      <c r="O22" s="204"/>
      <c r="Q22" s="480"/>
      <c r="R22" s="478">
        <v>0.1</v>
      </c>
      <c r="S22" s="22"/>
      <c r="T22" s="22"/>
      <c r="U22" s="479"/>
    </row>
    <row r="23" spans="1:21" x14ac:dyDescent="0.2">
      <c r="A23" s="211">
        <v>4</v>
      </c>
      <c r="B23" s="212">
        <v>0.9</v>
      </c>
      <c r="C23" s="213">
        <v>115</v>
      </c>
      <c r="D23" s="213">
        <v>124</v>
      </c>
      <c r="E23" s="215">
        <v>122</v>
      </c>
      <c r="K23" s="211">
        <v>4</v>
      </c>
      <c r="L23" s="212">
        <v>0.9</v>
      </c>
      <c r="M23" s="213"/>
      <c r="N23" s="213"/>
      <c r="O23" s="215"/>
      <c r="Q23" s="481">
        <v>10</v>
      </c>
      <c r="R23" s="482">
        <v>0.9</v>
      </c>
      <c r="S23" s="23"/>
      <c r="T23" s="23"/>
      <c r="U23" s="483"/>
    </row>
    <row r="24" spans="1:21" x14ac:dyDescent="0.2">
      <c r="A24" s="216"/>
      <c r="B24" s="212">
        <v>0.75</v>
      </c>
      <c r="C24" s="213">
        <v>107</v>
      </c>
      <c r="D24" s="213">
        <v>118</v>
      </c>
      <c r="E24" s="215">
        <v>117</v>
      </c>
      <c r="K24" s="216"/>
      <c r="L24" s="212">
        <v>0.75</v>
      </c>
      <c r="M24" s="213"/>
      <c r="N24" s="213"/>
      <c r="O24" s="215"/>
      <c r="Q24" s="484"/>
      <c r="R24" s="482">
        <v>0.75</v>
      </c>
      <c r="S24" s="23"/>
      <c r="T24" s="23"/>
      <c r="U24" s="483"/>
    </row>
    <row r="25" spans="1:21" x14ac:dyDescent="0.2">
      <c r="A25" s="216"/>
      <c r="B25" s="212">
        <v>0.5</v>
      </c>
      <c r="C25" s="213">
        <v>92</v>
      </c>
      <c r="D25" s="213">
        <v>107</v>
      </c>
      <c r="E25" s="215">
        <v>107</v>
      </c>
      <c r="K25" s="216"/>
      <c r="L25" s="212">
        <v>0.5</v>
      </c>
      <c r="M25" s="213"/>
      <c r="N25" s="213"/>
      <c r="O25" s="215"/>
      <c r="Q25" s="484"/>
      <c r="R25" s="482">
        <v>0.5</v>
      </c>
      <c r="S25" s="23"/>
      <c r="T25" s="23"/>
      <c r="U25" s="483"/>
    </row>
    <row r="26" spans="1:21" x14ac:dyDescent="0.2">
      <c r="A26" s="216"/>
      <c r="B26" s="212">
        <v>0.25</v>
      </c>
      <c r="C26" s="213">
        <v>71</v>
      </c>
      <c r="D26" s="213">
        <v>89</v>
      </c>
      <c r="E26" s="215">
        <v>91</v>
      </c>
      <c r="K26" s="216"/>
      <c r="L26" s="212">
        <v>0.25</v>
      </c>
      <c r="M26" s="213"/>
      <c r="N26" s="213"/>
      <c r="O26" s="215"/>
      <c r="Q26" s="484"/>
      <c r="R26" s="482">
        <v>0.25</v>
      </c>
      <c r="S26" s="23"/>
      <c r="T26" s="23"/>
      <c r="U26" s="483"/>
    </row>
    <row r="27" spans="1:21" x14ac:dyDescent="0.2">
      <c r="A27" s="216"/>
      <c r="B27" s="212">
        <v>0.1</v>
      </c>
      <c r="C27" s="213">
        <v>52</v>
      </c>
      <c r="D27" s="213">
        <v>67</v>
      </c>
      <c r="E27" s="215">
        <v>68</v>
      </c>
      <c r="K27" s="216"/>
      <c r="L27" s="212">
        <v>0.1</v>
      </c>
      <c r="M27" s="213"/>
      <c r="N27" s="213"/>
      <c r="O27" s="215"/>
      <c r="Q27" s="484"/>
      <c r="R27" s="482">
        <v>0.1</v>
      </c>
      <c r="S27" s="23"/>
      <c r="T27" s="23"/>
      <c r="U27" s="483"/>
    </row>
    <row r="28" spans="1:21" x14ac:dyDescent="0.2">
      <c r="A28" s="220">
        <v>5</v>
      </c>
      <c r="B28" s="221">
        <v>0.9</v>
      </c>
      <c r="C28" s="222">
        <v>136</v>
      </c>
      <c r="D28" s="222">
        <v>133</v>
      </c>
      <c r="E28" s="224">
        <v>134</v>
      </c>
      <c r="K28" s="220">
        <v>5</v>
      </c>
      <c r="L28" s="221">
        <v>0.9</v>
      </c>
      <c r="M28" s="222"/>
      <c r="N28" s="222"/>
      <c r="O28" s="224"/>
      <c r="Q28" s="485">
        <v>11</v>
      </c>
      <c r="R28" s="486">
        <v>0.9</v>
      </c>
      <c r="S28" s="250"/>
      <c r="T28" s="250"/>
      <c r="U28" s="487"/>
    </row>
    <row r="29" spans="1:21" x14ac:dyDescent="0.2">
      <c r="A29" s="226"/>
      <c r="B29" s="221">
        <v>0.75</v>
      </c>
      <c r="C29" s="222">
        <v>130</v>
      </c>
      <c r="D29" s="222">
        <v>127</v>
      </c>
      <c r="E29" s="224">
        <v>129</v>
      </c>
      <c r="K29" s="226"/>
      <c r="L29" s="221">
        <v>0.75</v>
      </c>
      <c r="M29" s="222"/>
      <c r="N29" s="222"/>
      <c r="O29" s="224"/>
      <c r="Q29" s="488"/>
      <c r="R29" s="486">
        <v>0.75</v>
      </c>
      <c r="S29" s="250"/>
      <c r="T29" s="250"/>
      <c r="U29" s="487"/>
    </row>
    <row r="30" spans="1:21" x14ac:dyDescent="0.2">
      <c r="A30" s="226"/>
      <c r="B30" s="221">
        <v>0.5</v>
      </c>
      <c r="C30" s="222">
        <v>115</v>
      </c>
      <c r="D30" s="222">
        <v>116</v>
      </c>
      <c r="E30" s="224">
        <v>120</v>
      </c>
      <c r="K30" s="226"/>
      <c r="L30" s="221">
        <v>0.5</v>
      </c>
      <c r="M30" s="222"/>
      <c r="N30" s="222"/>
      <c r="O30" s="224"/>
      <c r="Q30" s="488"/>
      <c r="R30" s="486">
        <v>0.5</v>
      </c>
      <c r="S30" s="250"/>
      <c r="T30" s="250"/>
      <c r="U30" s="487"/>
    </row>
    <row r="31" spans="1:21" x14ac:dyDescent="0.2">
      <c r="A31" s="226"/>
      <c r="B31" s="221">
        <v>0.25</v>
      </c>
      <c r="C31" s="222">
        <v>90</v>
      </c>
      <c r="D31" s="222">
        <v>97</v>
      </c>
      <c r="E31" s="224">
        <v>103</v>
      </c>
      <c r="K31" s="226"/>
      <c r="L31" s="221">
        <v>0.25</v>
      </c>
      <c r="M31" s="222"/>
      <c r="N31" s="222"/>
      <c r="O31" s="224"/>
      <c r="Q31" s="488"/>
      <c r="R31" s="486">
        <v>0.25</v>
      </c>
      <c r="S31" s="250"/>
      <c r="T31" s="250"/>
      <c r="U31" s="487"/>
    </row>
    <row r="32" spans="1:21" x14ac:dyDescent="0.2">
      <c r="A32" s="226"/>
      <c r="B32" s="221">
        <v>0.1</v>
      </c>
      <c r="C32" s="222">
        <v>64</v>
      </c>
      <c r="D32" s="222">
        <v>70</v>
      </c>
      <c r="E32" s="224">
        <v>77</v>
      </c>
      <c r="K32" s="226"/>
      <c r="L32" s="221">
        <v>0.1</v>
      </c>
      <c r="M32" s="222"/>
      <c r="N32" s="222"/>
      <c r="O32" s="224"/>
      <c r="Q32" s="488"/>
      <c r="R32" s="486">
        <v>0.1</v>
      </c>
      <c r="S32" s="250"/>
      <c r="T32" s="250"/>
      <c r="U32" s="487"/>
    </row>
    <row r="33" spans="1:21" x14ac:dyDescent="0.2">
      <c r="A33" s="230">
        <v>6</v>
      </c>
      <c r="B33" s="231">
        <v>0.9</v>
      </c>
      <c r="C33" s="225">
        <v>142</v>
      </c>
      <c r="D33" s="225">
        <v>141</v>
      </c>
      <c r="E33" s="233">
        <v>147</v>
      </c>
      <c r="K33" s="230">
        <v>6</v>
      </c>
      <c r="L33" s="231">
        <v>0.9</v>
      </c>
      <c r="M33" s="225"/>
      <c r="N33" s="225"/>
      <c r="O33" s="233"/>
      <c r="Q33" s="489">
        <v>12</v>
      </c>
      <c r="R33" s="490">
        <v>0.9</v>
      </c>
      <c r="S33" s="254"/>
      <c r="T33" s="254"/>
      <c r="U33" s="491"/>
    </row>
    <row r="34" spans="1:21" x14ac:dyDescent="0.2">
      <c r="A34" s="234"/>
      <c r="B34" s="231">
        <v>0.75</v>
      </c>
      <c r="C34" s="225">
        <v>135</v>
      </c>
      <c r="D34" s="225">
        <v>133</v>
      </c>
      <c r="E34" s="233">
        <v>140</v>
      </c>
      <c r="K34" s="234"/>
      <c r="L34" s="231">
        <v>0.75</v>
      </c>
      <c r="M34" s="225"/>
      <c r="N34" s="225"/>
      <c r="O34" s="233"/>
      <c r="Q34" s="492"/>
      <c r="R34" s="490">
        <v>0.75</v>
      </c>
      <c r="S34" s="254"/>
      <c r="T34" s="254"/>
      <c r="U34" s="491"/>
    </row>
    <row r="35" spans="1:21" x14ac:dyDescent="0.2">
      <c r="A35" s="234"/>
      <c r="B35" s="231">
        <v>0.5</v>
      </c>
      <c r="C35" s="225">
        <v>120</v>
      </c>
      <c r="D35" s="225">
        <v>119</v>
      </c>
      <c r="E35" s="233">
        <v>129</v>
      </c>
      <c r="K35" s="234"/>
      <c r="L35" s="231">
        <v>0.5</v>
      </c>
      <c r="M35" s="225"/>
      <c r="N35" s="225"/>
      <c r="O35" s="233"/>
      <c r="Q35" s="492"/>
      <c r="R35" s="490">
        <v>0.5</v>
      </c>
      <c r="S35" s="254"/>
      <c r="T35" s="254"/>
      <c r="U35" s="491"/>
    </row>
    <row r="36" spans="1:21" x14ac:dyDescent="0.2">
      <c r="A36" s="234"/>
      <c r="B36" s="231">
        <v>0.25</v>
      </c>
      <c r="C36" s="225">
        <v>99</v>
      </c>
      <c r="D36" s="225">
        <v>102</v>
      </c>
      <c r="E36" s="233">
        <v>110</v>
      </c>
      <c r="K36" s="234"/>
      <c r="L36" s="231">
        <v>0.25</v>
      </c>
      <c r="M36" s="225"/>
      <c r="N36" s="225"/>
      <c r="O36" s="233"/>
      <c r="Q36" s="492"/>
      <c r="R36" s="490">
        <v>0.25</v>
      </c>
      <c r="S36" s="254"/>
      <c r="T36" s="254"/>
      <c r="U36" s="491"/>
    </row>
    <row r="37" spans="1:21" ht="16" thickBot="1" x14ac:dyDescent="0.25">
      <c r="A37" s="234"/>
      <c r="B37" s="231">
        <v>0.1</v>
      </c>
      <c r="C37" s="225">
        <v>70</v>
      </c>
      <c r="D37" s="225">
        <v>82</v>
      </c>
      <c r="E37" s="233">
        <v>85</v>
      </c>
      <c r="K37" s="363"/>
      <c r="L37" s="364">
        <v>0.1</v>
      </c>
      <c r="M37" s="365"/>
      <c r="N37" s="365"/>
      <c r="O37" s="366"/>
      <c r="Q37" s="493"/>
      <c r="R37" s="494">
        <v>0.1</v>
      </c>
      <c r="S37" s="263"/>
      <c r="T37" s="263"/>
      <c r="U37" s="495"/>
    </row>
    <row r="38" spans="1:21" ht="16" thickTop="1" x14ac:dyDescent="0.2">
      <c r="A38" s="238">
        <v>7</v>
      </c>
      <c r="B38" s="239">
        <v>0.9</v>
      </c>
      <c r="C38" s="228">
        <v>136</v>
      </c>
      <c r="D38" s="228">
        <v>145</v>
      </c>
      <c r="E38" s="241">
        <v>144</v>
      </c>
      <c r="K38" s="289"/>
    </row>
    <row r="39" spans="1:21" x14ac:dyDescent="0.2">
      <c r="A39" s="243"/>
      <c r="B39" s="239">
        <v>0.75</v>
      </c>
      <c r="C39" s="228">
        <v>127</v>
      </c>
      <c r="D39" s="228">
        <v>135</v>
      </c>
      <c r="E39" s="241">
        <v>137</v>
      </c>
      <c r="K39" s="289"/>
    </row>
    <row r="40" spans="1:21" x14ac:dyDescent="0.2">
      <c r="A40" s="243"/>
      <c r="B40" s="239">
        <v>0.5</v>
      </c>
      <c r="C40" s="228">
        <v>112</v>
      </c>
      <c r="D40" s="228">
        <v>121</v>
      </c>
      <c r="E40" s="241">
        <v>124</v>
      </c>
      <c r="K40" s="289"/>
    </row>
    <row r="41" spans="1:21" x14ac:dyDescent="0.2">
      <c r="A41" s="243"/>
      <c r="B41" s="239">
        <v>0.25</v>
      </c>
      <c r="C41" s="228">
        <v>91</v>
      </c>
      <c r="D41" s="228">
        <v>100</v>
      </c>
      <c r="E41" s="241">
        <v>96</v>
      </c>
      <c r="K41" s="289"/>
    </row>
    <row r="42" spans="1:21" x14ac:dyDescent="0.2">
      <c r="A42" s="243"/>
      <c r="B42" s="239">
        <v>0.1</v>
      </c>
      <c r="C42" s="228">
        <v>62</v>
      </c>
      <c r="D42" s="228">
        <v>77</v>
      </c>
      <c r="E42" s="241">
        <v>70</v>
      </c>
      <c r="K42" s="289"/>
    </row>
    <row r="43" spans="1:21" x14ac:dyDescent="0.2">
      <c r="A43" s="246">
        <v>8</v>
      </c>
      <c r="B43" s="20">
        <v>0.9</v>
      </c>
      <c r="C43" s="21">
        <v>145</v>
      </c>
      <c r="D43" s="21">
        <v>142</v>
      </c>
      <c r="E43" s="248">
        <v>144</v>
      </c>
      <c r="K43" s="289"/>
    </row>
    <row r="44" spans="1:21" x14ac:dyDescent="0.2">
      <c r="A44" s="251"/>
      <c r="B44" s="20">
        <v>0.75</v>
      </c>
      <c r="C44" s="21">
        <v>139</v>
      </c>
      <c r="D44" s="21">
        <v>135</v>
      </c>
      <c r="E44" s="248">
        <v>132</v>
      </c>
      <c r="K44" s="289"/>
    </row>
    <row r="45" spans="1:21" x14ac:dyDescent="0.2">
      <c r="A45" s="251"/>
      <c r="B45" s="20">
        <v>0.5</v>
      </c>
      <c r="C45" s="21">
        <v>129</v>
      </c>
      <c r="D45" s="21">
        <v>122</v>
      </c>
      <c r="E45" s="248">
        <v>118</v>
      </c>
      <c r="K45" s="289"/>
    </row>
    <row r="46" spans="1:21" x14ac:dyDescent="0.2">
      <c r="A46" s="251"/>
      <c r="B46" s="20">
        <v>0.25</v>
      </c>
      <c r="C46" s="21">
        <v>107</v>
      </c>
      <c r="D46" s="21">
        <v>102</v>
      </c>
      <c r="E46" s="248">
        <v>94</v>
      </c>
      <c r="K46" s="289"/>
    </row>
    <row r="47" spans="1:21" ht="16" thickBot="1" x14ac:dyDescent="0.25">
      <c r="A47" s="255"/>
      <c r="B47" s="256">
        <v>0.1</v>
      </c>
      <c r="C47" s="257">
        <v>42</v>
      </c>
      <c r="D47" s="257">
        <v>73</v>
      </c>
      <c r="E47" s="259">
        <v>64</v>
      </c>
      <c r="K47" s="289"/>
    </row>
    <row r="48" spans="1:21" ht="17" thickTop="1" thickBot="1" x14ac:dyDescent="0.25"/>
    <row r="49" spans="1:3" s="166" customFormat="1" ht="17" thickBot="1" x14ac:dyDescent="0.25">
      <c r="A49" s="550" t="s">
        <v>19</v>
      </c>
      <c r="B49" s="551"/>
      <c r="C49" s="552"/>
    </row>
    <row r="50" spans="1:3" s="166" customFormat="1" ht="17" thickBot="1" x14ac:dyDescent="0.25">
      <c r="A50" s="550" t="s">
        <v>140</v>
      </c>
      <c r="B50" s="551"/>
      <c r="C50" s="552"/>
    </row>
    <row r="51" spans="1:3" x14ac:dyDescent="0.2">
      <c r="A51" s="561" t="s">
        <v>139</v>
      </c>
      <c r="B51" s="561"/>
      <c r="C51" s="561"/>
    </row>
    <row r="52" spans="1:3" x14ac:dyDescent="0.2">
      <c r="A52" s="561" t="s">
        <v>298</v>
      </c>
      <c r="B52" s="561"/>
      <c r="C52" s="561"/>
    </row>
    <row r="53" spans="1:3" ht="16" thickBot="1" x14ac:dyDescent="0.25">
      <c r="A53" s="526" t="s">
        <v>296</v>
      </c>
      <c r="B53" s="526"/>
      <c r="C53" s="526"/>
    </row>
    <row r="54" spans="1:3" s="166" customFormat="1" ht="17" thickBot="1" x14ac:dyDescent="0.25">
      <c r="A54" s="550" t="s">
        <v>220</v>
      </c>
      <c r="B54" s="551"/>
      <c r="C54" s="552"/>
    </row>
    <row r="55" spans="1:3" s="166" customFormat="1" ht="17" thickBot="1" x14ac:dyDescent="0.25">
      <c r="A55" s="550" t="s">
        <v>140</v>
      </c>
      <c r="B55" s="551"/>
      <c r="C55" s="552"/>
    </row>
    <row r="56" spans="1:3" x14ac:dyDescent="0.2">
      <c r="A56" s="561" t="s">
        <v>9</v>
      </c>
      <c r="B56" s="561"/>
      <c r="C56" s="561"/>
    </row>
    <row r="57" spans="1:3" ht="16" thickBot="1" x14ac:dyDescent="0.25">
      <c r="A57" s="561" t="s">
        <v>142</v>
      </c>
      <c r="B57" s="561"/>
      <c r="C57" s="561"/>
    </row>
    <row r="58" spans="1:3" s="166" customFormat="1" ht="17" thickBot="1" x14ac:dyDescent="0.25">
      <c r="A58" s="550" t="s">
        <v>18</v>
      </c>
      <c r="B58" s="551"/>
      <c r="C58" s="552"/>
    </row>
    <row r="59" spans="1:3" s="166" customFormat="1" ht="17" thickBot="1" x14ac:dyDescent="0.25">
      <c r="A59" s="550" t="s">
        <v>140</v>
      </c>
      <c r="B59" s="551"/>
      <c r="C59" s="552"/>
    </row>
    <row r="60" spans="1:3" x14ac:dyDescent="0.2">
      <c r="A60" s="561" t="s">
        <v>290</v>
      </c>
      <c r="B60" s="561"/>
      <c r="C60" s="561"/>
    </row>
    <row r="61" spans="1:3" x14ac:dyDescent="0.2">
      <c r="A61" s="561" t="s">
        <v>297</v>
      </c>
      <c r="B61" s="561"/>
      <c r="C61" s="561"/>
    </row>
    <row r="62" spans="1:3" x14ac:dyDescent="0.2">
      <c r="A62" s="526" t="s">
        <v>291</v>
      </c>
      <c r="B62" s="526"/>
      <c r="C62" s="526"/>
    </row>
    <row r="63" spans="1:3" x14ac:dyDescent="0.2">
      <c r="A63" s="526" t="s">
        <v>293</v>
      </c>
      <c r="B63" s="526"/>
      <c r="C63" s="526"/>
    </row>
    <row r="64" spans="1:3" x14ac:dyDescent="0.2">
      <c r="A64" s="526" t="s">
        <v>295</v>
      </c>
      <c r="B64" s="526"/>
      <c r="C64" s="526"/>
    </row>
    <row r="65" spans="1:8" ht="16" thickBot="1" x14ac:dyDescent="0.25">
      <c r="A65" s="526" t="s">
        <v>148</v>
      </c>
      <c r="B65" s="526"/>
      <c r="C65" s="526"/>
    </row>
    <row r="66" spans="1:8" s="166" customFormat="1" ht="17" thickBot="1" x14ac:dyDescent="0.25">
      <c r="A66" s="550" t="s">
        <v>20</v>
      </c>
      <c r="B66" s="551"/>
      <c r="C66" s="552"/>
    </row>
    <row r="67" spans="1:8" s="166" customFormat="1" ht="17" thickBot="1" x14ac:dyDescent="0.25">
      <c r="A67" s="550" t="s">
        <v>140</v>
      </c>
      <c r="B67" s="551"/>
      <c r="C67" s="552"/>
    </row>
    <row r="68" spans="1:8" x14ac:dyDescent="0.2">
      <c r="A68" s="561" t="s">
        <v>298</v>
      </c>
      <c r="B68" s="561"/>
      <c r="C68" s="561"/>
    </row>
    <row r="69" spans="1:8" x14ac:dyDescent="0.2">
      <c r="A69" s="561" t="s">
        <v>299</v>
      </c>
      <c r="B69" s="561"/>
      <c r="C69" s="561"/>
    </row>
    <row r="70" spans="1:8" x14ac:dyDescent="0.2">
      <c r="A70" s="526" t="s">
        <v>296</v>
      </c>
      <c r="B70" s="526"/>
      <c r="C70" s="526"/>
    </row>
    <row r="71" spans="1:8" ht="16" thickBot="1" x14ac:dyDescent="0.25"/>
    <row r="72" spans="1:8" ht="16" thickTop="1" x14ac:dyDescent="0.2">
      <c r="A72" s="605" t="s">
        <v>375</v>
      </c>
      <c r="B72" s="606"/>
      <c r="C72" s="606"/>
      <c r="D72" s="606"/>
      <c r="E72" s="606"/>
      <c r="F72" s="606"/>
      <c r="G72" s="606"/>
      <c r="H72" s="607"/>
    </row>
    <row r="73" spans="1:8" x14ac:dyDescent="0.2">
      <c r="A73" s="627" t="s">
        <v>329</v>
      </c>
      <c r="B73" s="628"/>
      <c r="C73" s="628"/>
      <c r="D73" s="629"/>
      <c r="E73" s="661" t="s">
        <v>330</v>
      </c>
      <c r="F73" s="662"/>
      <c r="G73" s="662"/>
      <c r="H73" s="663"/>
    </row>
    <row r="74" spans="1:8" ht="15" customHeight="1" x14ac:dyDescent="0.2">
      <c r="A74" s="582" t="s">
        <v>314</v>
      </c>
      <c r="B74" s="583"/>
      <c r="C74" s="583"/>
      <c r="D74" s="584"/>
      <c r="E74" s="653" t="s">
        <v>376</v>
      </c>
      <c r="F74" s="583"/>
      <c r="G74" s="583"/>
      <c r="H74" s="599"/>
    </row>
    <row r="75" spans="1:8" x14ac:dyDescent="0.2">
      <c r="A75" s="585"/>
      <c r="B75" s="586"/>
      <c r="C75" s="586"/>
      <c r="D75" s="587"/>
      <c r="E75" s="654"/>
      <c r="F75" s="586"/>
      <c r="G75" s="586"/>
      <c r="H75" s="600"/>
    </row>
    <row r="76" spans="1:8" x14ac:dyDescent="0.2">
      <c r="A76" s="585"/>
      <c r="B76" s="586"/>
      <c r="C76" s="586"/>
      <c r="D76" s="587"/>
      <c r="E76" s="654"/>
      <c r="F76" s="586"/>
      <c r="G76" s="586"/>
      <c r="H76" s="600"/>
    </row>
    <row r="77" spans="1:8" x14ac:dyDescent="0.2">
      <c r="A77" s="585"/>
      <c r="B77" s="586"/>
      <c r="C77" s="586"/>
      <c r="D77" s="587"/>
      <c r="E77" s="654"/>
      <c r="F77" s="586"/>
      <c r="G77" s="586"/>
      <c r="H77" s="600"/>
    </row>
    <row r="78" spans="1:8" x14ac:dyDescent="0.2">
      <c r="A78" s="585"/>
      <c r="B78" s="586"/>
      <c r="C78" s="586"/>
      <c r="D78" s="587"/>
      <c r="E78" s="654"/>
      <c r="F78" s="586"/>
      <c r="G78" s="586"/>
      <c r="H78" s="600"/>
    </row>
    <row r="79" spans="1:8" x14ac:dyDescent="0.2">
      <c r="A79" s="585"/>
      <c r="B79" s="586"/>
      <c r="C79" s="586"/>
      <c r="D79" s="587"/>
      <c r="E79" s="654"/>
      <c r="F79" s="586"/>
      <c r="G79" s="586"/>
      <c r="H79" s="600"/>
    </row>
    <row r="80" spans="1:8" x14ac:dyDescent="0.2">
      <c r="A80" s="585"/>
      <c r="B80" s="586"/>
      <c r="C80" s="586"/>
      <c r="D80" s="587"/>
      <c r="E80" s="654"/>
      <c r="F80" s="586"/>
      <c r="G80" s="586"/>
      <c r="H80" s="600"/>
    </row>
    <row r="81" spans="1:8" x14ac:dyDescent="0.2">
      <c r="A81" s="585"/>
      <c r="B81" s="586"/>
      <c r="C81" s="586"/>
      <c r="D81" s="587"/>
      <c r="E81" s="654"/>
      <c r="F81" s="586"/>
      <c r="G81" s="586"/>
      <c r="H81" s="600"/>
    </row>
    <row r="82" spans="1:8" x14ac:dyDescent="0.2">
      <c r="A82" s="585"/>
      <c r="B82" s="586"/>
      <c r="C82" s="586"/>
      <c r="D82" s="587"/>
      <c r="E82" s="654"/>
      <c r="F82" s="586"/>
      <c r="G82" s="586"/>
      <c r="H82" s="600"/>
    </row>
    <row r="83" spans="1:8" x14ac:dyDescent="0.2">
      <c r="A83" s="585"/>
      <c r="B83" s="586"/>
      <c r="C83" s="586"/>
      <c r="D83" s="587"/>
      <c r="E83" s="654"/>
      <c r="F83" s="586"/>
      <c r="G83" s="586"/>
      <c r="H83" s="600"/>
    </row>
    <row r="84" spans="1:8" x14ac:dyDescent="0.2">
      <c r="A84" s="585"/>
      <c r="B84" s="586"/>
      <c r="C84" s="586"/>
      <c r="D84" s="587"/>
      <c r="E84" s="654"/>
      <c r="F84" s="586"/>
      <c r="G84" s="586"/>
      <c r="H84" s="600"/>
    </row>
    <row r="85" spans="1:8" x14ac:dyDescent="0.2">
      <c r="A85" s="585"/>
      <c r="B85" s="586"/>
      <c r="C85" s="586"/>
      <c r="D85" s="587"/>
      <c r="E85" s="654"/>
      <c r="F85" s="586"/>
      <c r="G85" s="586"/>
      <c r="H85" s="600"/>
    </row>
    <row r="86" spans="1:8" x14ac:dyDescent="0.2">
      <c r="A86" s="585"/>
      <c r="B86" s="586"/>
      <c r="C86" s="586"/>
      <c r="D86" s="587"/>
      <c r="E86" s="654"/>
      <c r="F86" s="586"/>
      <c r="G86" s="586"/>
      <c r="H86" s="600"/>
    </row>
    <row r="87" spans="1:8" x14ac:dyDescent="0.2">
      <c r="A87" s="588"/>
      <c r="B87" s="589"/>
      <c r="C87" s="589"/>
      <c r="D87" s="590"/>
      <c r="E87" s="655"/>
      <c r="F87" s="589"/>
      <c r="G87" s="589"/>
      <c r="H87" s="656"/>
    </row>
    <row r="88" spans="1:8" x14ac:dyDescent="0.2">
      <c r="A88" s="622" t="s">
        <v>331</v>
      </c>
      <c r="B88" s="623"/>
      <c r="C88" s="623"/>
      <c r="D88" s="624"/>
      <c r="E88" s="657" t="s">
        <v>332</v>
      </c>
      <c r="F88" s="658"/>
      <c r="G88" s="658"/>
      <c r="H88" s="659"/>
    </row>
    <row r="89" spans="1:8" ht="15" customHeight="1" x14ac:dyDescent="0.2">
      <c r="A89" s="582" t="s">
        <v>283</v>
      </c>
      <c r="B89" s="583"/>
      <c r="C89" s="583"/>
      <c r="D89" s="584"/>
      <c r="E89" s="653" t="s">
        <v>377</v>
      </c>
      <c r="F89" s="583"/>
      <c r="G89" s="583"/>
      <c r="H89" s="599"/>
    </row>
    <row r="90" spans="1:8" x14ac:dyDescent="0.2">
      <c r="A90" s="585"/>
      <c r="B90" s="586"/>
      <c r="C90" s="586"/>
      <c r="D90" s="587"/>
      <c r="E90" s="654"/>
      <c r="F90" s="586"/>
      <c r="G90" s="586"/>
      <c r="H90" s="600"/>
    </row>
    <row r="91" spans="1:8" x14ac:dyDescent="0.2">
      <c r="A91" s="585"/>
      <c r="B91" s="586"/>
      <c r="C91" s="586"/>
      <c r="D91" s="587"/>
      <c r="E91" s="654"/>
      <c r="F91" s="586"/>
      <c r="G91" s="586"/>
      <c r="H91" s="600"/>
    </row>
    <row r="92" spans="1:8" x14ac:dyDescent="0.2">
      <c r="A92" s="585"/>
      <c r="B92" s="586"/>
      <c r="C92" s="586"/>
      <c r="D92" s="587"/>
      <c r="E92" s="654"/>
      <c r="F92" s="586"/>
      <c r="G92" s="586"/>
      <c r="H92" s="600"/>
    </row>
    <row r="93" spans="1:8" x14ac:dyDescent="0.2">
      <c r="A93" s="585"/>
      <c r="B93" s="586"/>
      <c r="C93" s="586"/>
      <c r="D93" s="587"/>
      <c r="E93" s="654"/>
      <c r="F93" s="586"/>
      <c r="G93" s="586"/>
      <c r="H93" s="600"/>
    </row>
    <row r="94" spans="1:8" x14ac:dyDescent="0.2">
      <c r="A94" s="585"/>
      <c r="B94" s="586"/>
      <c r="C94" s="586"/>
      <c r="D94" s="587"/>
      <c r="E94" s="654"/>
      <c r="F94" s="586"/>
      <c r="G94" s="586"/>
      <c r="H94" s="600"/>
    </row>
    <row r="95" spans="1:8" x14ac:dyDescent="0.2">
      <c r="A95" s="585"/>
      <c r="B95" s="586"/>
      <c r="C95" s="586"/>
      <c r="D95" s="587"/>
      <c r="E95" s="654"/>
      <c r="F95" s="586"/>
      <c r="G95" s="586"/>
      <c r="H95" s="600"/>
    </row>
    <row r="96" spans="1:8" x14ac:dyDescent="0.2">
      <c r="A96" s="585"/>
      <c r="B96" s="586"/>
      <c r="C96" s="586"/>
      <c r="D96" s="587"/>
      <c r="E96" s="654"/>
      <c r="F96" s="586"/>
      <c r="G96" s="586"/>
      <c r="H96" s="600"/>
    </row>
    <row r="97" spans="1:8" x14ac:dyDescent="0.2">
      <c r="A97" s="585"/>
      <c r="B97" s="586"/>
      <c r="C97" s="586"/>
      <c r="D97" s="587"/>
      <c r="E97" s="654"/>
      <c r="F97" s="586"/>
      <c r="G97" s="586"/>
      <c r="H97" s="600"/>
    </row>
    <row r="98" spans="1:8" x14ac:dyDescent="0.2">
      <c r="A98" s="585"/>
      <c r="B98" s="586"/>
      <c r="C98" s="586"/>
      <c r="D98" s="587"/>
      <c r="E98" s="654"/>
      <c r="F98" s="586"/>
      <c r="G98" s="586"/>
      <c r="H98" s="600"/>
    </row>
    <row r="99" spans="1:8" x14ac:dyDescent="0.2">
      <c r="A99" s="585"/>
      <c r="B99" s="586"/>
      <c r="C99" s="586"/>
      <c r="D99" s="587"/>
      <c r="E99" s="654"/>
      <c r="F99" s="586"/>
      <c r="G99" s="586"/>
      <c r="H99" s="600"/>
    </row>
    <row r="100" spans="1:8" x14ac:dyDescent="0.2">
      <c r="A100" s="585"/>
      <c r="B100" s="586"/>
      <c r="C100" s="586"/>
      <c r="D100" s="587"/>
      <c r="E100" s="654"/>
      <c r="F100" s="586"/>
      <c r="G100" s="586"/>
      <c r="H100" s="600"/>
    </row>
    <row r="101" spans="1:8" x14ac:dyDescent="0.2">
      <c r="A101" s="585"/>
      <c r="B101" s="586"/>
      <c r="C101" s="586"/>
      <c r="D101" s="587"/>
      <c r="E101" s="654"/>
      <c r="F101" s="586"/>
      <c r="G101" s="586"/>
      <c r="H101" s="600"/>
    </row>
    <row r="102" spans="1:8" ht="16" thickBot="1" x14ac:dyDescent="0.25">
      <c r="A102" s="596"/>
      <c r="B102" s="597"/>
      <c r="C102" s="597"/>
      <c r="D102" s="598"/>
      <c r="E102" s="660"/>
      <c r="F102" s="597"/>
      <c r="G102" s="597"/>
      <c r="H102" s="601"/>
    </row>
    <row r="103" spans="1:8" ht="16" thickTop="1" x14ac:dyDescent="0.2"/>
    <row r="104" spans="1:8" ht="16" thickBot="1" x14ac:dyDescent="0.25"/>
    <row r="105" spans="1:8" ht="16" thickTop="1" x14ac:dyDescent="0.2">
      <c r="A105" s="602" t="s">
        <v>378</v>
      </c>
      <c r="B105" s="603"/>
      <c r="C105" s="603"/>
      <c r="D105" s="603"/>
      <c r="E105" s="603"/>
      <c r="F105" s="603"/>
      <c r="G105" s="603"/>
      <c r="H105" s="604"/>
    </row>
    <row r="106" spans="1:8" ht="15" customHeight="1" x14ac:dyDescent="0.2">
      <c r="A106" s="582" t="s">
        <v>379</v>
      </c>
      <c r="B106" s="583"/>
      <c r="C106" s="583"/>
      <c r="D106" s="583"/>
      <c r="E106" s="583"/>
      <c r="F106" s="583"/>
      <c r="G106" s="583"/>
      <c r="H106" s="599"/>
    </row>
    <row r="107" spans="1:8" x14ac:dyDescent="0.2">
      <c r="A107" s="585"/>
      <c r="B107" s="586"/>
      <c r="C107" s="586"/>
      <c r="D107" s="586"/>
      <c r="E107" s="586"/>
      <c r="F107" s="586"/>
      <c r="G107" s="586"/>
      <c r="H107" s="600"/>
    </row>
    <row r="108" spans="1:8" x14ac:dyDescent="0.2">
      <c r="A108" s="585"/>
      <c r="B108" s="586"/>
      <c r="C108" s="586"/>
      <c r="D108" s="586"/>
      <c r="E108" s="586"/>
      <c r="F108" s="586"/>
      <c r="G108" s="586"/>
      <c r="H108" s="600"/>
    </row>
    <row r="109" spans="1:8" x14ac:dyDescent="0.2">
      <c r="A109" s="585"/>
      <c r="B109" s="586"/>
      <c r="C109" s="586"/>
      <c r="D109" s="586"/>
      <c r="E109" s="586"/>
      <c r="F109" s="586"/>
      <c r="G109" s="586"/>
      <c r="H109" s="600"/>
    </row>
    <row r="110" spans="1:8" x14ac:dyDescent="0.2">
      <c r="A110" s="585"/>
      <c r="B110" s="586"/>
      <c r="C110" s="586"/>
      <c r="D110" s="586"/>
      <c r="E110" s="586"/>
      <c r="F110" s="586"/>
      <c r="G110" s="586"/>
      <c r="H110" s="600"/>
    </row>
    <row r="111" spans="1:8" x14ac:dyDescent="0.2">
      <c r="A111" s="585"/>
      <c r="B111" s="586"/>
      <c r="C111" s="586"/>
      <c r="D111" s="586"/>
      <c r="E111" s="586"/>
      <c r="F111" s="586"/>
      <c r="G111" s="586"/>
      <c r="H111" s="600"/>
    </row>
    <row r="112" spans="1:8" x14ac:dyDescent="0.2">
      <c r="A112" s="585"/>
      <c r="B112" s="586"/>
      <c r="C112" s="586"/>
      <c r="D112" s="586"/>
      <c r="E112" s="586"/>
      <c r="F112" s="586"/>
      <c r="G112" s="586"/>
      <c r="H112" s="600"/>
    </row>
    <row r="113" spans="1:8" x14ac:dyDescent="0.2">
      <c r="A113" s="585"/>
      <c r="B113" s="586"/>
      <c r="C113" s="586"/>
      <c r="D113" s="586"/>
      <c r="E113" s="586"/>
      <c r="F113" s="586"/>
      <c r="G113" s="586"/>
      <c r="H113" s="600"/>
    </row>
    <row r="114" spans="1:8" x14ac:dyDescent="0.2">
      <c r="A114" s="585"/>
      <c r="B114" s="586"/>
      <c r="C114" s="586"/>
      <c r="D114" s="586"/>
      <c r="E114" s="586"/>
      <c r="F114" s="586"/>
      <c r="G114" s="586"/>
      <c r="H114" s="600"/>
    </row>
    <row r="115" spans="1:8" x14ac:dyDescent="0.2">
      <c r="A115" s="585"/>
      <c r="B115" s="586"/>
      <c r="C115" s="586"/>
      <c r="D115" s="586"/>
      <c r="E115" s="586"/>
      <c r="F115" s="586"/>
      <c r="G115" s="586"/>
      <c r="H115" s="600"/>
    </row>
    <row r="116" spans="1:8" x14ac:dyDescent="0.2">
      <c r="A116" s="585"/>
      <c r="B116" s="586"/>
      <c r="C116" s="586"/>
      <c r="D116" s="586"/>
      <c r="E116" s="586"/>
      <c r="F116" s="586"/>
      <c r="G116" s="586"/>
      <c r="H116" s="600"/>
    </row>
    <row r="117" spans="1:8" x14ac:dyDescent="0.2">
      <c r="A117" s="585"/>
      <c r="B117" s="586"/>
      <c r="C117" s="586"/>
      <c r="D117" s="586"/>
      <c r="E117" s="586"/>
      <c r="F117" s="586"/>
      <c r="G117" s="586"/>
      <c r="H117" s="600"/>
    </row>
    <row r="118" spans="1:8" x14ac:dyDescent="0.2">
      <c r="A118" s="585"/>
      <c r="B118" s="586"/>
      <c r="C118" s="586"/>
      <c r="D118" s="586"/>
      <c r="E118" s="586"/>
      <c r="F118" s="586"/>
      <c r="G118" s="586"/>
      <c r="H118" s="600"/>
    </row>
    <row r="119" spans="1:8" x14ac:dyDescent="0.2">
      <c r="A119" s="585"/>
      <c r="B119" s="586"/>
      <c r="C119" s="586"/>
      <c r="D119" s="586"/>
      <c r="E119" s="586"/>
      <c r="F119" s="586"/>
      <c r="G119" s="586"/>
      <c r="H119" s="600"/>
    </row>
    <row r="120" spans="1:8" x14ac:dyDescent="0.2">
      <c r="A120" s="585"/>
      <c r="B120" s="586"/>
      <c r="C120" s="586"/>
      <c r="D120" s="586"/>
      <c r="E120" s="586"/>
      <c r="F120" s="586"/>
      <c r="G120" s="586"/>
      <c r="H120" s="600"/>
    </row>
    <row r="121" spans="1:8" x14ac:dyDescent="0.2">
      <c r="A121" s="585"/>
      <c r="B121" s="586"/>
      <c r="C121" s="586"/>
      <c r="D121" s="586"/>
      <c r="E121" s="586"/>
      <c r="F121" s="586"/>
      <c r="G121" s="586"/>
      <c r="H121" s="600"/>
    </row>
    <row r="122" spans="1:8" x14ac:dyDescent="0.2">
      <c r="A122" s="585"/>
      <c r="B122" s="586"/>
      <c r="C122" s="586"/>
      <c r="D122" s="586"/>
      <c r="E122" s="586"/>
      <c r="F122" s="586"/>
      <c r="G122" s="586"/>
      <c r="H122" s="600"/>
    </row>
    <row r="123" spans="1:8" x14ac:dyDescent="0.2">
      <c r="A123" s="585"/>
      <c r="B123" s="586"/>
      <c r="C123" s="586"/>
      <c r="D123" s="586"/>
      <c r="E123" s="586"/>
      <c r="F123" s="586"/>
      <c r="G123" s="586"/>
      <c r="H123" s="600"/>
    </row>
    <row r="124" spans="1:8" x14ac:dyDescent="0.2">
      <c r="A124" s="585"/>
      <c r="B124" s="586"/>
      <c r="C124" s="586"/>
      <c r="D124" s="586"/>
      <c r="E124" s="586"/>
      <c r="F124" s="586"/>
      <c r="G124" s="586"/>
      <c r="H124" s="600"/>
    </row>
    <row r="125" spans="1:8" x14ac:dyDescent="0.2">
      <c r="A125" s="585"/>
      <c r="B125" s="586"/>
      <c r="C125" s="586"/>
      <c r="D125" s="586"/>
      <c r="E125" s="586"/>
      <c r="F125" s="586"/>
      <c r="G125" s="586"/>
      <c r="H125" s="600"/>
    </row>
    <row r="126" spans="1:8" x14ac:dyDescent="0.2">
      <c r="A126" s="585"/>
      <c r="B126" s="586"/>
      <c r="C126" s="586"/>
      <c r="D126" s="586"/>
      <c r="E126" s="586"/>
      <c r="F126" s="586"/>
      <c r="G126" s="586"/>
      <c r="H126" s="600"/>
    </row>
    <row r="127" spans="1:8" x14ac:dyDescent="0.2">
      <c r="A127" s="585"/>
      <c r="B127" s="586"/>
      <c r="C127" s="586"/>
      <c r="D127" s="586"/>
      <c r="E127" s="586"/>
      <c r="F127" s="586"/>
      <c r="G127" s="586"/>
      <c r="H127" s="600"/>
    </row>
    <row r="128" spans="1:8" x14ac:dyDescent="0.2">
      <c r="A128" s="585"/>
      <c r="B128" s="586"/>
      <c r="C128" s="586"/>
      <c r="D128" s="586"/>
      <c r="E128" s="586"/>
      <c r="F128" s="586"/>
      <c r="G128" s="586"/>
      <c r="H128" s="600"/>
    </row>
    <row r="129" spans="1:8" x14ac:dyDescent="0.2">
      <c r="A129" s="585"/>
      <c r="B129" s="586"/>
      <c r="C129" s="586"/>
      <c r="D129" s="586"/>
      <c r="E129" s="586"/>
      <c r="F129" s="586"/>
      <c r="G129" s="586"/>
      <c r="H129" s="600"/>
    </row>
    <row r="130" spans="1:8" x14ac:dyDescent="0.2">
      <c r="A130" s="585"/>
      <c r="B130" s="586"/>
      <c r="C130" s="586"/>
      <c r="D130" s="586"/>
      <c r="E130" s="586"/>
      <c r="F130" s="586"/>
      <c r="G130" s="586"/>
      <c r="H130" s="600"/>
    </row>
    <row r="131" spans="1:8" x14ac:dyDescent="0.2">
      <c r="A131" s="585"/>
      <c r="B131" s="586"/>
      <c r="C131" s="586"/>
      <c r="D131" s="586"/>
      <c r="E131" s="586"/>
      <c r="F131" s="586"/>
      <c r="G131" s="586"/>
      <c r="H131" s="600"/>
    </row>
    <row r="132" spans="1:8" x14ac:dyDescent="0.2">
      <c r="A132" s="585"/>
      <c r="B132" s="586"/>
      <c r="C132" s="586"/>
      <c r="D132" s="586"/>
      <c r="E132" s="586"/>
      <c r="F132" s="586"/>
      <c r="G132" s="586"/>
      <c r="H132" s="600"/>
    </row>
    <row r="133" spans="1:8" x14ac:dyDescent="0.2">
      <c r="A133" s="585"/>
      <c r="B133" s="586"/>
      <c r="C133" s="586"/>
      <c r="D133" s="586"/>
      <c r="E133" s="586"/>
      <c r="F133" s="586"/>
      <c r="G133" s="586"/>
      <c r="H133" s="600"/>
    </row>
    <row r="134" spans="1:8" x14ac:dyDescent="0.2">
      <c r="A134" s="650"/>
      <c r="B134" s="651"/>
      <c r="C134" s="651"/>
      <c r="D134" s="651"/>
      <c r="E134" s="651"/>
      <c r="F134" s="651"/>
      <c r="G134" s="651"/>
      <c r="H134" s="652"/>
    </row>
    <row r="135" spans="1:8" x14ac:dyDescent="0.2">
      <c r="A135" s="650"/>
      <c r="B135" s="651"/>
      <c r="C135" s="651"/>
      <c r="D135" s="651"/>
      <c r="E135" s="651"/>
      <c r="F135" s="651"/>
      <c r="G135" s="651"/>
      <c r="H135" s="652"/>
    </row>
    <row r="136" spans="1:8" x14ac:dyDescent="0.2">
      <c r="A136" s="650"/>
      <c r="B136" s="651"/>
      <c r="C136" s="651"/>
      <c r="D136" s="651"/>
      <c r="E136" s="651"/>
      <c r="F136" s="651"/>
      <c r="G136" s="651"/>
      <c r="H136" s="652"/>
    </row>
    <row r="137" spans="1:8" ht="16" thickBot="1" x14ac:dyDescent="0.25">
      <c r="A137" s="647"/>
      <c r="B137" s="648"/>
      <c r="C137" s="648"/>
      <c r="D137" s="648"/>
      <c r="E137" s="648"/>
      <c r="F137" s="648"/>
      <c r="G137" s="648"/>
      <c r="H137" s="649"/>
    </row>
    <row r="138" spans="1:8" ht="16" thickTop="1" x14ac:dyDescent="0.2"/>
    <row r="145" spans="1:1" x14ac:dyDescent="0.2">
      <c r="A145" s="328"/>
    </row>
    <row r="151" spans="1:1" x14ac:dyDescent="0.2">
      <c r="A151" s="328"/>
    </row>
    <row r="154" spans="1:1" x14ac:dyDescent="0.2">
      <c r="A154" s="328"/>
    </row>
    <row r="250" spans="1:1" x14ac:dyDescent="0.2">
      <c r="A250" s="328"/>
    </row>
    <row r="261" spans="1:1" x14ac:dyDescent="0.2">
      <c r="A261" s="328"/>
    </row>
    <row r="267" spans="1:1" x14ac:dyDescent="0.2">
      <c r="A267" s="328"/>
    </row>
  </sheetData>
  <sheetProtection password="C516" sheet="1" objects="1" scenarios="1"/>
  <mergeCells count="44">
    <mergeCell ref="A52:C52"/>
    <mergeCell ref="A51:C51"/>
    <mergeCell ref="A50:C50"/>
    <mergeCell ref="G1:H2"/>
    <mergeCell ref="I1:J2"/>
    <mergeCell ref="A6:E6"/>
    <mergeCell ref="A1:B2"/>
    <mergeCell ref="C1:D2"/>
    <mergeCell ref="E1:F2"/>
    <mergeCell ref="G6:I6"/>
    <mergeCell ref="A56:C56"/>
    <mergeCell ref="A57:C57"/>
    <mergeCell ref="A58:C58"/>
    <mergeCell ref="A54:C54"/>
    <mergeCell ref="A53:C53"/>
    <mergeCell ref="A55:C55"/>
    <mergeCell ref="A60:C60"/>
    <mergeCell ref="A61:C61"/>
    <mergeCell ref="A62:C62"/>
    <mergeCell ref="A63:C63"/>
    <mergeCell ref="A59:C59"/>
    <mergeCell ref="A70:C70"/>
    <mergeCell ref="A72:H72"/>
    <mergeCell ref="A73:D73"/>
    <mergeCell ref="E73:H73"/>
    <mergeCell ref="A64:C64"/>
    <mergeCell ref="A68:C68"/>
    <mergeCell ref="A69:C69"/>
    <mergeCell ref="A65:C65"/>
    <mergeCell ref="A66:C66"/>
    <mergeCell ref="A67:C67"/>
    <mergeCell ref="A105:H105"/>
    <mergeCell ref="A106:H137"/>
    <mergeCell ref="A74:D87"/>
    <mergeCell ref="E74:H87"/>
    <mergeCell ref="A88:D88"/>
    <mergeCell ref="E88:H88"/>
    <mergeCell ref="A89:D102"/>
    <mergeCell ref="E89:H102"/>
    <mergeCell ref="K6:O6"/>
    <mergeCell ref="Q6:U6"/>
    <mergeCell ref="A3:C3"/>
    <mergeCell ref="A4:C4"/>
    <mergeCell ref="A49:C49"/>
  </mergeCells>
  <hyperlinks>
    <hyperlink ref="A51:C51" r:id="rId1" display="AIMSweb" xr:uid="{00000000-0004-0000-0E00-000000000000}"/>
    <hyperlink ref="A51" r:id="rId2" tooltip="www.aimsweb.com" xr:uid="{00000000-0004-0000-0E00-000001000000}"/>
    <hyperlink ref="A57:C57" location="'Spelling - Research'!A104:I138" display="Can't/Won't Do Assessment" xr:uid="{00000000-0004-0000-0E00-000002000000}"/>
    <hyperlink ref="A60:C60" r:id="rId3" display="GoSBR.net" xr:uid="{00000000-0004-0000-0E00-000003000000}"/>
    <hyperlink ref="A61:C61" r:id="rId4" display="Doing What Works" xr:uid="{00000000-0004-0000-0E00-000004000000}"/>
    <hyperlink ref="A68:C68" r:id="rId5" display="CBM Warehouse" xr:uid="{00000000-0004-0000-0E00-000005000000}"/>
    <hyperlink ref="A69:C69" r:id="rId6" display="National Center on RTI" xr:uid="{00000000-0004-0000-0E00-000006000000}"/>
    <hyperlink ref="A52" r:id="rId7" tooltip="www.interventioncentral.com" display="Intervention Central" xr:uid="{00000000-0004-0000-0E00-000007000000}"/>
    <hyperlink ref="A52:C52" r:id="rId8" display="CBM Warehouse" xr:uid="{00000000-0004-0000-0E00-000008000000}"/>
    <hyperlink ref="A4:B4" location="'Reading - Research'!A1:J2" display="HOME" xr:uid="{00000000-0004-0000-0E00-000009000000}"/>
    <hyperlink ref="A4:C4" location="'Spelling - Research'!A1:J2" tooltip="Select to jump to top of tab" display="HOME" xr:uid="{00000000-0004-0000-0E00-00000A000000}"/>
    <hyperlink ref="A56:C56" location="'Spelling - Research'!A71:I103" display="Four Quadrant Instructional Sort" xr:uid="{00000000-0004-0000-0E00-00000B000000}"/>
    <hyperlink ref="A1:B2" location="'Spelling - Research'!A3:AD48" tooltip="Select to jump to standards" display="STANDARDS" xr:uid="{00000000-0004-0000-0E00-00000C000000}"/>
    <hyperlink ref="C1:D2" location="'Spelling - Research'!A49:AD53" tooltip="Select to jump to probes" display="PROBES" xr:uid="{00000000-0004-0000-0E00-00000D000000}"/>
    <hyperlink ref="E1:F2" location="'Spelling - Research'!A54:AD57" tooltip="Select to jump to diagnostics" display="DIAGNOSTICS" xr:uid="{00000000-0004-0000-0E00-00000E000000}"/>
    <hyperlink ref="G1:H2" location="'Spelling - Research'!A58:AD65" tooltip="Select to jump to interventions" display="INTERVENTIONS" xr:uid="{00000000-0004-0000-0E00-00000F000000}"/>
    <hyperlink ref="I1:J2" location="'Spelling - Research'!A66:AD138" tooltip="Select to jump to information" display="INFORMATION" xr:uid="{00000000-0004-0000-0E00-000010000000}"/>
    <hyperlink ref="A50:B50" location="'Reading - Research'!A1:J2" display="HOME" xr:uid="{00000000-0004-0000-0E00-000011000000}"/>
    <hyperlink ref="A50:C50" location="'Spelling - Research'!A1:J2" tooltip="Select to jump to top of tab" display="HOME" xr:uid="{00000000-0004-0000-0E00-000012000000}"/>
    <hyperlink ref="A55:B55" location="'Reading - Research'!A1:J2" display="HOME" xr:uid="{00000000-0004-0000-0E00-000013000000}"/>
    <hyperlink ref="A55:C55" location="'Spelling - Research'!A1:J2" tooltip="Select to jump to top of tab" display="HOME" xr:uid="{00000000-0004-0000-0E00-000014000000}"/>
    <hyperlink ref="A59:B59" location="'Reading - Research'!A1:J2" display="HOME" xr:uid="{00000000-0004-0000-0E00-000015000000}"/>
    <hyperlink ref="A59:C59" location="'Spelling - Research'!A1:J2" tooltip="Select to jump to top of tab" display="HOME" xr:uid="{00000000-0004-0000-0E00-000016000000}"/>
    <hyperlink ref="A67:B67" location="'Reading - Research'!A1:J2" display="HOME" xr:uid="{00000000-0004-0000-0E00-000017000000}"/>
    <hyperlink ref="A67:C67" location="'Spelling - Research'!A1:J2" tooltip="Select to jump to top of tab" display="HOME" xr:uid="{00000000-0004-0000-0E00-000018000000}"/>
  </hyperlinks>
  <pageMargins left="0.7" right="0.7" top="0.75" bottom="0.75" header="0.3" footer="0.3"/>
  <pageSetup orientation="portrait" r:id="rId9"/>
  <legacyDrawing r:id="rId1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C000"/>
  </sheetPr>
  <dimension ref="A1:Z71"/>
  <sheetViews>
    <sheetView workbookViewId="0">
      <selection activeCell="A2" sqref="A2"/>
    </sheetView>
  </sheetViews>
  <sheetFormatPr baseColWidth="10" defaultColWidth="8.83203125" defaultRowHeight="15" x14ac:dyDescent="0.2"/>
  <cols>
    <col min="1" max="16384" width="8.83203125" style="7"/>
  </cols>
  <sheetData>
    <row r="1" spans="1:11" x14ac:dyDescent="0.2">
      <c r="A1" s="6" t="str">
        <f>(IF(ISTEXT('Spelling - Data'!A3),'Spelling - Data'!A3,""))&amp;(IF(ISTEXT('Spelling - Data'!B3)," - Grade "&amp;'Spelling - Data'!B3,""))&amp;(IF(ISTEXT('Spelling - Data'!D4)," - "&amp;'Spelling - Data'!D4,""))</f>
        <v/>
      </c>
      <c r="B1" s="6" t="str">
        <f>'Spelling - Data'!D2&amp;IF('Spelling - Data'!D4="",""," - "&amp;('Spelling - Data'!D4))&amp;IF('Spelling - Data'!D3," - "&amp;TEXT('Spelling - Data'!D3, "mm/dd/yy"),"")</f>
        <v>Benchmark 1 Scores</v>
      </c>
      <c r="C1" s="87"/>
      <c r="F1" s="8"/>
      <c r="G1" s="434"/>
      <c r="H1" s="434"/>
    </row>
    <row r="2" spans="1:11" ht="15" customHeight="1" x14ac:dyDescent="0.35">
      <c r="C2" s="9"/>
      <c r="D2" s="10"/>
      <c r="E2" s="10"/>
      <c r="F2" s="10"/>
      <c r="G2" s="10"/>
      <c r="H2" s="10"/>
      <c r="I2" s="10"/>
      <c r="J2" s="10"/>
      <c r="K2" s="10"/>
    </row>
    <row r="3" spans="1:11" ht="15" customHeight="1" x14ac:dyDescent="0.35">
      <c r="C3" s="10"/>
      <c r="D3" s="10"/>
      <c r="E3" s="10"/>
      <c r="F3" s="10"/>
      <c r="G3" s="10"/>
      <c r="H3" s="10"/>
      <c r="I3" s="10"/>
      <c r="J3" s="10"/>
      <c r="K3" s="10"/>
    </row>
    <row r="4" spans="1:11" x14ac:dyDescent="0.2">
      <c r="C4" s="11"/>
    </row>
    <row r="34" spans="1:26" x14ac:dyDescent="0.2">
      <c r="R34" s="12"/>
    </row>
    <row r="35" spans="1:26" x14ac:dyDescent="0.2">
      <c r="A35" s="6" t="str">
        <f>(IF(ISTEXT('Spelling - Data'!A3),'Spelling - Data'!A3,""))&amp;(IF(ISTEXT('Spelling - Data'!B3)," - Grade "&amp;'Spelling - Data'!B3,""))&amp;(IF(ISTEXT('Spelling - Data'!AP4)," - "&amp;'Spelling - Data'!AP4,""))</f>
        <v/>
      </c>
      <c r="B35" s="6" t="str">
        <f>'Spelling - Data'!AP2&amp;IF('Spelling - Data'!AP4="",""," - "&amp;('Spelling - Data'!AP4))&amp;IF('Spelling - Data'!AP3," - "&amp;TEXT('Spelling - Data'!AP3, "mm/dd/yy"),"")</f>
        <v>Benchmark 2 Scores</v>
      </c>
    </row>
    <row r="36" spans="1:26" ht="15" customHeight="1" x14ac:dyDescent="0.35">
      <c r="C36" s="9"/>
      <c r="D36" s="5"/>
      <c r="E36" s="5"/>
      <c r="F36" s="5"/>
      <c r="G36" s="5"/>
      <c r="H36" s="5"/>
      <c r="I36" s="5"/>
      <c r="J36" s="5"/>
      <c r="K36" s="5"/>
      <c r="R36" s="9"/>
      <c r="S36" s="5"/>
      <c r="T36" s="5"/>
      <c r="U36" s="5"/>
      <c r="V36" s="5"/>
      <c r="W36" s="5"/>
      <c r="X36" s="5"/>
      <c r="Y36" s="5"/>
      <c r="Z36" s="5"/>
    </row>
    <row r="37" spans="1:26" ht="15" customHeight="1" x14ac:dyDescent="0.2">
      <c r="C37" s="5"/>
      <c r="D37" s="5"/>
      <c r="E37" s="5"/>
      <c r="F37" s="5"/>
      <c r="G37" s="5"/>
      <c r="H37" s="5"/>
      <c r="I37" s="5"/>
      <c r="J37" s="5"/>
      <c r="K37" s="5"/>
      <c r="R37" s="5"/>
      <c r="S37" s="5"/>
      <c r="T37" s="5"/>
      <c r="U37" s="5"/>
      <c r="V37" s="5"/>
      <c r="W37" s="5"/>
      <c r="X37" s="5"/>
      <c r="Y37" s="5"/>
      <c r="Z37" s="5"/>
    </row>
    <row r="69" spans="1:26" x14ac:dyDescent="0.2">
      <c r="A69" s="6" t="str">
        <f>(IF(ISTEXT('Spelling - Data'!A3),'Spelling - Data'!A3,""))&amp;(IF(ISTEXT('Spelling - Data'!B3)," - Grade "&amp;'Spelling - Data'!B3,""))&amp;(IF(ISTEXT('Spelling - Data'!CB4)," - "&amp;'Spelling - Data'!CB4,""))</f>
        <v/>
      </c>
      <c r="B69" s="6" t="str">
        <f>'Spelling - Data'!CB2&amp;IF('Spelling - Data'!CB4="",""," - "&amp;('Spelling - Data'!CB4))&amp;IF('Spelling - Data'!CB3," - "&amp;TEXT('Spelling - Data'!CB3, "mm/dd/yy"),"")</f>
        <v>Benchmark 3 Scores</v>
      </c>
    </row>
    <row r="70" spans="1:26" ht="15" customHeight="1" x14ac:dyDescent="0.35">
      <c r="C70" s="9"/>
      <c r="D70" s="5"/>
      <c r="E70" s="5"/>
      <c r="F70" s="5"/>
      <c r="G70" s="5"/>
      <c r="H70" s="5"/>
      <c r="I70" s="5"/>
      <c r="J70" s="5"/>
      <c r="K70" s="5"/>
      <c r="R70" s="9"/>
      <c r="S70" s="5"/>
      <c r="T70" s="5"/>
      <c r="U70" s="5"/>
      <c r="V70" s="5"/>
      <c r="W70" s="5"/>
      <c r="X70" s="5"/>
      <c r="Y70" s="5"/>
      <c r="Z70" s="5"/>
    </row>
    <row r="71" spans="1:26" ht="15" customHeight="1" x14ac:dyDescent="0.2">
      <c r="C71" s="5"/>
      <c r="D71" s="5"/>
      <c r="E71" s="5"/>
      <c r="F71" s="5"/>
      <c r="G71" s="5"/>
      <c r="H71" s="5"/>
      <c r="I71" s="5"/>
      <c r="J71" s="5"/>
      <c r="K71" s="5"/>
      <c r="R71" s="5"/>
      <c r="S71" s="5"/>
      <c r="T71" s="5"/>
      <c r="U71" s="5"/>
      <c r="V71" s="5"/>
      <c r="W71" s="5"/>
      <c r="X71" s="5"/>
      <c r="Y71" s="5"/>
      <c r="Z71" s="5"/>
    </row>
  </sheetData>
  <sheetProtection password="C516" sheet="1" objects="1" scenarios="1" selectLockedCells="1" selectUnlockedCells="1"/>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C000"/>
  </sheetPr>
  <dimension ref="A1"/>
  <sheetViews>
    <sheetView zoomScale="89" zoomScaleNormal="89" workbookViewId="0"/>
  </sheetViews>
  <sheetFormatPr baseColWidth="10" defaultColWidth="8.83203125" defaultRowHeight="15" x14ac:dyDescent="0.2"/>
  <cols>
    <col min="1" max="1" width="6.6640625" style="32" customWidth="1"/>
    <col min="2" max="9" width="8.83203125" style="32"/>
    <col min="10" max="11" width="6.6640625" style="32" customWidth="1"/>
    <col min="12" max="19" width="8.83203125" style="32"/>
    <col min="20" max="21" width="6.6640625" style="32" customWidth="1"/>
    <col min="22" max="29" width="8.83203125" style="32"/>
    <col min="30" max="30" width="6.6640625" style="32" customWidth="1"/>
    <col min="31" max="16384" width="8.83203125" style="32"/>
  </cols>
  <sheetData/>
  <sheetProtection password="C516" sheet="1" objects="1" scenarios="1" selectLockedCells="1" selectUnlockedCells="1"/>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33CC33"/>
  </sheetPr>
  <dimension ref="A1:DN157"/>
  <sheetViews>
    <sheetView workbookViewId="0">
      <pane xSplit="1" ySplit="4" topLeftCell="B5" activePane="bottomRight" state="frozen"/>
      <selection pane="topRight" activeCell="B1" sqref="B1"/>
      <selection pane="bottomLeft" activeCell="A5" sqref="A5"/>
      <selection pane="bottomRight" activeCell="A2" sqref="A2"/>
    </sheetView>
  </sheetViews>
  <sheetFormatPr baseColWidth="10" defaultColWidth="8.83203125" defaultRowHeight="15" x14ac:dyDescent="0.2"/>
  <cols>
    <col min="1" max="1" width="30.1640625" style="7" customWidth="1"/>
    <col min="2" max="2" width="11.6640625" style="7" customWidth="1"/>
    <col min="3" max="3" width="30.1640625" style="7" customWidth="1"/>
    <col min="4" max="6" width="12.6640625" style="39" customWidth="1"/>
    <col min="7" max="10" width="12.6640625" style="39" hidden="1" customWidth="1"/>
    <col min="11" max="11" width="15.6640625" style="39" customWidth="1"/>
    <col min="12" max="15" width="12.6640625" style="39" customWidth="1"/>
    <col min="16" max="16" width="12.6640625" style="39" hidden="1" customWidth="1"/>
    <col min="17" max="17" width="16.6640625" style="39" customWidth="1"/>
    <col min="18" max="19" width="12.6640625" style="39" customWidth="1"/>
    <col min="20" max="20" width="25.6640625" style="39" customWidth="1"/>
    <col min="21" max="21" width="25.6640625" style="31" customWidth="1"/>
    <col min="22" max="41" width="8.6640625" style="39" customWidth="1"/>
    <col min="42" max="44" width="12.6640625" style="39" customWidth="1"/>
    <col min="45" max="45" width="12.6640625" style="39" hidden="1" customWidth="1"/>
    <col min="46" max="47" width="12.6640625" style="31" hidden="1" customWidth="1"/>
    <col min="48" max="48" width="12.6640625" style="39" hidden="1" customWidth="1"/>
    <col min="49" max="49" width="15.6640625" style="39" customWidth="1"/>
    <col min="50" max="53" width="12.6640625" style="39" customWidth="1"/>
    <col min="54" max="54" width="12.6640625" style="39" hidden="1" customWidth="1"/>
    <col min="55" max="55" width="16.6640625" style="39" customWidth="1"/>
    <col min="56" max="57" width="12.6640625" style="39" customWidth="1"/>
    <col min="58" max="59" width="25.6640625" style="39" customWidth="1"/>
    <col min="60" max="78" width="8.6640625" style="39" customWidth="1"/>
    <col min="79" max="79" width="8.6640625" style="31" customWidth="1"/>
    <col min="80" max="80" width="12.6640625" style="31" customWidth="1"/>
    <col min="81" max="82" width="12.6640625" style="39" customWidth="1"/>
    <col min="83" max="86" width="12.6640625" style="39" hidden="1" customWidth="1"/>
    <col min="87" max="87" width="15.6640625" style="39" customWidth="1"/>
    <col min="88" max="88" width="12.83203125" style="39" customWidth="1"/>
    <col min="89" max="89" width="12.6640625" style="39" customWidth="1"/>
    <col min="90" max="90" width="11.6640625" style="39" customWidth="1"/>
    <col min="91" max="91" width="12.6640625" style="39" customWidth="1"/>
    <col min="92" max="92" width="12.6640625" style="39" hidden="1" customWidth="1"/>
    <col min="93" max="93" width="16.6640625" style="39" customWidth="1"/>
    <col min="94" max="95" width="12.6640625" style="39" customWidth="1"/>
    <col min="96" max="97" width="25.6640625" style="39" customWidth="1"/>
    <col min="98" max="117" width="8.6640625" style="39" customWidth="1"/>
    <col min="118" max="16384" width="8.83203125" style="7"/>
  </cols>
  <sheetData>
    <row r="1" spans="1:118" ht="25" thickTop="1" x14ac:dyDescent="0.3">
      <c r="A1" s="436" t="s">
        <v>171</v>
      </c>
      <c r="B1" s="536"/>
      <c r="C1" s="496" t="s">
        <v>146</v>
      </c>
      <c r="D1" s="538" t="s">
        <v>159</v>
      </c>
      <c r="E1" s="543"/>
      <c r="F1" s="543"/>
      <c r="G1" s="543"/>
      <c r="H1" s="543"/>
      <c r="I1" s="543"/>
      <c r="J1" s="543"/>
      <c r="K1" s="543"/>
      <c r="L1" s="543"/>
      <c r="M1" s="543"/>
      <c r="N1" s="544"/>
      <c r="O1" s="538" t="s">
        <v>172</v>
      </c>
      <c r="P1" s="545"/>
      <c r="Q1" s="545"/>
      <c r="R1" s="545"/>
      <c r="S1" s="545"/>
      <c r="T1" s="545"/>
      <c r="U1" s="546"/>
      <c r="V1" s="538" t="s">
        <v>161</v>
      </c>
      <c r="W1" s="543"/>
      <c r="X1" s="543"/>
      <c r="Y1" s="543"/>
      <c r="Z1" s="543"/>
      <c r="AA1" s="543"/>
      <c r="AB1" s="543"/>
      <c r="AC1" s="543"/>
      <c r="AD1" s="543"/>
      <c r="AE1" s="543"/>
      <c r="AF1" s="543"/>
      <c r="AG1" s="543"/>
      <c r="AH1" s="543"/>
      <c r="AI1" s="543"/>
      <c r="AJ1" s="543"/>
      <c r="AK1" s="543"/>
      <c r="AL1" s="543"/>
      <c r="AM1" s="543"/>
      <c r="AN1" s="543"/>
      <c r="AO1" s="544"/>
      <c r="AP1" s="538" t="s">
        <v>159</v>
      </c>
      <c r="AQ1" s="543"/>
      <c r="AR1" s="543"/>
      <c r="AS1" s="543"/>
      <c r="AT1" s="543"/>
      <c r="AU1" s="543"/>
      <c r="AV1" s="543"/>
      <c r="AW1" s="543"/>
      <c r="AX1" s="543"/>
      <c r="AY1" s="543"/>
      <c r="AZ1" s="544"/>
      <c r="BA1" s="538" t="s">
        <v>172</v>
      </c>
      <c r="BB1" s="545"/>
      <c r="BC1" s="545"/>
      <c r="BD1" s="545"/>
      <c r="BE1" s="545"/>
      <c r="BF1" s="545"/>
      <c r="BG1" s="546"/>
      <c r="BH1" s="538" t="s">
        <v>161</v>
      </c>
      <c r="BI1" s="543"/>
      <c r="BJ1" s="543"/>
      <c r="BK1" s="543"/>
      <c r="BL1" s="543"/>
      <c r="BM1" s="543"/>
      <c r="BN1" s="543"/>
      <c r="BO1" s="543"/>
      <c r="BP1" s="543"/>
      <c r="BQ1" s="543"/>
      <c r="BR1" s="543"/>
      <c r="BS1" s="543"/>
      <c r="BT1" s="543"/>
      <c r="BU1" s="543"/>
      <c r="BV1" s="543"/>
      <c r="BW1" s="543"/>
      <c r="BX1" s="543"/>
      <c r="BY1" s="543"/>
      <c r="BZ1" s="543"/>
      <c r="CA1" s="544"/>
      <c r="CB1" s="538" t="s">
        <v>159</v>
      </c>
      <c r="CC1" s="543"/>
      <c r="CD1" s="543"/>
      <c r="CE1" s="543"/>
      <c r="CF1" s="543"/>
      <c r="CG1" s="543"/>
      <c r="CH1" s="543"/>
      <c r="CI1" s="543"/>
      <c r="CJ1" s="543"/>
      <c r="CK1" s="543"/>
      <c r="CL1" s="544"/>
      <c r="CM1" s="538" t="s">
        <v>172</v>
      </c>
      <c r="CN1" s="541"/>
      <c r="CO1" s="541"/>
      <c r="CP1" s="541"/>
      <c r="CQ1" s="541"/>
      <c r="CR1" s="541"/>
      <c r="CS1" s="542"/>
      <c r="CT1" s="538" t="s">
        <v>161</v>
      </c>
      <c r="CU1" s="539"/>
      <c r="CV1" s="539"/>
      <c r="CW1" s="539"/>
      <c r="CX1" s="539"/>
      <c r="CY1" s="539"/>
      <c r="CZ1" s="539"/>
      <c r="DA1" s="539"/>
      <c r="DB1" s="539"/>
      <c r="DC1" s="539"/>
      <c r="DD1" s="539"/>
      <c r="DE1" s="539"/>
      <c r="DF1" s="539"/>
      <c r="DG1" s="539"/>
      <c r="DH1" s="539"/>
      <c r="DI1" s="539"/>
      <c r="DJ1" s="539"/>
      <c r="DK1" s="539"/>
      <c r="DL1" s="539"/>
      <c r="DM1" s="540"/>
    </row>
    <row r="2" spans="1:118" ht="30" x14ac:dyDescent="0.2">
      <c r="A2" s="442" t="s">
        <v>352</v>
      </c>
      <c r="B2" s="537"/>
      <c r="C2" s="329" t="s">
        <v>147</v>
      </c>
      <c r="D2" s="159" t="s">
        <v>143</v>
      </c>
      <c r="E2" s="520" t="s">
        <v>67</v>
      </c>
      <c r="F2" s="524" t="s">
        <v>88</v>
      </c>
      <c r="G2" s="438" t="s">
        <v>94</v>
      </c>
      <c r="H2" s="438" t="s">
        <v>91</v>
      </c>
      <c r="I2" s="438" t="s">
        <v>92</v>
      </c>
      <c r="J2" s="438" t="s">
        <v>95</v>
      </c>
      <c r="K2" s="524" t="s">
        <v>0</v>
      </c>
      <c r="L2" s="524" t="s">
        <v>305</v>
      </c>
      <c r="M2" s="524" t="s">
        <v>160</v>
      </c>
      <c r="N2" s="527" t="s">
        <v>165</v>
      </c>
      <c r="O2" s="529" t="s">
        <v>173</v>
      </c>
      <c r="P2" s="438" t="s">
        <v>167</v>
      </c>
      <c r="Q2" s="524" t="s">
        <v>168</v>
      </c>
      <c r="R2" s="524" t="s">
        <v>342</v>
      </c>
      <c r="S2" s="524" t="s">
        <v>341</v>
      </c>
      <c r="T2" s="524" t="s">
        <v>166</v>
      </c>
      <c r="U2" s="527" t="s">
        <v>66</v>
      </c>
      <c r="V2" s="529" t="s">
        <v>158</v>
      </c>
      <c r="W2" s="524" t="s">
        <v>169</v>
      </c>
      <c r="X2" s="524" t="s">
        <v>170</v>
      </c>
      <c r="Y2" s="524" t="s">
        <v>86</v>
      </c>
      <c r="Z2" s="524" t="s">
        <v>65</v>
      </c>
      <c r="AA2" s="520" t="s">
        <v>50</v>
      </c>
      <c r="AB2" s="520" t="s">
        <v>51</v>
      </c>
      <c r="AC2" s="520" t="s">
        <v>52</v>
      </c>
      <c r="AD2" s="520" t="s">
        <v>53</v>
      </c>
      <c r="AE2" s="520" t="s">
        <v>54</v>
      </c>
      <c r="AF2" s="520" t="s">
        <v>55</v>
      </c>
      <c r="AG2" s="520" t="s">
        <v>56</v>
      </c>
      <c r="AH2" s="520" t="s">
        <v>57</v>
      </c>
      <c r="AI2" s="520" t="s">
        <v>58</v>
      </c>
      <c r="AJ2" s="520" t="s">
        <v>59</v>
      </c>
      <c r="AK2" s="520" t="s">
        <v>60</v>
      </c>
      <c r="AL2" s="520" t="s">
        <v>61</v>
      </c>
      <c r="AM2" s="520" t="s">
        <v>62</v>
      </c>
      <c r="AN2" s="520" t="s">
        <v>63</v>
      </c>
      <c r="AO2" s="522" t="s">
        <v>64</v>
      </c>
      <c r="AP2" s="159" t="s">
        <v>144</v>
      </c>
      <c r="AQ2" s="520" t="s">
        <v>67</v>
      </c>
      <c r="AR2" s="524" t="s">
        <v>89</v>
      </c>
      <c r="AS2" s="438" t="s">
        <v>94</v>
      </c>
      <c r="AT2" s="438" t="s">
        <v>91</v>
      </c>
      <c r="AU2" s="438" t="s">
        <v>92</v>
      </c>
      <c r="AV2" s="438" t="s">
        <v>95</v>
      </c>
      <c r="AW2" s="524" t="s">
        <v>0</v>
      </c>
      <c r="AX2" s="524" t="s">
        <v>306</v>
      </c>
      <c r="AY2" s="524" t="s">
        <v>160</v>
      </c>
      <c r="AZ2" s="527" t="s">
        <v>165</v>
      </c>
      <c r="BA2" s="529" t="s">
        <v>173</v>
      </c>
      <c r="BB2" s="438" t="s">
        <v>167</v>
      </c>
      <c r="BC2" s="524" t="s">
        <v>168</v>
      </c>
      <c r="BD2" s="524" t="s">
        <v>342</v>
      </c>
      <c r="BE2" s="524" t="s">
        <v>341</v>
      </c>
      <c r="BF2" s="524" t="s">
        <v>166</v>
      </c>
      <c r="BG2" s="527" t="s">
        <v>66</v>
      </c>
      <c r="BH2" s="529" t="s">
        <v>158</v>
      </c>
      <c r="BI2" s="524" t="s">
        <v>169</v>
      </c>
      <c r="BJ2" s="524" t="s">
        <v>170</v>
      </c>
      <c r="BK2" s="524" t="s">
        <v>86</v>
      </c>
      <c r="BL2" s="524" t="s">
        <v>65</v>
      </c>
      <c r="BM2" s="520" t="s">
        <v>50</v>
      </c>
      <c r="BN2" s="520" t="s">
        <v>51</v>
      </c>
      <c r="BO2" s="520" t="s">
        <v>52</v>
      </c>
      <c r="BP2" s="520" t="s">
        <v>53</v>
      </c>
      <c r="BQ2" s="520" t="s">
        <v>54</v>
      </c>
      <c r="BR2" s="520" t="s">
        <v>55</v>
      </c>
      <c r="BS2" s="520" t="s">
        <v>56</v>
      </c>
      <c r="BT2" s="520" t="s">
        <v>57</v>
      </c>
      <c r="BU2" s="520" t="s">
        <v>58</v>
      </c>
      <c r="BV2" s="520" t="s">
        <v>59</v>
      </c>
      <c r="BW2" s="520" t="s">
        <v>60</v>
      </c>
      <c r="BX2" s="520" t="s">
        <v>61</v>
      </c>
      <c r="BY2" s="520" t="s">
        <v>62</v>
      </c>
      <c r="BZ2" s="520" t="s">
        <v>63</v>
      </c>
      <c r="CA2" s="522" t="s">
        <v>64</v>
      </c>
      <c r="CB2" s="159" t="s">
        <v>145</v>
      </c>
      <c r="CC2" s="520" t="s">
        <v>67</v>
      </c>
      <c r="CD2" s="524" t="s">
        <v>90</v>
      </c>
      <c r="CE2" s="438" t="s">
        <v>94</v>
      </c>
      <c r="CF2" s="438" t="s">
        <v>91</v>
      </c>
      <c r="CG2" s="438" t="s">
        <v>92</v>
      </c>
      <c r="CH2" s="438" t="s">
        <v>95</v>
      </c>
      <c r="CI2" s="524" t="s">
        <v>0</v>
      </c>
      <c r="CJ2" s="524" t="s">
        <v>307</v>
      </c>
      <c r="CK2" s="524" t="s">
        <v>160</v>
      </c>
      <c r="CL2" s="527" t="s">
        <v>165</v>
      </c>
      <c r="CM2" s="529" t="s">
        <v>173</v>
      </c>
      <c r="CN2" s="438" t="s">
        <v>167</v>
      </c>
      <c r="CO2" s="524" t="s">
        <v>168</v>
      </c>
      <c r="CP2" s="524" t="s">
        <v>342</v>
      </c>
      <c r="CQ2" s="524" t="s">
        <v>341</v>
      </c>
      <c r="CR2" s="524" t="s">
        <v>166</v>
      </c>
      <c r="CS2" s="527" t="s">
        <v>66</v>
      </c>
      <c r="CT2" s="529" t="s">
        <v>158</v>
      </c>
      <c r="CU2" s="524" t="s">
        <v>169</v>
      </c>
      <c r="CV2" s="524" t="s">
        <v>170</v>
      </c>
      <c r="CW2" s="524" t="s">
        <v>86</v>
      </c>
      <c r="CX2" s="524" t="s">
        <v>65</v>
      </c>
      <c r="CY2" s="520" t="s">
        <v>50</v>
      </c>
      <c r="CZ2" s="520" t="s">
        <v>51</v>
      </c>
      <c r="DA2" s="520" t="s">
        <v>52</v>
      </c>
      <c r="DB2" s="520" t="s">
        <v>53</v>
      </c>
      <c r="DC2" s="520" t="s">
        <v>54</v>
      </c>
      <c r="DD2" s="520" t="s">
        <v>55</v>
      </c>
      <c r="DE2" s="520" t="s">
        <v>56</v>
      </c>
      <c r="DF2" s="520" t="s">
        <v>57</v>
      </c>
      <c r="DG2" s="520" t="s">
        <v>58</v>
      </c>
      <c r="DH2" s="520" t="s">
        <v>59</v>
      </c>
      <c r="DI2" s="520" t="s">
        <v>60</v>
      </c>
      <c r="DJ2" s="520" t="s">
        <v>61</v>
      </c>
      <c r="DK2" s="520" t="s">
        <v>62</v>
      </c>
      <c r="DL2" s="520" t="s">
        <v>63</v>
      </c>
      <c r="DM2" s="522" t="s">
        <v>64</v>
      </c>
    </row>
    <row r="3" spans="1:118" s="24" customFormat="1" ht="15" customHeight="1" x14ac:dyDescent="0.2">
      <c r="A3" s="157"/>
      <c r="B3" s="158"/>
      <c r="C3" s="535" t="s">
        <v>157</v>
      </c>
      <c r="D3" s="156"/>
      <c r="E3" s="525"/>
      <c r="F3" s="534"/>
      <c r="G3" s="438"/>
      <c r="H3" s="438"/>
      <c r="I3" s="438"/>
      <c r="J3" s="438"/>
      <c r="K3" s="525"/>
      <c r="L3" s="531"/>
      <c r="M3" s="525"/>
      <c r="N3" s="532"/>
      <c r="O3" s="533"/>
      <c r="Q3" s="526"/>
      <c r="R3" s="526"/>
      <c r="S3" s="526"/>
      <c r="T3" s="526"/>
      <c r="U3" s="528"/>
      <c r="V3" s="530"/>
      <c r="W3" s="525"/>
      <c r="X3" s="525"/>
      <c r="Y3" s="525"/>
      <c r="Z3" s="524"/>
      <c r="AA3" s="521"/>
      <c r="AB3" s="521"/>
      <c r="AC3" s="521"/>
      <c r="AD3" s="521"/>
      <c r="AE3" s="521"/>
      <c r="AF3" s="521"/>
      <c r="AG3" s="521"/>
      <c r="AH3" s="521"/>
      <c r="AI3" s="521"/>
      <c r="AJ3" s="521"/>
      <c r="AK3" s="521"/>
      <c r="AL3" s="521"/>
      <c r="AM3" s="521"/>
      <c r="AN3" s="521"/>
      <c r="AO3" s="523"/>
      <c r="AP3" s="377"/>
      <c r="AQ3" s="525"/>
      <c r="AR3" s="534"/>
      <c r="AS3" s="438"/>
      <c r="AT3" s="438"/>
      <c r="AU3" s="438"/>
      <c r="AV3" s="438"/>
      <c r="AW3" s="525"/>
      <c r="AX3" s="531"/>
      <c r="AY3" s="525"/>
      <c r="AZ3" s="532"/>
      <c r="BA3" s="533"/>
      <c r="BC3" s="526"/>
      <c r="BD3" s="526"/>
      <c r="BE3" s="526"/>
      <c r="BF3" s="526"/>
      <c r="BG3" s="528"/>
      <c r="BH3" s="530"/>
      <c r="BI3" s="525"/>
      <c r="BJ3" s="525"/>
      <c r="BK3" s="525"/>
      <c r="BL3" s="524"/>
      <c r="BM3" s="521"/>
      <c r="BN3" s="521"/>
      <c r="BO3" s="521"/>
      <c r="BP3" s="521"/>
      <c r="BQ3" s="521"/>
      <c r="BR3" s="521"/>
      <c r="BS3" s="521"/>
      <c r="BT3" s="521"/>
      <c r="BU3" s="521"/>
      <c r="BV3" s="521"/>
      <c r="BW3" s="521"/>
      <c r="BX3" s="521"/>
      <c r="BY3" s="521"/>
      <c r="BZ3" s="521"/>
      <c r="CA3" s="523"/>
      <c r="CB3" s="160"/>
      <c r="CC3" s="525"/>
      <c r="CD3" s="534"/>
      <c r="CE3" s="438"/>
      <c r="CF3" s="438"/>
      <c r="CG3" s="438"/>
      <c r="CH3" s="438"/>
      <c r="CI3" s="525"/>
      <c r="CJ3" s="531"/>
      <c r="CK3" s="525"/>
      <c r="CL3" s="532"/>
      <c r="CM3" s="533"/>
      <c r="CO3" s="526"/>
      <c r="CP3" s="526"/>
      <c r="CQ3" s="526"/>
      <c r="CR3" s="526"/>
      <c r="CS3" s="528"/>
      <c r="CT3" s="530"/>
      <c r="CU3" s="525"/>
      <c r="CV3" s="525"/>
      <c r="CW3" s="525"/>
      <c r="CX3" s="524"/>
      <c r="CY3" s="521"/>
      <c r="CZ3" s="521"/>
      <c r="DA3" s="521"/>
      <c r="DB3" s="521"/>
      <c r="DC3" s="521"/>
      <c r="DD3" s="521"/>
      <c r="DE3" s="521"/>
      <c r="DF3" s="521"/>
      <c r="DG3" s="521"/>
      <c r="DH3" s="521"/>
      <c r="DI3" s="521"/>
      <c r="DJ3" s="521"/>
      <c r="DK3" s="521"/>
      <c r="DL3" s="521"/>
      <c r="DM3" s="523"/>
    </row>
    <row r="4" spans="1:118" s="29" customFormat="1" x14ac:dyDescent="0.2">
      <c r="A4" s="114" t="s">
        <v>40</v>
      </c>
      <c r="B4" s="115" t="s">
        <v>42</v>
      </c>
      <c r="C4" s="535"/>
      <c r="D4" s="116"/>
      <c r="E4" s="525"/>
      <c r="F4" s="117"/>
      <c r="G4" s="27"/>
      <c r="H4" s="27"/>
      <c r="I4" s="28">
        <v>0.05</v>
      </c>
      <c r="J4" s="28"/>
      <c r="K4" s="525"/>
      <c r="L4" s="117"/>
      <c r="M4" s="525"/>
      <c r="N4" s="532"/>
      <c r="O4" s="533"/>
      <c r="P4" s="120"/>
      <c r="Q4" s="526"/>
      <c r="R4" s="526"/>
      <c r="S4" s="526"/>
      <c r="T4" s="526"/>
      <c r="U4" s="528"/>
      <c r="V4" s="530"/>
      <c r="W4" s="525"/>
      <c r="X4" s="525"/>
      <c r="Y4" s="525"/>
      <c r="Z4" s="121" t="s">
        <v>65</v>
      </c>
      <c r="AA4" s="122"/>
      <c r="AB4" s="123" t="str">
        <f>IF(AA4="","",AA4+7)</f>
        <v/>
      </c>
      <c r="AC4" s="123" t="str">
        <f>IF(AB4="","",AB4+7)</f>
        <v/>
      </c>
      <c r="AD4" s="123" t="str">
        <f t="shared" ref="AD4:AO4" si="0">IF(AC4="","",AC4+7)</f>
        <v/>
      </c>
      <c r="AE4" s="123" t="str">
        <f t="shared" si="0"/>
        <v/>
      </c>
      <c r="AF4" s="123" t="str">
        <f t="shared" si="0"/>
        <v/>
      </c>
      <c r="AG4" s="123" t="str">
        <f t="shared" si="0"/>
        <v/>
      </c>
      <c r="AH4" s="123" t="str">
        <f t="shared" si="0"/>
        <v/>
      </c>
      <c r="AI4" s="123" t="str">
        <f t="shared" si="0"/>
        <v/>
      </c>
      <c r="AJ4" s="123" t="str">
        <f t="shared" si="0"/>
        <v/>
      </c>
      <c r="AK4" s="123" t="str">
        <f t="shared" si="0"/>
        <v/>
      </c>
      <c r="AL4" s="123" t="str">
        <f t="shared" si="0"/>
        <v/>
      </c>
      <c r="AM4" s="123" t="str">
        <f t="shared" si="0"/>
        <v/>
      </c>
      <c r="AN4" s="123" t="str">
        <f t="shared" si="0"/>
        <v/>
      </c>
      <c r="AO4" s="124" t="str">
        <f t="shared" si="0"/>
        <v/>
      </c>
      <c r="AP4" s="378"/>
      <c r="AQ4" s="525"/>
      <c r="AR4" s="379"/>
      <c r="AS4" s="27"/>
      <c r="AT4" s="27"/>
      <c r="AU4" s="28">
        <v>0.05</v>
      </c>
      <c r="AV4" s="28"/>
      <c r="AW4" s="525"/>
      <c r="AX4" s="379"/>
      <c r="AY4" s="525"/>
      <c r="AZ4" s="532"/>
      <c r="BA4" s="533"/>
      <c r="BB4" s="120"/>
      <c r="BC4" s="526"/>
      <c r="BD4" s="526"/>
      <c r="BE4" s="526"/>
      <c r="BF4" s="526"/>
      <c r="BG4" s="528"/>
      <c r="BH4" s="530"/>
      <c r="BI4" s="525"/>
      <c r="BJ4" s="525"/>
      <c r="BK4" s="525"/>
      <c r="BL4" s="121" t="s">
        <v>65</v>
      </c>
      <c r="BM4" s="406"/>
      <c r="BN4" s="407" t="str">
        <f>IF(BM4="","",BM4+7)</f>
        <v/>
      </c>
      <c r="BO4" s="407" t="str">
        <f>IF(BN4="","",BN4+7)</f>
        <v/>
      </c>
      <c r="BP4" s="407" t="str">
        <f t="shared" ref="BP4:CA4" si="1">IF(BO4="","",BO4+7)</f>
        <v/>
      </c>
      <c r="BQ4" s="407" t="str">
        <f t="shared" si="1"/>
        <v/>
      </c>
      <c r="BR4" s="407" t="str">
        <f t="shared" si="1"/>
        <v/>
      </c>
      <c r="BS4" s="407" t="str">
        <f t="shared" si="1"/>
        <v/>
      </c>
      <c r="BT4" s="407" t="str">
        <f t="shared" si="1"/>
        <v/>
      </c>
      <c r="BU4" s="407" t="str">
        <f t="shared" si="1"/>
        <v/>
      </c>
      <c r="BV4" s="407" t="str">
        <f t="shared" si="1"/>
        <v/>
      </c>
      <c r="BW4" s="407" t="str">
        <f t="shared" si="1"/>
        <v/>
      </c>
      <c r="BX4" s="407" t="str">
        <f t="shared" si="1"/>
        <v/>
      </c>
      <c r="BY4" s="407" t="str">
        <f t="shared" si="1"/>
        <v/>
      </c>
      <c r="BZ4" s="407" t="str">
        <f t="shared" si="1"/>
        <v/>
      </c>
      <c r="CA4" s="408" t="str">
        <f t="shared" si="1"/>
        <v/>
      </c>
      <c r="CB4" s="161"/>
      <c r="CC4" s="525"/>
      <c r="CD4" s="152"/>
      <c r="CE4" s="27"/>
      <c r="CF4" s="27"/>
      <c r="CG4" s="28">
        <v>0.05</v>
      </c>
      <c r="CH4" s="28"/>
      <c r="CI4" s="525"/>
      <c r="CJ4" s="152"/>
      <c r="CK4" s="525"/>
      <c r="CL4" s="532"/>
      <c r="CM4" s="533"/>
      <c r="CN4" s="120"/>
      <c r="CO4" s="526"/>
      <c r="CP4" s="526"/>
      <c r="CQ4" s="526"/>
      <c r="CR4" s="526"/>
      <c r="CS4" s="528"/>
      <c r="CT4" s="530"/>
      <c r="CU4" s="525"/>
      <c r="CV4" s="525"/>
      <c r="CW4" s="525"/>
      <c r="CX4" s="121" t="s">
        <v>65</v>
      </c>
      <c r="CY4" s="162"/>
      <c r="CZ4" s="163" t="str">
        <f>IF(CY4="","",CY4+7)</f>
        <v/>
      </c>
      <c r="DA4" s="163" t="str">
        <f>IF(CZ4="","",CZ4+7)</f>
        <v/>
      </c>
      <c r="DB4" s="163" t="str">
        <f t="shared" ref="DB4:DM4" si="2">IF(DA4="","",DA4+7)</f>
        <v/>
      </c>
      <c r="DC4" s="163" t="str">
        <f t="shared" si="2"/>
        <v/>
      </c>
      <c r="DD4" s="163" t="str">
        <f t="shared" si="2"/>
        <v/>
      </c>
      <c r="DE4" s="163" t="str">
        <f t="shared" si="2"/>
        <v/>
      </c>
      <c r="DF4" s="163" t="str">
        <f t="shared" si="2"/>
        <v/>
      </c>
      <c r="DG4" s="163" t="str">
        <f t="shared" si="2"/>
        <v/>
      </c>
      <c r="DH4" s="163" t="str">
        <f t="shared" si="2"/>
        <v/>
      </c>
      <c r="DI4" s="163" t="str">
        <f t="shared" si="2"/>
        <v/>
      </c>
      <c r="DJ4" s="163" t="str">
        <f t="shared" si="2"/>
        <v/>
      </c>
      <c r="DK4" s="163" t="str">
        <f t="shared" si="2"/>
        <v/>
      </c>
      <c r="DL4" s="163" t="str">
        <f t="shared" si="2"/>
        <v/>
      </c>
      <c r="DM4" s="164" t="str">
        <f t="shared" si="2"/>
        <v/>
      </c>
      <c r="DN4" s="84"/>
    </row>
    <row r="5" spans="1:118" x14ac:dyDescent="0.2">
      <c r="A5" s="118"/>
      <c r="B5" s="153" t="str">
        <f>IF($B$3="","",$B$3)</f>
        <v/>
      </c>
      <c r="C5" s="48"/>
      <c r="D5" s="94"/>
      <c r="E5" s="72"/>
      <c r="F5" s="418" t="str">
        <f>IF($F$4,$F$4,"")</f>
        <v/>
      </c>
      <c r="G5" s="46" t="str">
        <f t="shared" ref="G5:G39" si="3">IF(D5="","",(IF(F5="","",(IF(D5&gt;=F5,"Fluid","Slow")))))</f>
        <v/>
      </c>
      <c r="H5" s="358" t="str">
        <f t="shared" ref="H5:H39" si="4">IF(D5,(E5/(E5+D5)),"")</f>
        <v/>
      </c>
      <c r="I5" s="358">
        <f t="shared" ref="I5:I39" si="5">IF($I$4,$I$4,"")</f>
        <v>0.05</v>
      </c>
      <c r="J5" s="358" t="str">
        <f t="shared" ref="J5:J39" si="6">IF(D5,(IF(H5&gt;I5,"Inaccurate","Accurate")),"")</f>
        <v/>
      </c>
      <c r="K5" s="417" t="str">
        <f t="shared" ref="K5:K39" si="7">IF(D5="","",(IF(F5="","",(IF(F5,(CONCATENATE(J5,", ",G5)))))))</f>
        <v/>
      </c>
      <c r="L5" s="418" t="str">
        <f>IF($L$4,$L$4,"")</f>
        <v/>
      </c>
      <c r="M5" s="417" t="str">
        <f t="shared" ref="M5:M39" si="8">IF(L5="","",IF(F5="","",IF(D5,IF(F5,IF(AND(D5&lt;F5,D5&gt;=L5), "Some Risk", IF(D5&lt;L5,"At Risk", "Low Risk")),""),"")))</f>
        <v/>
      </c>
      <c r="N5" s="73"/>
      <c r="O5" s="74"/>
      <c r="P5" s="422">
        <f>D5+(D5*0.15)</f>
        <v>0</v>
      </c>
      <c r="Q5" s="47" t="str">
        <f t="shared" ref="Q5:Q39" si="9">IF(D5="","",IF(O5,IF(D5,IF(AND(O5&gt;=F5,O5&gt;P5),"Motivation",IF(AND(O5&gt;=P5,O5&lt;F5),"Motivation &amp; Skill",IF(AND(O5&lt;P5,O5&lt;F5),"Skill","")))),""))</f>
        <v/>
      </c>
      <c r="R5" s="75"/>
      <c r="S5" s="75"/>
      <c r="T5" s="76"/>
      <c r="U5" s="77"/>
      <c r="V5" s="89"/>
      <c r="W5" s="90"/>
      <c r="X5" s="38"/>
      <c r="Y5" s="38"/>
      <c r="Z5" s="38" t="str">
        <f t="shared" ref="Z5:Z39" si="10">IF(S5,S5,IF(O5,O5,IF(D5,D5,"")))</f>
        <v/>
      </c>
      <c r="AA5" s="75"/>
      <c r="AB5" s="75"/>
      <c r="AC5" s="75"/>
      <c r="AD5" s="75"/>
      <c r="AE5" s="75"/>
      <c r="AF5" s="75"/>
      <c r="AG5" s="75"/>
      <c r="AH5" s="75"/>
      <c r="AI5" s="75"/>
      <c r="AJ5" s="75"/>
      <c r="AK5" s="75"/>
      <c r="AL5" s="75"/>
      <c r="AM5" s="75"/>
      <c r="AN5" s="75"/>
      <c r="AO5" s="73"/>
      <c r="AP5" s="374"/>
      <c r="AQ5" s="380"/>
      <c r="AR5" s="418" t="str">
        <f>IF($AR$4,$AR$4,"")</f>
        <v/>
      </c>
      <c r="AS5" s="46" t="str">
        <f t="shared" ref="AS5:AS39" si="11">IF(AP5="","",(IF(AR5="","",(IF(AP5&gt;=AR5,"Fluid","Slow")))))</f>
        <v/>
      </c>
      <c r="AT5" s="358" t="str">
        <f t="shared" ref="AT5:AT39" si="12">IF(AP5,(AQ5/(AQ5+AP5)),"")</f>
        <v/>
      </c>
      <c r="AU5" s="358">
        <f t="shared" ref="AU5:AU39" si="13">IF($I$4,$I$4,"")</f>
        <v>0.05</v>
      </c>
      <c r="AV5" s="358" t="str">
        <f t="shared" ref="AV5:AV39" si="14">IF(AP5,(IF(AT5&gt;AU5,"Inaccurate","Accurate")),"")</f>
        <v/>
      </c>
      <c r="AW5" s="417" t="str">
        <f t="shared" ref="AW5:AW39" si="15">IF(AP5="","",(IF(AR5="","",(IF(AR5,(CONCATENATE(AV5,", ",AS5)))))))</f>
        <v/>
      </c>
      <c r="AX5" s="418" t="str">
        <f>IF($AX$4,$AX$4,"")</f>
        <v/>
      </c>
      <c r="AY5" s="417" t="str">
        <f t="shared" ref="AY5:AY39" si="16">IF(AX5="","",IF(AR5="","",IF(AP5,IF(AR5,IF(AND(AP5&lt;AR5,AP5&gt;=AX5), "Some Risk", IF(AP5&lt;AX5,"At Risk", "Low Risk")),""),"")))</f>
        <v/>
      </c>
      <c r="AZ5" s="381"/>
      <c r="BA5" s="374"/>
      <c r="BB5" s="423">
        <f>AP5+(AP5*0.15)</f>
        <v>0</v>
      </c>
      <c r="BC5" s="424" t="str">
        <f t="shared" ref="BC5:BC39" si="17">IF(AP5="","",IF(BA5,IF(AP5,IF(AND(BA5&gt;=AR5,BA5&gt;BB5),"Motivation",IF(AND(BA5&gt;=BB5,BA5&lt;AR5),"Motivation &amp; Skill",IF(AND(BA5&lt;BB5,BA5&lt;AR5),"Skill","")))),""))</f>
        <v/>
      </c>
      <c r="BD5" s="380"/>
      <c r="BE5" s="380"/>
      <c r="BF5" s="393"/>
      <c r="BG5" s="394"/>
      <c r="BH5" s="374"/>
      <c r="BI5" s="380"/>
      <c r="BJ5" s="380"/>
      <c r="BK5" s="380"/>
      <c r="BL5" s="380" t="str">
        <f t="shared" ref="BL5:BL39" si="18">IF(BE5,BE5,IF(BA5,BA5,IF(AP5,AP5,"")))</f>
        <v/>
      </c>
      <c r="BM5" s="409"/>
      <c r="BN5" s="409"/>
      <c r="BO5" s="409"/>
      <c r="BP5" s="409"/>
      <c r="BQ5" s="409"/>
      <c r="BR5" s="409"/>
      <c r="BS5" s="409"/>
      <c r="BT5" s="409"/>
      <c r="BU5" s="409"/>
      <c r="BV5" s="409"/>
      <c r="BW5" s="409"/>
      <c r="BX5" s="409"/>
      <c r="BY5" s="409"/>
      <c r="BZ5" s="409"/>
      <c r="CA5" s="410"/>
      <c r="CB5" s="78"/>
      <c r="CC5" s="79"/>
      <c r="CD5" s="418" t="str">
        <f>IF($CD$4,$CD$4,"")</f>
        <v/>
      </c>
      <c r="CE5" s="46" t="str">
        <f t="shared" ref="CE5:CE39" si="19">IF(CB5="","",(IF(CD5="","",(IF(CB5&gt;=CD5,"Fluid","Slow")))))</f>
        <v/>
      </c>
      <c r="CF5" s="358" t="str">
        <f t="shared" ref="CF5:CF39" si="20">IF(CB5,(CC5/(CC5+CB5)),"")</f>
        <v/>
      </c>
      <c r="CG5" s="358">
        <f t="shared" ref="CG5:CG39" si="21">IF($I$4,$I$4,"")</f>
        <v>0.05</v>
      </c>
      <c r="CH5" s="358" t="str">
        <f t="shared" ref="CH5:CH39" si="22">IF(CB5,(IF(CF5&gt;CG5,"Inaccurate","Accurate")),"")</f>
        <v/>
      </c>
      <c r="CI5" s="417" t="str">
        <f t="shared" ref="CI5:CI39" si="23">IF(CB5="","",(IF(CD5="","",(IF(CD5,(CONCATENATE(CH5,", ",CE5)))))))</f>
        <v/>
      </c>
      <c r="CJ5" s="418" t="str">
        <f>IF($CJ$4,$CJ$4,"")</f>
        <v/>
      </c>
      <c r="CK5" s="417" t="str">
        <f t="shared" ref="CK5:CK39" si="24">IF(CJ5="","",IF(CD5="","",IF(CB5,IF(CD5,IF(AND(CB5&lt;CD5,CB5&gt;=CJ5), "Some Risk", IF(CB5&lt;CJ5,"At Risk", "Low Risk")),""),"")))</f>
        <v/>
      </c>
      <c r="CL5" s="80"/>
      <c r="CM5" s="78"/>
      <c r="CN5" s="425">
        <f>CB5+(CB5*0.15)</f>
        <v>0</v>
      </c>
      <c r="CO5" s="424" t="str">
        <f t="shared" ref="CO5:CO39" si="25">IF(CB5="","",IF(CM5,IF(CB5,IF(AND(CM5&gt;=CD5,CM5&gt;CN5),"Motivation",IF(AND(CM5&gt;=CN5,CM5&lt;CD5),"Motivation &amp; Skill",IF(AND(CM5&lt;CN5,CM5&lt;CD5),"Skill","")))),""))</f>
        <v/>
      </c>
      <c r="CP5" s="79"/>
      <c r="CQ5" s="79"/>
      <c r="CR5" s="81"/>
      <c r="CS5" s="82"/>
      <c r="CT5" s="78"/>
      <c r="CU5" s="79"/>
      <c r="CV5" s="79"/>
      <c r="CW5" s="79"/>
      <c r="CX5" s="79" t="str">
        <f t="shared" ref="CX5:CX39" si="26">IF(CQ5,CQ5,IF(CM5,CM5,IF(CB5,CB5,"")))</f>
        <v/>
      </c>
      <c r="CY5" s="79"/>
      <c r="CZ5" s="79"/>
      <c r="DA5" s="79"/>
      <c r="DB5" s="79"/>
      <c r="DC5" s="79"/>
      <c r="DD5" s="79"/>
      <c r="DE5" s="79"/>
      <c r="DF5" s="79"/>
      <c r="DG5" s="79"/>
      <c r="DH5" s="79"/>
      <c r="DI5" s="79"/>
      <c r="DJ5" s="79"/>
      <c r="DK5" s="79"/>
      <c r="DL5" s="79"/>
      <c r="DM5" s="83"/>
      <c r="DN5" s="430"/>
    </row>
    <row r="6" spans="1:118" x14ac:dyDescent="0.2">
      <c r="A6" s="119"/>
      <c r="B6" s="153" t="str">
        <f t="shared" ref="B6:B39" si="27">IF($B$3="","",$B$3)</f>
        <v/>
      </c>
      <c r="C6" s="49"/>
      <c r="D6" s="95"/>
      <c r="E6" s="13"/>
      <c r="F6" s="418" t="str">
        <f t="shared" ref="F6:F39" si="28">IF($F$4,$F$4,"")</f>
        <v/>
      </c>
      <c r="G6" s="46" t="str">
        <f t="shared" si="3"/>
        <v/>
      </c>
      <c r="H6" s="358" t="str">
        <f t="shared" si="4"/>
        <v/>
      </c>
      <c r="I6" s="358">
        <f t="shared" si="5"/>
        <v>0.05</v>
      </c>
      <c r="J6" s="358" t="str">
        <f t="shared" si="6"/>
        <v/>
      </c>
      <c r="K6" s="417" t="str">
        <f t="shared" si="7"/>
        <v/>
      </c>
      <c r="L6" s="418" t="str">
        <f t="shared" ref="L6:L39" si="29">IF($L$4,$L$4,"")</f>
        <v/>
      </c>
      <c r="M6" s="417" t="str">
        <f t="shared" si="8"/>
        <v/>
      </c>
      <c r="N6" s="41"/>
      <c r="O6" s="44"/>
      <c r="P6" s="422">
        <f t="shared" ref="P6:P39" si="30">D6+(D6*0.15)</f>
        <v>0</v>
      </c>
      <c r="Q6" s="47" t="str">
        <f t="shared" si="9"/>
        <v/>
      </c>
      <c r="R6" s="40"/>
      <c r="S6" s="40"/>
      <c r="T6" s="1"/>
      <c r="U6" s="77"/>
      <c r="V6" s="91"/>
      <c r="W6" s="90"/>
      <c r="X6" s="38"/>
      <c r="Y6" s="38"/>
      <c r="Z6" s="38" t="str">
        <f t="shared" si="10"/>
        <v/>
      </c>
      <c r="AA6" s="75"/>
      <c r="AB6" s="75"/>
      <c r="AC6" s="75"/>
      <c r="AD6" s="75"/>
      <c r="AE6" s="75"/>
      <c r="AF6" s="75"/>
      <c r="AG6" s="40"/>
      <c r="AH6" s="40"/>
      <c r="AI6" s="40"/>
      <c r="AJ6" s="40"/>
      <c r="AK6" s="40"/>
      <c r="AL6" s="40"/>
      <c r="AM6" s="40"/>
      <c r="AN6" s="40"/>
      <c r="AO6" s="41"/>
      <c r="AP6" s="383"/>
      <c r="AQ6" s="375"/>
      <c r="AR6" s="418" t="str">
        <f t="shared" ref="AR6:AR39" si="31">IF($AR$4,$AR$4,"")</f>
        <v/>
      </c>
      <c r="AS6" s="46" t="str">
        <f t="shared" si="11"/>
        <v/>
      </c>
      <c r="AT6" s="358" t="str">
        <f t="shared" si="12"/>
        <v/>
      </c>
      <c r="AU6" s="358">
        <f t="shared" si="13"/>
        <v>0.05</v>
      </c>
      <c r="AV6" s="358" t="str">
        <f t="shared" si="14"/>
        <v/>
      </c>
      <c r="AW6" s="417" t="str">
        <f t="shared" si="15"/>
        <v/>
      </c>
      <c r="AX6" s="418" t="str">
        <f t="shared" ref="AX6:AX39" si="32">IF($AX$4,$AX$4,"")</f>
        <v/>
      </c>
      <c r="AY6" s="417" t="str">
        <f t="shared" si="16"/>
        <v/>
      </c>
      <c r="AZ6" s="382"/>
      <c r="BA6" s="383"/>
      <c r="BB6" s="423">
        <f>AP6+(AP6*0.15)</f>
        <v>0</v>
      </c>
      <c r="BC6" s="424" t="str">
        <f t="shared" si="17"/>
        <v/>
      </c>
      <c r="BD6" s="396"/>
      <c r="BE6" s="396"/>
      <c r="BF6" s="397"/>
      <c r="BG6" s="394"/>
      <c r="BH6" s="383"/>
      <c r="BI6" s="380"/>
      <c r="BJ6" s="396"/>
      <c r="BK6" s="380"/>
      <c r="BL6" s="375" t="str">
        <f t="shared" si="18"/>
        <v/>
      </c>
      <c r="BM6" s="409"/>
      <c r="BN6" s="409"/>
      <c r="BO6" s="409"/>
      <c r="BP6" s="409"/>
      <c r="BQ6" s="409"/>
      <c r="BR6" s="409"/>
      <c r="BS6" s="409"/>
      <c r="BT6" s="411"/>
      <c r="BU6" s="411"/>
      <c r="BV6" s="411"/>
      <c r="BW6" s="411"/>
      <c r="BX6" s="411"/>
      <c r="BY6" s="411"/>
      <c r="BZ6" s="411"/>
      <c r="CA6" s="412"/>
      <c r="CB6" s="78"/>
      <c r="CC6" s="2"/>
      <c r="CD6" s="418" t="str">
        <f t="shared" ref="CD6:CD39" si="33">IF($CD$4,$CD$4,"")</f>
        <v/>
      </c>
      <c r="CE6" s="46" t="str">
        <f t="shared" si="19"/>
        <v/>
      </c>
      <c r="CF6" s="358" t="str">
        <f t="shared" si="20"/>
        <v/>
      </c>
      <c r="CG6" s="358">
        <f t="shared" si="21"/>
        <v>0.05</v>
      </c>
      <c r="CH6" s="358" t="str">
        <f t="shared" si="22"/>
        <v/>
      </c>
      <c r="CI6" s="417" t="str">
        <f t="shared" si="23"/>
        <v/>
      </c>
      <c r="CJ6" s="418" t="str">
        <f t="shared" ref="CJ6:CJ39" si="34">IF($CJ$4,$CJ$4,"")</f>
        <v/>
      </c>
      <c r="CK6" s="417" t="str">
        <f t="shared" si="24"/>
        <v/>
      </c>
      <c r="CL6" s="70"/>
      <c r="CM6" s="68"/>
      <c r="CN6" s="425">
        <f>CB6+(CB6*0.15)</f>
        <v>0</v>
      </c>
      <c r="CO6" s="424" t="str">
        <f t="shared" si="25"/>
        <v/>
      </c>
      <c r="CP6" s="64"/>
      <c r="CQ6" s="2"/>
      <c r="CR6" s="3"/>
      <c r="CS6" s="82"/>
      <c r="CT6" s="68"/>
      <c r="CU6" s="79"/>
      <c r="CV6" s="64"/>
      <c r="CW6" s="79"/>
      <c r="CX6" s="2" t="str">
        <f t="shared" si="26"/>
        <v/>
      </c>
      <c r="CY6" s="79"/>
      <c r="CZ6" s="79"/>
      <c r="DA6" s="79"/>
      <c r="DB6" s="79"/>
      <c r="DC6" s="79"/>
      <c r="DD6" s="79"/>
      <c r="DE6" s="79"/>
      <c r="DF6" s="79"/>
      <c r="DG6" s="79"/>
      <c r="DH6" s="79"/>
      <c r="DI6" s="79"/>
      <c r="DJ6" s="79"/>
      <c r="DK6" s="79"/>
      <c r="DL6" s="79"/>
      <c r="DM6" s="83"/>
    </row>
    <row r="7" spans="1:118" x14ac:dyDescent="0.2">
      <c r="A7" s="119"/>
      <c r="B7" s="153" t="str">
        <f t="shared" si="27"/>
        <v/>
      </c>
      <c r="C7" s="49"/>
      <c r="D7" s="95"/>
      <c r="E7" s="13"/>
      <c r="F7" s="418" t="str">
        <f t="shared" si="28"/>
        <v/>
      </c>
      <c r="G7" s="46" t="str">
        <f t="shared" si="3"/>
        <v/>
      </c>
      <c r="H7" s="358" t="str">
        <f t="shared" si="4"/>
        <v/>
      </c>
      <c r="I7" s="358">
        <f t="shared" si="5"/>
        <v>0.05</v>
      </c>
      <c r="J7" s="358" t="str">
        <f t="shared" si="6"/>
        <v/>
      </c>
      <c r="K7" s="417" t="str">
        <f t="shared" si="7"/>
        <v/>
      </c>
      <c r="L7" s="418" t="str">
        <f t="shared" si="29"/>
        <v/>
      </c>
      <c r="M7" s="417" t="str">
        <f t="shared" si="8"/>
        <v/>
      </c>
      <c r="N7" s="41"/>
      <c r="O7" s="44"/>
      <c r="P7" s="422">
        <f t="shared" si="30"/>
        <v>0</v>
      </c>
      <c r="Q7" s="47" t="str">
        <f t="shared" si="9"/>
        <v/>
      </c>
      <c r="R7" s="40"/>
      <c r="S7" s="40"/>
      <c r="T7" s="1"/>
      <c r="U7" s="77"/>
      <c r="V7" s="91"/>
      <c r="W7" s="90"/>
      <c r="X7" s="38"/>
      <c r="Y7" s="38"/>
      <c r="Z7" s="38" t="str">
        <f t="shared" si="10"/>
        <v/>
      </c>
      <c r="AA7" s="75"/>
      <c r="AB7" s="75"/>
      <c r="AC7" s="75"/>
      <c r="AD7" s="75"/>
      <c r="AE7" s="75"/>
      <c r="AF7" s="75"/>
      <c r="AG7" s="40"/>
      <c r="AH7" s="40"/>
      <c r="AI7" s="40"/>
      <c r="AJ7" s="40"/>
      <c r="AK7" s="40"/>
      <c r="AL7" s="40"/>
      <c r="AM7" s="40"/>
      <c r="AN7" s="40"/>
      <c r="AO7" s="41"/>
      <c r="AP7" s="374"/>
      <c r="AQ7" s="375"/>
      <c r="AR7" s="418" t="str">
        <f t="shared" si="31"/>
        <v/>
      </c>
      <c r="AS7" s="46" t="str">
        <f t="shared" si="11"/>
        <v/>
      </c>
      <c r="AT7" s="358" t="str">
        <f t="shared" si="12"/>
        <v/>
      </c>
      <c r="AU7" s="358">
        <f t="shared" si="13"/>
        <v>0.05</v>
      </c>
      <c r="AV7" s="358" t="str">
        <f t="shared" si="14"/>
        <v/>
      </c>
      <c r="AW7" s="417" t="str">
        <f t="shared" si="15"/>
        <v/>
      </c>
      <c r="AX7" s="418" t="str">
        <f t="shared" si="32"/>
        <v/>
      </c>
      <c r="AY7" s="417" t="str">
        <f t="shared" si="16"/>
        <v/>
      </c>
      <c r="AZ7" s="382"/>
      <c r="BA7" s="383"/>
      <c r="BB7" s="423">
        <f t="shared" ref="BB7:BB39" si="35">AP7+(AP7*0.15)</f>
        <v>0</v>
      </c>
      <c r="BC7" s="424" t="str">
        <f t="shared" si="17"/>
        <v/>
      </c>
      <c r="BD7" s="396"/>
      <c r="BE7" s="396"/>
      <c r="BF7" s="397"/>
      <c r="BG7" s="394"/>
      <c r="BH7" s="383"/>
      <c r="BI7" s="380"/>
      <c r="BJ7" s="396"/>
      <c r="BK7" s="380"/>
      <c r="BL7" s="375" t="str">
        <f t="shared" si="18"/>
        <v/>
      </c>
      <c r="BM7" s="409"/>
      <c r="BN7" s="409"/>
      <c r="BO7" s="409"/>
      <c r="BP7" s="409"/>
      <c r="BQ7" s="409"/>
      <c r="BR7" s="409"/>
      <c r="BS7" s="409"/>
      <c r="BT7" s="411"/>
      <c r="BU7" s="411"/>
      <c r="BV7" s="411"/>
      <c r="BW7" s="411"/>
      <c r="BX7" s="411"/>
      <c r="BY7" s="411"/>
      <c r="BZ7" s="411"/>
      <c r="CA7" s="412"/>
      <c r="CB7" s="78"/>
      <c r="CC7" s="2"/>
      <c r="CD7" s="418" t="str">
        <f t="shared" si="33"/>
        <v/>
      </c>
      <c r="CE7" s="46" t="str">
        <f t="shared" si="19"/>
        <v/>
      </c>
      <c r="CF7" s="358" t="str">
        <f t="shared" si="20"/>
        <v/>
      </c>
      <c r="CG7" s="358">
        <f t="shared" si="21"/>
        <v>0.05</v>
      </c>
      <c r="CH7" s="358" t="str">
        <f t="shared" si="22"/>
        <v/>
      </c>
      <c r="CI7" s="417" t="str">
        <f t="shared" si="23"/>
        <v/>
      </c>
      <c r="CJ7" s="418" t="str">
        <f t="shared" si="34"/>
        <v/>
      </c>
      <c r="CK7" s="417" t="str">
        <f t="shared" si="24"/>
        <v/>
      </c>
      <c r="CL7" s="70"/>
      <c r="CM7" s="68"/>
      <c r="CN7" s="425">
        <f t="shared" ref="CN7:CN39" si="36">CB7+(CB7*0.15)</f>
        <v>0</v>
      </c>
      <c r="CO7" s="424" t="str">
        <f t="shared" si="25"/>
        <v/>
      </c>
      <c r="CP7" s="64"/>
      <c r="CQ7" s="2"/>
      <c r="CR7" s="3"/>
      <c r="CS7" s="82"/>
      <c r="CT7" s="68"/>
      <c r="CU7" s="79"/>
      <c r="CV7" s="64"/>
      <c r="CW7" s="79"/>
      <c r="CX7" s="2" t="str">
        <f t="shared" si="26"/>
        <v/>
      </c>
      <c r="CY7" s="79"/>
      <c r="CZ7" s="79"/>
      <c r="DA7" s="79"/>
      <c r="DB7" s="79"/>
      <c r="DC7" s="79"/>
      <c r="DD7" s="79"/>
      <c r="DE7" s="79"/>
      <c r="DF7" s="79"/>
      <c r="DG7" s="79"/>
      <c r="DH7" s="79"/>
      <c r="DI7" s="79"/>
      <c r="DJ7" s="79"/>
      <c r="DK7" s="79"/>
      <c r="DL7" s="79"/>
      <c r="DM7" s="83"/>
    </row>
    <row r="8" spans="1:118" x14ac:dyDescent="0.2">
      <c r="A8" s="119"/>
      <c r="B8" s="153" t="str">
        <f t="shared" si="27"/>
        <v/>
      </c>
      <c r="C8" s="49"/>
      <c r="D8" s="94"/>
      <c r="E8" s="13"/>
      <c r="F8" s="418" t="str">
        <f t="shared" si="28"/>
        <v/>
      </c>
      <c r="G8" s="46" t="str">
        <f t="shared" si="3"/>
        <v/>
      </c>
      <c r="H8" s="358" t="str">
        <f t="shared" si="4"/>
        <v/>
      </c>
      <c r="I8" s="358">
        <f t="shared" si="5"/>
        <v>0.05</v>
      </c>
      <c r="J8" s="358" t="str">
        <f t="shared" si="6"/>
        <v/>
      </c>
      <c r="K8" s="417" t="str">
        <f t="shared" si="7"/>
        <v/>
      </c>
      <c r="L8" s="418" t="str">
        <f t="shared" si="29"/>
        <v/>
      </c>
      <c r="M8" s="417" t="str">
        <f t="shared" si="8"/>
        <v/>
      </c>
      <c r="N8" s="41"/>
      <c r="O8" s="44"/>
      <c r="P8" s="422">
        <f t="shared" si="30"/>
        <v>0</v>
      </c>
      <c r="Q8" s="47" t="str">
        <f t="shared" si="9"/>
        <v/>
      </c>
      <c r="R8" s="40"/>
      <c r="S8" s="40"/>
      <c r="T8" s="1"/>
      <c r="U8" s="77"/>
      <c r="V8" s="91"/>
      <c r="W8" s="90"/>
      <c r="X8" s="38"/>
      <c r="Y8" s="38"/>
      <c r="Z8" s="38" t="str">
        <f t="shared" si="10"/>
        <v/>
      </c>
      <c r="AA8" s="75"/>
      <c r="AB8" s="75"/>
      <c r="AC8" s="75"/>
      <c r="AD8" s="75"/>
      <c r="AE8" s="75"/>
      <c r="AF8" s="75"/>
      <c r="AG8" s="40"/>
      <c r="AH8" s="40"/>
      <c r="AI8" s="40"/>
      <c r="AJ8" s="40"/>
      <c r="AK8" s="40"/>
      <c r="AL8" s="40"/>
      <c r="AM8" s="40"/>
      <c r="AN8" s="40"/>
      <c r="AO8" s="41"/>
      <c r="AP8" s="383"/>
      <c r="AQ8" s="375"/>
      <c r="AR8" s="418" t="str">
        <f t="shared" si="31"/>
        <v/>
      </c>
      <c r="AS8" s="46" t="str">
        <f t="shared" si="11"/>
        <v/>
      </c>
      <c r="AT8" s="358" t="str">
        <f t="shared" si="12"/>
        <v/>
      </c>
      <c r="AU8" s="358">
        <f t="shared" si="13"/>
        <v>0.05</v>
      </c>
      <c r="AV8" s="358" t="str">
        <f t="shared" si="14"/>
        <v/>
      </c>
      <c r="AW8" s="417" t="str">
        <f t="shared" si="15"/>
        <v/>
      </c>
      <c r="AX8" s="418" t="str">
        <f t="shared" si="32"/>
        <v/>
      </c>
      <c r="AY8" s="417" t="str">
        <f t="shared" si="16"/>
        <v/>
      </c>
      <c r="AZ8" s="382"/>
      <c r="BA8" s="383"/>
      <c r="BB8" s="423">
        <f t="shared" si="35"/>
        <v>0</v>
      </c>
      <c r="BC8" s="424" t="str">
        <f t="shared" si="17"/>
        <v/>
      </c>
      <c r="BD8" s="396"/>
      <c r="BE8" s="396"/>
      <c r="BF8" s="397"/>
      <c r="BG8" s="394"/>
      <c r="BH8" s="383"/>
      <c r="BI8" s="380"/>
      <c r="BJ8" s="396"/>
      <c r="BK8" s="380"/>
      <c r="BL8" s="375" t="str">
        <f t="shared" si="18"/>
        <v/>
      </c>
      <c r="BM8" s="409"/>
      <c r="BN8" s="409"/>
      <c r="BO8" s="409"/>
      <c r="BP8" s="409"/>
      <c r="BQ8" s="409"/>
      <c r="BR8" s="409"/>
      <c r="BS8" s="409"/>
      <c r="BT8" s="411"/>
      <c r="BU8" s="411"/>
      <c r="BV8" s="411"/>
      <c r="BW8" s="411"/>
      <c r="BX8" s="411"/>
      <c r="BY8" s="411"/>
      <c r="BZ8" s="411"/>
      <c r="CA8" s="412"/>
      <c r="CB8" s="78"/>
      <c r="CC8" s="2"/>
      <c r="CD8" s="418" t="str">
        <f t="shared" si="33"/>
        <v/>
      </c>
      <c r="CE8" s="46" t="str">
        <f t="shared" si="19"/>
        <v/>
      </c>
      <c r="CF8" s="358" t="str">
        <f t="shared" si="20"/>
        <v/>
      </c>
      <c r="CG8" s="358">
        <f t="shared" si="21"/>
        <v>0.05</v>
      </c>
      <c r="CH8" s="358" t="str">
        <f t="shared" si="22"/>
        <v/>
      </c>
      <c r="CI8" s="417" t="str">
        <f t="shared" si="23"/>
        <v/>
      </c>
      <c r="CJ8" s="418" t="str">
        <f t="shared" si="34"/>
        <v/>
      </c>
      <c r="CK8" s="417" t="str">
        <f t="shared" si="24"/>
        <v/>
      </c>
      <c r="CL8" s="70"/>
      <c r="CM8" s="68"/>
      <c r="CN8" s="425">
        <f t="shared" si="36"/>
        <v>0</v>
      </c>
      <c r="CO8" s="424" t="str">
        <f t="shared" si="25"/>
        <v/>
      </c>
      <c r="CP8" s="64"/>
      <c r="CQ8" s="2"/>
      <c r="CR8" s="3"/>
      <c r="CS8" s="82"/>
      <c r="CT8" s="68"/>
      <c r="CU8" s="79"/>
      <c r="CV8" s="79"/>
      <c r="CW8" s="79"/>
      <c r="CX8" s="2" t="str">
        <f t="shared" si="26"/>
        <v/>
      </c>
      <c r="CY8" s="79"/>
      <c r="CZ8" s="79"/>
      <c r="DA8" s="79"/>
      <c r="DB8" s="79"/>
      <c r="DC8" s="79"/>
      <c r="DD8" s="79"/>
      <c r="DE8" s="79"/>
      <c r="DF8" s="79"/>
      <c r="DG8" s="79"/>
      <c r="DH8" s="79"/>
      <c r="DI8" s="79"/>
      <c r="DJ8" s="79"/>
      <c r="DK8" s="79"/>
      <c r="DL8" s="79"/>
      <c r="DM8" s="83"/>
    </row>
    <row r="9" spans="1:118" x14ac:dyDescent="0.2">
      <c r="A9" s="119"/>
      <c r="B9" s="153" t="str">
        <f t="shared" si="27"/>
        <v/>
      </c>
      <c r="C9" s="49"/>
      <c r="D9" s="95"/>
      <c r="E9" s="13"/>
      <c r="F9" s="418" t="str">
        <f t="shared" si="28"/>
        <v/>
      </c>
      <c r="G9" s="46" t="str">
        <f t="shared" si="3"/>
        <v/>
      </c>
      <c r="H9" s="358" t="str">
        <f t="shared" si="4"/>
        <v/>
      </c>
      <c r="I9" s="358">
        <f t="shared" si="5"/>
        <v>0.05</v>
      </c>
      <c r="J9" s="358" t="str">
        <f t="shared" si="6"/>
        <v/>
      </c>
      <c r="K9" s="417" t="str">
        <f t="shared" si="7"/>
        <v/>
      </c>
      <c r="L9" s="418" t="str">
        <f t="shared" si="29"/>
        <v/>
      </c>
      <c r="M9" s="417" t="str">
        <f t="shared" si="8"/>
        <v/>
      </c>
      <c r="N9" s="41"/>
      <c r="O9" s="44"/>
      <c r="P9" s="422">
        <f t="shared" si="30"/>
        <v>0</v>
      </c>
      <c r="Q9" s="47" t="str">
        <f t="shared" si="9"/>
        <v/>
      </c>
      <c r="R9" s="43"/>
      <c r="S9" s="43"/>
      <c r="T9" s="1"/>
      <c r="U9" s="77"/>
      <c r="V9" s="91"/>
      <c r="W9" s="90"/>
      <c r="X9" s="38"/>
      <c r="Y9" s="38"/>
      <c r="Z9" s="38" t="str">
        <f t="shared" si="10"/>
        <v/>
      </c>
      <c r="AA9" s="75"/>
      <c r="AB9" s="75"/>
      <c r="AC9" s="75"/>
      <c r="AD9" s="75"/>
      <c r="AE9" s="75"/>
      <c r="AF9" s="75"/>
      <c r="AG9" s="40"/>
      <c r="AH9" s="40"/>
      <c r="AI9" s="40"/>
      <c r="AJ9" s="40"/>
      <c r="AK9" s="40"/>
      <c r="AL9" s="40"/>
      <c r="AM9" s="40"/>
      <c r="AN9" s="40"/>
      <c r="AO9" s="41"/>
      <c r="AP9" s="374"/>
      <c r="AQ9" s="375"/>
      <c r="AR9" s="418" t="str">
        <f t="shared" si="31"/>
        <v/>
      </c>
      <c r="AS9" s="46" t="str">
        <f t="shared" si="11"/>
        <v/>
      </c>
      <c r="AT9" s="358" t="str">
        <f t="shared" si="12"/>
        <v/>
      </c>
      <c r="AU9" s="358">
        <f t="shared" si="13"/>
        <v>0.05</v>
      </c>
      <c r="AV9" s="358" t="str">
        <f t="shared" si="14"/>
        <v/>
      </c>
      <c r="AW9" s="417" t="str">
        <f t="shared" si="15"/>
        <v/>
      </c>
      <c r="AX9" s="418" t="str">
        <f t="shared" si="32"/>
        <v/>
      </c>
      <c r="AY9" s="417" t="str">
        <f t="shared" si="16"/>
        <v/>
      </c>
      <c r="AZ9" s="382"/>
      <c r="BA9" s="383"/>
      <c r="BB9" s="423">
        <f t="shared" si="35"/>
        <v>0</v>
      </c>
      <c r="BC9" s="424" t="str">
        <f t="shared" si="17"/>
        <v/>
      </c>
      <c r="BD9" s="396"/>
      <c r="BE9" s="396"/>
      <c r="BF9" s="397"/>
      <c r="BG9" s="394"/>
      <c r="BH9" s="383"/>
      <c r="BI9" s="380"/>
      <c r="BJ9" s="396"/>
      <c r="BK9" s="380"/>
      <c r="BL9" s="375" t="str">
        <f t="shared" si="18"/>
        <v/>
      </c>
      <c r="BM9" s="409"/>
      <c r="BN9" s="409"/>
      <c r="BO9" s="409"/>
      <c r="BP9" s="409"/>
      <c r="BQ9" s="409"/>
      <c r="BR9" s="409"/>
      <c r="BS9" s="409"/>
      <c r="BT9" s="411"/>
      <c r="BU9" s="411"/>
      <c r="BV9" s="411"/>
      <c r="BW9" s="411"/>
      <c r="BX9" s="411"/>
      <c r="BY9" s="411"/>
      <c r="BZ9" s="411"/>
      <c r="CA9" s="412"/>
      <c r="CB9" s="78"/>
      <c r="CC9" s="2"/>
      <c r="CD9" s="418" t="str">
        <f t="shared" si="33"/>
        <v/>
      </c>
      <c r="CE9" s="46" t="str">
        <f t="shared" si="19"/>
        <v/>
      </c>
      <c r="CF9" s="358" t="str">
        <f t="shared" si="20"/>
        <v/>
      </c>
      <c r="CG9" s="358">
        <f t="shared" si="21"/>
        <v>0.05</v>
      </c>
      <c r="CH9" s="358" t="str">
        <f t="shared" si="22"/>
        <v/>
      </c>
      <c r="CI9" s="417" t="str">
        <f t="shared" si="23"/>
        <v/>
      </c>
      <c r="CJ9" s="418" t="str">
        <f t="shared" si="34"/>
        <v/>
      </c>
      <c r="CK9" s="417" t="str">
        <f t="shared" si="24"/>
        <v/>
      </c>
      <c r="CL9" s="70"/>
      <c r="CM9" s="68"/>
      <c r="CN9" s="425">
        <f t="shared" si="36"/>
        <v>0</v>
      </c>
      <c r="CO9" s="424" t="str">
        <f t="shared" si="25"/>
        <v/>
      </c>
      <c r="CP9" s="64"/>
      <c r="CQ9" s="2"/>
      <c r="CR9" s="3"/>
      <c r="CS9" s="82"/>
      <c r="CT9" s="68"/>
      <c r="CU9" s="79"/>
      <c r="CV9" s="64"/>
      <c r="CW9" s="79"/>
      <c r="CX9" s="2" t="str">
        <f t="shared" si="26"/>
        <v/>
      </c>
      <c r="CY9" s="79"/>
      <c r="CZ9" s="79"/>
      <c r="DA9" s="79"/>
      <c r="DB9" s="79"/>
      <c r="DC9" s="79"/>
      <c r="DD9" s="79"/>
      <c r="DE9" s="79"/>
      <c r="DF9" s="79"/>
      <c r="DG9" s="79"/>
      <c r="DH9" s="79"/>
      <c r="DI9" s="79"/>
      <c r="DJ9" s="79"/>
      <c r="DK9" s="79"/>
      <c r="DL9" s="79"/>
      <c r="DM9" s="83"/>
    </row>
    <row r="10" spans="1:118" x14ac:dyDescent="0.2">
      <c r="A10" s="118"/>
      <c r="B10" s="153" t="str">
        <f t="shared" si="27"/>
        <v/>
      </c>
      <c r="C10" s="49"/>
      <c r="D10" s="95"/>
      <c r="E10" s="13"/>
      <c r="F10" s="418" t="str">
        <f t="shared" si="28"/>
        <v/>
      </c>
      <c r="G10" s="46" t="str">
        <f t="shared" si="3"/>
        <v/>
      </c>
      <c r="H10" s="358" t="str">
        <f t="shared" si="4"/>
        <v/>
      </c>
      <c r="I10" s="358">
        <f t="shared" si="5"/>
        <v>0.05</v>
      </c>
      <c r="J10" s="358" t="str">
        <f t="shared" si="6"/>
        <v/>
      </c>
      <c r="K10" s="417" t="str">
        <f t="shared" si="7"/>
        <v/>
      </c>
      <c r="L10" s="418" t="str">
        <f t="shared" si="29"/>
        <v/>
      </c>
      <c r="M10" s="417" t="str">
        <f t="shared" si="8"/>
        <v/>
      </c>
      <c r="N10" s="41"/>
      <c r="O10" s="44"/>
      <c r="P10" s="422">
        <f t="shared" si="30"/>
        <v>0</v>
      </c>
      <c r="Q10" s="47" t="str">
        <f t="shared" si="9"/>
        <v/>
      </c>
      <c r="R10" s="40"/>
      <c r="S10" s="40"/>
      <c r="T10" s="1"/>
      <c r="U10" s="77"/>
      <c r="V10" s="91"/>
      <c r="W10" s="90"/>
      <c r="X10" s="38"/>
      <c r="Y10" s="38"/>
      <c r="Z10" s="38" t="str">
        <f t="shared" si="10"/>
        <v/>
      </c>
      <c r="AA10" s="75"/>
      <c r="AB10" s="75"/>
      <c r="AC10" s="75"/>
      <c r="AD10" s="75"/>
      <c r="AE10" s="75"/>
      <c r="AF10" s="75"/>
      <c r="AG10" s="40"/>
      <c r="AH10" s="40"/>
      <c r="AI10" s="40"/>
      <c r="AJ10" s="40"/>
      <c r="AK10" s="40"/>
      <c r="AL10" s="40"/>
      <c r="AM10" s="40"/>
      <c r="AN10" s="40"/>
      <c r="AO10" s="41"/>
      <c r="AP10" s="383"/>
      <c r="AQ10" s="375"/>
      <c r="AR10" s="418" t="str">
        <f t="shared" si="31"/>
        <v/>
      </c>
      <c r="AS10" s="46" t="str">
        <f t="shared" si="11"/>
        <v/>
      </c>
      <c r="AT10" s="358" t="str">
        <f t="shared" si="12"/>
        <v/>
      </c>
      <c r="AU10" s="358">
        <f t="shared" si="13"/>
        <v>0.05</v>
      </c>
      <c r="AV10" s="358" t="str">
        <f t="shared" si="14"/>
        <v/>
      </c>
      <c r="AW10" s="417" t="str">
        <f t="shared" si="15"/>
        <v/>
      </c>
      <c r="AX10" s="418" t="str">
        <f t="shared" si="32"/>
        <v/>
      </c>
      <c r="AY10" s="417" t="str">
        <f t="shared" si="16"/>
        <v/>
      </c>
      <c r="AZ10" s="382"/>
      <c r="BA10" s="383"/>
      <c r="BB10" s="423">
        <f t="shared" si="35"/>
        <v>0</v>
      </c>
      <c r="BC10" s="424" t="str">
        <f t="shared" si="17"/>
        <v/>
      </c>
      <c r="BD10" s="396"/>
      <c r="BE10" s="396"/>
      <c r="BF10" s="397"/>
      <c r="BG10" s="394"/>
      <c r="BH10" s="374"/>
      <c r="BI10" s="380"/>
      <c r="BJ10" s="380"/>
      <c r="BK10" s="380"/>
      <c r="BL10" s="375" t="str">
        <f t="shared" si="18"/>
        <v/>
      </c>
      <c r="BM10" s="409"/>
      <c r="BN10" s="409"/>
      <c r="BO10" s="409"/>
      <c r="BP10" s="409"/>
      <c r="BQ10" s="409"/>
      <c r="BR10" s="409"/>
      <c r="BS10" s="409"/>
      <c r="BT10" s="411"/>
      <c r="BU10" s="411"/>
      <c r="BV10" s="411"/>
      <c r="BW10" s="411"/>
      <c r="BX10" s="411"/>
      <c r="BY10" s="411"/>
      <c r="BZ10" s="411"/>
      <c r="CA10" s="412"/>
      <c r="CB10" s="78"/>
      <c r="CC10" s="2"/>
      <c r="CD10" s="418" t="str">
        <f t="shared" si="33"/>
        <v/>
      </c>
      <c r="CE10" s="46" t="str">
        <f t="shared" si="19"/>
        <v/>
      </c>
      <c r="CF10" s="358" t="str">
        <f t="shared" si="20"/>
        <v/>
      </c>
      <c r="CG10" s="358">
        <f t="shared" si="21"/>
        <v>0.05</v>
      </c>
      <c r="CH10" s="358" t="str">
        <f t="shared" si="22"/>
        <v/>
      </c>
      <c r="CI10" s="417" t="str">
        <f t="shared" si="23"/>
        <v/>
      </c>
      <c r="CJ10" s="418" t="str">
        <f t="shared" si="34"/>
        <v/>
      </c>
      <c r="CK10" s="417" t="str">
        <f t="shared" si="24"/>
        <v/>
      </c>
      <c r="CL10" s="70"/>
      <c r="CM10" s="78"/>
      <c r="CN10" s="425">
        <f t="shared" si="36"/>
        <v>0</v>
      </c>
      <c r="CO10" s="424" t="str">
        <f t="shared" si="25"/>
        <v/>
      </c>
      <c r="CP10" s="64"/>
      <c r="CQ10" s="2"/>
      <c r="CR10" s="3"/>
      <c r="CS10" s="82"/>
      <c r="CT10" s="78"/>
      <c r="CU10" s="79"/>
      <c r="CV10" s="79"/>
      <c r="CW10" s="79"/>
      <c r="CX10" s="2" t="str">
        <f t="shared" si="26"/>
        <v/>
      </c>
      <c r="CY10" s="79"/>
      <c r="CZ10" s="79"/>
      <c r="DA10" s="79"/>
      <c r="DB10" s="79"/>
      <c r="DC10" s="79"/>
      <c r="DD10" s="79"/>
      <c r="DE10" s="79"/>
      <c r="DF10" s="79"/>
      <c r="DG10" s="79"/>
      <c r="DH10" s="79"/>
      <c r="DI10" s="79"/>
      <c r="DJ10" s="79"/>
      <c r="DK10" s="79"/>
      <c r="DL10" s="79"/>
      <c r="DM10" s="83"/>
    </row>
    <row r="11" spans="1:118" x14ac:dyDescent="0.2">
      <c r="A11" s="119"/>
      <c r="B11" s="153" t="str">
        <f t="shared" si="27"/>
        <v/>
      </c>
      <c r="C11" s="49"/>
      <c r="D11" s="94"/>
      <c r="E11" s="13"/>
      <c r="F11" s="418" t="str">
        <f t="shared" si="28"/>
        <v/>
      </c>
      <c r="G11" s="46" t="str">
        <f t="shared" si="3"/>
        <v/>
      </c>
      <c r="H11" s="358" t="str">
        <f t="shared" si="4"/>
        <v/>
      </c>
      <c r="I11" s="358">
        <f t="shared" si="5"/>
        <v>0.05</v>
      </c>
      <c r="J11" s="358" t="str">
        <f t="shared" si="6"/>
        <v/>
      </c>
      <c r="K11" s="417" t="str">
        <f t="shared" si="7"/>
        <v/>
      </c>
      <c r="L11" s="418" t="str">
        <f t="shared" si="29"/>
        <v/>
      </c>
      <c r="M11" s="417" t="str">
        <f t="shared" si="8"/>
        <v/>
      </c>
      <c r="N11" s="41"/>
      <c r="O11" s="44"/>
      <c r="P11" s="422">
        <f t="shared" si="30"/>
        <v>0</v>
      </c>
      <c r="Q11" s="47" t="str">
        <f t="shared" si="9"/>
        <v/>
      </c>
      <c r="R11" s="40"/>
      <c r="S11" s="75"/>
      <c r="T11" s="1"/>
      <c r="U11" s="77"/>
      <c r="V11" s="91"/>
      <c r="W11" s="90"/>
      <c r="X11" s="38"/>
      <c r="Y11" s="38"/>
      <c r="Z11" s="38" t="str">
        <f t="shared" si="10"/>
        <v/>
      </c>
      <c r="AA11" s="75"/>
      <c r="AB11" s="75"/>
      <c r="AC11" s="75"/>
      <c r="AD11" s="75"/>
      <c r="AE11" s="75"/>
      <c r="AF11" s="75"/>
      <c r="AG11" s="40"/>
      <c r="AH11" s="40"/>
      <c r="AI11" s="40"/>
      <c r="AJ11" s="40"/>
      <c r="AK11" s="40"/>
      <c r="AL11" s="40"/>
      <c r="AM11" s="40"/>
      <c r="AN11" s="40"/>
      <c r="AO11" s="41"/>
      <c r="AP11" s="374"/>
      <c r="AQ11" s="375"/>
      <c r="AR11" s="418" t="str">
        <f t="shared" si="31"/>
        <v/>
      </c>
      <c r="AS11" s="46" t="str">
        <f t="shared" si="11"/>
        <v/>
      </c>
      <c r="AT11" s="358" t="str">
        <f t="shared" si="12"/>
        <v/>
      </c>
      <c r="AU11" s="358">
        <f t="shared" si="13"/>
        <v>0.05</v>
      </c>
      <c r="AV11" s="358" t="str">
        <f t="shared" si="14"/>
        <v/>
      </c>
      <c r="AW11" s="417" t="str">
        <f t="shared" si="15"/>
        <v/>
      </c>
      <c r="AX11" s="418" t="str">
        <f t="shared" si="32"/>
        <v/>
      </c>
      <c r="AY11" s="417" t="str">
        <f t="shared" si="16"/>
        <v/>
      </c>
      <c r="AZ11" s="382"/>
      <c r="BA11" s="383"/>
      <c r="BB11" s="423">
        <f t="shared" si="35"/>
        <v>0</v>
      </c>
      <c r="BC11" s="424" t="str">
        <f t="shared" si="17"/>
        <v/>
      </c>
      <c r="BD11" s="396"/>
      <c r="BE11" s="396"/>
      <c r="BF11" s="397"/>
      <c r="BG11" s="394"/>
      <c r="BH11" s="383"/>
      <c r="BI11" s="380"/>
      <c r="BJ11" s="396"/>
      <c r="BK11" s="380"/>
      <c r="BL11" s="375" t="str">
        <f t="shared" si="18"/>
        <v/>
      </c>
      <c r="BM11" s="409"/>
      <c r="BN11" s="409"/>
      <c r="BO11" s="409"/>
      <c r="BP11" s="409"/>
      <c r="BQ11" s="409"/>
      <c r="BR11" s="409"/>
      <c r="BS11" s="409"/>
      <c r="BT11" s="411"/>
      <c r="BU11" s="411"/>
      <c r="BV11" s="411"/>
      <c r="BW11" s="411"/>
      <c r="BX11" s="411"/>
      <c r="BY11" s="411"/>
      <c r="BZ11" s="411"/>
      <c r="CA11" s="412"/>
      <c r="CB11" s="78"/>
      <c r="CC11" s="2"/>
      <c r="CD11" s="418" t="str">
        <f t="shared" si="33"/>
        <v/>
      </c>
      <c r="CE11" s="46" t="str">
        <f t="shared" si="19"/>
        <v/>
      </c>
      <c r="CF11" s="358" t="str">
        <f t="shared" si="20"/>
        <v/>
      </c>
      <c r="CG11" s="358">
        <f t="shared" si="21"/>
        <v>0.05</v>
      </c>
      <c r="CH11" s="358" t="str">
        <f t="shared" si="22"/>
        <v/>
      </c>
      <c r="CI11" s="417" t="str">
        <f t="shared" si="23"/>
        <v/>
      </c>
      <c r="CJ11" s="418" t="str">
        <f t="shared" si="34"/>
        <v/>
      </c>
      <c r="CK11" s="417" t="str">
        <f t="shared" si="24"/>
        <v/>
      </c>
      <c r="CL11" s="70"/>
      <c r="CM11" s="68"/>
      <c r="CN11" s="425">
        <f t="shared" si="36"/>
        <v>0</v>
      </c>
      <c r="CO11" s="424" t="str">
        <f t="shared" si="25"/>
        <v/>
      </c>
      <c r="CP11" s="64"/>
      <c r="CQ11" s="2"/>
      <c r="CR11" s="3"/>
      <c r="CS11" s="82"/>
      <c r="CT11" s="68"/>
      <c r="CU11" s="79"/>
      <c r="CV11" s="64"/>
      <c r="CW11" s="79"/>
      <c r="CX11" s="2" t="str">
        <f t="shared" si="26"/>
        <v/>
      </c>
      <c r="CY11" s="79"/>
      <c r="CZ11" s="79"/>
      <c r="DA11" s="79"/>
      <c r="DB11" s="79"/>
      <c r="DC11" s="79"/>
      <c r="DD11" s="79"/>
      <c r="DE11" s="79"/>
      <c r="DF11" s="79"/>
      <c r="DG11" s="79"/>
      <c r="DH11" s="79"/>
      <c r="DI11" s="79"/>
      <c r="DJ11" s="79"/>
      <c r="DK11" s="79"/>
      <c r="DL11" s="79"/>
      <c r="DM11" s="83"/>
    </row>
    <row r="12" spans="1:118" x14ac:dyDescent="0.2">
      <c r="A12" s="119"/>
      <c r="B12" s="153" t="str">
        <f t="shared" si="27"/>
        <v/>
      </c>
      <c r="C12" s="49"/>
      <c r="D12" s="95"/>
      <c r="E12" s="13"/>
      <c r="F12" s="418" t="str">
        <f t="shared" si="28"/>
        <v/>
      </c>
      <c r="G12" s="46" t="str">
        <f t="shared" si="3"/>
        <v/>
      </c>
      <c r="H12" s="358" t="str">
        <f t="shared" si="4"/>
        <v/>
      </c>
      <c r="I12" s="358">
        <f t="shared" si="5"/>
        <v>0.05</v>
      </c>
      <c r="J12" s="358" t="str">
        <f t="shared" si="6"/>
        <v/>
      </c>
      <c r="K12" s="417" t="str">
        <f t="shared" si="7"/>
        <v/>
      </c>
      <c r="L12" s="418" t="str">
        <f t="shared" si="29"/>
        <v/>
      </c>
      <c r="M12" s="417" t="str">
        <f t="shared" si="8"/>
        <v/>
      </c>
      <c r="N12" s="41"/>
      <c r="O12" s="74"/>
      <c r="P12" s="422">
        <f t="shared" si="30"/>
        <v>0</v>
      </c>
      <c r="Q12" s="47" t="str">
        <f t="shared" si="9"/>
        <v/>
      </c>
      <c r="R12" s="40"/>
      <c r="S12" s="40"/>
      <c r="T12" s="1"/>
      <c r="U12" s="77"/>
      <c r="V12" s="89"/>
      <c r="W12" s="90"/>
      <c r="X12" s="38"/>
      <c r="Y12" s="38"/>
      <c r="Z12" s="38" t="str">
        <f t="shared" si="10"/>
        <v/>
      </c>
      <c r="AA12" s="75"/>
      <c r="AB12" s="75"/>
      <c r="AC12" s="75"/>
      <c r="AD12" s="75"/>
      <c r="AE12" s="75"/>
      <c r="AF12" s="75"/>
      <c r="AG12" s="40"/>
      <c r="AH12" s="40"/>
      <c r="AI12" s="40"/>
      <c r="AJ12" s="40"/>
      <c r="AK12" s="40"/>
      <c r="AL12" s="40"/>
      <c r="AM12" s="40"/>
      <c r="AN12" s="40"/>
      <c r="AO12" s="41"/>
      <c r="AP12" s="383"/>
      <c r="AQ12" s="375"/>
      <c r="AR12" s="418" t="str">
        <f t="shared" si="31"/>
        <v/>
      </c>
      <c r="AS12" s="46" t="str">
        <f t="shared" si="11"/>
        <v/>
      </c>
      <c r="AT12" s="358" t="str">
        <f t="shared" si="12"/>
        <v/>
      </c>
      <c r="AU12" s="358">
        <f t="shared" si="13"/>
        <v>0.05</v>
      </c>
      <c r="AV12" s="358" t="str">
        <f t="shared" si="14"/>
        <v/>
      </c>
      <c r="AW12" s="417" t="str">
        <f t="shared" si="15"/>
        <v/>
      </c>
      <c r="AX12" s="418" t="str">
        <f t="shared" si="32"/>
        <v/>
      </c>
      <c r="AY12" s="417" t="str">
        <f t="shared" si="16"/>
        <v/>
      </c>
      <c r="AZ12" s="382"/>
      <c r="BA12" s="383"/>
      <c r="BB12" s="423">
        <f t="shared" si="35"/>
        <v>0</v>
      </c>
      <c r="BC12" s="424" t="str">
        <f t="shared" si="17"/>
        <v/>
      </c>
      <c r="BD12" s="396"/>
      <c r="BE12" s="396"/>
      <c r="BF12" s="397"/>
      <c r="BG12" s="394"/>
      <c r="BH12" s="383"/>
      <c r="BI12" s="380"/>
      <c r="BJ12" s="396"/>
      <c r="BK12" s="380"/>
      <c r="BL12" s="375" t="str">
        <f t="shared" si="18"/>
        <v/>
      </c>
      <c r="BM12" s="409"/>
      <c r="BN12" s="409"/>
      <c r="BO12" s="409"/>
      <c r="BP12" s="409"/>
      <c r="BQ12" s="409"/>
      <c r="BR12" s="409"/>
      <c r="BS12" s="409"/>
      <c r="BT12" s="411"/>
      <c r="BU12" s="411"/>
      <c r="BV12" s="411"/>
      <c r="BW12" s="411"/>
      <c r="BX12" s="411"/>
      <c r="BY12" s="411"/>
      <c r="BZ12" s="411"/>
      <c r="CA12" s="412"/>
      <c r="CB12" s="78"/>
      <c r="CC12" s="2"/>
      <c r="CD12" s="418" t="str">
        <f t="shared" si="33"/>
        <v/>
      </c>
      <c r="CE12" s="46" t="str">
        <f t="shared" si="19"/>
        <v/>
      </c>
      <c r="CF12" s="358" t="str">
        <f t="shared" si="20"/>
        <v/>
      </c>
      <c r="CG12" s="358">
        <f t="shared" si="21"/>
        <v>0.05</v>
      </c>
      <c r="CH12" s="358" t="str">
        <f t="shared" si="22"/>
        <v/>
      </c>
      <c r="CI12" s="417" t="str">
        <f t="shared" si="23"/>
        <v/>
      </c>
      <c r="CJ12" s="418" t="str">
        <f t="shared" si="34"/>
        <v/>
      </c>
      <c r="CK12" s="417" t="str">
        <f t="shared" si="24"/>
        <v/>
      </c>
      <c r="CL12" s="70"/>
      <c r="CM12" s="68"/>
      <c r="CN12" s="425">
        <f t="shared" si="36"/>
        <v>0</v>
      </c>
      <c r="CO12" s="424" t="str">
        <f t="shared" si="25"/>
        <v/>
      </c>
      <c r="CP12" s="64"/>
      <c r="CQ12" s="2"/>
      <c r="CR12" s="3"/>
      <c r="CS12" s="82"/>
      <c r="CT12" s="68"/>
      <c r="CU12" s="79"/>
      <c r="CV12" s="64"/>
      <c r="CW12" s="79"/>
      <c r="CX12" s="2" t="str">
        <f t="shared" si="26"/>
        <v/>
      </c>
      <c r="CY12" s="79"/>
      <c r="CZ12" s="79"/>
      <c r="DA12" s="79"/>
      <c r="DB12" s="79"/>
      <c r="DC12" s="79"/>
      <c r="DD12" s="79"/>
      <c r="DE12" s="79"/>
      <c r="DF12" s="79"/>
      <c r="DG12" s="79"/>
      <c r="DH12" s="79"/>
      <c r="DI12" s="79"/>
      <c r="DJ12" s="79"/>
      <c r="DK12" s="79"/>
      <c r="DL12" s="79"/>
      <c r="DM12" s="83"/>
    </row>
    <row r="13" spans="1:118" x14ac:dyDescent="0.2">
      <c r="A13" s="119"/>
      <c r="B13" s="153" t="str">
        <f t="shared" si="27"/>
        <v/>
      </c>
      <c r="C13" s="49"/>
      <c r="D13" s="95"/>
      <c r="E13" s="13"/>
      <c r="F13" s="418" t="str">
        <f t="shared" si="28"/>
        <v/>
      </c>
      <c r="G13" s="46" t="str">
        <f t="shared" si="3"/>
        <v/>
      </c>
      <c r="H13" s="358" t="str">
        <f t="shared" si="4"/>
        <v/>
      </c>
      <c r="I13" s="358">
        <f t="shared" si="5"/>
        <v>0.05</v>
      </c>
      <c r="J13" s="358" t="str">
        <f t="shared" si="6"/>
        <v/>
      </c>
      <c r="K13" s="417" t="str">
        <f t="shared" si="7"/>
        <v/>
      </c>
      <c r="L13" s="418" t="str">
        <f t="shared" si="29"/>
        <v/>
      </c>
      <c r="M13" s="417" t="str">
        <f t="shared" si="8"/>
        <v/>
      </c>
      <c r="N13" s="41"/>
      <c r="O13" s="44"/>
      <c r="P13" s="422">
        <f t="shared" si="30"/>
        <v>0</v>
      </c>
      <c r="Q13" s="47" t="str">
        <f t="shared" si="9"/>
        <v/>
      </c>
      <c r="R13" s="40"/>
      <c r="S13" s="40"/>
      <c r="T13" s="1"/>
      <c r="U13" s="77"/>
      <c r="V13" s="91"/>
      <c r="W13" s="90"/>
      <c r="X13" s="38"/>
      <c r="Y13" s="38"/>
      <c r="Z13" s="38" t="str">
        <f t="shared" si="10"/>
        <v/>
      </c>
      <c r="AA13" s="75"/>
      <c r="AB13" s="75"/>
      <c r="AC13" s="75"/>
      <c r="AD13" s="75"/>
      <c r="AE13" s="75"/>
      <c r="AF13" s="75"/>
      <c r="AG13" s="40"/>
      <c r="AH13" s="40"/>
      <c r="AI13" s="40"/>
      <c r="AJ13" s="40"/>
      <c r="AK13" s="40"/>
      <c r="AL13" s="40"/>
      <c r="AM13" s="40"/>
      <c r="AN13" s="40"/>
      <c r="AO13" s="41"/>
      <c r="AP13" s="374"/>
      <c r="AQ13" s="375"/>
      <c r="AR13" s="418" t="str">
        <f t="shared" si="31"/>
        <v/>
      </c>
      <c r="AS13" s="46" t="str">
        <f t="shared" si="11"/>
        <v/>
      </c>
      <c r="AT13" s="358" t="str">
        <f t="shared" si="12"/>
        <v/>
      </c>
      <c r="AU13" s="358">
        <f t="shared" si="13"/>
        <v>0.05</v>
      </c>
      <c r="AV13" s="358" t="str">
        <f t="shared" si="14"/>
        <v/>
      </c>
      <c r="AW13" s="417" t="str">
        <f t="shared" si="15"/>
        <v/>
      </c>
      <c r="AX13" s="418" t="str">
        <f t="shared" si="32"/>
        <v/>
      </c>
      <c r="AY13" s="417" t="str">
        <f t="shared" si="16"/>
        <v/>
      </c>
      <c r="AZ13" s="382"/>
      <c r="BA13" s="383"/>
      <c r="BB13" s="423">
        <f t="shared" si="35"/>
        <v>0</v>
      </c>
      <c r="BC13" s="424" t="str">
        <f t="shared" si="17"/>
        <v/>
      </c>
      <c r="BD13" s="396"/>
      <c r="BE13" s="396"/>
      <c r="BF13" s="397"/>
      <c r="BG13" s="394"/>
      <c r="BH13" s="383"/>
      <c r="BI13" s="380"/>
      <c r="BJ13" s="396"/>
      <c r="BK13" s="380"/>
      <c r="BL13" s="375" t="str">
        <f t="shared" si="18"/>
        <v/>
      </c>
      <c r="BM13" s="409"/>
      <c r="BN13" s="409"/>
      <c r="BO13" s="409"/>
      <c r="BP13" s="409"/>
      <c r="BQ13" s="409"/>
      <c r="BR13" s="409"/>
      <c r="BS13" s="409"/>
      <c r="BT13" s="411"/>
      <c r="BU13" s="411"/>
      <c r="BV13" s="411"/>
      <c r="BW13" s="411"/>
      <c r="BX13" s="411"/>
      <c r="BY13" s="411"/>
      <c r="BZ13" s="411"/>
      <c r="CA13" s="412"/>
      <c r="CB13" s="78"/>
      <c r="CC13" s="2"/>
      <c r="CD13" s="418" t="str">
        <f t="shared" si="33"/>
        <v/>
      </c>
      <c r="CE13" s="46" t="str">
        <f t="shared" si="19"/>
        <v/>
      </c>
      <c r="CF13" s="358" t="str">
        <f t="shared" si="20"/>
        <v/>
      </c>
      <c r="CG13" s="358">
        <f t="shared" si="21"/>
        <v>0.05</v>
      </c>
      <c r="CH13" s="358" t="str">
        <f t="shared" si="22"/>
        <v/>
      </c>
      <c r="CI13" s="417" t="str">
        <f t="shared" si="23"/>
        <v/>
      </c>
      <c r="CJ13" s="418" t="str">
        <f t="shared" si="34"/>
        <v/>
      </c>
      <c r="CK13" s="417" t="str">
        <f t="shared" si="24"/>
        <v/>
      </c>
      <c r="CL13" s="70"/>
      <c r="CM13" s="68"/>
      <c r="CN13" s="425">
        <f t="shared" si="36"/>
        <v>0</v>
      </c>
      <c r="CO13" s="424" t="str">
        <f t="shared" si="25"/>
        <v/>
      </c>
      <c r="CP13" s="64"/>
      <c r="CQ13" s="2"/>
      <c r="CR13" s="3"/>
      <c r="CS13" s="82"/>
      <c r="CT13" s="68"/>
      <c r="CU13" s="79"/>
      <c r="CV13" s="79"/>
      <c r="CW13" s="79"/>
      <c r="CX13" s="2" t="str">
        <f t="shared" si="26"/>
        <v/>
      </c>
      <c r="CY13" s="79"/>
      <c r="CZ13" s="79"/>
      <c r="DA13" s="79"/>
      <c r="DB13" s="79"/>
      <c r="DC13" s="79"/>
      <c r="DD13" s="79"/>
      <c r="DE13" s="79"/>
      <c r="DF13" s="79"/>
      <c r="DG13" s="79"/>
      <c r="DH13" s="79"/>
      <c r="DI13" s="79"/>
      <c r="DJ13" s="79"/>
      <c r="DK13" s="79"/>
      <c r="DL13" s="79"/>
      <c r="DM13" s="83"/>
    </row>
    <row r="14" spans="1:118" x14ac:dyDescent="0.2">
      <c r="A14" s="119"/>
      <c r="B14" s="153" t="str">
        <f t="shared" si="27"/>
        <v/>
      </c>
      <c r="C14" s="49"/>
      <c r="D14" s="94"/>
      <c r="E14" s="13"/>
      <c r="F14" s="418" t="str">
        <f t="shared" si="28"/>
        <v/>
      </c>
      <c r="G14" s="46" t="str">
        <f t="shared" si="3"/>
        <v/>
      </c>
      <c r="H14" s="358" t="str">
        <f t="shared" si="4"/>
        <v/>
      </c>
      <c r="I14" s="358">
        <f t="shared" si="5"/>
        <v>0.05</v>
      </c>
      <c r="J14" s="358" t="str">
        <f t="shared" si="6"/>
        <v/>
      </c>
      <c r="K14" s="417" t="str">
        <f t="shared" si="7"/>
        <v/>
      </c>
      <c r="L14" s="418" t="str">
        <f t="shared" si="29"/>
        <v/>
      </c>
      <c r="M14" s="417" t="str">
        <f t="shared" si="8"/>
        <v/>
      </c>
      <c r="N14" s="41"/>
      <c r="O14" s="44"/>
      <c r="P14" s="422">
        <f t="shared" si="30"/>
        <v>0</v>
      </c>
      <c r="Q14" s="47" t="str">
        <f t="shared" si="9"/>
        <v/>
      </c>
      <c r="R14" s="40"/>
      <c r="S14" s="40"/>
      <c r="T14" s="1"/>
      <c r="U14" s="77"/>
      <c r="V14" s="91"/>
      <c r="W14" s="90"/>
      <c r="X14" s="38"/>
      <c r="Y14" s="38"/>
      <c r="Z14" s="38" t="str">
        <f t="shared" si="10"/>
        <v/>
      </c>
      <c r="AA14" s="75"/>
      <c r="AB14" s="75"/>
      <c r="AC14" s="75"/>
      <c r="AD14" s="75"/>
      <c r="AE14" s="75"/>
      <c r="AF14" s="75"/>
      <c r="AG14" s="40"/>
      <c r="AH14" s="40"/>
      <c r="AI14" s="40"/>
      <c r="AJ14" s="40"/>
      <c r="AK14" s="40"/>
      <c r="AL14" s="40"/>
      <c r="AM14" s="40"/>
      <c r="AN14" s="40"/>
      <c r="AO14" s="41"/>
      <c r="AP14" s="383"/>
      <c r="AQ14" s="375"/>
      <c r="AR14" s="418" t="str">
        <f t="shared" si="31"/>
        <v/>
      </c>
      <c r="AS14" s="46" t="str">
        <f t="shared" si="11"/>
        <v/>
      </c>
      <c r="AT14" s="358" t="str">
        <f t="shared" si="12"/>
        <v/>
      </c>
      <c r="AU14" s="358">
        <f t="shared" si="13"/>
        <v>0.05</v>
      </c>
      <c r="AV14" s="358" t="str">
        <f t="shared" si="14"/>
        <v/>
      </c>
      <c r="AW14" s="417" t="str">
        <f t="shared" si="15"/>
        <v/>
      </c>
      <c r="AX14" s="418" t="str">
        <f t="shared" si="32"/>
        <v/>
      </c>
      <c r="AY14" s="417" t="str">
        <f t="shared" si="16"/>
        <v/>
      </c>
      <c r="AZ14" s="382"/>
      <c r="BA14" s="383"/>
      <c r="BB14" s="423">
        <f t="shared" si="35"/>
        <v>0</v>
      </c>
      <c r="BC14" s="424" t="str">
        <f t="shared" si="17"/>
        <v/>
      </c>
      <c r="BD14" s="396"/>
      <c r="BE14" s="396"/>
      <c r="BF14" s="397"/>
      <c r="BG14" s="394"/>
      <c r="BH14" s="383"/>
      <c r="BI14" s="380"/>
      <c r="BJ14" s="396"/>
      <c r="BK14" s="380"/>
      <c r="BL14" s="375" t="str">
        <f t="shared" si="18"/>
        <v/>
      </c>
      <c r="BM14" s="409"/>
      <c r="BN14" s="409"/>
      <c r="BO14" s="409"/>
      <c r="BP14" s="409"/>
      <c r="BQ14" s="409"/>
      <c r="BR14" s="409"/>
      <c r="BS14" s="409"/>
      <c r="BT14" s="411"/>
      <c r="BU14" s="411"/>
      <c r="BV14" s="411"/>
      <c r="BW14" s="411"/>
      <c r="BX14" s="411"/>
      <c r="BY14" s="411"/>
      <c r="BZ14" s="411"/>
      <c r="CA14" s="412"/>
      <c r="CB14" s="78"/>
      <c r="CC14" s="2"/>
      <c r="CD14" s="418" t="str">
        <f t="shared" si="33"/>
        <v/>
      </c>
      <c r="CE14" s="46" t="str">
        <f t="shared" si="19"/>
        <v/>
      </c>
      <c r="CF14" s="358" t="str">
        <f t="shared" si="20"/>
        <v/>
      </c>
      <c r="CG14" s="358">
        <f t="shared" si="21"/>
        <v>0.05</v>
      </c>
      <c r="CH14" s="358" t="str">
        <f t="shared" si="22"/>
        <v/>
      </c>
      <c r="CI14" s="417" t="str">
        <f t="shared" si="23"/>
        <v/>
      </c>
      <c r="CJ14" s="418" t="str">
        <f t="shared" si="34"/>
        <v/>
      </c>
      <c r="CK14" s="417" t="str">
        <f t="shared" si="24"/>
        <v/>
      </c>
      <c r="CL14" s="70"/>
      <c r="CM14" s="68"/>
      <c r="CN14" s="425">
        <f t="shared" si="36"/>
        <v>0</v>
      </c>
      <c r="CO14" s="424" t="str">
        <f t="shared" si="25"/>
        <v/>
      </c>
      <c r="CP14" s="64"/>
      <c r="CQ14" s="2"/>
      <c r="CR14" s="3"/>
      <c r="CS14" s="82"/>
      <c r="CT14" s="68"/>
      <c r="CU14" s="79"/>
      <c r="CV14" s="64"/>
      <c r="CW14" s="79"/>
      <c r="CX14" s="2" t="str">
        <f t="shared" si="26"/>
        <v/>
      </c>
      <c r="CY14" s="79"/>
      <c r="CZ14" s="79"/>
      <c r="DA14" s="79"/>
      <c r="DB14" s="79"/>
      <c r="DC14" s="79"/>
      <c r="DD14" s="79"/>
      <c r="DE14" s="79"/>
      <c r="DF14" s="79"/>
      <c r="DG14" s="79"/>
      <c r="DH14" s="79"/>
      <c r="DI14" s="79"/>
      <c r="DJ14" s="79"/>
      <c r="DK14" s="79"/>
      <c r="DL14" s="79"/>
      <c r="DM14" s="83"/>
    </row>
    <row r="15" spans="1:118" x14ac:dyDescent="0.2">
      <c r="A15" s="118"/>
      <c r="B15" s="153" t="str">
        <f t="shared" si="27"/>
        <v/>
      </c>
      <c r="C15" s="49"/>
      <c r="D15" s="95"/>
      <c r="E15" s="13"/>
      <c r="F15" s="418" t="str">
        <f t="shared" si="28"/>
        <v/>
      </c>
      <c r="G15" s="46" t="str">
        <f t="shared" si="3"/>
        <v/>
      </c>
      <c r="H15" s="358" t="str">
        <f t="shared" si="4"/>
        <v/>
      </c>
      <c r="I15" s="358">
        <f t="shared" si="5"/>
        <v>0.05</v>
      </c>
      <c r="J15" s="358" t="str">
        <f t="shared" si="6"/>
        <v/>
      </c>
      <c r="K15" s="417" t="str">
        <f t="shared" si="7"/>
        <v/>
      </c>
      <c r="L15" s="418" t="str">
        <f t="shared" si="29"/>
        <v/>
      </c>
      <c r="M15" s="417" t="str">
        <f t="shared" si="8"/>
        <v/>
      </c>
      <c r="N15" s="41"/>
      <c r="O15" s="44"/>
      <c r="P15" s="422">
        <f t="shared" si="30"/>
        <v>0</v>
      </c>
      <c r="Q15" s="47" t="str">
        <f t="shared" si="9"/>
        <v/>
      </c>
      <c r="R15" s="40"/>
      <c r="S15" s="43"/>
      <c r="T15" s="1"/>
      <c r="U15" s="77"/>
      <c r="V15" s="91"/>
      <c r="W15" s="90"/>
      <c r="X15" s="38"/>
      <c r="Y15" s="38"/>
      <c r="Z15" s="38" t="str">
        <f t="shared" si="10"/>
        <v/>
      </c>
      <c r="AA15" s="75"/>
      <c r="AB15" s="75"/>
      <c r="AC15" s="75"/>
      <c r="AD15" s="75"/>
      <c r="AE15" s="75"/>
      <c r="AF15" s="75"/>
      <c r="AG15" s="40"/>
      <c r="AH15" s="40"/>
      <c r="AI15" s="40"/>
      <c r="AJ15" s="40"/>
      <c r="AK15" s="40"/>
      <c r="AL15" s="40"/>
      <c r="AM15" s="40"/>
      <c r="AN15" s="40"/>
      <c r="AO15" s="41"/>
      <c r="AP15" s="374"/>
      <c r="AQ15" s="375"/>
      <c r="AR15" s="418" t="str">
        <f t="shared" si="31"/>
        <v/>
      </c>
      <c r="AS15" s="46" t="str">
        <f t="shared" si="11"/>
        <v/>
      </c>
      <c r="AT15" s="358" t="str">
        <f t="shared" si="12"/>
        <v/>
      </c>
      <c r="AU15" s="358">
        <f t="shared" si="13"/>
        <v>0.05</v>
      </c>
      <c r="AV15" s="358" t="str">
        <f t="shared" si="14"/>
        <v/>
      </c>
      <c r="AW15" s="417" t="str">
        <f t="shared" si="15"/>
        <v/>
      </c>
      <c r="AX15" s="418" t="str">
        <f t="shared" si="32"/>
        <v/>
      </c>
      <c r="AY15" s="417" t="str">
        <f t="shared" si="16"/>
        <v/>
      </c>
      <c r="AZ15" s="382"/>
      <c r="BA15" s="383"/>
      <c r="BB15" s="423">
        <f t="shared" si="35"/>
        <v>0</v>
      </c>
      <c r="BC15" s="424" t="str">
        <f t="shared" si="17"/>
        <v/>
      </c>
      <c r="BD15" s="396"/>
      <c r="BE15" s="396"/>
      <c r="BF15" s="397"/>
      <c r="BG15" s="394"/>
      <c r="BH15" s="374"/>
      <c r="BI15" s="380"/>
      <c r="BJ15" s="380"/>
      <c r="BK15" s="380"/>
      <c r="BL15" s="375" t="str">
        <f t="shared" si="18"/>
        <v/>
      </c>
      <c r="BM15" s="409"/>
      <c r="BN15" s="409"/>
      <c r="BO15" s="409"/>
      <c r="BP15" s="409"/>
      <c r="BQ15" s="409"/>
      <c r="BR15" s="409"/>
      <c r="BS15" s="409"/>
      <c r="BT15" s="411"/>
      <c r="BU15" s="411"/>
      <c r="BV15" s="411"/>
      <c r="BW15" s="411"/>
      <c r="BX15" s="411"/>
      <c r="BY15" s="411"/>
      <c r="BZ15" s="411"/>
      <c r="CA15" s="412"/>
      <c r="CB15" s="78"/>
      <c r="CC15" s="2"/>
      <c r="CD15" s="418" t="str">
        <f t="shared" si="33"/>
        <v/>
      </c>
      <c r="CE15" s="46" t="str">
        <f t="shared" si="19"/>
        <v/>
      </c>
      <c r="CF15" s="358" t="str">
        <f t="shared" si="20"/>
        <v/>
      </c>
      <c r="CG15" s="358">
        <f t="shared" si="21"/>
        <v>0.05</v>
      </c>
      <c r="CH15" s="358" t="str">
        <f t="shared" si="22"/>
        <v/>
      </c>
      <c r="CI15" s="417" t="str">
        <f t="shared" si="23"/>
        <v/>
      </c>
      <c r="CJ15" s="418" t="str">
        <f t="shared" si="34"/>
        <v/>
      </c>
      <c r="CK15" s="417" t="str">
        <f t="shared" si="24"/>
        <v/>
      </c>
      <c r="CL15" s="70"/>
      <c r="CM15" s="78"/>
      <c r="CN15" s="425">
        <f t="shared" si="36"/>
        <v>0</v>
      </c>
      <c r="CO15" s="424" t="str">
        <f t="shared" si="25"/>
        <v/>
      </c>
      <c r="CP15" s="64"/>
      <c r="CQ15" s="2"/>
      <c r="CR15" s="3"/>
      <c r="CS15" s="82"/>
      <c r="CT15" s="78"/>
      <c r="CU15" s="79"/>
      <c r="CV15" s="79"/>
      <c r="CW15" s="79"/>
      <c r="CX15" s="2" t="str">
        <f t="shared" si="26"/>
        <v/>
      </c>
      <c r="CY15" s="79"/>
      <c r="CZ15" s="79"/>
      <c r="DA15" s="79"/>
      <c r="DB15" s="79"/>
      <c r="DC15" s="79"/>
      <c r="DD15" s="79"/>
      <c r="DE15" s="79"/>
      <c r="DF15" s="79"/>
      <c r="DG15" s="79"/>
      <c r="DH15" s="79"/>
      <c r="DI15" s="79"/>
      <c r="DJ15" s="79"/>
      <c r="DK15" s="79"/>
      <c r="DL15" s="79"/>
      <c r="DM15" s="83"/>
    </row>
    <row r="16" spans="1:118" x14ac:dyDescent="0.2">
      <c r="A16" s="119"/>
      <c r="B16" s="153" t="str">
        <f t="shared" si="27"/>
        <v/>
      </c>
      <c r="C16" s="49"/>
      <c r="D16" s="95"/>
      <c r="E16" s="13"/>
      <c r="F16" s="418" t="str">
        <f t="shared" si="28"/>
        <v/>
      </c>
      <c r="G16" s="46" t="str">
        <f t="shared" si="3"/>
        <v/>
      </c>
      <c r="H16" s="358" t="str">
        <f t="shared" si="4"/>
        <v/>
      </c>
      <c r="I16" s="358">
        <f t="shared" si="5"/>
        <v>0.05</v>
      </c>
      <c r="J16" s="358" t="str">
        <f t="shared" si="6"/>
        <v/>
      </c>
      <c r="K16" s="417" t="str">
        <f t="shared" si="7"/>
        <v/>
      </c>
      <c r="L16" s="418" t="str">
        <f t="shared" si="29"/>
        <v/>
      </c>
      <c r="M16" s="417" t="str">
        <f t="shared" si="8"/>
        <v/>
      </c>
      <c r="N16" s="41"/>
      <c r="O16" s="44"/>
      <c r="P16" s="422">
        <f t="shared" si="30"/>
        <v>0</v>
      </c>
      <c r="Q16" s="47" t="str">
        <f t="shared" si="9"/>
        <v/>
      </c>
      <c r="R16" s="40"/>
      <c r="S16" s="40"/>
      <c r="T16" s="1"/>
      <c r="U16" s="77"/>
      <c r="V16" s="91"/>
      <c r="W16" s="90"/>
      <c r="X16" s="38"/>
      <c r="Y16" s="38"/>
      <c r="Z16" s="38" t="str">
        <f t="shared" si="10"/>
        <v/>
      </c>
      <c r="AA16" s="75"/>
      <c r="AB16" s="75"/>
      <c r="AC16" s="75"/>
      <c r="AD16" s="75"/>
      <c r="AE16" s="75"/>
      <c r="AF16" s="75"/>
      <c r="AG16" s="40"/>
      <c r="AH16" s="40"/>
      <c r="AI16" s="40"/>
      <c r="AJ16" s="40"/>
      <c r="AK16" s="40"/>
      <c r="AL16" s="40"/>
      <c r="AM16" s="40"/>
      <c r="AN16" s="40"/>
      <c r="AO16" s="41"/>
      <c r="AP16" s="383"/>
      <c r="AQ16" s="375"/>
      <c r="AR16" s="418" t="str">
        <f t="shared" si="31"/>
        <v/>
      </c>
      <c r="AS16" s="46" t="str">
        <f t="shared" si="11"/>
        <v/>
      </c>
      <c r="AT16" s="358" t="str">
        <f t="shared" si="12"/>
        <v/>
      </c>
      <c r="AU16" s="358">
        <f t="shared" si="13"/>
        <v>0.05</v>
      </c>
      <c r="AV16" s="358" t="str">
        <f t="shared" si="14"/>
        <v/>
      </c>
      <c r="AW16" s="417" t="str">
        <f t="shared" si="15"/>
        <v/>
      </c>
      <c r="AX16" s="418" t="str">
        <f t="shared" si="32"/>
        <v/>
      </c>
      <c r="AY16" s="417" t="str">
        <f t="shared" si="16"/>
        <v/>
      </c>
      <c r="AZ16" s="382"/>
      <c r="BA16" s="383"/>
      <c r="BB16" s="423">
        <f t="shared" si="35"/>
        <v>0</v>
      </c>
      <c r="BC16" s="424" t="str">
        <f t="shared" si="17"/>
        <v/>
      </c>
      <c r="BD16" s="396"/>
      <c r="BE16" s="396"/>
      <c r="BF16" s="397"/>
      <c r="BG16" s="394"/>
      <c r="BH16" s="383"/>
      <c r="BI16" s="380"/>
      <c r="BJ16" s="396"/>
      <c r="BK16" s="380"/>
      <c r="BL16" s="375" t="str">
        <f t="shared" si="18"/>
        <v/>
      </c>
      <c r="BM16" s="409"/>
      <c r="BN16" s="409"/>
      <c r="BO16" s="409"/>
      <c r="BP16" s="409"/>
      <c r="BQ16" s="409"/>
      <c r="BR16" s="409"/>
      <c r="BS16" s="409"/>
      <c r="BT16" s="411"/>
      <c r="BU16" s="411"/>
      <c r="BV16" s="411"/>
      <c r="BW16" s="411"/>
      <c r="BX16" s="411"/>
      <c r="BY16" s="411"/>
      <c r="BZ16" s="411"/>
      <c r="CA16" s="412"/>
      <c r="CB16" s="78"/>
      <c r="CC16" s="2"/>
      <c r="CD16" s="418" t="str">
        <f t="shared" si="33"/>
        <v/>
      </c>
      <c r="CE16" s="46" t="str">
        <f t="shared" si="19"/>
        <v/>
      </c>
      <c r="CF16" s="358" t="str">
        <f t="shared" si="20"/>
        <v/>
      </c>
      <c r="CG16" s="358">
        <f t="shared" si="21"/>
        <v>0.05</v>
      </c>
      <c r="CH16" s="358" t="str">
        <f t="shared" si="22"/>
        <v/>
      </c>
      <c r="CI16" s="417" t="str">
        <f t="shared" si="23"/>
        <v/>
      </c>
      <c r="CJ16" s="418" t="str">
        <f t="shared" si="34"/>
        <v/>
      </c>
      <c r="CK16" s="417" t="str">
        <f t="shared" si="24"/>
        <v/>
      </c>
      <c r="CL16" s="70"/>
      <c r="CM16" s="68"/>
      <c r="CN16" s="425">
        <f t="shared" si="36"/>
        <v>0</v>
      </c>
      <c r="CO16" s="424" t="str">
        <f t="shared" si="25"/>
        <v/>
      </c>
      <c r="CP16" s="64"/>
      <c r="CQ16" s="2"/>
      <c r="CR16" s="3"/>
      <c r="CS16" s="82"/>
      <c r="CT16" s="68"/>
      <c r="CU16" s="79"/>
      <c r="CV16" s="64"/>
      <c r="CW16" s="79"/>
      <c r="CX16" s="2" t="str">
        <f t="shared" si="26"/>
        <v/>
      </c>
      <c r="CY16" s="79"/>
      <c r="CZ16" s="79"/>
      <c r="DA16" s="79"/>
      <c r="DB16" s="79"/>
      <c r="DC16" s="79"/>
      <c r="DD16" s="79"/>
      <c r="DE16" s="79"/>
      <c r="DF16" s="79"/>
      <c r="DG16" s="79"/>
      <c r="DH16" s="79"/>
      <c r="DI16" s="79"/>
      <c r="DJ16" s="79"/>
      <c r="DK16" s="79"/>
      <c r="DL16" s="79"/>
      <c r="DM16" s="83"/>
    </row>
    <row r="17" spans="1:117" x14ac:dyDescent="0.2">
      <c r="A17" s="119"/>
      <c r="B17" s="153" t="str">
        <f t="shared" si="27"/>
        <v/>
      </c>
      <c r="C17" s="49"/>
      <c r="D17" s="94"/>
      <c r="E17" s="13"/>
      <c r="F17" s="418" t="str">
        <f t="shared" si="28"/>
        <v/>
      </c>
      <c r="G17" s="46" t="str">
        <f t="shared" si="3"/>
        <v/>
      </c>
      <c r="H17" s="358" t="str">
        <f t="shared" si="4"/>
        <v/>
      </c>
      <c r="I17" s="358">
        <f t="shared" si="5"/>
        <v>0.05</v>
      </c>
      <c r="J17" s="358" t="str">
        <f t="shared" si="6"/>
        <v/>
      </c>
      <c r="K17" s="417" t="str">
        <f t="shared" si="7"/>
        <v/>
      </c>
      <c r="L17" s="418" t="str">
        <f t="shared" si="29"/>
        <v/>
      </c>
      <c r="M17" s="417" t="str">
        <f t="shared" si="8"/>
        <v/>
      </c>
      <c r="N17" s="41"/>
      <c r="O17" s="44"/>
      <c r="P17" s="422">
        <f t="shared" si="30"/>
        <v>0</v>
      </c>
      <c r="Q17" s="47" t="str">
        <f t="shared" si="9"/>
        <v/>
      </c>
      <c r="R17" s="40"/>
      <c r="S17" s="75"/>
      <c r="T17" s="1"/>
      <c r="U17" s="77"/>
      <c r="V17" s="91"/>
      <c r="W17" s="90"/>
      <c r="X17" s="38"/>
      <c r="Y17" s="38"/>
      <c r="Z17" s="38" t="str">
        <f t="shared" si="10"/>
        <v/>
      </c>
      <c r="AA17" s="75"/>
      <c r="AB17" s="75"/>
      <c r="AC17" s="75"/>
      <c r="AD17" s="75"/>
      <c r="AE17" s="75"/>
      <c r="AF17" s="75"/>
      <c r="AG17" s="40"/>
      <c r="AH17" s="40"/>
      <c r="AI17" s="40"/>
      <c r="AJ17" s="40"/>
      <c r="AK17" s="40"/>
      <c r="AL17" s="40"/>
      <c r="AM17" s="40"/>
      <c r="AN17" s="40"/>
      <c r="AO17" s="41"/>
      <c r="AP17" s="374"/>
      <c r="AQ17" s="375"/>
      <c r="AR17" s="418" t="str">
        <f t="shared" si="31"/>
        <v/>
      </c>
      <c r="AS17" s="46" t="str">
        <f t="shared" si="11"/>
        <v/>
      </c>
      <c r="AT17" s="358" t="str">
        <f t="shared" si="12"/>
        <v/>
      </c>
      <c r="AU17" s="358">
        <f t="shared" si="13"/>
        <v>0.05</v>
      </c>
      <c r="AV17" s="358" t="str">
        <f t="shared" si="14"/>
        <v/>
      </c>
      <c r="AW17" s="417" t="str">
        <f t="shared" si="15"/>
        <v/>
      </c>
      <c r="AX17" s="418" t="str">
        <f t="shared" si="32"/>
        <v/>
      </c>
      <c r="AY17" s="417" t="str">
        <f t="shared" si="16"/>
        <v/>
      </c>
      <c r="AZ17" s="382"/>
      <c r="BA17" s="383"/>
      <c r="BB17" s="423">
        <f t="shared" si="35"/>
        <v>0</v>
      </c>
      <c r="BC17" s="424" t="str">
        <f t="shared" si="17"/>
        <v/>
      </c>
      <c r="BD17" s="396"/>
      <c r="BE17" s="396"/>
      <c r="BF17" s="397"/>
      <c r="BG17" s="394"/>
      <c r="BH17" s="383"/>
      <c r="BI17" s="380"/>
      <c r="BJ17" s="396"/>
      <c r="BK17" s="380"/>
      <c r="BL17" s="375" t="str">
        <f t="shared" si="18"/>
        <v/>
      </c>
      <c r="BM17" s="409"/>
      <c r="BN17" s="409"/>
      <c r="BO17" s="409"/>
      <c r="BP17" s="409"/>
      <c r="BQ17" s="409"/>
      <c r="BR17" s="409"/>
      <c r="BS17" s="409"/>
      <c r="BT17" s="411"/>
      <c r="BU17" s="411"/>
      <c r="BV17" s="411"/>
      <c r="BW17" s="411"/>
      <c r="BX17" s="411"/>
      <c r="BY17" s="411"/>
      <c r="BZ17" s="411"/>
      <c r="CA17" s="412"/>
      <c r="CB17" s="78"/>
      <c r="CC17" s="2"/>
      <c r="CD17" s="418" t="str">
        <f t="shared" si="33"/>
        <v/>
      </c>
      <c r="CE17" s="46" t="str">
        <f t="shared" si="19"/>
        <v/>
      </c>
      <c r="CF17" s="358" t="str">
        <f t="shared" si="20"/>
        <v/>
      </c>
      <c r="CG17" s="358">
        <f t="shared" si="21"/>
        <v>0.05</v>
      </c>
      <c r="CH17" s="358" t="str">
        <f t="shared" si="22"/>
        <v/>
      </c>
      <c r="CI17" s="417" t="str">
        <f t="shared" si="23"/>
        <v/>
      </c>
      <c r="CJ17" s="418" t="str">
        <f t="shared" si="34"/>
        <v/>
      </c>
      <c r="CK17" s="417" t="str">
        <f t="shared" si="24"/>
        <v/>
      </c>
      <c r="CL17" s="70"/>
      <c r="CM17" s="68"/>
      <c r="CN17" s="425">
        <f t="shared" si="36"/>
        <v>0</v>
      </c>
      <c r="CO17" s="424" t="str">
        <f t="shared" si="25"/>
        <v/>
      </c>
      <c r="CP17" s="64"/>
      <c r="CQ17" s="2"/>
      <c r="CR17" s="3"/>
      <c r="CS17" s="82"/>
      <c r="CT17" s="68"/>
      <c r="CU17" s="79"/>
      <c r="CV17" s="64"/>
      <c r="CW17" s="79"/>
      <c r="CX17" s="2" t="str">
        <f t="shared" si="26"/>
        <v/>
      </c>
      <c r="CY17" s="79"/>
      <c r="CZ17" s="79"/>
      <c r="DA17" s="79"/>
      <c r="DB17" s="79"/>
      <c r="DC17" s="79"/>
      <c r="DD17" s="79"/>
      <c r="DE17" s="79"/>
      <c r="DF17" s="79"/>
      <c r="DG17" s="79"/>
      <c r="DH17" s="79"/>
      <c r="DI17" s="79"/>
      <c r="DJ17" s="79"/>
      <c r="DK17" s="79"/>
      <c r="DL17" s="79"/>
      <c r="DM17" s="83"/>
    </row>
    <row r="18" spans="1:117" x14ac:dyDescent="0.2">
      <c r="A18" s="119"/>
      <c r="B18" s="153" t="str">
        <f t="shared" si="27"/>
        <v/>
      </c>
      <c r="C18" s="49"/>
      <c r="D18" s="95"/>
      <c r="E18" s="13"/>
      <c r="F18" s="418" t="str">
        <f t="shared" si="28"/>
        <v/>
      </c>
      <c r="G18" s="46" t="str">
        <f t="shared" si="3"/>
        <v/>
      </c>
      <c r="H18" s="358" t="str">
        <f t="shared" si="4"/>
        <v/>
      </c>
      <c r="I18" s="358">
        <f t="shared" si="5"/>
        <v>0.05</v>
      </c>
      <c r="J18" s="358" t="str">
        <f t="shared" si="6"/>
        <v/>
      </c>
      <c r="K18" s="417" t="str">
        <f t="shared" si="7"/>
        <v/>
      </c>
      <c r="L18" s="418" t="str">
        <f t="shared" si="29"/>
        <v/>
      </c>
      <c r="M18" s="417" t="str">
        <f t="shared" si="8"/>
        <v/>
      </c>
      <c r="N18" s="41"/>
      <c r="O18" s="44"/>
      <c r="P18" s="422">
        <f t="shared" si="30"/>
        <v>0</v>
      </c>
      <c r="Q18" s="47" t="str">
        <f t="shared" si="9"/>
        <v/>
      </c>
      <c r="R18" s="40"/>
      <c r="S18" s="40"/>
      <c r="T18" s="1"/>
      <c r="U18" s="77"/>
      <c r="V18" s="91"/>
      <c r="W18" s="90"/>
      <c r="X18" s="38"/>
      <c r="Y18" s="38"/>
      <c r="Z18" s="38" t="str">
        <f t="shared" si="10"/>
        <v/>
      </c>
      <c r="AA18" s="75"/>
      <c r="AB18" s="75"/>
      <c r="AC18" s="75"/>
      <c r="AD18" s="75"/>
      <c r="AE18" s="75"/>
      <c r="AF18" s="75"/>
      <c r="AG18" s="40"/>
      <c r="AH18" s="40"/>
      <c r="AI18" s="40"/>
      <c r="AJ18" s="40"/>
      <c r="AK18" s="40"/>
      <c r="AL18" s="40"/>
      <c r="AM18" s="40"/>
      <c r="AN18" s="40"/>
      <c r="AO18" s="41"/>
      <c r="AP18" s="383"/>
      <c r="AQ18" s="375"/>
      <c r="AR18" s="418" t="str">
        <f t="shared" si="31"/>
        <v/>
      </c>
      <c r="AS18" s="46" t="str">
        <f t="shared" si="11"/>
        <v/>
      </c>
      <c r="AT18" s="358" t="str">
        <f t="shared" si="12"/>
        <v/>
      </c>
      <c r="AU18" s="358">
        <f t="shared" si="13"/>
        <v>0.05</v>
      </c>
      <c r="AV18" s="358" t="str">
        <f t="shared" si="14"/>
        <v/>
      </c>
      <c r="AW18" s="417" t="str">
        <f t="shared" si="15"/>
        <v/>
      </c>
      <c r="AX18" s="418" t="str">
        <f t="shared" si="32"/>
        <v/>
      </c>
      <c r="AY18" s="417" t="str">
        <f t="shared" si="16"/>
        <v/>
      </c>
      <c r="AZ18" s="382"/>
      <c r="BA18" s="383"/>
      <c r="BB18" s="423">
        <f t="shared" si="35"/>
        <v>0</v>
      </c>
      <c r="BC18" s="424" t="str">
        <f t="shared" si="17"/>
        <v/>
      </c>
      <c r="BD18" s="396"/>
      <c r="BE18" s="396"/>
      <c r="BF18" s="397"/>
      <c r="BG18" s="394"/>
      <c r="BH18" s="383"/>
      <c r="BI18" s="380"/>
      <c r="BJ18" s="396"/>
      <c r="BK18" s="380"/>
      <c r="BL18" s="375" t="str">
        <f t="shared" si="18"/>
        <v/>
      </c>
      <c r="BM18" s="409"/>
      <c r="BN18" s="409"/>
      <c r="BO18" s="409"/>
      <c r="BP18" s="409"/>
      <c r="BQ18" s="409"/>
      <c r="BR18" s="409"/>
      <c r="BS18" s="409"/>
      <c r="BT18" s="411"/>
      <c r="BU18" s="411"/>
      <c r="BV18" s="411"/>
      <c r="BW18" s="411"/>
      <c r="BX18" s="411"/>
      <c r="BY18" s="411"/>
      <c r="BZ18" s="411"/>
      <c r="CA18" s="412"/>
      <c r="CB18" s="78"/>
      <c r="CC18" s="2"/>
      <c r="CD18" s="418" t="str">
        <f t="shared" si="33"/>
        <v/>
      </c>
      <c r="CE18" s="46" t="str">
        <f t="shared" si="19"/>
        <v/>
      </c>
      <c r="CF18" s="358" t="str">
        <f t="shared" si="20"/>
        <v/>
      </c>
      <c r="CG18" s="358">
        <f t="shared" si="21"/>
        <v>0.05</v>
      </c>
      <c r="CH18" s="358" t="str">
        <f t="shared" si="22"/>
        <v/>
      </c>
      <c r="CI18" s="417" t="str">
        <f t="shared" si="23"/>
        <v/>
      </c>
      <c r="CJ18" s="418" t="str">
        <f t="shared" si="34"/>
        <v/>
      </c>
      <c r="CK18" s="417" t="str">
        <f t="shared" si="24"/>
        <v/>
      </c>
      <c r="CL18" s="70"/>
      <c r="CM18" s="68"/>
      <c r="CN18" s="425">
        <f t="shared" si="36"/>
        <v>0</v>
      </c>
      <c r="CO18" s="424" t="str">
        <f t="shared" si="25"/>
        <v/>
      </c>
      <c r="CP18" s="64"/>
      <c r="CQ18" s="2"/>
      <c r="CR18" s="3"/>
      <c r="CS18" s="82"/>
      <c r="CT18" s="68"/>
      <c r="CU18" s="79"/>
      <c r="CV18" s="79"/>
      <c r="CW18" s="79"/>
      <c r="CX18" s="2" t="str">
        <f t="shared" si="26"/>
        <v/>
      </c>
      <c r="CY18" s="79"/>
      <c r="CZ18" s="79"/>
      <c r="DA18" s="79"/>
      <c r="DB18" s="79"/>
      <c r="DC18" s="79"/>
      <c r="DD18" s="79"/>
      <c r="DE18" s="79"/>
      <c r="DF18" s="79"/>
      <c r="DG18" s="79"/>
      <c r="DH18" s="79"/>
      <c r="DI18" s="79"/>
      <c r="DJ18" s="79"/>
      <c r="DK18" s="79"/>
      <c r="DL18" s="79"/>
      <c r="DM18" s="83"/>
    </row>
    <row r="19" spans="1:117" x14ac:dyDescent="0.2">
      <c r="A19" s="119"/>
      <c r="B19" s="153" t="str">
        <f t="shared" si="27"/>
        <v/>
      </c>
      <c r="C19" s="49"/>
      <c r="D19" s="95"/>
      <c r="E19" s="13"/>
      <c r="F19" s="418" t="str">
        <f t="shared" si="28"/>
        <v/>
      </c>
      <c r="G19" s="46" t="str">
        <f t="shared" si="3"/>
        <v/>
      </c>
      <c r="H19" s="358" t="str">
        <f t="shared" si="4"/>
        <v/>
      </c>
      <c r="I19" s="358">
        <f t="shared" si="5"/>
        <v>0.05</v>
      </c>
      <c r="J19" s="358" t="str">
        <f t="shared" si="6"/>
        <v/>
      </c>
      <c r="K19" s="417" t="str">
        <f t="shared" si="7"/>
        <v/>
      </c>
      <c r="L19" s="418" t="str">
        <f t="shared" si="29"/>
        <v/>
      </c>
      <c r="M19" s="417" t="str">
        <f t="shared" si="8"/>
        <v/>
      </c>
      <c r="N19" s="41"/>
      <c r="O19" s="74"/>
      <c r="P19" s="422">
        <f t="shared" si="30"/>
        <v>0</v>
      </c>
      <c r="Q19" s="47" t="str">
        <f t="shared" si="9"/>
        <v/>
      </c>
      <c r="R19" s="40"/>
      <c r="S19" s="40"/>
      <c r="T19" s="1"/>
      <c r="U19" s="77"/>
      <c r="V19" s="89"/>
      <c r="W19" s="90"/>
      <c r="X19" s="38"/>
      <c r="Y19" s="38"/>
      <c r="Z19" s="38" t="str">
        <f t="shared" si="10"/>
        <v/>
      </c>
      <c r="AA19" s="75"/>
      <c r="AB19" s="75"/>
      <c r="AC19" s="75"/>
      <c r="AD19" s="75"/>
      <c r="AE19" s="75"/>
      <c r="AF19" s="75"/>
      <c r="AG19" s="40"/>
      <c r="AH19" s="40"/>
      <c r="AI19" s="40"/>
      <c r="AJ19" s="40"/>
      <c r="AK19" s="40"/>
      <c r="AL19" s="40"/>
      <c r="AM19" s="40"/>
      <c r="AN19" s="40"/>
      <c r="AO19" s="41"/>
      <c r="AP19" s="374"/>
      <c r="AQ19" s="375"/>
      <c r="AR19" s="418" t="str">
        <f t="shared" si="31"/>
        <v/>
      </c>
      <c r="AS19" s="46" t="str">
        <f t="shared" si="11"/>
        <v/>
      </c>
      <c r="AT19" s="358" t="str">
        <f t="shared" si="12"/>
        <v/>
      </c>
      <c r="AU19" s="358">
        <f t="shared" si="13"/>
        <v>0.05</v>
      </c>
      <c r="AV19" s="358" t="str">
        <f t="shared" si="14"/>
        <v/>
      </c>
      <c r="AW19" s="417" t="str">
        <f t="shared" si="15"/>
        <v/>
      </c>
      <c r="AX19" s="418" t="str">
        <f t="shared" si="32"/>
        <v/>
      </c>
      <c r="AY19" s="417" t="str">
        <f t="shared" si="16"/>
        <v/>
      </c>
      <c r="AZ19" s="382"/>
      <c r="BA19" s="383"/>
      <c r="BB19" s="423">
        <f t="shared" si="35"/>
        <v>0</v>
      </c>
      <c r="BC19" s="424" t="str">
        <f t="shared" si="17"/>
        <v/>
      </c>
      <c r="BD19" s="396"/>
      <c r="BE19" s="396"/>
      <c r="BF19" s="397"/>
      <c r="BG19" s="394"/>
      <c r="BH19" s="383"/>
      <c r="BI19" s="380"/>
      <c r="BJ19" s="396"/>
      <c r="BK19" s="380"/>
      <c r="BL19" s="375" t="str">
        <f t="shared" si="18"/>
        <v/>
      </c>
      <c r="BM19" s="409"/>
      <c r="BN19" s="409"/>
      <c r="BO19" s="409"/>
      <c r="BP19" s="409"/>
      <c r="BQ19" s="409"/>
      <c r="BR19" s="409"/>
      <c r="BS19" s="409"/>
      <c r="BT19" s="411"/>
      <c r="BU19" s="411"/>
      <c r="BV19" s="411"/>
      <c r="BW19" s="411"/>
      <c r="BX19" s="411"/>
      <c r="BY19" s="411"/>
      <c r="BZ19" s="411"/>
      <c r="CA19" s="412"/>
      <c r="CB19" s="78"/>
      <c r="CC19" s="2"/>
      <c r="CD19" s="418" t="str">
        <f t="shared" si="33"/>
        <v/>
      </c>
      <c r="CE19" s="46" t="str">
        <f t="shared" si="19"/>
        <v/>
      </c>
      <c r="CF19" s="358" t="str">
        <f t="shared" si="20"/>
        <v/>
      </c>
      <c r="CG19" s="358">
        <f t="shared" si="21"/>
        <v>0.05</v>
      </c>
      <c r="CH19" s="358" t="str">
        <f t="shared" si="22"/>
        <v/>
      </c>
      <c r="CI19" s="417" t="str">
        <f t="shared" si="23"/>
        <v/>
      </c>
      <c r="CJ19" s="418" t="str">
        <f t="shared" si="34"/>
        <v/>
      </c>
      <c r="CK19" s="417" t="str">
        <f t="shared" si="24"/>
        <v/>
      </c>
      <c r="CL19" s="70"/>
      <c r="CM19" s="68"/>
      <c r="CN19" s="425">
        <f t="shared" si="36"/>
        <v>0</v>
      </c>
      <c r="CO19" s="424" t="str">
        <f t="shared" si="25"/>
        <v/>
      </c>
      <c r="CP19" s="64"/>
      <c r="CQ19" s="2"/>
      <c r="CR19" s="3"/>
      <c r="CS19" s="82"/>
      <c r="CT19" s="68"/>
      <c r="CU19" s="79"/>
      <c r="CV19" s="64"/>
      <c r="CW19" s="79"/>
      <c r="CX19" s="2" t="str">
        <f t="shared" si="26"/>
        <v/>
      </c>
      <c r="CY19" s="79"/>
      <c r="CZ19" s="79"/>
      <c r="DA19" s="79"/>
      <c r="DB19" s="79"/>
      <c r="DC19" s="79"/>
      <c r="DD19" s="79"/>
      <c r="DE19" s="79"/>
      <c r="DF19" s="79"/>
      <c r="DG19" s="79"/>
      <c r="DH19" s="79"/>
      <c r="DI19" s="79"/>
      <c r="DJ19" s="79"/>
      <c r="DK19" s="79"/>
      <c r="DL19" s="79"/>
      <c r="DM19" s="83"/>
    </row>
    <row r="20" spans="1:117" x14ac:dyDescent="0.2">
      <c r="A20" s="118"/>
      <c r="B20" s="153" t="str">
        <f t="shared" si="27"/>
        <v/>
      </c>
      <c r="C20" s="49"/>
      <c r="D20" s="94"/>
      <c r="E20" s="13"/>
      <c r="F20" s="418" t="str">
        <f t="shared" si="28"/>
        <v/>
      </c>
      <c r="G20" s="46" t="str">
        <f t="shared" si="3"/>
        <v/>
      </c>
      <c r="H20" s="358" t="str">
        <f t="shared" si="4"/>
        <v/>
      </c>
      <c r="I20" s="358">
        <f t="shared" si="5"/>
        <v>0.05</v>
      </c>
      <c r="J20" s="358" t="str">
        <f t="shared" si="6"/>
        <v/>
      </c>
      <c r="K20" s="417" t="str">
        <f t="shared" si="7"/>
        <v/>
      </c>
      <c r="L20" s="418" t="str">
        <f t="shared" si="29"/>
        <v/>
      </c>
      <c r="M20" s="417" t="str">
        <f t="shared" si="8"/>
        <v/>
      </c>
      <c r="N20" s="41"/>
      <c r="O20" s="44"/>
      <c r="P20" s="422">
        <f t="shared" si="30"/>
        <v>0</v>
      </c>
      <c r="Q20" s="47" t="str">
        <f t="shared" si="9"/>
        <v/>
      </c>
      <c r="R20" s="40"/>
      <c r="S20" s="40"/>
      <c r="T20" s="1"/>
      <c r="U20" s="77"/>
      <c r="V20" s="91"/>
      <c r="W20" s="90"/>
      <c r="X20" s="38"/>
      <c r="Y20" s="38"/>
      <c r="Z20" s="38" t="str">
        <f t="shared" si="10"/>
        <v/>
      </c>
      <c r="AA20" s="75"/>
      <c r="AB20" s="75"/>
      <c r="AC20" s="75"/>
      <c r="AD20" s="75"/>
      <c r="AE20" s="75"/>
      <c r="AF20" s="75"/>
      <c r="AG20" s="40"/>
      <c r="AH20" s="40"/>
      <c r="AI20" s="40"/>
      <c r="AJ20" s="40"/>
      <c r="AK20" s="40"/>
      <c r="AL20" s="40"/>
      <c r="AM20" s="40"/>
      <c r="AN20" s="40"/>
      <c r="AO20" s="41"/>
      <c r="AP20" s="383"/>
      <c r="AQ20" s="375"/>
      <c r="AR20" s="418" t="str">
        <f t="shared" si="31"/>
        <v/>
      </c>
      <c r="AS20" s="46" t="str">
        <f t="shared" si="11"/>
        <v/>
      </c>
      <c r="AT20" s="358" t="str">
        <f t="shared" si="12"/>
        <v/>
      </c>
      <c r="AU20" s="358">
        <f t="shared" si="13"/>
        <v>0.05</v>
      </c>
      <c r="AV20" s="358" t="str">
        <f t="shared" si="14"/>
        <v/>
      </c>
      <c r="AW20" s="417" t="str">
        <f t="shared" si="15"/>
        <v/>
      </c>
      <c r="AX20" s="418" t="str">
        <f t="shared" si="32"/>
        <v/>
      </c>
      <c r="AY20" s="417" t="str">
        <f t="shared" si="16"/>
        <v/>
      </c>
      <c r="AZ20" s="382"/>
      <c r="BA20" s="383"/>
      <c r="BB20" s="423">
        <f t="shared" si="35"/>
        <v>0</v>
      </c>
      <c r="BC20" s="424" t="str">
        <f t="shared" si="17"/>
        <v/>
      </c>
      <c r="BD20" s="396"/>
      <c r="BE20" s="396"/>
      <c r="BF20" s="397"/>
      <c r="BG20" s="394"/>
      <c r="BH20" s="374"/>
      <c r="BI20" s="380"/>
      <c r="BJ20" s="380"/>
      <c r="BK20" s="380"/>
      <c r="BL20" s="375" t="str">
        <f t="shared" si="18"/>
        <v/>
      </c>
      <c r="BM20" s="409"/>
      <c r="BN20" s="409"/>
      <c r="BO20" s="409"/>
      <c r="BP20" s="409"/>
      <c r="BQ20" s="409"/>
      <c r="BR20" s="409"/>
      <c r="BS20" s="409"/>
      <c r="BT20" s="411"/>
      <c r="BU20" s="411"/>
      <c r="BV20" s="411"/>
      <c r="BW20" s="411"/>
      <c r="BX20" s="411"/>
      <c r="BY20" s="411"/>
      <c r="BZ20" s="411"/>
      <c r="CA20" s="412"/>
      <c r="CB20" s="78"/>
      <c r="CC20" s="2"/>
      <c r="CD20" s="418" t="str">
        <f t="shared" si="33"/>
        <v/>
      </c>
      <c r="CE20" s="46" t="str">
        <f t="shared" si="19"/>
        <v/>
      </c>
      <c r="CF20" s="358" t="str">
        <f t="shared" si="20"/>
        <v/>
      </c>
      <c r="CG20" s="358">
        <f t="shared" si="21"/>
        <v>0.05</v>
      </c>
      <c r="CH20" s="358" t="str">
        <f t="shared" si="22"/>
        <v/>
      </c>
      <c r="CI20" s="417" t="str">
        <f t="shared" si="23"/>
        <v/>
      </c>
      <c r="CJ20" s="418" t="str">
        <f t="shared" si="34"/>
        <v/>
      </c>
      <c r="CK20" s="417" t="str">
        <f t="shared" si="24"/>
        <v/>
      </c>
      <c r="CL20" s="70"/>
      <c r="CM20" s="78"/>
      <c r="CN20" s="425">
        <f t="shared" si="36"/>
        <v>0</v>
      </c>
      <c r="CO20" s="424" t="str">
        <f t="shared" si="25"/>
        <v/>
      </c>
      <c r="CP20" s="64"/>
      <c r="CQ20" s="2"/>
      <c r="CR20" s="3"/>
      <c r="CS20" s="82"/>
      <c r="CT20" s="78"/>
      <c r="CU20" s="79"/>
      <c r="CV20" s="79"/>
      <c r="CW20" s="79"/>
      <c r="CX20" s="2" t="str">
        <f t="shared" si="26"/>
        <v/>
      </c>
      <c r="CY20" s="79"/>
      <c r="CZ20" s="79"/>
      <c r="DA20" s="79"/>
      <c r="DB20" s="79"/>
      <c r="DC20" s="79"/>
      <c r="DD20" s="79"/>
      <c r="DE20" s="79"/>
      <c r="DF20" s="79"/>
      <c r="DG20" s="79"/>
      <c r="DH20" s="79"/>
      <c r="DI20" s="79"/>
      <c r="DJ20" s="79"/>
      <c r="DK20" s="79"/>
      <c r="DL20" s="79"/>
      <c r="DM20" s="83"/>
    </row>
    <row r="21" spans="1:117" x14ac:dyDescent="0.2">
      <c r="A21" s="119"/>
      <c r="B21" s="153" t="str">
        <f t="shared" si="27"/>
        <v/>
      </c>
      <c r="C21" s="49"/>
      <c r="D21" s="95"/>
      <c r="E21" s="13"/>
      <c r="F21" s="418" t="str">
        <f t="shared" si="28"/>
        <v/>
      </c>
      <c r="G21" s="46" t="str">
        <f t="shared" si="3"/>
        <v/>
      </c>
      <c r="H21" s="358" t="str">
        <f t="shared" si="4"/>
        <v/>
      </c>
      <c r="I21" s="358">
        <f t="shared" si="5"/>
        <v>0.05</v>
      </c>
      <c r="J21" s="358" t="str">
        <f t="shared" si="6"/>
        <v/>
      </c>
      <c r="K21" s="417" t="str">
        <f t="shared" si="7"/>
        <v/>
      </c>
      <c r="L21" s="418" t="str">
        <f t="shared" si="29"/>
        <v/>
      </c>
      <c r="M21" s="417" t="str">
        <f t="shared" si="8"/>
        <v/>
      </c>
      <c r="N21" s="41"/>
      <c r="O21" s="44"/>
      <c r="P21" s="422">
        <f t="shared" si="30"/>
        <v>0</v>
      </c>
      <c r="Q21" s="47" t="str">
        <f t="shared" si="9"/>
        <v/>
      </c>
      <c r="R21" s="40"/>
      <c r="S21" s="43"/>
      <c r="T21" s="1"/>
      <c r="U21" s="77"/>
      <c r="V21" s="91"/>
      <c r="W21" s="90"/>
      <c r="X21" s="38"/>
      <c r="Y21" s="38"/>
      <c r="Z21" s="38" t="str">
        <f t="shared" si="10"/>
        <v/>
      </c>
      <c r="AA21" s="75"/>
      <c r="AB21" s="75"/>
      <c r="AC21" s="75"/>
      <c r="AD21" s="75"/>
      <c r="AE21" s="75"/>
      <c r="AF21" s="75"/>
      <c r="AG21" s="40"/>
      <c r="AH21" s="40"/>
      <c r="AI21" s="40"/>
      <c r="AJ21" s="40"/>
      <c r="AK21" s="40"/>
      <c r="AL21" s="40"/>
      <c r="AM21" s="40"/>
      <c r="AN21" s="40"/>
      <c r="AO21" s="41"/>
      <c r="AP21" s="374"/>
      <c r="AQ21" s="375"/>
      <c r="AR21" s="418" t="str">
        <f t="shared" si="31"/>
        <v/>
      </c>
      <c r="AS21" s="46" t="str">
        <f t="shared" si="11"/>
        <v/>
      </c>
      <c r="AT21" s="358" t="str">
        <f t="shared" si="12"/>
        <v/>
      </c>
      <c r="AU21" s="358">
        <f t="shared" si="13"/>
        <v>0.05</v>
      </c>
      <c r="AV21" s="358" t="str">
        <f t="shared" si="14"/>
        <v/>
      </c>
      <c r="AW21" s="417" t="str">
        <f t="shared" si="15"/>
        <v/>
      </c>
      <c r="AX21" s="418" t="str">
        <f t="shared" si="32"/>
        <v/>
      </c>
      <c r="AY21" s="417" t="str">
        <f t="shared" si="16"/>
        <v/>
      </c>
      <c r="AZ21" s="382"/>
      <c r="BA21" s="383"/>
      <c r="BB21" s="423">
        <f t="shared" si="35"/>
        <v>0</v>
      </c>
      <c r="BC21" s="424" t="str">
        <f t="shared" si="17"/>
        <v/>
      </c>
      <c r="BD21" s="396"/>
      <c r="BE21" s="396"/>
      <c r="BF21" s="397"/>
      <c r="BG21" s="394"/>
      <c r="BH21" s="383"/>
      <c r="BI21" s="380"/>
      <c r="BJ21" s="396"/>
      <c r="BK21" s="380"/>
      <c r="BL21" s="375" t="str">
        <f t="shared" si="18"/>
        <v/>
      </c>
      <c r="BM21" s="409"/>
      <c r="BN21" s="409"/>
      <c r="BO21" s="409"/>
      <c r="BP21" s="409"/>
      <c r="BQ21" s="409"/>
      <c r="BR21" s="409"/>
      <c r="BS21" s="409"/>
      <c r="BT21" s="411"/>
      <c r="BU21" s="411"/>
      <c r="BV21" s="411"/>
      <c r="BW21" s="411"/>
      <c r="BX21" s="411"/>
      <c r="BY21" s="411"/>
      <c r="BZ21" s="411"/>
      <c r="CA21" s="412"/>
      <c r="CB21" s="78"/>
      <c r="CC21" s="2"/>
      <c r="CD21" s="418" t="str">
        <f t="shared" si="33"/>
        <v/>
      </c>
      <c r="CE21" s="46" t="str">
        <f t="shared" si="19"/>
        <v/>
      </c>
      <c r="CF21" s="358" t="str">
        <f t="shared" si="20"/>
        <v/>
      </c>
      <c r="CG21" s="358">
        <f t="shared" si="21"/>
        <v>0.05</v>
      </c>
      <c r="CH21" s="358" t="str">
        <f t="shared" si="22"/>
        <v/>
      </c>
      <c r="CI21" s="417" t="str">
        <f t="shared" si="23"/>
        <v/>
      </c>
      <c r="CJ21" s="418" t="str">
        <f t="shared" si="34"/>
        <v/>
      </c>
      <c r="CK21" s="417" t="str">
        <f t="shared" si="24"/>
        <v/>
      </c>
      <c r="CL21" s="70"/>
      <c r="CM21" s="68"/>
      <c r="CN21" s="425">
        <f t="shared" si="36"/>
        <v>0</v>
      </c>
      <c r="CO21" s="424" t="str">
        <f t="shared" si="25"/>
        <v/>
      </c>
      <c r="CP21" s="64"/>
      <c r="CQ21" s="2"/>
      <c r="CR21" s="3"/>
      <c r="CS21" s="82"/>
      <c r="CT21" s="68"/>
      <c r="CU21" s="79"/>
      <c r="CV21" s="64"/>
      <c r="CW21" s="79"/>
      <c r="CX21" s="2" t="str">
        <f t="shared" si="26"/>
        <v/>
      </c>
      <c r="CY21" s="79"/>
      <c r="CZ21" s="79"/>
      <c r="DA21" s="79"/>
      <c r="DB21" s="79"/>
      <c r="DC21" s="79"/>
      <c r="DD21" s="79"/>
      <c r="DE21" s="79"/>
      <c r="DF21" s="79"/>
      <c r="DG21" s="79"/>
      <c r="DH21" s="79"/>
      <c r="DI21" s="79"/>
      <c r="DJ21" s="79"/>
      <c r="DK21" s="79"/>
      <c r="DL21" s="79"/>
      <c r="DM21" s="83"/>
    </row>
    <row r="22" spans="1:117" x14ac:dyDescent="0.2">
      <c r="A22" s="119"/>
      <c r="B22" s="153" t="str">
        <f t="shared" si="27"/>
        <v/>
      </c>
      <c r="C22" s="49"/>
      <c r="D22" s="95"/>
      <c r="E22" s="13"/>
      <c r="F22" s="418" t="str">
        <f t="shared" si="28"/>
        <v/>
      </c>
      <c r="G22" s="46" t="str">
        <f t="shared" si="3"/>
        <v/>
      </c>
      <c r="H22" s="358" t="str">
        <f t="shared" si="4"/>
        <v/>
      </c>
      <c r="I22" s="358">
        <f t="shared" si="5"/>
        <v>0.05</v>
      </c>
      <c r="J22" s="358" t="str">
        <f t="shared" si="6"/>
        <v/>
      </c>
      <c r="K22" s="417" t="str">
        <f t="shared" si="7"/>
        <v/>
      </c>
      <c r="L22" s="418" t="str">
        <f t="shared" si="29"/>
        <v/>
      </c>
      <c r="M22" s="417" t="str">
        <f t="shared" si="8"/>
        <v/>
      </c>
      <c r="N22" s="41"/>
      <c r="O22" s="44"/>
      <c r="P22" s="422">
        <f t="shared" si="30"/>
        <v>0</v>
      </c>
      <c r="Q22" s="47" t="str">
        <f t="shared" si="9"/>
        <v/>
      </c>
      <c r="R22" s="40"/>
      <c r="S22" s="40"/>
      <c r="T22" s="1"/>
      <c r="U22" s="77"/>
      <c r="V22" s="91"/>
      <c r="W22" s="90"/>
      <c r="X22" s="38"/>
      <c r="Y22" s="38"/>
      <c r="Z22" s="38" t="str">
        <f t="shared" si="10"/>
        <v/>
      </c>
      <c r="AA22" s="75"/>
      <c r="AB22" s="75"/>
      <c r="AC22" s="75"/>
      <c r="AD22" s="75"/>
      <c r="AE22" s="75"/>
      <c r="AF22" s="75"/>
      <c r="AG22" s="40"/>
      <c r="AH22" s="40"/>
      <c r="AI22" s="40"/>
      <c r="AJ22" s="40"/>
      <c r="AK22" s="40"/>
      <c r="AL22" s="40"/>
      <c r="AM22" s="40"/>
      <c r="AN22" s="40"/>
      <c r="AO22" s="41"/>
      <c r="AP22" s="383"/>
      <c r="AQ22" s="375"/>
      <c r="AR22" s="418" t="str">
        <f t="shared" si="31"/>
        <v/>
      </c>
      <c r="AS22" s="46" t="str">
        <f t="shared" si="11"/>
        <v/>
      </c>
      <c r="AT22" s="358" t="str">
        <f t="shared" si="12"/>
        <v/>
      </c>
      <c r="AU22" s="358">
        <f t="shared" si="13"/>
        <v>0.05</v>
      </c>
      <c r="AV22" s="358" t="str">
        <f t="shared" si="14"/>
        <v/>
      </c>
      <c r="AW22" s="417" t="str">
        <f t="shared" si="15"/>
        <v/>
      </c>
      <c r="AX22" s="418" t="str">
        <f t="shared" si="32"/>
        <v/>
      </c>
      <c r="AY22" s="417" t="str">
        <f t="shared" si="16"/>
        <v/>
      </c>
      <c r="AZ22" s="382"/>
      <c r="BA22" s="383"/>
      <c r="BB22" s="423">
        <f t="shared" si="35"/>
        <v>0</v>
      </c>
      <c r="BC22" s="424" t="str">
        <f t="shared" si="17"/>
        <v/>
      </c>
      <c r="BD22" s="396"/>
      <c r="BE22" s="396"/>
      <c r="BF22" s="397"/>
      <c r="BG22" s="394"/>
      <c r="BH22" s="383"/>
      <c r="BI22" s="380"/>
      <c r="BJ22" s="396"/>
      <c r="BK22" s="380"/>
      <c r="BL22" s="375" t="str">
        <f t="shared" si="18"/>
        <v/>
      </c>
      <c r="BM22" s="409"/>
      <c r="BN22" s="409"/>
      <c r="BO22" s="409"/>
      <c r="BP22" s="409"/>
      <c r="BQ22" s="409"/>
      <c r="BR22" s="409"/>
      <c r="BS22" s="409"/>
      <c r="BT22" s="411"/>
      <c r="BU22" s="411"/>
      <c r="BV22" s="411"/>
      <c r="BW22" s="411"/>
      <c r="BX22" s="411"/>
      <c r="BY22" s="411"/>
      <c r="BZ22" s="411"/>
      <c r="CA22" s="412"/>
      <c r="CB22" s="78"/>
      <c r="CC22" s="2"/>
      <c r="CD22" s="418" t="str">
        <f t="shared" si="33"/>
        <v/>
      </c>
      <c r="CE22" s="46" t="str">
        <f t="shared" si="19"/>
        <v/>
      </c>
      <c r="CF22" s="358" t="str">
        <f t="shared" si="20"/>
        <v/>
      </c>
      <c r="CG22" s="358">
        <f t="shared" si="21"/>
        <v>0.05</v>
      </c>
      <c r="CH22" s="358" t="str">
        <f t="shared" si="22"/>
        <v/>
      </c>
      <c r="CI22" s="417" t="str">
        <f t="shared" si="23"/>
        <v/>
      </c>
      <c r="CJ22" s="418" t="str">
        <f t="shared" si="34"/>
        <v/>
      </c>
      <c r="CK22" s="417" t="str">
        <f t="shared" si="24"/>
        <v/>
      </c>
      <c r="CL22" s="70"/>
      <c r="CM22" s="68"/>
      <c r="CN22" s="425">
        <f t="shared" si="36"/>
        <v>0</v>
      </c>
      <c r="CO22" s="424" t="str">
        <f t="shared" si="25"/>
        <v/>
      </c>
      <c r="CP22" s="64"/>
      <c r="CQ22" s="2"/>
      <c r="CR22" s="3"/>
      <c r="CS22" s="82"/>
      <c r="CT22" s="68"/>
      <c r="CU22" s="79"/>
      <c r="CV22" s="64"/>
      <c r="CW22" s="79"/>
      <c r="CX22" s="2" t="str">
        <f t="shared" si="26"/>
        <v/>
      </c>
      <c r="CY22" s="79"/>
      <c r="CZ22" s="79"/>
      <c r="DA22" s="79"/>
      <c r="DB22" s="79"/>
      <c r="DC22" s="79"/>
      <c r="DD22" s="79"/>
      <c r="DE22" s="79"/>
      <c r="DF22" s="79"/>
      <c r="DG22" s="79"/>
      <c r="DH22" s="79"/>
      <c r="DI22" s="79"/>
      <c r="DJ22" s="79"/>
      <c r="DK22" s="79"/>
      <c r="DL22" s="79"/>
      <c r="DM22" s="83"/>
    </row>
    <row r="23" spans="1:117" x14ac:dyDescent="0.2">
      <c r="A23" s="119"/>
      <c r="B23" s="153" t="str">
        <f t="shared" si="27"/>
        <v/>
      </c>
      <c r="C23" s="49"/>
      <c r="D23" s="94"/>
      <c r="E23" s="13"/>
      <c r="F23" s="418" t="str">
        <f t="shared" si="28"/>
        <v/>
      </c>
      <c r="G23" s="46" t="str">
        <f t="shared" si="3"/>
        <v/>
      </c>
      <c r="H23" s="358" t="str">
        <f t="shared" si="4"/>
        <v/>
      </c>
      <c r="I23" s="358">
        <f t="shared" si="5"/>
        <v>0.05</v>
      </c>
      <c r="J23" s="358" t="str">
        <f t="shared" si="6"/>
        <v/>
      </c>
      <c r="K23" s="417" t="str">
        <f t="shared" si="7"/>
        <v/>
      </c>
      <c r="L23" s="418" t="str">
        <f t="shared" si="29"/>
        <v/>
      </c>
      <c r="M23" s="417" t="str">
        <f t="shared" si="8"/>
        <v/>
      </c>
      <c r="N23" s="41"/>
      <c r="O23" s="44"/>
      <c r="P23" s="422">
        <f t="shared" si="30"/>
        <v>0</v>
      </c>
      <c r="Q23" s="47" t="str">
        <f t="shared" si="9"/>
        <v/>
      </c>
      <c r="R23" s="40"/>
      <c r="S23" s="75"/>
      <c r="T23" s="1"/>
      <c r="U23" s="77"/>
      <c r="V23" s="91"/>
      <c r="W23" s="90"/>
      <c r="X23" s="38"/>
      <c r="Y23" s="38"/>
      <c r="Z23" s="38" t="str">
        <f t="shared" si="10"/>
        <v/>
      </c>
      <c r="AA23" s="75"/>
      <c r="AB23" s="75"/>
      <c r="AC23" s="75"/>
      <c r="AD23" s="75"/>
      <c r="AE23" s="75"/>
      <c r="AF23" s="75"/>
      <c r="AG23" s="40"/>
      <c r="AH23" s="40"/>
      <c r="AI23" s="40"/>
      <c r="AJ23" s="40"/>
      <c r="AK23" s="40"/>
      <c r="AL23" s="40"/>
      <c r="AM23" s="40"/>
      <c r="AN23" s="40"/>
      <c r="AO23" s="41"/>
      <c r="AP23" s="374"/>
      <c r="AQ23" s="375"/>
      <c r="AR23" s="418" t="str">
        <f t="shared" si="31"/>
        <v/>
      </c>
      <c r="AS23" s="46" t="str">
        <f t="shared" si="11"/>
        <v/>
      </c>
      <c r="AT23" s="358" t="str">
        <f t="shared" si="12"/>
        <v/>
      </c>
      <c r="AU23" s="358">
        <f t="shared" si="13"/>
        <v>0.05</v>
      </c>
      <c r="AV23" s="358" t="str">
        <f t="shared" si="14"/>
        <v/>
      </c>
      <c r="AW23" s="417" t="str">
        <f t="shared" si="15"/>
        <v/>
      </c>
      <c r="AX23" s="418" t="str">
        <f t="shared" si="32"/>
        <v/>
      </c>
      <c r="AY23" s="417" t="str">
        <f t="shared" si="16"/>
        <v/>
      </c>
      <c r="AZ23" s="382"/>
      <c r="BA23" s="383"/>
      <c r="BB23" s="423">
        <f t="shared" si="35"/>
        <v>0</v>
      </c>
      <c r="BC23" s="424" t="str">
        <f t="shared" si="17"/>
        <v/>
      </c>
      <c r="BD23" s="396"/>
      <c r="BE23" s="396"/>
      <c r="BF23" s="397"/>
      <c r="BG23" s="394"/>
      <c r="BH23" s="383"/>
      <c r="BI23" s="380"/>
      <c r="BJ23" s="396"/>
      <c r="BK23" s="380"/>
      <c r="BL23" s="375" t="str">
        <f t="shared" si="18"/>
        <v/>
      </c>
      <c r="BM23" s="409"/>
      <c r="BN23" s="409"/>
      <c r="BO23" s="409"/>
      <c r="BP23" s="409"/>
      <c r="BQ23" s="409"/>
      <c r="BR23" s="409"/>
      <c r="BS23" s="409"/>
      <c r="BT23" s="411"/>
      <c r="BU23" s="411"/>
      <c r="BV23" s="411"/>
      <c r="BW23" s="411"/>
      <c r="BX23" s="411"/>
      <c r="BY23" s="411"/>
      <c r="BZ23" s="411"/>
      <c r="CA23" s="412"/>
      <c r="CB23" s="78"/>
      <c r="CC23" s="2"/>
      <c r="CD23" s="418" t="str">
        <f t="shared" si="33"/>
        <v/>
      </c>
      <c r="CE23" s="46" t="str">
        <f t="shared" si="19"/>
        <v/>
      </c>
      <c r="CF23" s="358" t="str">
        <f t="shared" si="20"/>
        <v/>
      </c>
      <c r="CG23" s="358">
        <f t="shared" si="21"/>
        <v>0.05</v>
      </c>
      <c r="CH23" s="358" t="str">
        <f t="shared" si="22"/>
        <v/>
      </c>
      <c r="CI23" s="417" t="str">
        <f t="shared" si="23"/>
        <v/>
      </c>
      <c r="CJ23" s="418" t="str">
        <f t="shared" si="34"/>
        <v/>
      </c>
      <c r="CK23" s="417" t="str">
        <f t="shared" si="24"/>
        <v/>
      </c>
      <c r="CL23" s="70"/>
      <c r="CM23" s="68"/>
      <c r="CN23" s="425">
        <f t="shared" si="36"/>
        <v>0</v>
      </c>
      <c r="CO23" s="424" t="str">
        <f t="shared" si="25"/>
        <v/>
      </c>
      <c r="CP23" s="64"/>
      <c r="CQ23" s="2"/>
      <c r="CR23" s="3"/>
      <c r="CS23" s="82"/>
      <c r="CT23" s="68"/>
      <c r="CU23" s="79"/>
      <c r="CV23" s="79"/>
      <c r="CW23" s="79"/>
      <c r="CX23" s="2" t="str">
        <f t="shared" si="26"/>
        <v/>
      </c>
      <c r="CY23" s="79"/>
      <c r="CZ23" s="79"/>
      <c r="DA23" s="79"/>
      <c r="DB23" s="79"/>
      <c r="DC23" s="79"/>
      <c r="DD23" s="79"/>
      <c r="DE23" s="79"/>
      <c r="DF23" s="79"/>
      <c r="DG23" s="79"/>
      <c r="DH23" s="79"/>
      <c r="DI23" s="79"/>
      <c r="DJ23" s="79"/>
      <c r="DK23" s="79"/>
      <c r="DL23" s="79"/>
      <c r="DM23" s="83"/>
    </row>
    <row r="24" spans="1:117" x14ac:dyDescent="0.2">
      <c r="A24" s="119"/>
      <c r="B24" s="153" t="str">
        <f t="shared" si="27"/>
        <v/>
      </c>
      <c r="C24" s="49"/>
      <c r="D24" s="95"/>
      <c r="E24" s="13"/>
      <c r="F24" s="418" t="str">
        <f t="shared" si="28"/>
        <v/>
      </c>
      <c r="G24" s="46" t="str">
        <f t="shared" si="3"/>
        <v/>
      </c>
      <c r="H24" s="358" t="str">
        <f t="shared" si="4"/>
        <v/>
      </c>
      <c r="I24" s="358">
        <f t="shared" si="5"/>
        <v>0.05</v>
      </c>
      <c r="J24" s="358" t="str">
        <f t="shared" si="6"/>
        <v/>
      </c>
      <c r="K24" s="417" t="str">
        <f t="shared" si="7"/>
        <v/>
      </c>
      <c r="L24" s="418" t="str">
        <f t="shared" si="29"/>
        <v/>
      </c>
      <c r="M24" s="417" t="str">
        <f t="shared" si="8"/>
        <v/>
      </c>
      <c r="N24" s="41"/>
      <c r="O24" s="44"/>
      <c r="P24" s="422">
        <f t="shared" si="30"/>
        <v>0</v>
      </c>
      <c r="Q24" s="47" t="str">
        <f t="shared" si="9"/>
        <v/>
      </c>
      <c r="R24" s="40"/>
      <c r="S24" s="40"/>
      <c r="T24" s="1"/>
      <c r="U24" s="77"/>
      <c r="V24" s="91"/>
      <c r="W24" s="90"/>
      <c r="X24" s="38"/>
      <c r="Y24" s="38"/>
      <c r="Z24" s="38" t="str">
        <f t="shared" si="10"/>
        <v/>
      </c>
      <c r="AA24" s="75"/>
      <c r="AB24" s="75"/>
      <c r="AC24" s="75"/>
      <c r="AD24" s="75"/>
      <c r="AE24" s="75"/>
      <c r="AF24" s="75"/>
      <c r="AG24" s="40"/>
      <c r="AH24" s="40"/>
      <c r="AI24" s="40"/>
      <c r="AJ24" s="40"/>
      <c r="AK24" s="40"/>
      <c r="AL24" s="40"/>
      <c r="AM24" s="40"/>
      <c r="AN24" s="40"/>
      <c r="AO24" s="41"/>
      <c r="AP24" s="383"/>
      <c r="AQ24" s="375"/>
      <c r="AR24" s="418" t="str">
        <f t="shared" si="31"/>
        <v/>
      </c>
      <c r="AS24" s="46" t="str">
        <f t="shared" si="11"/>
        <v/>
      </c>
      <c r="AT24" s="358" t="str">
        <f t="shared" si="12"/>
        <v/>
      </c>
      <c r="AU24" s="358">
        <f t="shared" si="13"/>
        <v>0.05</v>
      </c>
      <c r="AV24" s="358" t="str">
        <f t="shared" si="14"/>
        <v/>
      </c>
      <c r="AW24" s="417" t="str">
        <f t="shared" si="15"/>
        <v/>
      </c>
      <c r="AX24" s="418" t="str">
        <f t="shared" si="32"/>
        <v/>
      </c>
      <c r="AY24" s="417" t="str">
        <f t="shared" si="16"/>
        <v/>
      </c>
      <c r="AZ24" s="382"/>
      <c r="BA24" s="383"/>
      <c r="BB24" s="423">
        <f t="shared" si="35"/>
        <v>0</v>
      </c>
      <c r="BC24" s="424" t="str">
        <f t="shared" si="17"/>
        <v/>
      </c>
      <c r="BD24" s="396"/>
      <c r="BE24" s="396"/>
      <c r="BF24" s="397"/>
      <c r="BG24" s="394"/>
      <c r="BH24" s="383"/>
      <c r="BI24" s="380"/>
      <c r="BJ24" s="396"/>
      <c r="BK24" s="380"/>
      <c r="BL24" s="375" t="str">
        <f t="shared" si="18"/>
        <v/>
      </c>
      <c r="BM24" s="409"/>
      <c r="BN24" s="409"/>
      <c r="BO24" s="409"/>
      <c r="BP24" s="409"/>
      <c r="BQ24" s="409"/>
      <c r="BR24" s="409"/>
      <c r="BS24" s="409"/>
      <c r="BT24" s="411"/>
      <c r="BU24" s="411"/>
      <c r="BV24" s="411"/>
      <c r="BW24" s="411"/>
      <c r="BX24" s="411"/>
      <c r="BY24" s="411"/>
      <c r="BZ24" s="411"/>
      <c r="CA24" s="412"/>
      <c r="CB24" s="78"/>
      <c r="CC24" s="2"/>
      <c r="CD24" s="418" t="str">
        <f t="shared" si="33"/>
        <v/>
      </c>
      <c r="CE24" s="46" t="str">
        <f t="shared" si="19"/>
        <v/>
      </c>
      <c r="CF24" s="358" t="str">
        <f t="shared" si="20"/>
        <v/>
      </c>
      <c r="CG24" s="358">
        <f t="shared" si="21"/>
        <v>0.05</v>
      </c>
      <c r="CH24" s="358" t="str">
        <f t="shared" si="22"/>
        <v/>
      </c>
      <c r="CI24" s="417" t="str">
        <f t="shared" si="23"/>
        <v/>
      </c>
      <c r="CJ24" s="418" t="str">
        <f t="shared" si="34"/>
        <v/>
      </c>
      <c r="CK24" s="417" t="str">
        <f t="shared" si="24"/>
        <v/>
      </c>
      <c r="CL24" s="70"/>
      <c r="CM24" s="68"/>
      <c r="CN24" s="425">
        <f t="shared" si="36"/>
        <v>0</v>
      </c>
      <c r="CO24" s="424" t="str">
        <f t="shared" si="25"/>
        <v/>
      </c>
      <c r="CP24" s="64"/>
      <c r="CQ24" s="2"/>
      <c r="CR24" s="3"/>
      <c r="CS24" s="82"/>
      <c r="CT24" s="68"/>
      <c r="CU24" s="79"/>
      <c r="CV24" s="64"/>
      <c r="CW24" s="79"/>
      <c r="CX24" s="2" t="str">
        <f t="shared" si="26"/>
        <v/>
      </c>
      <c r="CY24" s="79"/>
      <c r="CZ24" s="79"/>
      <c r="DA24" s="79"/>
      <c r="DB24" s="79"/>
      <c r="DC24" s="79"/>
      <c r="DD24" s="79"/>
      <c r="DE24" s="79"/>
      <c r="DF24" s="79"/>
      <c r="DG24" s="79"/>
      <c r="DH24" s="79"/>
      <c r="DI24" s="79"/>
      <c r="DJ24" s="79"/>
      <c r="DK24" s="79"/>
      <c r="DL24" s="79"/>
      <c r="DM24" s="83"/>
    </row>
    <row r="25" spans="1:117" x14ac:dyDescent="0.2">
      <c r="A25" s="118"/>
      <c r="B25" s="153" t="str">
        <f t="shared" si="27"/>
        <v/>
      </c>
      <c r="C25" s="49"/>
      <c r="D25" s="95"/>
      <c r="E25" s="13"/>
      <c r="F25" s="418" t="str">
        <f t="shared" si="28"/>
        <v/>
      </c>
      <c r="G25" s="46" t="str">
        <f t="shared" si="3"/>
        <v/>
      </c>
      <c r="H25" s="358" t="str">
        <f t="shared" si="4"/>
        <v/>
      </c>
      <c r="I25" s="358">
        <f t="shared" si="5"/>
        <v>0.05</v>
      </c>
      <c r="J25" s="358" t="str">
        <f t="shared" si="6"/>
        <v/>
      </c>
      <c r="K25" s="417" t="str">
        <f t="shared" si="7"/>
        <v/>
      </c>
      <c r="L25" s="418" t="str">
        <f t="shared" si="29"/>
        <v/>
      </c>
      <c r="M25" s="417" t="str">
        <f t="shared" si="8"/>
        <v/>
      </c>
      <c r="N25" s="41"/>
      <c r="O25" s="44"/>
      <c r="P25" s="422">
        <f t="shared" si="30"/>
        <v>0</v>
      </c>
      <c r="Q25" s="47" t="str">
        <f t="shared" si="9"/>
        <v/>
      </c>
      <c r="R25" s="40"/>
      <c r="S25" s="40"/>
      <c r="T25" s="1"/>
      <c r="U25" s="77"/>
      <c r="V25" s="91"/>
      <c r="W25" s="90"/>
      <c r="X25" s="38"/>
      <c r="Y25" s="38"/>
      <c r="Z25" s="38" t="str">
        <f t="shared" si="10"/>
        <v/>
      </c>
      <c r="AA25" s="75"/>
      <c r="AB25" s="75"/>
      <c r="AC25" s="75"/>
      <c r="AD25" s="75"/>
      <c r="AE25" s="75"/>
      <c r="AF25" s="75"/>
      <c r="AG25" s="40"/>
      <c r="AH25" s="40"/>
      <c r="AI25" s="40"/>
      <c r="AJ25" s="40"/>
      <c r="AK25" s="40"/>
      <c r="AL25" s="40"/>
      <c r="AM25" s="40"/>
      <c r="AN25" s="40"/>
      <c r="AO25" s="41"/>
      <c r="AP25" s="374"/>
      <c r="AQ25" s="375"/>
      <c r="AR25" s="418" t="str">
        <f t="shared" si="31"/>
        <v/>
      </c>
      <c r="AS25" s="46" t="str">
        <f t="shared" si="11"/>
        <v/>
      </c>
      <c r="AT25" s="358" t="str">
        <f t="shared" si="12"/>
        <v/>
      </c>
      <c r="AU25" s="358">
        <f t="shared" si="13"/>
        <v>0.05</v>
      </c>
      <c r="AV25" s="358" t="str">
        <f t="shared" si="14"/>
        <v/>
      </c>
      <c r="AW25" s="417" t="str">
        <f t="shared" si="15"/>
        <v/>
      </c>
      <c r="AX25" s="418" t="str">
        <f t="shared" si="32"/>
        <v/>
      </c>
      <c r="AY25" s="417" t="str">
        <f t="shared" si="16"/>
        <v/>
      </c>
      <c r="AZ25" s="382"/>
      <c r="BA25" s="383"/>
      <c r="BB25" s="423">
        <f t="shared" si="35"/>
        <v>0</v>
      </c>
      <c r="BC25" s="424" t="str">
        <f t="shared" si="17"/>
        <v/>
      </c>
      <c r="BD25" s="396"/>
      <c r="BE25" s="396"/>
      <c r="BF25" s="397"/>
      <c r="BG25" s="394"/>
      <c r="BH25" s="374"/>
      <c r="BI25" s="380"/>
      <c r="BJ25" s="380"/>
      <c r="BK25" s="380"/>
      <c r="BL25" s="375" t="str">
        <f t="shared" si="18"/>
        <v/>
      </c>
      <c r="BM25" s="409"/>
      <c r="BN25" s="409"/>
      <c r="BO25" s="409"/>
      <c r="BP25" s="409"/>
      <c r="BQ25" s="409"/>
      <c r="BR25" s="409"/>
      <c r="BS25" s="409"/>
      <c r="BT25" s="411"/>
      <c r="BU25" s="411"/>
      <c r="BV25" s="411"/>
      <c r="BW25" s="411"/>
      <c r="BX25" s="411"/>
      <c r="BY25" s="411"/>
      <c r="BZ25" s="411"/>
      <c r="CA25" s="412"/>
      <c r="CB25" s="78"/>
      <c r="CC25" s="2"/>
      <c r="CD25" s="418" t="str">
        <f t="shared" si="33"/>
        <v/>
      </c>
      <c r="CE25" s="46" t="str">
        <f t="shared" si="19"/>
        <v/>
      </c>
      <c r="CF25" s="358" t="str">
        <f t="shared" si="20"/>
        <v/>
      </c>
      <c r="CG25" s="358">
        <f t="shared" si="21"/>
        <v>0.05</v>
      </c>
      <c r="CH25" s="358" t="str">
        <f t="shared" si="22"/>
        <v/>
      </c>
      <c r="CI25" s="417" t="str">
        <f t="shared" si="23"/>
        <v/>
      </c>
      <c r="CJ25" s="418" t="str">
        <f t="shared" si="34"/>
        <v/>
      </c>
      <c r="CK25" s="417" t="str">
        <f t="shared" si="24"/>
        <v/>
      </c>
      <c r="CL25" s="70"/>
      <c r="CM25" s="78"/>
      <c r="CN25" s="425">
        <f t="shared" si="36"/>
        <v>0</v>
      </c>
      <c r="CO25" s="424" t="str">
        <f t="shared" si="25"/>
        <v/>
      </c>
      <c r="CP25" s="64"/>
      <c r="CQ25" s="2"/>
      <c r="CR25" s="3"/>
      <c r="CS25" s="82"/>
      <c r="CT25" s="78"/>
      <c r="CU25" s="79"/>
      <c r="CV25" s="79"/>
      <c r="CW25" s="79"/>
      <c r="CX25" s="2" t="str">
        <f t="shared" si="26"/>
        <v/>
      </c>
      <c r="CY25" s="79"/>
      <c r="CZ25" s="79"/>
      <c r="DA25" s="79"/>
      <c r="DB25" s="79"/>
      <c r="DC25" s="79"/>
      <c r="DD25" s="79"/>
      <c r="DE25" s="79"/>
      <c r="DF25" s="79"/>
      <c r="DG25" s="79"/>
      <c r="DH25" s="79"/>
      <c r="DI25" s="79"/>
      <c r="DJ25" s="79"/>
      <c r="DK25" s="79"/>
      <c r="DL25" s="79"/>
      <c r="DM25" s="83"/>
    </row>
    <row r="26" spans="1:117" x14ac:dyDescent="0.2">
      <c r="A26" s="119"/>
      <c r="B26" s="153" t="str">
        <f t="shared" si="27"/>
        <v/>
      </c>
      <c r="C26" s="49"/>
      <c r="D26" s="94"/>
      <c r="E26" s="13"/>
      <c r="F26" s="418" t="str">
        <f t="shared" si="28"/>
        <v/>
      </c>
      <c r="G26" s="46" t="str">
        <f t="shared" si="3"/>
        <v/>
      </c>
      <c r="H26" s="358" t="str">
        <f t="shared" si="4"/>
        <v/>
      </c>
      <c r="I26" s="358">
        <f t="shared" si="5"/>
        <v>0.05</v>
      </c>
      <c r="J26" s="358" t="str">
        <f t="shared" si="6"/>
        <v/>
      </c>
      <c r="K26" s="417" t="str">
        <f t="shared" si="7"/>
        <v/>
      </c>
      <c r="L26" s="418" t="str">
        <f t="shared" si="29"/>
        <v/>
      </c>
      <c r="M26" s="417" t="str">
        <f t="shared" si="8"/>
        <v/>
      </c>
      <c r="N26" s="41"/>
      <c r="O26" s="74"/>
      <c r="P26" s="422">
        <f t="shared" si="30"/>
        <v>0</v>
      </c>
      <c r="Q26" s="47" t="str">
        <f t="shared" si="9"/>
        <v/>
      </c>
      <c r="R26" s="40"/>
      <c r="S26" s="40"/>
      <c r="T26" s="1"/>
      <c r="U26" s="77"/>
      <c r="V26" s="89"/>
      <c r="W26" s="90"/>
      <c r="X26" s="38"/>
      <c r="Y26" s="38"/>
      <c r="Z26" s="38" t="str">
        <f t="shared" si="10"/>
        <v/>
      </c>
      <c r="AA26" s="75"/>
      <c r="AB26" s="75"/>
      <c r="AC26" s="75"/>
      <c r="AD26" s="75"/>
      <c r="AE26" s="75"/>
      <c r="AF26" s="75"/>
      <c r="AG26" s="40"/>
      <c r="AH26" s="40"/>
      <c r="AI26" s="40"/>
      <c r="AJ26" s="40"/>
      <c r="AK26" s="40"/>
      <c r="AL26" s="40"/>
      <c r="AM26" s="40"/>
      <c r="AN26" s="40"/>
      <c r="AO26" s="41"/>
      <c r="AP26" s="383"/>
      <c r="AQ26" s="375"/>
      <c r="AR26" s="418" t="str">
        <f t="shared" si="31"/>
        <v/>
      </c>
      <c r="AS26" s="46" t="str">
        <f t="shared" si="11"/>
        <v/>
      </c>
      <c r="AT26" s="358" t="str">
        <f t="shared" si="12"/>
        <v/>
      </c>
      <c r="AU26" s="358">
        <f t="shared" si="13"/>
        <v>0.05</v>
      </c>
      <c r="AV26" s="358" t="str">
        <f t="shared" si="14"/>
        <v/>
      </c>
      <c r="AW26" s="417" t="str">
        <f t="shared" si="15"/>
        <v/>
      </c>
      <c r="AX26" s="418" t="str">
        <f t="shared" si="32"/>
        <v/>
      </c>
      <c r="AY26" s="417" t="str">
        <f t="shared" si="16"/>
        <v/>
      </c>
      <c r="AZ26" s="382"/>
      <c r="BA26" s="383"/>
      <c r="BB26" s="423">
        <f t="shared" si="35"/>
        <v>0</v>
      </c>
      <c r="BC26" s="424" t="str">
        <f t="shared" si="17"/>
        <v/>
      </c>
      <c r="BD26" s="396"/>
      <c r="BE26" s="396"/>
      <c r="BF26" s="397"/>
      <c r="BG26" s="394"/>
      <c r="BH26" s="383"/>
      <c r="BI26" s="380"/>
      <c r="BJ26" s="396"/>
      <c r="BK26" s="380"/>
      <c r="BL26" s="375" t="str">
        <f t="shared" si="18"/>
        <v/>
      </c>
      <c r="BM26" s="409"/>
      <c r="BN26" s="409"/>
      <c r="BO26" s="409"/>
      <c r="BP26" s="409"/>
      <c r="BQ26" s="409"/>
      <c r="BR26" s="409"/>
      <c r="BS26" s="409"/>
      <c r="BT26" s="411"/>
      <c r="BU26" s="411"/>
      <c r="BV26" s="411"/>
      <c r="BW26" s="411"/>
      <c r="BX26" s="411"/>
      <c r="BY26" s="411"/>
      <c r="BZ26" s="411"/>
      <c r="CA26" s="412"/>
      <c r="CB26" s="78"/>
      <c r="CC26" s="2"/>
      <c r="CD26" s="418" t="str">
        <f t="shared" si="33"/>
        <v/>
      </c>
      <c r="CE26" s="46" t="str">
        <f t="shared" si="19"/>
        <v/>
      </c>
      <c r="CF26" s="358" t="str">
        <f t="shared" si="20"/>
        <v/>
      </c>
      <c r="CG26" s="358">
        <f t="shared" si="21"/>
        <v>0.05</v>
      </c>
      <c r="CH26" s="358" t="str">
        <f t="shared" si="22"/>
        <v/>
      </c>
      <c r="CI26" s="417" t="str">
        <f t="shared" si="23"/>
        <v/>
      </c>
      <c r="CJ26" s="418" t="str">
        <f t="shared" si="34"/>
        <v/>
      </c>
      <c r="CK26" s="417" t="str">
        <f t="shared" si="24"/>
        <v/>
      </c>
      <c r="CL26" s="70"/>
      <c r="CM26" s="68"/>
      <c r="CN26" s="425">
        <f t="shared" si="36"/>
        <v>0</v>
      </c>
      <c r="CO26" s="424" t="str">
        <f t="shared" si="25"/>
        <v/>
      </c>
      <c r="CP26" s="64"/>
      <c r="CQ26" s="2"/>
      <c r="CR26" s="3"/>
      <c r="CS26" s="82"/>
      <c r="CT26" s="68"/>
      <c r="CU26" s="79"/>
      <c r="CV26" s="64"/>
      <c r="CW26" s="79"/>
      <c r="CX26" s="2" t="str">
        <f t="shared" si="26"/>
        <v/>
      </c>
      <c r="CY26" s="79"/>
      <c r="CZ26" s="79"/>
      <c r="DA26" s="79"/>
      <c r="DB26" s="79"/>
      <c r="DC26" s="79"/>
      <c r="DD26" s="79"/>
      <c r="DE26" s="79"/>
      <c r="DF26" s="79"/>
      <c r="DG26" s="79"/>
      <c r="DH26" s="79"/>
      <c r="DI26" s="79"/>
      <c r="DJ26" s="79"/>
      <c r="DK26" s="79"/>
      <c r="DL26" s="79"/>
      <c r="DM26" s="83"/>
    </row>
    <row r="27" spans="1:117" x14ac:dyDescent="0.2">
      <c r="A27" s="119"/>
      <c r="B27" s="153" t="str">
        <f t="shared" si="27"/>
        <v/>
      </c>
      <c r="C27" s="49"/>
      <c r="D27" s="95"/>
      <c r="E27" s="13"/>
      <c r="F27" s="418" t="str">
        <f t="shared" si="28"/>
        <v/>
      </c>
      <c r="G27" s="46" t="str">
        <f t="shared" si="3"/>
        <v/>
      </c>
      <c r="H27" s="358" t="str">
        <f t="shared" si="4"/>
        <v/>
      </c>
      <c r="I27" s="358">
        <f t="shared" si="5"/>
        <v>0.05</v>
      </c>
      <c r="J27" s="358" t="str">
        <f t="shared" si="6"/>
        <v/>
      </c>
      <c r="K27" s="417" t="str">
        <f t="shared" si="7"/>
        <v/>
      </c>
      <c r="L27" s="418" t="str">
        <f t="shared" si="29"/>
        <v/>
      </c>
      <c r="M27" s="417" t="str">
        <f t="shared" si="8"/>
        <v/>
      </c>
      <c r="N27" s="41"/>
      <c r="O27" s="44"/>
      <c r="P27" s="422">
        <f t="shared" si="30"/>
        <v>0</v>
      </c>
      <c r="Q27" s="47" t="str">
        <f t="shared" si="9"/>
        <v/>
      </c>
      <c r="R27" s="40"/>
      <c r="S27" s="43"/>
      <c r="T27" s="1"/>
      <c r="U27" s="77"/>
      <c r="V27" s="91"/>
      <c r="W27" s="90"/>
      <c r="X27" s="38"/>
      <c r="Y27" s="38"/>
      <c r="Z27" s="38" t="str">
        <f t="shared" si="10"/>
        <v/>
      </c>
      <c r="AA27" s="75"/>
      <c r="AB27" s="75"/>
      <c r="AC27" s="75"/>
      <c r="AD27" s="75"/>
      <c r="AE27" s="75"/>
      <c r="AF27" s="75"/>
      <c r="AG27" s="40"/>
      <c r="AH27" s="40"/>
      <c r="AI27" s="40"/>
      <c r="AJ27" s="40"/>
      <c r="AK27" s="40"/>
      <c r="AL27" s="40"/>
      <c r="AM27" s="40"/>
      <c r="AN27" s="40"/>
      <c r="AO27" s="41"/>
      <c r="AP27" s="374"/>
      <c r="AQ27" s="375"/>
      <c r="AR27" s="418" t="str">
        <f t="shared" si="31"/>
        <v/>
      </c>
      <c r="AS27" s="46" t="str">
        <f t="shared" si="11"/>
        <v/>
      </c>
      <c r="AT27" s="358" t="str">
        <f t="shared" si="12"/>
        <v/>
      </c>
      <c r="AU27" s="358">
        <f t="shared" si="13"/>
        <v>0.05</v>
      </c>
      <c r="AV27" s="358" t="str">
        <f t="shared" si="14"/>
        <v/>
      </c>
      <c r="AW27" s="417" t="str">
        <f t="shared" si="15"/>
        <v/>
      </c>
      <c r="AX27" s="418" t="str">
        <f t="shared" si="32"/>
        <v/>
      </c>
      <c r="AY27" s="417" t="str">
        <f t="shared" si="16"/>
        <v/>
      </c>
      <c r="AZ27" s="382"/>
      <c r="BA27" s="383"/>
      <c r="BB27" s="423">
        <f t="shared" si="35"/>
        <v>0</v>
      </c>
      <c r="BC27" s="424" t="str">
        <f t="shared" si="17"/>
        <v/>
      </c>
      <c r="BD27" s="396"/>
      <c r="BE27" s="396"/>
      <c r="BF27" s="397"/>
      <c r="BG27" s="394"/>
      <c r="BH27" s="383"/>
      <c r="BI27" s="380"/>
      <c r="BJ27" s="396"/>
      <c r="BK27" s="380"/>
      <c r="BL27" s="375" t="str">
        <f t="shared" si="18"/>
        <v/>
      </c>
      <c r="BM27" s="409"/>
      <c r="BN27" s="409"/>
      <c r="BO27" s="409"/>
      <c r="BP27" s="409"/>
      <c r="BQ27" s="409"/>
      <c r="BR27" s="409"/>
      <c r="BS27" s="409"/>
      <c r="BT27" s="411"/>
      <c r="BU27" s="411"/>
      <c r="BV27" s="411"/>
      <c r="BW27" s="411"/>
      <c r="BX27" s="411"/>
      <c r="BY27" s="411"/>
      <c r="BZ27" s="411"/>
      <c r="CA27" s="412"/>
      <c r="CB27" s="78"/>
      <c r="CC27" s="2"/>
      <c r="CD27" s="418" t="str">
        <f t="shared" si="33"/>
        <v/>
      </c>
      <c r="CE27" s="46" t="str">
        <f t="shared" si="19"/>
        <v/>
      </c>
      <c r="CF27" s="358" t="str">
        <f t="shared" si="20"/>
        <v/>
      </c>
      <c r="CG27" s="358">
        <f t="shared" si="21"/>
        <v>0.05</v>
      </c>
      <c r="CH27" s="358" t="str">
        <f t="shared" si="22"/>
        <v/>
      </c>
      <c r="CI27" s="417" t="str">
        <f t="shared" si="23"/>
        <v/>
      </c>
      <c r="CJ27" s="418" t="str">
        <f t="shared" si="34"/>
        <v/>
      </c>
      <c r="CK27" s="417" t="str">
        <f t="shared" si="24"/>
        <v/>
      </c>
      <c r="CL27" s="70"/>
      <c r="CM27" s="68"/>
      <c r="CN27" s="425">
        <f t="shared" si="36"/>
        <v>0</v>
      </c>
      <c r="CO27" s="424" t="str">
        <f t="shared" si="25"/>
        <v/>
      </c>
      <c r="CP27" s="64"/>
      <c r="CQ27" s="2"/>
      <c r="CR27" s="3"/>
      <c r="CS27" s="82"/>
      <c r="CT27" s="68"/>
      <c r="CU27" s="79"/>
      <c r="CV27" s="64"/>
      <c r="CW27" s="79"/>
      <c r="CX27" s="2" t="str">
        <f t="shared" si="26"/>
        <v/>
      </c>
      <c r="CY27" s="79"/>
      <c r="CZ27" s="79"/>
      <c r="DA27" s="79"/>
      <c r="DB27" s="79"/>
      <c r="DC27" s="79"/>
      <c r="DD27" s="79"/>
      <c r="DE27" s="79"/>
      <c r="DF27" s="79"/>
      <c r="DG27" s="79"/>
      <c r="DH27" s="79"/>
      <c r="DI27" s="79"/>
      <c r="DJ27" s="79"/>
      <c r="DK27" s="79"/>
      <c r="DL27" s="79"/>
      <c r="DM27" s="83"/>
    </row>
    <row r="28" spans="1:117" x14ac:dyDescent="0.2">
      <c r="A28" s="119"/>
      <c r="B28" s="153" t="str">
        <f t="shared" si="27"/>
        <v/>
      </c>
      <c r="C28" s="49"/>
      <c r="D28" s="95"/>
      <c r="E28" s="13"/>
      <c r="F28" s="418" t="str">
        <f t="shared" si="28"/>
        <v/>
      </c>
      <c r="G28" s="46" t="str">
        <f t="shared" si="3"/>
        <v/>
      </c>
      <c r="H28" s="358" t="str">
        <f t="shared" si="4"/>
        <v/>
      </c>
      <c r="I28" s="358">
        <f t="shared" si="5"/>
        <v>0.05</v>
      </c>
      <c r="J28" s="358" t="str">
        <f t="shared" si="6"/>
        <v/>
      </c>
      <c r="K28" s="417" t="str">
        <f t="shared" si="7"/>
        <v/>
      </c>
      <c r="L28" s="418" t="str">
        <f t="shared" si="29"/>
        <v/>
      </c>
      <c r="M28" s="417" t="str">
        <f t="shared" si="8"/>
        <v/>
      </c>
      <c r="N28" s="41"/>
      <c r="O28" s="44"/>
      <c r="P28" s="422">
        <f t="shared" si="30"/>
        <v>0</v>
      </c>
      <c r="Q28" s="47" t="str">
        <f t="shared" si="9"/>
        <v/>
      </c>
      <c r="R28" s="40"/>
      <c r="S28" s="40"/>
      <c r="T28" s="1"/>
      <c r="U28" s="77"/>
      <c r="V28" s="91"/>
      <c r="W28" s="90"/>
      <c r="X28" s="38"/>
      <c r="Y28" s="38"/>
      <c r="Z28" s="38" t="str">
        <f t="shared" si="10"/>
        <v/>
      </c>
      <c r="AA28" s="75"/>
      <c r="AB28" s="75"/>
      <c r="AC28" s="75"/>
      <c r="AD28" s="75"/>
      <c r="AE28" s="75"/>
      <c r="AF28" s="75"/>
      <c r="AG28" s="40"/>
      <c r="AH28" s="40"/>
      <c r="AI28" s="40"/>
      <c r="AJ28" s="40"/>
      <c r="AK28" s="40"/>
      <c r="AL28" s="40"/>
      <c r="AM28" s="40"/>
      <c r="AN28" s="40"/>
      <c r="AO28" s="41"/>
      <c r="AP28" s="383"/>
      <c r="AQ28" s="375"/>
      <c r="AR28" s="418" t="str">
        <f t="shared" si="31"/>
        <v/>
      </c>
      <c r="AS28" s="46" t="str">
        <f t="shared" si="11"/>
        <v/>
      </c>
      <c r="AT28" s="358" t="str">
        <f t="shared" si="12"/>
        <v/>
      </c>
      <c r="AU28" s="358">
        <f t="shared" si="13"/>
        <v>0.05</v>
      </c>
      <c r="AV28" s="358" t="str">
        <f t="shared" si="14"/>
        <v/>
      </c>
      <c r="AW28" s="417" t="str">
        <f t="shared" si="15"/>
        <v/>
      </c>
      <c r="AX28" s="418" t="str">
        <f t="shared" si="32"/>
        <v/>
      </c>
      <c r="AY28" s="417" t="str">
        <f t="shared" si="16"/>
        <v/>
      </c>
      <c r="AZ28" s="382"/>
      <c r="BA28" s="383"/>
      <c r="BB28" s="423">
        <f t="shared" si="35"/>
        <v>0</v>
      </c>
      <c r="BC28" s="424" t="str">
        <f t="shared" si="17"/>
        <v/>
      </c>
      <c r="BD28" s="396"/>
      <c r="BE28" s="396"/>
      <c r="BF28" s="397"/>
      <c r="BG28" s="394"/>
      <c r="BH28" s="383"/>
      <c r="BI28" s="380"/>
      <c r="BJ28" s="396"/>
      <c r="BK28" s="380"/>
      <c r="BL28" s="375" t="str">
        <f t="shared" si="18"/>
        <v/>
      </c>
      <c r="BM28" s="409"/>
      <c r="BN28" s="409"/>
      <c r="BO28" s="409"/>
      <c r="BP28" s="409"/>
      <c r="BQ28" s="409"/>
      <c r="BR28" s="409"/>
      <c r="BS28" s="409"/>
      <c r="BT28" s="411"/>
      <c r="BU28" s="411"/>
      <c r="BV28" s="411"/>
      <c r="BW28" s="411"/>
      <c r="BX28" s="411"/>
      <c r="BY28" s="411"/>
      <c r="BZ28" s="411"/>
      <c r="CA28" s="412"/>
      <c r="CB28" s="78"/>
      <c r="CC28" s="2"/>
      <c r="CD28" s="418" t="str">
        <f t="shared" si="33"/>
        <v/>
      </c>
      <c r="CE28" s="46" t="str">
        <f t="shared" si="19"/>
        <v/>
      </c>
      <c r="CF28" s="358" t="str">
        <f t="shared" si="20"/>
        <v/>
      </c>
      <c r="CG28" s="358">
        <f t="shared" si="21"/>
        <v>0.05</v>
      </c>
      <c r="CH28" s="358" t="str">
        <f t="shared" si="22"/>
        <v/>
      </c>
      <c r="CI28" s="417" t="str">
        <f t="shared" si="23"/>
        <v/>
      </c>
      <c r="CJ28" s="418" t="str">
        <f t="shared" si="34"/>
        <v/>
      </c>
      <c r="CK28" s="417" t="str">
        <f t="shared" si="24"/>
        <v/>
      </c>
      <c r="CL28" s="70"/>
      <c r="CM28" s="68"/>
      <c r="CN28" s="425">
        <f t="shared" si="36"/>
        <v>0</v>
      </c>
      <c r="CO28" s="424" t="str">
        <f t="shared" si="25"/>
        <v/>
      </c>
      <c r="CP28" s="64"/>
      <c r="CQ28" s="2"/>
      <c r="CR28" s="3"/>
      <c r="CS28" s="82"/>
      <c r="CT28" s="68"/>
      <c r="CU28" s="79"/>
      <c r="CV28" s="79"/>
      <c r="CW28" s="79"/>
      <c r="CX28" s="2" t="str">
        <f t="shared" si="26"/>
        <v/>
      </c>
      <c r="CY28" s="79"/>
      <c r="CZ28" s="79"/>
      <c r="DA28" s="79"/>
      <c r="DB28" s="79"/>
      <c r="DC28" s="79"/>
      <c r="DD28" s="79"/>
      <c r="DE28" s="79"/>
      <c r="DF28" s="79"/>
      <c r="DG28" s="79"/>
      <c r="DH28" s="79"/>
      <c r="DI28" s="79"/>
      <c r="DJ28" s="79"/>
      <c r="DK28" s="79"/>
      <c r="DL28" s="79"/>
      <c r="DM28" s="83"/>
    </row>
    <row r="29" spans="1:117" x14ac:dyDescent="0.2">
      <c r="A29" s="119"/>
      <c r="B29" s="153" t="str">
        <f t="shared" si="27"/>
        <v/>
      </c>
      <c r="C29" s="49"/>
      <c r="D29" s="94"/>
      <c r="E29" s="13"/>
      <c r="F29" s="418" t="str">
        <f t="shared" si="28"/>
        <v/>
      </c>
      <c r="G29" s="46" t="str">
        <f t="shared" si="3"/>
        <v/>
      </c>
      <c r="H29" s="358" t="str">
        <f t="shared" si="4"/>
        <v/>
      </c>
      <c r="I29" s="358">
        <f t="shared" si="5"/>
        <v>0.05</v>
      </c>
      <c r="J29" s="358" t="str">
        <f t="shared" si="6"/>
        <v/>
      </c>
      <c r="K29" s="417" t="str">
        <f t="shared" si="7"/>
        <v/>
      </c>
      <c r="L29" s="418" t="str">
        <f t="shared" si="29"/>
        <v/>
      </c>
      <c r="M29" s="417" t="str">
        <f t="shared" si="8"/>
        <v/>
      </c>
      <c r="N29" s="41"/>
      <c r="O29" s="44"/>
      <c r="P29" s="422">
        <f t="shared" si="30"/>
        <v>0</v>
      </c>
      <c r="Q29" s="47" t="str">
        <f t="shared" si="9"/>
        <v/>
      </c>
      <c r="R29" s="40"/>
      <c r="S29" s="75"/>
      <c r="T29" s="1"/>
      <c r="U29" s="77"/>
      <c r="V29" s="91"/>
      <c r="W29" s="90"/>
      <c r="X29" s="38"/>
      <c r="Y29" s="38"/>
      <c r="Z29" s="38" t="str">
        <f t="shared" si="10"/>
        <v/>
      </c>
      <c r="AA29" s="75"/>
      <c r="AB29" s="75"/>
      <c r="AC29" s="75"/>
      <c r="AD29" s="75"/>
      <c r="AE29" s="75"/>
      <c r="AF29" s="75"/>
      <c r="AG29" s="40"/>
      <c r="AH29" s="40"/>
      <c r="AI29" s="40"/>
      <c r="AJ29" s="40"/>
      <c r="AK29" s="40"/>
      <c r="AL29" s="40"/>
      <c r="AM29" s="40"/>
      <c r="AN29" s="40"/>
      <c r="AO29" s="41"/>
      <c r="AP29" s="374"/>
      <c r="AQ29" s="375"/>
      <c r="AR29" s="418" t="str">
        <f t="shared" si="31"/>
        <v/>
      </c>
      <c r="AS29" s="46" t="str">
        <f t="shared" si="11"/>
        <v/>
      </c>
      <c r="AT29" s="358" t="str">
        <f t="shared" si="12"/>
        <v/>
      </c>
      <c r="AU29" s="358">
        <f t="shared" si="13"/>
        <v>0.05</v>
      </c>
      <c r="AV29" s="358" t="str">
        <f t="shared" si="14"/>
        <v/>
      </c>
      <c r="AW29" s="417" t="str">
        <f t="shared" si="15"/>
        <v/>
      </c>
      <c r="AX29" s="418" t="str">
        <f t="shared" si="32"/>
        <v/>
      </c>
      <c r="AY29" s="417" t="str">
        <f t="shared" si="16"/>
        <v/>
      </c>
      <c r="AZ29" s="382"/>
      <c r="BA29" s="383"/>
      <c r="BB29" s="423">
        <f t="shared" si="35"/>
        <v>0</v>
      </c>
      <c r="BC29" s="424" t="str">
        <f t="shared" si="17"/>
        <v/>
      </c>
      <c r="BD29" s="396"/>
      <c r="BE29" s="396"/>
      <c r="BF29" s="397"/>
      <c r="BG29" s="394"/>
      <c r="BH29" s="383"/>
      <c r="BI29" s="380"/>
      <c r="BJ29" s="396"/>
      <c r="BK29" s="380"/>
      <c r="BL29" s="375" t="str">
        <f t="shared" si="18"/>
        <v/>
      </c>
      <c r="BM29" s="409"/>
      <c r="BN29" s="409"/>
      <c r="BO29" s="409"/>
      <c r="BP29" s="409"/>
      <c r="BQ29" s="409"/>
      <c r="BR29" s="409"/>
      <c r="BS29" s="409"/>
      <c r="BT29" s="411"/>
      <c r="BU29" s="411"/>
      <c r="BV29" s="411"/>
      <c r="BW29" s="411"/>
      <c r="BX29" s="411"/>
      <c r="BY29" s="411"/>
      <c r="BZ29" s="411"/>
      <c r="CA29" s="412"/>
      <c r="CB29" s="78"/>
      <c r="CC29" s="2"/>
      <c r="CD29" s="418" t="str">
        <f t="shared" si="33"/>
        <v/>
      </c>
      <c r="CE29" s="46" t="str">
        <f t="shared" si="19"/>
        <v/>
      </c>
      <c r="CF29" s="358" t="str">
        <f t="shared" si="20"/>
        <v/>
      </c>
      <c r="CG29" s="358">
        <f t="shared" si="21"/>
        <v>0.05</v>
      </c>
      <c r="CH29" s="358" t="str">
        <f t="shared" si="22"/>
        <v/>
      </c>
      <c r="CI29" s="417" t="str">
        <f t="shared" si="23"/>
        <v/>
      </c>
      <c r="CJ29" s="418" t="str">
        <f t="shared" si="34"/>
        <v/>
      </c>
      <c r="CK29" s="417" t="str">
        <f t="shared" si="24"/>
        <v/>
      </c>
      <c r="CL29" s="70"/>
      <c r="CM29" s="68"/>
      <c r="CN29" s="425">
        <f t="shared" si="36"/>
        <v>0</v>
      </c>
      <c r="CO29" s="424" t="str">
        <f t="shared" si="25"/>
        <v/>
      </c>
      <c r="CP29" s="64"/>
      <c r="CQ29" s="2"/>
      <c r="CR29" s="3"/>
      <c r="CS29" s="82"/>
      <c r="CT29" s="68"/>
      <c r="CU29" s="79"/>
      <c r="CV29" s="64"/>
      <c r="CW29" s="79"/>
      <c r="CX29" s="2" t="str">
        <f t="shared" si="26"/>
        <v/>
      </c>
      <c r="CY29" s="79"/>
      <c r="CZ29" s="79"/>
      <c r="DA29" s="79"/>
      <c r="DB29" s="79"/>
      <c r="DC29" s="79"/>
      <c r="DD29" s="79"/>
      <c r="DE29" s="79"/>
      <c r="DF29" s="79"/>
      <c r="DG29" s="79"/>
      <c r="DH29" s="79"/>
      <c r="DI29" s="79"/>
      <c r="DJ29" s="79"/>
      <c r="DK29" s="79"/>
      <c r="DL29" s="79"/>
      <c r="DM29" s="83"/>
    </row>
    <row r="30" spans="1:117" x14ac:dyDescent="0.2">
      <c r="A30" s="118"/>
      <c r="B30" s="153" t="str">
        <f t="shared" si="27"/>
        <v/>
      </c>
      <c r="C30" s="49"/>
      <c r="D30" s="95"/>
      <c r="E30" s="13"/>
      <c r="F30" s="418" t="str">
        <f t="shared" si="28"/>
        <v/>
      </c>
      <c r="G30" s="46" t="str">
        <f t="shared" si="3"/>
        <v/>
      </c>
      <c r="H30" s="358" t="str">
        <f t="shared" si="4"/>
        <v/>
      </c>
      <c r="I30" s="358">
        <f t="shared" si="5"/>
        <v>0.05</v>
      </c>
      <c r="J30" s="358" t="str">
        <f t="shared" si="6"/>
        <v/>
      </c>
      <c r="K30" s="417" t="str">
        <f t="shared" si="7"/>
        <v/>
      </c>
      <c r="L30" s="418" t="str">
        <f t="shared" si="29"/>
        <v/>
      </c>
      <c r="M30" s="417" t="str">
        <f t="shared" si="8"/>
        <v/>
      </c>
      <c r="N30" s="41"/>
      <c r="O30" s="44"/>
      <c r="P30" s="422">
        <f t="shared" si="30"/>
        <v>0</v>
      </c>
      <c r="Q30" s="47" t="str">
        <f t="shared" si="9"/>
        <v/>
      </c>
      <c r="R30" s="40"/>
      <c r="S30" s="40"/>
      <c r="T30" s="1"/>
      <c r="U30" s="77"/>
      <c r="V30" s="91"/>
      <c r="W30" s="90"/>
      <c r="X30" s="38"/>
      <c r="Y30" s="38"/>
      <c r="Z30" s="38" t="str">
        <f t="shared" si="10"/>
        <v/>
      </c>
      <c r="AA30" s="75"/>
      <c r="AB30" s="75"/>
      <c r="AC30" s="75"/>
      <c r="AD30" s="75"/>
      <c r="AE30" s="75"/>
      <c r="AF30" s="75"/>
      <c r="AG30" s="40"/>
      <c r="AH30" s="40"/>
      <c r="AI30" s="40"/>
      <c r="AJ30" s="40"/>
      <c r="AK30" s="40"/>
      <c r="AL30" s="40"/>
      <c r="AM30" s="40"/>
      <c r="AN30" s="40"/>
      <c r="AO30" s="41"/>
      <c r="AP30" s="383"/>
      <c r="AQ30" s="375"/>
      <c r="AR30" s="418" t="str">
        <f t="shared" si="31"/>
        <v/>
      </c>
      <c r="AS30" s="46" t="str">
        <f t="shared" si="11"/>
        <v/>
      </c>
      <c r="AT30" s="358" t="str">
        <f t="shared" si="12"/>
        <v/>
      </c>
      <c r="AU30" s="358">
        <f t="shared" si="13"/>
        <v>0.05</v>
      </c>
      <c r="AV30" s="358" t="str">
        <f t="shared" si="14"/>
        <v/>
      </c>
      <c r="AW30" s="417" t="str">
        <f t="shared" si="15"/>
        <v/>
      </c>
      <c r="AX30" s="418" t="str">
        <f t="shared" si="32"/>
        <v/>
      </c>
      <c r="AY30" s="417" t="str">
        <f t="shared" si="16"/>
        <v/>
      </c>
      <c r="AZ30" s="382"/>
      <c r="BA30" s="383"/>
      <c r="BB30" s="423">
        <f t="shared" si="35"/>
        <v>0</v>
      </c>
      <c r="BC30" s="424" t="str">
        <f t="shared" si="17"/>
        <v/>
      </c>
      <c r="BD30" s="396"/>
      <c r="BE30" s="396"/>
      <c r="BF30" s="397"/>
      <c r="BG30" s="394"/>
      <c r="BH30" s="374"/>
      <c r="BI30" s="380"/>
      <c r="BJ30" s="380"/>
      <c r="BK30" s="380"/>
      <c r="BL30" s="375" t="str">
        <f t="shared" si="18"/>
        <v/>
      </c>
      <c r="BM30" s="409"/>
      <c r="BN30" s="409"/>
      <c r="BO30" s="409"/>
      <c r="BP30" s="409"/>
      <c r="BQ30" s="409"/>
      <c r="BR30" s="409"/>
      <c r="BS30" s="409"/>
      <c r="BT30" s="411"/>
      <c r="BU30" s="411"/>
      <c r="BV30" s="411"/>
      <c r="BW30" s="411"/>
      <c r="BX30" s="411"/>
      <c r="BY30" s="411"/>
      <c r="BZ30" s="411"/>
      <c r="CA30" s="412"/>
      <c r="CB30" s="78"/>
      <c r="CC30" s="2"/>
      <c r="CD30" s="418" t="str">
        <f t="shared" si="33"/>
        <v/>
      </c>
      <c r="CE30" s="46" t="str">
        <f t="shared" si="19"/>
        <v/>
      </c>
      <c r="CF30" s="358" t="str">
        <f t="shared" si="20"/>
        <v/>
      </c>
      <c r="CG30" s="358">
        <f t="shared" si="21"/>
        <v>0.05</v>
      </c>
      <c r="CH30" s="358" t="str">
        <f t="shared" si="22"/>
        <v/>
      </c>
      <c r="CI30" s="417" t="str">
        <f t="shared" si="23"/>
        <v/>
      </c>
      <c r="CJ30" s="418" t="str">
        <f t="shared" si="34"/>
        <v/>
      </c>
      <c r="CK30" s="417" t="str">
        <f t="shared" si="24"/>
        <v/>
      </c>
      <c r="CL30" s="70"/>
      <c r="CM30" s="78"/>
      <c r="CN30" s="425">
        <f t="shared" si="36"/>
        <v>0</v>
      </c>
      <c r="CO30" s="424" t="str">
        <f t="shared" si="25"/>
        <v/>
      </c>
      <c r="CP30" s="64"/>
      <c r="CQ30" s="2"/>
      <c r="CR30" s="3"/>
      <c r="CS30" s="82"/>
      <c r="CT30" s="78"/>
      <c r="CU30" s="79"/>
      <c r="CV30" s="79"/>
      <c r="CW30" s="79"/>
      <c r="CX30" s="2" t="str">
        <f t="shared" si="26"/>
        <v/>
      </c>
      <c r="CY30" s="79"/>
      <c r="CZ30" s="79"/>
      <c r="DA30" s="79"/>
      <c r="DB30" s="79"/>
      <c r="DC30" s="79"/>
      <c r="DD30" s="79"/>
      <c r="DE30" s="79"/>
      <c r="DF30" s="79"/>
      <c r="DG30" s="79"/>
      <c r="DH30" s="79"/>
      <c r="DI30" s="79"/>
      <c r="DJ30" s="79"/>
      <c r="DK30" s="79"/>
      <c r="DL30" s="79"/>
      <c r="DM30" s="83"/>
    </row>
    <row r="31" spans="1:117" x14ac:dyDescent="0.2">
      <c r="A31" s="119"/>
      <c r="B31" s="153" t="str">
        <f t="shared" si="27"/>
        <v/>
      </c>
      <c r="C31" s="49"/>
      <c r="D31" s="95"/>
      <c r="E31" s="13"/>
      <c r="F31" s="418" t="str">
        <f t="shared" si="28"/>
        <v/>
      </c>
      <c r="G31" s="46" t="str">
        <f t="shared" si="3"/>
        <v/>
      </c>
      <c r="H31" s="358" t="str">
        <f t="shared" si="4"/>
        <v/>
      </c>
      <c r="I31" s="358">
        <f t="shared" si="5"/>
        <v>0.05</v>
      </c>
      <c r="J31" s="358" t="str">
        <f t="shared" si="6"/>
        <v/>
      </c>
      <c r="K31" s="417" t="str">
        <f t="shared" si="7"/>
        <v/>
      </c>
      <c r="L31" s="418" t="str">
        <f t="shared" si="29"/>
        <v/>
      </c>
      <c r="M31" s="417" t="str">
        <f t="shared" si="8"/>
        <v/>
      </c>
      <c r="N31" s="41"/>
      <c r="O31" s="44"/>
      <c r="P31" s="422">
        <f t="shared" si="30"/>
        <v>0</v>
      </c>
      <c r="Q31" s="47" t="str">
        <f t="shared" si="9"/>
        <v/>
      </c>
      <c r="R31" s="40"/>
      <c r="S31" s="40"/>
      <c r="T31" s="1"/>
      <c r="U31" s="77"/>
      <c r="V31" s="91"/>
      <c r="W31" s="90"/>
      <c r="X31" s="38"/>
      <c r="Y31" s="38"/>
      <c r="Z31" s="38" t="str">
        <f t="shared" si="10"/>
        <v/>
      </c>
      <c r="AA31" s="75"/>
      <c r="AB31" s="75"/>
      <c r="AC31" s="75"/>
      <c r="AD31" s="75"/>
      <c r="AE31" s="75"/>
      <c r="AF31" s="75"/>
      <c r="AG31" s="40"/>
      <c r="AH31" s="40"/>
      <c r="AI31" s="40"/>
      <c r="AJ31" s="40"/>
      <c r="AK31" s="40"/>
      <c r="AL31" s="40"/>
      <c r="AM31" s="40"/>
      <c r="AN31" s="40"/>
      <c r="AO31" s="41"/>
      <c r="AP31" s="374"/>
      <c r="AQ31" s="375"/>
      <c r="AR31" s="418" t="str">
        <f t="shared" si="31"/>
        <v/>
      </c>
      <c r="AS31" s="46" t="str">
        <f t="shared" si="11"/>
        <v/>
      </c>
      <c r="AT31" s="358" t="str">
        <f t="shared" si="12"/>
        <v/>
      </c>
      <c r="AU31" s="358">
        <f t="shared" si="13"/>
        <v>0.05</v>
      </c>
      <c r="AV31" s="358" t="str">
        <f t="shared" si="14"/>
        <v/>
      </c>
      <c r="AW31" s="417" t="str">
        <f t="shared" si="15"/>
        <v/>
      </c>
      <c r="AX31" s="418" t="str">
        <f t="shared" si="32"/>
        <v/>
      </c>
      <c r="AY31" s="417" t="str">
        <f t="shared" si="16"/>
        <v/>
      </c>
      <c r="AZ31" s="382"/>
      <c r="BA31" s="383"/>
      <c r="BB31" s="423">
        <f t="shared" si="35"/>
        <v>0</v>
      </c>
      <c r="BC31" s="424" t="str">
        <f t="shared" si="17"/>
        <v/>
      </c>
      <c r="BD31" s="396"/>
      <c r="BE31" s="396"/>
      <c r="BF31" s="397"/>
      <c r="BG31" s="394"/>
      <c r="BH31" s="383"/>
      <c r="BI31" s="380"/>
      <c r="BJ31" s="396"/>
      <c r="BK31" s="380"/>
      <c r="BL31" s="375" t="str">
        <f t="shared" si="18"/>
        <v/>
      </c>
      <c r="BM31" s="409"/>
      <c r="BN31" s="409"/>
      <c r="BO31" s="409"/>
      <c r="BP31" s="409"/>
      <c r="BQ31" s="409"/>
      <c r="BR31" s="409"/>
      <c r="BS31" s="409"/>
      <c r="BT31" s="411"/>
      <c r="BU31" s="411"/>
      <c r="BV31" s="411"/>
      <c r="BW31" s="411"/>
      <c r="BX31" s="411"/>
      <c r="BY31" s="411"/>
      <c r="BZ31" s="411"/>
      <c r="CA31" s="412"/>
      <c r="CB31" s="78"/>
      <c r="CC31" s="2"/>
      <c r="CD31" s="418" t="str">
        <f t="shared" si="33"/>
        <v/>
      </c>
      <c r="CE31" s="46" t="str">
        <f t="shared" si="19"/>
        <v/>
      </c>
      <c r="CF31" s="358" t="str">
        <f t="shared" si="20"/>
        <v/>
      </c>
      <c r="CG31" s="358">
        <f t="shared" si="21"/>
        <v>0.05</v>
      </c>
      <c r="CH31" s="358" t="str">
        <f t="shared" si="22"/>
        <v/>
      </c>
      <c r="CI31" s="417" t="str">
        <f t="shared" si="23"/>
        <v/>
      </c>
      <c r="CJ31" s="418" t="str">
        <f t="shared" si="34"/>
        <v/>
      </c>
      <c r="CK31" s="417" t="str">
        <f t="shared" si="24"/>
        <v/>
      </c>
      <c r="CL31" s="70"/>
      <c r="CM31" s="68"/>
      <c r="CN31" s="425">
        <f t="shared" si="36"/>
        <v>0</v>
      </c>
      <c r="CO31" s="424" t="str">
        <f t="shared" si="25"/>
        <v/>
      </c>
      <c r="CP31" s="64"/>
      <c r="CQ31" s="2"/>
      <c r="CR31" s="3"/>
      <c r="CS31" s="82"/>
      <c r="CT31" s="68"/>
      <c r="CU31" s="79"/>
      <c r="CV31" s="64"/>
      <c r="CW31" s="79"/>
      <c r="CX31" s="2" t="str">
        <f t="shared" si="26"/>
        <v/>
      </c>
      <c r="CY31" s="79"/>
      <c r="CZ31" s="79"/>
      <c r="DA31" s="79"/>
      <c r="DB31" s="79"/>
      <c r="DC31" s="79"/>
      <c r="DD31" s="79"/>
      <c r="DE31" s="79"/>
      <c r="DF31" s="79"/>
      <c r="DG31" s="79"/>
      <c r="DH31" s="79"/>
      <c r="DI31" s="79"/>
      <c r="DJ31" s="79"/>
      <c r="DK31" s="79"/>
      <c r="DL31" s="79"/>
      <c r="DM31" s="83"/>
    </row>
    <row r="32" spans="1:117" x14ac:dyDescent="0.2">
      <c r="A32" s="119"/>
      <c r="B32" s="153" t="str">
        <f t="shared" si="27"/>
        <v/>
      </c>
      <c r="C32" s="49"/>
      <c r="D32" s="94"/>
      <c r="E32" s="13"/>
      <c r="F32" s="418" t="str">
        <f t="shared" si="28"/>
        <v/>
      </c>
      <c r="G32" s="46" t="str">
        <f t="shared" si="3"/>
        <v/>
      </c>
      <c r="H32" s="358" t="str">
        <f t="shared" si="4"/>
        <v/>
      </c>
      <c r="I32" s="358">
        <f t="shared" si="5"/>
        <v>0.05</v>
      </c>
      <c r="J32" s="358" t="str">
        <f t="shared" si="6"/>
        <v/>
      </c>
      <c r="K32" s="417" t="str">
        <f t="shared" si="7"/>
        <v/>
      </c>
      <c r="L32" s="418" t="str">
        <f t="shared" si="29"/>
        <v/>
      </c>
      <c r="M32" s="417" t="str">
        <f t="shared" si="8"/>
        <v/>
      </c>
      <c r="N32" s="41"/>
      <c r="O32" s="44"/>
      <c r="P32" s="422">
        <f t="shared" si="30"/>
        <v>0</v>
      </c>
      <c r="Q32" s="47" t="str">
        <f t="shared" si="9"/>
        <v/>
      </c>
      <c r="R32" s="40"/>
      <c r="S32" s="40"/>
      <c r="T32" s="1"/>
      <c r="U32" s="77"/>
      <c r="V32" s="91"/>
      <c r="W32" s="90"/>
      <c r="X32" s="38"/>
      <c r="Y32" s="38"/>
      <c r="Z32" s="38" t="str">
        <f t="shared" si="10"/>
        <v/>
      </c>
      <c r="AA32" s="75"/>
      <c r="AB32" s="75"/>
      <c r="AC32" s="75"/>
      <c r="AD32" s="75"/>
      <c r="AE32" s="75"/>
      <c r="AF32" s="75"/>
      <c r="AG32" s="40"/>
      <c r="AH32" s="40"/>
      <c r="AI32" s="40"/>
      <c r="AJ32" s="40"/>
      <c r="AK32" s="40"/>
      <c r="AL32" s="40"/>
      <c r="AM32" s="40"/>
      <c r="AN32" s="40"/>
      <c r="AO32" s="41"/>
      <c r="AP32" s="383"/>
      <c r="AQ32" s="375"/>
      <c r="AR32" s="418" t="str">
        <f t="shared" si="31"/>
        <v/>
      </c>
      <c r="AS32" s="46" t="str">
        <f t="shared" si="11"/>
        <v/>
      </c>
      <c r="AT32" s="358" t="str">
        <f t="shared" si="12"/>
        <v/>
      </c>
      <c r="AU32" s="358">
        <f t="shared" si="13"/>
        <v>0.05</v>
      </c>
      <c r="AV32" s="358" t="str">
        <f t="shared" si="14"/>
        <v/>
      </c>
      <c r="AW32" s="417" t="str">
        <f t="shared" si="15"/>
        <v/>
      </c>
      <c r="AX32" s="418" t="str">
        <f t="shared" si="32"/>
        <v/>
      </c>
      <c r="AY32" s="417" t="str">
        <f t="shared" si="16"/>
        <v/>
      </c>
      <c r="AZ32" s="382"/>
      <c r="BA32" s="383"/>
      <c r="BB32" s="423">
        <f t="shared" si="35"/>
        <v>0</v>
      </c>
      <c r="BC32" s="424" t="str">
        <f t="shared" si="17"/>
        <v/>
      </c>
      <c r="BD32" s="396"/>
      <c r="BE32" s="396"/>
      <c r="BF32" s="397"/>
      <c r="BG32" s="394"/>
      <c r="BH32" s="383"/>
      <c r="BI32" s="380"/>
      <c r="BJ32" s="396"/>
      <c r="BK32" s="380"/>
      <c r="BL32" s="375" t="str">
        <f t="shared" si="18"/>
        <v/>
      </c>
      <c r="BM32" s="409"/>
      <c r="BN32" s="409"/>
      <c r="BO32" s="409"/>
      <c r="BP32" s="409"/>
      <c r="BQ32" s="409"/>
      <c r="BR32" s="409"/>
      <c r="BS32" s="409"/>
      <c r="BT32" s="411"/>
      <c r="BU32" s="411"/>
      <c r="BV32" s="411"/>
      <c r="BW32" s="411"/>
      <c r="BX32" s="411"/>
      <c r="BY32" s="411"/>
      <c r="BZ32" s="411"/>
      <c r="CA32" s="412"/>
      <c r="CB32" s="78"/>
      <c r="CC32" s="2"/>
      <c r="CD32" s="418" t="str">
        <f t="shared" si="33"/>
        <v/>
      </c>
      <c r="CE32" s="46" t="str">
        <f t="shared" si="19"/>
        <v/>
      </c>
      <c r="CF32" s="358" t="str">
        <f t="shared" si="20"/>
        <v/>
      </c>
      <c r="CG32" s="358">
        <f t="shared" si="21"/>
        <v>0.05</v>
      </c>
      <c r="CH32" s="358" t="str">
        <f t="shared" si="22"/>
        <v/>
      </c>
      <c r="CI32" s="417" t="str">
        <f t="shared" si="23"/>
        <v/>
      </c>
      <c r="CJ32" s="418" t="str">
        <f t="shared" si="34"/>
        <v/>
      </c>
      <c r="CK32" s="417" t="str">
        <f t="shared" si="24"/>
        <v/>
      </c>
      <c r="CL32" s="70"/>
      <c r="CM32" s="68"/>
      <c r="CN32" s="425">
        <f t="shared" si="36"/>
        <v>0</v>
      </c>
      <c r="CO32" s="424" t="str">
        <f t="shared" si="25"/>
        <v/>
      </c>
      <c r="CP32" s="64"/>
      <c r="CQ32" s="2"/>
      <c r="CR32" s="3"/>
      <c r="CS32" s="82"/>
      <c r="CT32" s="68"/>
      <c r="CU32" s="79"/>
      <c r="CV32" s="64"/>
      <c r="CW32" s="79"/>
      <c r="CX32" s="2" t="str">
        <f t="shared" si="26"/>
        <v/>
      </c>
      <c r="CY32" s="79"/>
      <c r="CZ32" s="79"/>
      <c r="DA32" s="79"/>
      <c r="DB32" s="79"/>
      <c r="DC32" s="79"/>
      <c r="DD32" s="79"/>
      <c r="DE32" s="79"/>
      <c r="DF32" s="79"/>
      <c r="DG32" s="79"/>
      <c r="DH32" s="79"/>
      <c r="DI32" s="79"/>
      <c r="DJ32" s="79"/>
      <c r="DK32" s="79"/>
      <c r="DL32" s="79"/>
      <c r="DM32" s="83"/>
    </row>
    <row r="33" spans="1:117" x14ac:dyDescent="0.2">
      <c r="A33" s="119"/>
      <c r="B33" s="153" t="str">
        <f t="shared" si="27"/>
        <v/>
      </c>
      <c r="C33" s="49"/>
      <c r="D33" s="95"/>
      <c r="E33" s="13"/>
      <c r="F33" s="418" t="str">
        <f t="shared" si="28"/>
        <v/>
      </c>
      <c r="G33" s="46" t="str">
        <f t="shared" si="3"/>
        <v/>
      </c>
      <c r="H33" s="358" t="str">
        <f t="shared" si="4"/>
        <v/>
      </c>
      <c r="I33" s="358">
        <f t="shared" si="5"/>
        <v>0.05</v>
      </c>
      <c r="J33" s="358" t="str">
        <f t="shared" si="6"/>
        <v/>
      </c>
      <c r="K33" s="417" t="str">
        <f t="shared" si="7"/>
        <v/>
      </c>
      <c r="L33" s="418" t="str">
        <f t="shared" si="29"/>
        <v/>
      </c>
      <c r="M33" s="417" t="str">
        <f t="shared" si="8"/>
        <v/>
      </c>
      <c r="N33" s="41"/>
      <c r="O33" s="74"/>
      <c r="P33" s="422">
        <f t="shared" si="30"/>
        <v>0</v>
      </c>
      <c r="Q33" s="47" t="str">
        <f t="shared" si="9"/>
        <v/>
      </c>
      <c r="R33" s="40"/>
      <c r="S33" s="43"/>
      <c r="T33" s="1"/>
      <c r="U33" s="77"/>
      <c r="V33" s="89"/>
      <c r="W33" s="90"/>
      <c r="X33" s="38"/>
      <c r="Y33" s="38"/>
      <c r="Z33" s="38" t="str">
        <f t="shared" si="10"/>
        <v/>
      </c>
      <c r="AA33" s="75"/>
      <c r="AB33" s="75"/>
      <c r="AC33" s="75"/>
      <c r="AD33" s="75"/>
      <c r="AE33" s="75"/>
      <c r="AF33" s="75"/>
      <c r="AG33" s="40"/>
      <c r="AH33" s="40"/>
      <c r="AI33" s="40"/>
      <c r="AJ33" s="40"/>
      <c r="AK33" s="40"/>
      <c r="AL33" s="40"/>
      <c r="AM33" s="40"/>
      <c r="AN33" s="40"/>
      <c r="AO33" s="41"/>
      <c r="AP33" s="374"/>
      <c r="AQ33" s="375"/>
      <c r="AR33" s="418" t="str">
        <f t="shared" si="31"/>
        <v/>
      </c>
      <c r="AS33" s="46" t="str">
        <f t="shared" si="11"/>
        <v/>
      </c>
      <c r="AT33" s="358" t="str">
        <f t="shared" si="12"/>
        <v/>
      </c>
      <c r="AU33" s="358">
        <f t="shared" si="13"/>
        <v>0.05</v>
      </c>
      <c r="AV33" s="358" t="str">
        <f t="shared" si="14"/>
        <v/>
      </c>
      <c r="AW33" s="417" t="str">
        <f t="shared" si="15"/>
        <v/>
      </c>
      <c r="AX33" s="418" t="str">
        <f t="shared" si="32"/>
        <v/>
      </c>
      <c r="AY33" s="417" t="str">
        <f t="shared" si="16"/>
        <v/>
      </c>
      <c r="AZ33" s="382"/>
      <c r="BA33" s="383"/>
      <c r="BB33" s="423">
        <f t="shared" si="35"/>
        <v>0</v>
      </c>
      <c r="BC33" s="424" t="str">
        <f t="shared" si="17"/>
        <v/>
      </c>
      <c r="BD33" s="396"/>
      <c r="BE33" s="396"/>
      <c r="BF33" s="397"/>
      <c r="BG33" s="394"/>
      <c r="BH33" s="383"/>
      <c r="BI33" s="380"/>
      <c r="BJ33" s="396"/>
      <c r="BK33" s="380"/>
      <c r="BL33" s="375" t="str">
        <f t="shared" si="18"/>
        <v/>
      </c>
      <c r="BM33" s="409"/>
      <c r="BN33" s="409"/>
      <c r="BO33" s="409"/>
      <c r="BP33" s="409"/>
      <c r="BQ33" s="409"/>
      <c r="BR33" s="409"/>
      <c r="BS33" s="409"/>
      <c r="BT33" s="411"/>
      <c r="BU33" s="411"/>
      <c r="BV33" s="411"/>
      <c r="BW33" s="411"/>
      <c r="BX33" s="411"/>
      <c r="BY33" s="411"/>
      <c r="BZ33" s="411"/>
      <c r="CA33" s="412"/>
      <c r="CB33" s="78"/>
      <c r="CC33" s="2"/>
      <c r="CD33" s="418" t="str">
        <f t="shared" si="33"/>
        <v/>
      </c>
      <c r="CE33" s="46" t="str">
        <f t="shared" si="19"/>
        <v/>
      </c>
      <c r="CF33" s="358" t="str">
        <f t="shared" si="20"/>
        <v/>
      </c>
      <c r="CG33" s="358">
        <f t="shared" si="21"/>
        <v>0.05</v>
      </c>
      <c r="CH33" s="358" t="str">
        <f t="shared" si="22"/>
        <v/>
      </c>
      <c r="CI33" s="417" t="str">
        <f t="shared" si="23"/>
        <v/>
      </c>
      <c r="CJ33" s="418" t="str">
        <f t="shared" si="34"/>
        <v/>
      </c>
      <c r="CK33" s="417" t="str">
        <f t="shared" si="24"/>
        <v/>
      </c>
      <c r="CL33" s="70"/>
      <c r="CM33" s="68"/>
      <c r="CN33" s="425">
        <f t="shared" si="36"/>
        <v>0</v>
      </c>
      <c r="CO33" s="424" t="str">
        <f t="shared" si="25"/>
        <v/>
      </c>
      <c r="CP33" s="64"/>
      <c r="CQ33" s="2"/>
      <c r="CR33" s="3"/>
      <c r="CS33" s="82"/>
      <c r="CT33" s="68"/>
      <c r="CU33" s="79"/>
      <c r="CV33" s="79"/>
      <c r="CW33" s="79"/>
      <c r="CX33" s="2" t="str">
        <f t="shared" si="26"/>
        <v/>
      </c>
      <c r="CY33" s="79"/>
      <c r="CZ33" s="79"/>
      <c r="DA33" s="79"/>
      <c r="DB33" s="79"/>
      <c r="DC33" s="79"/>
      <c r="DD33" s="79"/>
      <c r="DE33" s="79"/>
      <c r="DF33" s="79"/>
      <c r="DG33" s="79"/>
      <c r="DH33" s="79"/>
      <c r="DI33" s="79"/>
      <c r="DJ33" s="79"/>
      <c r="DK33" s="79"/>
      <c r="DL33" s="79"/>
      <c r="DM33" s="83"/>
    </row>
    <row r="34" spans="1:117" x14ac:dyDescent="0.2">
      <c r="A34" s="119"/>
      <c r="B34" s="153" t="str">
        <f t="shared" si="27"/>
        <v/>
      </c>
      <c r="C34" s="49"/>
      <c r="D34" s="95"/>
      <c r="E34" s="13"/>
      <c r="F34" s="418" t="str">
        <f t="shared" si="28"/>
        <v/>
      </c>
      <c r="G34" s="46" t="str">
        <f t="shared" si="3"/>
        <v/>
      </c>
      <c r="H34" s="358" t="str">
        <f t="shared" si="4"/>
        <v/>
      </c>
      <c r="I34" s="358">
        <f t="shared" si="5"/>
        <v>0.05</v>
      </c>
      <c r="J34" s="358" t="str">
        <f t="shared" si="6"/>
        <v/>
      </c>
      <c r="K34" s="417" t="str">
        <f t="shared" si="7"/>
        <v/>
      </c>
      <c r="L34" s="418" t="str">
        <f t="shared" si="29"/>
        <v/>
      </c>
      <c r="M34" s="417" t="str">
        <f t="shared" si="8"/>
        <v/>
      </c>
      <c r="N34" s="41"/>
      <c r="O34" s="44"/>
      <c r="P34" s="422">
        <f t="shared" si="30"/>
        <v>0</v>
      </c>
      <c r="Q34" s="47" t="str">
        <f t="shared" si="9"/>
        <v/>
      </c>
      <c r="R34" s="40"/>
      <c r="S34" s="40"/>
      <c r="T34" s="1"/>
      <c r="U34" s="77"/>
      <c r="V34" s="91"/>
      <c r="W34" s="90"/>
      <c r="X34" s="38"/>
      <c r="Y34" s="38"/>
      <c r="Z34" s="38" t="str">
        <f t="shared" si="10"/>
        <v/>
      </c>
      <c r="AA34" s="75"/>
      <c r="AB34" s="75"/>
      <c r="AC34" s="75"/>
      <c r="AD34" s="75"/>
      <c r="AE34" s="75"/>
      <c r="AF34" s="75"/>
      <c r="AG34" s="40"/>
      <c r="AH34" s="40"/>
      <c r="AI34" s="40"/>
      <c r="AJ34" s="40"/>
      <c r="AK34" s="40"/>
      <c r="AL34" s="40"/>
      <c r="AM34" s="40"/>
      <c r="AN34" s="40"/>
      <c r="AO34" s="41"/>
      <c r="AP34" s="383"/>
      <c r="AQ34" s="375"/>
      <c r="AR34" s="418" t="str">
        <f t="shared" si="31"/>
        <v/>
      </c>
      <c r="AS34" s="46" t="str">
        <f t="shared" si="11"/>
        <v/>
      </c>
      <c r="AT34" s="358" t="str">
        <f t="shared" si="12"/>
        <v/>
      </c>
      <c r="AU34" s="358">
        <f t="shared" si="13"/>
        <v>0.05</v>
      </c>
      <c r="AV34" s="358" t="str">
        <f t="shared" si="14"/>
        <v/>
      </c>
      <c r="AW34" s="417" t="str">
        <f t="shared" si="15"/>
        <v/>
      </c>
      <c r="AX34" s="418" t="str">
        <f t="shared" si="32"/>
        <v/>
      </c>
      <c r="AY34" s="417" t="str">
        <f t="shared" si="16"/>
        <v/>
      </c>
      <c r="AZ34" s="382"/>
      <c r="BA34" s="383"/>
      <c r="BB34" s="423">
        <f t="shared" si="35"/>
        <v>0</v>
      </c>
      <c r="BC34" s="424" t="str">
        <f t="shared" si="17"/>
        <v/>
      </c>
      <c r="BD34" s="396"/>
      <c r="BE34" s="396"/>
      <c r="BF34" s="397"/>
      <c r="BG34" s="394"/>
      <c r="BH34" s="383"/>
      <c r="BI34" s="380"/>
      <c r="BJ34" s="396"/>
      <c r="BK34" s="380"/>
      <c r="BL34" s="375" t="str">
        <f t="shared" si="18"/>
        <v/>
      </c>
      <c r="BM34" s="409"/>
      <c r="BN34" s="409"/>
      <c r="BO34" s="409"/>
      <c r="BP34" s="409"/>
      <c r="BQ34" s="409"/>
      <c r="BR34" s="409"/>
      <c r="BS34" s="409"/>
      <c r="BT34" s="411"/>
      <c r="BU34" s="411"/>
      <c r="BV34" s="411"/>
      <c r="BW34" s="411"/>
      <c r="BX34" s="411"/>
      <c r="BY34" s="411"/>
      <c r="BZ34" s="411"/>
      <c r="CA34" s="412"/>
      <c r="CB34" s="78"/>
      <c r="CC34" s="2"/>
      <c r="CD34" s="418" t="str">
        <f t="shared" si="33"/>
        <v/>
      </c>
      <c r="CE34" s="46" t="str">
        <f t="shared" si="19"/>
        <v/>
      </c>
      <c r="CF34" s="358" t="str">
        <f t="shared" si="20"/>
        <v/>
      </c>
      <c r="CG34" s="358">
        <f t="shared" si="21"/>
        <v>0.05</v>
      </c>
      <c r="CH34" s="358" t="str">
        <f t="shared" si="22"/>
        <v/>
      </c>
      <c r="CI34" s="417" t="str">
        <f t="shared" si="23"/>
        <v/>
      </c>
      <c r="CJ34" s="418" t="str">
        <f t="shared" si="34"/>
        <v/>
      </c>
      <c r="CK34" s="417" t="str">
        <f t="shared" si="24"/>
        <v/>
      </c>
      <c r="CL34" s="70"/>
      <c r="CM34" s="68"/>
      <c r="CN34" s="425">
        <f t="shared" si="36"/>
        <v>0</v>
      </c>
      <c r="CO34" s="424" t="str">
        <f t="shared" si="25"/>
        <v/>
      </c>
      <c r="CP34" s="64"/>
      <c r="CQ34" s="2"/>
      <c r="CR34" s="3"/>
      <c r="CS34" s="82"/>
      <c r="CT34" s="68"/>
      <c r="CU34" s="79"/>
      <c r="CV34" s="64"/>
      <c r="CW34" s="79"/>
      <c r="CX34" s="2" t="str">
        <f t="shared" si="26"/>
        <v/>
      </c>
      <c r="CY34" s="79"/>
      <c r="CZ34" s="79"/>
      <c r="DA34" s="79"/>
      <c r="DB34" s="79"/>
      <c r="DC34" s="79"/>
      <c r="DD34" s="79"/>
      <c r="DE34" s="79"/>
      <c r="DF34" s="79"/>
      <c r="DG34" s="79"/>
      <c r="DH34" s="79"/>
      <c r="DI34" s="79"/>
      <c r="DJ34" s="79"/>
      <c r="DK34" s="79"/>
      <c r="DL34" s="79"/>
      <c r="DM34" s="83"/>
    </row>
    <row r="35" spans="1:117" x14ac:dyDescent="0.2">
      <c r="A35" s="118"/>
      <c r="B35" s="153" t="str">
        <f t="shared" si="27"/>
        <v/>
      </c>
      <c r="C35" s="49"/>
      <c r="D35" s="94"/>
      <c r="E35" s="13"/>
      <c r="F35" s="418" t="str">
        <f t="shared" si="28"/>
        <v/>
      </c>
      <c r="G35" s="46" t="str">
        <f t="shared" si="3"/>
        <v/>
      </c>
      <c r="H35" s="358" t="str">
        <f t="shared" si="4"/>
        <v/>
      </c>
      <c r="I35" s="358">
        <f t="shared" si="5"/>
        <v>0.05</v>
      </c>
      <c r="J35" s="358" t="str">
        <f t="shared" si="6"/>
        <v/>
      </c>
      <c r="K35" s="417" t="str">
        <f t="shared" si="7"/>
        <v/>
      </c>
      <c r="L35" s="418" t="str">
        <f t="shared" si="29"/>
        <v/>
      </c>
      <c r="M35" s="417" t="str">
        <f t="shared" si="8"/>
        <v/>
      </c>
      <c r="N35" s="41"/>
      <c r="O35" s="44"/>
      <c r="P35" s="422">
        <f t="shared" si="30"/>
        <v>0</v>
      </c>
      <c r="Q35" s="47" t="str">
        <f t="shared" si="9"/>
        <v/>
      </c>
      <c r="R35" s="40"/>
      <c r="S35" s="75"/>
      <c r="T35" s="1"/>
      <c r="U35" s="77"/>
      <c r="V35" s="91"/>
      <c r="W35" s="90"/>
      <c r="X35" s="38"/>
      <c r="Y35" s="38"/>
      <c r="Z35" s="38" t="str">
        <f t="shared" si="10"/>
        <v/>
      </c>
      <c r="AA35" s="75"/>
      <c r="AB35" s="75"/>
      <c r="AC35" s="75"/>
      <c r="AD35" s="75"/>
      <c r="AE35" s="75"/>
      <c r="AF35" s="75"/>
      <c r="AG35" s="40"/>
      <c r="AH35" s="40"/>
      <c r="AI35" s="40"/>
      <c r="AJ35" s="40"/>
      <c r="AK35" s="40"/>
      <c r="AL35" s="40"/>
      <c r="AM35" s="40"/>
      <c r="AN35" s="40"/>
      <c r="AO35" s="41"/>
      <c r="AP35" s="374"/>
      <c r="AQ35" s="375"/>
      <c r="AR35" s="418" t="str">
        <f t="shared" si="31"/>
        <v/>
      </c>
      <c r="AS35" s="46" t="str">
        <f t="shared" si="11"/>
        <v/>
      </c>
      <c r="AT35" s="358" t="str">
        <f t="shared" si="12"/>
        <v/>
      </c>
      <c r="AU35" s="358">
        <f t="shared" si="13"/>
        <v>0.05</v>
      </c>
      <c r="AV35" s="358" t="str">
        <f t="shared" si="14"/>
        <v/>
      </c>
      <c r="AW35" s="417" t="str">
        <f t="shared" si="15"/>
        <v/>
      </c>
      <c r="AX35" s="418" t="str">
        <f t="shared" si="32"/>
        <v/>
      </c>
      <c r="AY35" s="417" t="str">
        <f t="shared" si="16"/>
        <v/>
      </c>
      <c r="AZ35" s="382"/>
      <c r="BA35" s="383"/>
      <c r="BB35" s="423">
        <f t="shared" si="35"/>
        <v>0</v>
      </c>
      <c r="BC35" s="424" t="str">
        <f t="shared" si="17"/>
        <v/>
      </c>
      <c r="BD35" s="396"/>
      <c r="BE35" s="396"/>
      <c r="BF35" s="397"/>
      <c r="BG35" s="394"/>
      <c r="BH35" s="374"/>
      <c r="BI35" s="380"/>
      <c r="BJ35" s="380"/>
      <c r="BK35" s="380"/>
      <c r="BL35" s="375" t="str">
        <f t="shared" si="18"/>
        <v/>
      </c>
      <c r="BM35" s="409"/>
      <c r="BN35" s="409"/>
      <c r="BO35" s="409"/>
      <c r="BP35" s="409"/>
      <c r="BQ35" s="409"/>
      <c r="BR35" s="409"/>
      <c r="BS35" s="409"/>
      <c r="BT35" s="411"/>
      <c r="BU35" s="411"/>
      <c r="BV35" s="411"/>
      <c r="BW35" s="411"/>
      <c r="BX35" s="411"/>
      <c r="BY35" s="411"/>
      <c r="BZ35" s="411"/>
      <c r="CA35" s="412"/>
      <c r="CB35" s="78"/>
      <c r="CC35" s="2"/>
      <c r="CD35" s="418" t="str">
        <f t="shared" si="33"/>
        <v/>
      </c>
      <c r="CE35" s="46" t="str">
        <f t="shared" si="19"/>
        <v/>
      </c>
      <c r="CF35" s="358" t="str">
        <f t="shared" si="20"/>
        <v/>
      </c>
      <c r="CG35" s="358">
        <f t="shared" si="21"/>
        <v>0.05</v>
      </c>
      <c r="CH35" s="358" t="str">
        <f t="shared" si="22"/>
        <v/>
      </c>
      <c r="CI35" s="417" t="str">
        <f t="shared" si="23"/>
        <v/>
      </c>
      <c r="CJ35" s="418" t="str">
        <f t="shared" si="34"/>
        <v/>
      </c>
      <c r="CK35" s="417" t="str">
        <f t="shared" si="24"/>
        <v/>
      </c>
      <c r="CL35" s="70"/>
      <c r="CM35" s="78"/>
      <c r="CN35" s="425">
        <f t="shared" si="36"/>
        <v>0</v>
      </c>
      <c r="CO35" s="424" t="str">
        <f t="shared" si="25"/>
        <v/>
      </c>
      <c r="CP35" s="64"/>
      <c r="CQ35" s="2"/>
      <c r="CR35" s="3"/>
      <c r="CS35" s="82"/>
      <c r="CT35" s="78"/>
      <c r="CU35" s="79"/>
      <c r="CV35" s="79"/>
      <c r="CW35" s="79"/>
      <c r="CX35" s="2" t="str">
        <f t="shared" si="26"/>
        <v/>
      </c>
      <c r="CY35" s="79"/>
      <c r="CZ35" s="79"/>
      <c r="DA35" s="79"/>
      <c r="DB35" s="79"/>
      <c r="DC35" s="79"/>
      <c r="DD35" s="79"/>
      <c r="DE35" s="79"/>
      <c r="DF35" s="79"/>
      <c r="DG35" s="79"/>
      <c r="DH35" s="79"/>
      <c r="DI35" s="79"/>
      <c r="DJ35" s="79"/>
      <c r="DK35" s="79"/>
      <c r="DL35" s="79"/>
      <c r="DM35" s="83"/>
    </row>
    <row r="36" spans="1:117" x14ac:dyDescent="0.2">
      <c r="A36" s="119"/>
      <c r="B36" s="153" t="str">
        <f t="shared" si="27"/>
        <v/>
      </c>
      <c r="C36" s="49"/>
      <c r="D36" s="95"/>
      <c r="E36" s="13"/>
      <c r="F36" s="418" t="str">
        <f t="shared" si="28"/>
        <v/>
      </c>
      <c r="G36" s="46" t="str">
        <f t="shared" si="3"/>
        <v/>
      </c>
      <c r="H36" s="358" t="str">
        <f t="shared" si="4"/>
        <v/>
      </c>
      <c r="I36" s="358">
        <f t="shared" si="5"/>
        <v>0.05</v>
      </c>
      <c r="J36" s="358" t="str">
        <f t="shared" si="6"/>
        <v/>
      </c>
      <c r="K36" s="417" t="str">
        <f t="shared" si="7"/>
        <v/>
      </c>
      <c r="L36" s="418" t="str">
        <f t="shared" si="29"/>
        <v/>
      </c>
      <c r="M36" s="417" t="str">
        <f t="shared" si="8"/>
        <v/>
      </c>
      <c r="N36" s="41"/>
      <c r="O36" s="44"/>
      <c r="P36" s="422">
        <f t="shared" si="30"/>
        <v>0</v>
      </c>
      <c r="Q36" s="47" t="str">
        <f t="shared" si="9"/>
        <v/>
      </c>
      <c r="R36" s="40"/>
      <c r="S36" s="40"/>
      <c r="T36" s="1"/>
      <c r="U36" s="77"/>
      <c r="V36" s="91"/>
      <c r="W36" s="90"/>
      <c r="X36" s="38"/>
      <c r="Y36" s="38"/>
      <c r="Z36" s="38" t="str">
        <f t="shared" si="10"/>
        <v/>
      </c>
      <c r="AA36" s="75"/>
      <c r="AB36" s="75"/>
      <c r="AC36" s="75"/>
      <c r="AD36" s="75"/>
      <c r="AE36" s="75"/>
      <c r="AF36" s="75"/>
      <c r="AG36" s="40"/>
      <c r="AH36" s="40"/>
      <c r="AI36" s="40"/>
      <c r="AJ36" s="40"/>
      <c r="AK36" s="40"/>
      <c r="AL36" s="40"/>
      <c r="AM36" s="40"/>
      <c r="AN36" s="40"/>
      <c r="AO36" s="41"/>
      <c r="AP36" s="383"/>
      <c r="AQ36" s="375"/>
      <c r="AR36" s="418" t="str">
        <f t="shared" si="31"/>
        <v/>
      </c>
      <c r="AS36" s="46" t="str">
        <f t="shared" si="11"/>
        <v/>
      </c>
      <c r="AT36" s="358" t="str">
        <f t="shared" si="12"/>
        <v/>
      </c>
      <c r="AU36" s="358">
        <f t="shared" si="13"/>
        <v>0.05</v>
      </c>
      <c r="AV36" s="358" t="str">
        <f t="shared" si="14"/>
        <v/>
      </c>
      <c r="AW36" s="417" t="str">
        <f t="shared" si="15"/>
        <v/>
      </c>
      <c r="AX36" s="418" t="str">
        <f t="shared" si="32"/>
        <v/>
      </c>
      <c r="AY36" s="417" t="str">
        <f t="shared" si="16"/>
        <v/>
      </c>
      <c r="AZ36" s="382"/>
      <c r="BA36" s="383"/>
      <c r="BB36" s="423">
        <f t="shared" si="35"/>
        <v>0</v>
      </c>
      <c r="BC36" s="424" t="str">
        <f t="shared" si="17"/>
        <v/>
      </c>
      <c r="BD36" s="396"/>
      <c r="BE36" s="396"/>
      <c r="BF36" s="397"/>
      <c r="BG36" s="394"/>
      <c r="BH36" s="383"/>
      <c r="BI36" s="380"/>
      <c r="BJ36" s="396"/>
      <c r="BK36" s="380"/>
      <c r="BL36" s="375" t="str">
        <f t="shared" si="18"/>
        <v/>
      </c>
      <c r="BM36" s="409"/>
      <c r="BN36" s="409"/>
      <c r="BO36" s="409"/>
      <c r="BP36" s="409"/>
      <c r="BQ36" s="409"/>
      <c r="BR36" s="409"/>
      <c r="BS36" s="409"/>
      <c r="BT36" s="411"/>
      <c r="BU36" s="411"/>
      <c r="BV36" s="411"/>
      <c r="BW36" s="411"/>
      <c r="BX36" s="411"/>
      <c r="BY36" s="411"/>
      <c r="BZ36" s="411"/>
      <c r="CA36" s="412"/>
      <c r="CB36" s="78"/>
      <c r="CC36" s="2"/>
      <c r="CD36" s="418" t="str">
        <f t="shared" si="33"/>
        <v/>
      </c>
      <c r="CE36" s="46" t="str">
        <f t="shared" si="19"/>
        <v/>
      </c>
      <c r="CF36" s="358" t="str">
        <f t="shared" si="20"/>
        <v/>
      </c>
      <c r="CG36" s="358">
        <f t="shared" si="21"/>
        <v>0.05</v>
      </c>
      <c r="CH36" s="358" t="str">
        <f t="shared" si="22"/>
        <v/>
      </c>
      <c r="CI36" s="417" t="str">
        <f t="shared" si="23"/>
        <v/>
      </c>
      <c r="CJ36" s="418" t="str">
        <f t="shared" si="34"/>
        <v/>
      </c>
      <c r="CK36" s="417" t="str">
        <f t="shared" si="24"/>
        <v/>
      </c>
      <c r="CL36" s="70"/>
      <c r="CM36" s="68"/>
      <c r="CN36" s="425">
        <f t="shared" si="36"/>
        <v>0</v>
      </c>
      <c r="CO36" s="424" t="str">
        <f t="shared" si="25"/>
        <v/>
      </c>
      <c r="CP36" s="64"/>
      <c r="CQ36" s="2"/>
      <c r="CR36" s="3"/>
      <c r="CS36" s="82"/>
      <c r="CT36" s="68"/>
      <c r="CU36" s="79"/>
      <c r="CV36" s="64"/>
      <c r="CW36" s="79"/>
      <c r="CX36" s="2" t="str">
        <f t="shared" si="26"/>
        <v/>
      </c>
      <c r="CY36" s="79"/>
      <c r="CZ36" s="79"/>
      <c r="DA36" s="79"/>
      <c r="DB36" s="79"/>
      <c r="DC36" s="79"/>
      <c r="DD36" s="79"/>
      <c r="DE36" s="79"/>
      <c r="DF36" s="79"/>
      <c r="DG36" s="79"/>
      <c r="DH36" s="79"/>
      <c r="DI36" s="79"/>
      <c r="DJ36" s="79"/>
      <c r="DK36" s="79"/>
      <c r="DL36" s="79"/>
      <c r="DM36" s="83"/>
    </row>
    <row r="37" spans="1:117" x14ac:dyDescent="0.2">
      <c r="A37" s="119"/>
      <c r="B37" s="153" t="str">
        <f t="shared" si="27"/>
        <v/>
      </c>
      <c r="C37" s="49"/>
      <c r="D37" s="95"/>
      <c r="E37" s="13"/>
      <c r="F37" s="418" t="str">
        <f t="shared" si="28"/>
        <v/>
      </c>
      <c r="G37" s="46" t="str">
        <f t="shared" si="3"/>
        <v/>
      </c>
      <c r="H37" s="358" t="str">
        <f t="shared" si="4"/>
        <v/>
      </c>
      <c r="I37" s="358">
        <f t="shared" si="5"/>
        <v>0.05</v>
      </c>
      <c r="J37" s="358" t="str">
        <f t="shared" si="6"/>
        <v/>
      </c>
      <c r="K37" s="417" t="str">
        <f t="shared" si="7"/>
        <v/>
      </c>
      <c r="L37" s="418" t="str">
        <f t="shared" si="29"/>
        <v/>
      </c>
      <c r="M37" s="417" t="str">
        <f t="shared" si="8"/>
        <v/>
      </c>
      <c r="N37" s="41"/>
      <c r="O37" s="44"/>
      <c r="P37" s="422">
        <f t="shared" si="30"/>
        <v>0</v>
      </c>
      <c r="Q37" s="47" t="str">
        <f t="shared" si="9"/>
        <v/>
      </c>
      <c r="R37" s="40"/>
      <c r="S37" s="40"/>
      <c r="T37" s="1"/>
      <c r="U37" s="77"/>
      <c r="V37" s="91"/>
      <c r="W37" s="90"/>
      <c r="X37" s="38"/>
      <c r="Y37" s="38"/>
      <c r="Z37" s="38" t="str">
        <f t="shared" si="10"/>
        <v/>
      </c>
      <c r="AA37" s="75"/>
      <c r="AB37" s="75"/>
      <c r="AC37" s="75"/>
      <c r="AD37" s="75"/>
      <c r="AE37" s="75"/>
      <c r="AF37" s="75"/>
      <c r="AG37" s="40"/>
      <c r="AH37" s="40"/>
      <c r="AI37" s="40"/>
      <c r="AJ37" s="40"/>
      <c r="AK37" s="40"/>
      <c r="AL37" s="40"/>
      <c r="AM37" s="40"/>
      <c r="AN37" s="40"/>
      <c r="AO37" s="41"/>
      <c r="AP37" s="374"/>
      <c r="AQ37" s="375"/>
      <c r="AR37" s="418" t="str">
        <f t="shared" si="31"/>
        <v/>
      </c>
      <c r="AS37" s="46" t="str">
        <f t="shared" si="11"/>
        <v/>
      </c>
      <c r="AT37" s="358" t="str">
        <f t="shared" si="12"/>
        <v/>
      </c>
      <c r="AU37" s="358">
        <f t="shared" si="13"/>
        <v>0.05</v>
      </c>
      <c r="AV37" s="358" t="str">
        <f t="shared" si="14"/>
        <v/>
      </c>
      <c r="AW37" s="417" t="str">
        <f t="shared" si="15"/>
        <v/>
      </c>
      <c r="AX37" s="418" t="str">
        <f t="shared" si="32"/>
        <v/>
      </c>
      <c r="AY37" s="417" t="str">
        <f t="shared" si="16"/>
        <v/>
      </c>
      <c r="AZ37" s="382"/>
      <c r="BA37" s="383"/>
      <c r="BB37" s="423">
        <f t="shared" si="35"/>
        <v>0</v>
      </c>
      <c r="BC37" s="424" t="str">
        <f t="shared" si="17"/>
        <v/>
      </c>
      <c r="BD37" s="396"/>
      <c r="BE37" s="396"/>
      <c r="BF37" s="397"/>
      <c r="BG37" s="394"/>
      <c r="BH37" s="383"/>
      <c r="BI37" s="380"/>
      <c r="BJ37" s="396"/>
      <c r="BK37" s="380"/>
      <c r="BL37" s="375" t="str">
        <f t="shared" si="18"/>
        <v/>
      </c>
      <c r="BM37" s="409"/>
      <c r="BN37" s="409"/>
      <c r="BO37" s="409"/>
      <c r="BP37" s="409"/>
      <c r="BQ37" s="409"/>
      <c r="BR37" s="409"/>
      <c r="BS37" s="409"/>
      <c r="BT37" s="411"/>
      <c r="BU37" s="411"/>
      <c r="BV37" s="411"/>
      <c r="BW37" s="411"/>
      <c r="BX37" s="411"/>
      <c r="BY37" s="411"/>
      <c r="BZ37" s="411"/>
      <c r="CA37" s="412"/>
      <c r="CB37" s="78"/>
      <c r="CC37" s="2"/>
      <c r="CD37" s="418" t="str">
        <f t="shared" si="33"/>
        <v/>
      </c>
      <c r="CE37" s="46" t="str">
        <f t="shared" si="19"/>
        <v/>
      </c>
      <c r="CF37" s="358" t="str">
        <f t="shared" si="20"/>
        <v/>
      </c>
      <c r="CG37" s="358">
        <f t="shared" si="21"/>
        <v>0.05</v>
      </c>
      <c r="CH37" s="358" t="str">
        <f t="shared" si="22"/>
        <v/>
      </c>
      <c r="CI37" s="417" t="str">
        <f t="shared" si="23"/>
        <v/>
      </c>
      <c r="CJ37" s="418" t="str">
        <f t="shared" si="34"/>
        <v/>
      </c>
      <c r="CK37" s="417" t="str">
        <f t="shared" si="24"/>
        <v/>
      </c>
      <c r="CL37" s="70"/>
      <c r="CM37" s="68"/>
      <c r="CN37" s="425">
        <f t="shared" si="36"/>
        <v>0</v>
      </c>
      <c r="CO37" s="424" t="str">
        <f t="shared" si="25"/>
        <v/>
      </c>
      <c r="CP37" s="64"/>
      <c r="CQ37" s="2"/>
      <c r="CR37" s="3"/>
      <c r="CS37" s="82"/>
      <c r="CT37" s="68"/>
      <c r="CU37" s="79"/>
      <c r="CV37" s="64"/>
      <c r="CW37" s="79"/>
      <c r="CX37" s="2" t="str">
        <f t="shared" si="26"/>
        <v/>
      </c>
      <c r="CY37" s="79"/>
      <c r="CZ37" s="79"/>
      <c r="DA37" s="79"/>
      <c r="DB37" s="79"/>
      <c r="DC37" s="79"/>
      <c r="DD37" s="79"/>
      <c r="DE37" s="79"/>
      <c r="DF37" s="79"/>
      <c r="DG37" s="79"/>
      <c r="DH37" s="79"/>
      <c r="DI37" s="79"/>
      <c r="DJ37" s="79"/>
      <c r="DK37" s="79"/>
      <c r="DL37" s="79"/>
      <c r="DM37" s="83"/>
    </row>
    <row r="38" spans="1:117" x14ac:dyDescent="0.2">
      <c r="A38" s="119"/>
      <c r="B38" s="153" t="str">
        <f t="shared" si="27"/>
        <v/>
      </c>
      <c r="C38" s="49"/>
      <c r="D38" s="94"/>
      <c r="E38" s="13"/>
      <c r="F38" s="418" t="str">
        <f t="shared" si="28"/>
        <v/>
      </c>
      <c r="G38" s="46" t="str">
        <f t="shared" si="3"/>
        <v/>
      </c>
      <c r="H38" s="358" t="str">
        <f t="shared" si="4"/>
        <v/>
      </c>
      <c r="I38" s="358">
        <f t="shared" si="5"/>
        <v>0.05</v>
      </c>
      <c r="J38" s="358" t="str">
        <f t="shared" si="6"/>
        <v/>
      </c>
      <c r="K38" s="417" t="str">
        <f t="shared" si="7"/>
        <v/>
      </c>
      <c r="L38" s="418" t="str">
        <f t="shared" si="29"/>
        <v/>
      </c>
      <c r="M38" s="417" t="str">
        <f t="shared" si="8"/>
        <v/>
      </c>
      <c r="N38" s="41"/>
      <c r="O38" s="44"/>
      <c r="P38" s="422">
        <f t="shared" si="30"/>
        <v>0</v>
      </c>
      <c r="Q38" s="47" t="str">
        <f t="shared" si="9"/>
        <v/>
      </c>
      <c r="R38" s="40"/>
      <c r="S38" s="40"/>
      <c r="T38" s="1"/>
      <c r="U38" s="77"/>
      <c r="V38" s="91"/>
      <c r="W38" s="90"/>
      <c r="X38" s="38"/>
      <c r="Y38" s="38"/>
      <c r="Z38" s="38" t="str">
        <f t="shared" si="10"/>
        <v/>
      </c>
      <c r="AA38" s="75"/>
      <c r="AB38" s="75"/>
      <c r="AC38" s="75"/>
      <c r="AD38" s="75"/>
      <c r="AE38" s="75"/>
      <c r="AF38" s="75"/>
      <c r="AG38" s="40"/>
      <c r="AH38" s="40"/>
      <c r="AI38" s="40"/>
      <c r="AJ38" s="40"/>
      <c r="AK38" s="40"/>
      <c r="AL38" s="40"/>
      <c r="AM38" s="40"/>
      <c r="AN38" s="40"/>
      <c r="AO38" s="41"/>
      <c r="AP38" s="383"/>
      <c r="AQ38" s="375"/>
      <c r="AR38" s="418" t="str">
        <f t="shared" si="31"/>
        <v/>
      </c>
      <c r="AS38" s="46" t="str">
        <f t="shared" si="11"/>
        <v/>
      </c>
      <c r="AT38" s="358" t="str">
        <f t="shared" si="12"/>
        <v/>
      </c>
      <c r="AU38" s="358">
        <f t="shared" si="13"/>
        <v>0.05</v>
      </c>
      <c r="AV38" s="358" t="str">
        <f t="shared" si="14"/>
        <v/>
      </c>
      <c r="AW38" s="417" t="str">
        <f t="shared" si="15"/>
        <v/>
      </c>
      <c r="AX38" s="418" t="str">
        <f t="shared" si="32"/>
        <v/>
      </c>
      <c r="AY38" s="417" t="str">
        <f t="shared" si="16"/>
        <v/>
      </c>
      <c r="AZ38" s="382"/>
      <c r="BA38" s="383"/>
      <c r="BB38" s="423">
        <f t="shared" si="35"/>
        <v>0</v>
      </c>
      <c r="BC38" s="424" t="str">
        <f t="shared" si="17"/>
        <v/>
      </c>
      <c r="BD38" s="396"/>
      <c r="BE38" s="396"/>
      <c r="BF38" s="397"/>
      <c r="BG38" s="394"/>
      <c r="BH38" s="383"/>
      <c r="BI38" s="380"/>
      <c r="BJ38" s="396"/>
      <c r="BK38" s="380"/>
      <c r="BL38" s="375" t="str">
        <f t="shared" si="18"/>
        <v/>
      </c>
      <c r="BM38" s="409"/>
      <c r="BN38" s="409"/>
      <c r="BO38" s="409"/>
      <c r="BP38" s="409"/>
      <c r="BQ38" s="409"/>
      <c r="BR38" s="409"/>
      <c r="BS38" s="409"/>
      <c r="BT38" s="411"/>
      <c r="BU38" s="411"/>
      <c r="BV38" s="411"/>
      <c r="BW38" s="411"/>
      <c r="BX38" s="411"/>
      <c r="BY38" s="411"/>
      <c r="BZ38" s="411"/>
      <c r="CA38" s="412"/>
      <c r="CB38" s="78"/>
      <c r="CC38" s="2"/>
      <c r="CD38" s="418" t="str">
        <f t="shared" si="33"/>
        <v/>
      </c>
      <c r="CE38" s="46" t="str">
        <f t="shared" si="19"/>
        <v/>
      </c>
      <c r="CF38" s="358" t="str">
        <f t="shared" si="20"/>
        <v/>
      </c>
      <c r="CG38" s="358">
        <f t="shared" si="21"/>
        <v>0.05</v>
      </c>
      <c r="CH38" s="358" t="str">
        <f t="shared" si="22"/>
        <v/>
      </c>
      <c r="CI38" s="417" t="str">
        <f t="shared" si="23"/>
        <v/>
      </c>
      <c r="CJ38" s="418" t="str">
        <f t="shared" si="34"/>
        <v/>
      </c>
      <c r="CK38" s="417" t="str">
        <f t="shared" si="24"/>
        <v/>
      </c>
      <c r="CL38" s="70"/>
      <c r="CM38" s="68"/>
      <c r="CN38" s="425">
        <f t="shared" si="36"/>
        <v>0</v>
      </c>
      <c r="CO38" s="424" t="str">
        <f t="shared" si="25"/>
        <v/>
      </c>
      <c r="CP38" s="64"/>
      <c r="CQ38" s="2"/>
      <c r="CR38" s="3"/>
      <c r="CS38" s="82"/>
      <c r="CT38" s="68"/>
      <c r="CU38" s="79"/>
      <c r="CV38" s="79"/>
      <c r="CW38" s="79"/>
      <c r="CX38" s="2" t="str">
        <f t="shared" si="26"/>
        <v/>
      </c>
      <c r="CY38" s="79"/>
      <c r="CZ38" s="79"/>
      <c r="DA38" s="79"/>
      <c r="DB38" s="79"/>
      <c r="DC38" s="79"/>
      <c r="DD38" s="79"/>
      <c r="DE38" s="79"/>
      <c r="DF38" s="79"/>
      <c r="DG38" s="79"/>
      <c r="DH38" s="79"/>
      <c r="DI38" s="79"/>
      <c r="DJ38" s="79"/>
      <c r="DK38" s="79"/>
      <c r="DL38" s="79"/>
      <c r="DM38" s="83"/>
    </row>
    <row r="39" spans="1:117" ht="16" thickBot="1" x14ac:dyDescent="0.25">
      <c r="A39" s="119"/>
      <c r="B39" s="153" t="str">
        <f t="shared" si="27"/>
        <v/>
      </c>
      <c r="C39" s="51"/>
      <c r="D39" s="95"/>
      <c r="E39" s="52"/>
      <c r="F39" s="418" t="str">
        <f t="shared" si="28"/>
        <v/>
      </c>
      <c r="G39" s="149" t="str">
        <f t="shared" si="3"/>
        <v/>
      </c>
      <c r="H39" s="426" t="str">
        <f t="shared" si="4"/>
        <v/>
      </c>
      <c r="I39" s="426">
        <f t="shared" si="5"/>
        <v>0.05</v>
      </c>
      <c r="J39" s="426" t="str">
        <f t="shared" si="6"/>
        <v/>
      </c>
      <c r="K39" s="419" t="str">
        <f t="shared" si="7"/>
        <v/>
      </c>
      <c r="L39" s="418" t="str">
        <f t="shared" si="29"/>
        <v/>
      </c>
      <c r="M39" s="421" t="str">
        <f t="shared" si="8"/>
        <v/>
      </c>
      <c r="N39" s="53"/>
      <c r="O39" s="86"/>
      <c r="P39" s="422">
        <f t="shared" si="30"/>
        <v>0</v>
      </c>
      <c r="Q39" s="150" t="str">
        <f t="shared" si="9"/>
        <v/>
      </c>
      <c r="R39" s="54"/>
      <c r="S39" s="52"/>
      <c r="T39" s="55"/>
      <c r="U39" s="77"/>
      <c r="V39" s="92"/>
      <c r="W39" s="93"/>
      <c r="X39" s="56"/>
      <c r="Y39" s="38"/>
      <c r="Z39" s="56" t="str">
        <f t="shared" si="10"/>
        <v/>
      </c>
      <c r="AA39" s="75"/>
      <c r="AB39" s="75"/>
      <c r="AC39" s="75"/>
      <c r="AD39" s="75"/>
      <c r="AE39" s="75"/>
      <c r="AF39" s="75"/>
      <c r="AG39" s="54"/>
      <c r="AH39" s="54"/>
      <c r="AI39" s="54"/>
      <c r="AJ39" s="54"/>
      <c r="AK39" s="54"/>
      <c r="AL39" s="54"/>
      <c r="AM39" s="54"/>
      <c r="AN39" s="54"/>
      <c r="AO39" s="53"/>
      <c r="AP39" s="374"/>
      <c r="AQ39" s="376"/>
      <c r="AR39" s="418" t="str">
        <f t="shared" si="31"/>
        <v/>
      </c>
      <c r="AS39" s="149" t="str">
        <f t="shared" si="11"/>
        <v/>
      </c>
      <c r="AT39" s="426" t="str">
        <f t="shared" si="12"/>
        <v/>
      </c>
      <c r="AU39" s="426">
        <f t="shared" si="13"/>
        <v>0.05</v>
      </c>
      <c r="AV39" s="426" t="str">
        <f t="shared" si="14"/>
        <v/>
      </c>
      <c r="AW39" s="419" t="str">
        <f t="shared" si="15"/>
        <v/>
      </c>
      <c r="AX39" s="418" t="str">
        <f t="shared" si="32"/>
        <v/>
      </c>
      <c r="AY39" s="419" t="str">
        <f t="shared" si="16"/>
        <v/>
      </c>
      <c r="AZ39" s="384"/>
      <c r="BA39" s="385"/>
      <c r="BB39" s="423">
        <f t="shared" si="35"/>
        <v>0</v>
      </c>
      <c r="BC39" s="427" t="str">
        <f t="shared" si="17"/>
        <v/>
      </c>
      <c r="BD39" s="376"/>
      <c r="BE39" s="376"/>
      <c r="BF39" s="400"/>
      <c r="BG39" s="394"/>
      <c r="BH39" s="401"/>
      <c r="BI39" s="376"/>
      <c r="BJ39" s="376"/>
      <c r="BK39" s="380"/>
      <c r="BL39" s="376" t="str">
        <f t="shared" si="18"/>
        <v/>
      </c>
      <c r="BM39" s="409"/>
      <c r="BN39" s="409"/>
      <c r="BO39" s="409"/>
      <c r="BP39" s="409"/>
      <c r="BQ39" s="409"/>
      <c r="BR39" s="409"/>
      <c r="BS39" s="409"/>
      <c r="BT39" s="413"/>
      <c r="BU39" s="413"/>
      <c r="BV39" s="413"/>
      <c r="BW39" s="413"/>
      <c r="BX39" s="413"/>
      <c r="BY39" s="413"/>
      <c r="BZ39" s="413"/>
      <c r="CA39" s="414"/>
      <c r="CB39" s="78"/>
      <c r="CC39" s="57"/>
      <c r="CD39" s="418" t="str">
        <f t="shared" si="33"/>
        <v/>
      </c>
      <c r="CE39" s="149" t="str">
        <f t="shared" si="19"/>
        <v/>
      </c>
      <c r="CF39" s="426" t="str">
        <f t="shared" si="20"/>
        <v/>
      </c>
      <c r="CG39" s="426">
        <f t="shared" si="21"/>
        <v>0.05</v>
      </c>
      <c r="CH39" s="426" t="str">
        <f t="shared" si="22"/>
        <v/>
      </c>
      <c r="CI39" s="419" t="str">
        <f t="shared" si="23"/>
        <v/>
      </c>
      <c r="CJ39" s="418" t="str">
        <f t="shared" si="34"/>
        <v/>
      </c>
      <c r="CK39" s="419" t="str">
        <f t="shared" si="24"/>
        <v/>
      </c>
      <c r="CL39" s="71"/>
      <c r="CM39" s="69"/>
      <c r="CN39" s="425">
        <f t="shared" si="36"/>
        <v>0</v>
      </c>
      <c r="CO39" s="427" t="str">
        <f t="shared" si="25"/>
        <v/>
      </c>
      <c r="CP39" s="57"/>
      <c r="CQ39" s="57"/>
      <c r="CR39" s="58"/>
      <c r="CS39" s="82"/>
      <c r="CT39" s="69"/>
      <c r="CU39" s="57"/>
      <c r="CV39" s="57"/>
      <c r="CW39" s="79"/>
      <c r="CX39" s="57" t="str">
        <f t="shared" si="26"/>
        <v/>
      </c>
      <c r="CY39" s="79"/>
      <c r="CZ39" s="79"/>
      <c r="DA39" s="79"/>
      <c r="DB39" s="79"/>
      <c r="DC39" s="79"/>
      <c r="DD39" s="79"/>
      <c r="DE39" s="79"/>
      <c r="DF39" s="79"/>
      <c r="DG39" s="79"/>
      <c r="DH39" s="79"/>
      <c r="DI39" s="79"/>
      <c r="DJ39" s="79"/>
      <c r="DK39" s="79"/>
      <c r="DL39" s="79"/>
      <c r="DM39" s="83"/>
    </row>
    <row r="40" spans="1:117" s="15" customFormat="1" ht="16" thickTop="1" x14ac:dyDescent="0.2">
      <c r="A40" s="135" t="s">
        <v>41</v>
      </c>
      <c r="B40" s="136"/>
      <c r="C40" s="136"/>
      <c r="D40" s="137" t="str">
        <f>IF(AND(D5="",D6="",D7="",D8="",D9="",D10="",D11="",D12="",D13="",D14="",D15="",D16="",D17="",D18="",D19="",D20="",D21="",D22="",D23="",D24="",D25="",D26="",D27="",D28="",D29="",D30="",D31="",D32="",D33="",D34="",D35="",D36="",D37="",D38="",D39=""),"",(AVERAGE(D5:D39)))</f>
        <v/>
      </c>
      <c r="E40" s="137" t="str">
        <f>IF(E5="","",AVERAGE(E5:E39))</f>
        <v/>
      </c>
      <c r="F40" s="137"/>
      <c r="G40" s="137"/>
      <c r="H40" s="137"/>
      <c r="I40" s="137"/>
      <c r="J40" s="137"/>
      <c r="K40" s="137"/>
      <c r="L40" s="137"/>
      <c r="M40" s="137"/>
      <c r="N40" s="138">
        <f>COUNTA(N5:N39)</f>
        <v>0</v>
      </c>
      <c r="O40" s="138"/>
      <c r="P40" s="138"/>
      <c r="Q40" s="138"/>
      <c r="R40" s="138"/>
      <c r="S40" s="138"/>
      <c r="T40" s="138"/>
      <c r="U40" s="138">
        <f>COUNTA(U5:U39)</f>
        <v>0</v>
      </c>
      <c r="V40" s="138"/>
      <c r="W40" s="138"/>
      <c r="X40" s="138"/>
      <c r="Y40" s="138"/>
      <c r="Z40" s="138"/>
      <c r="AA40" s="138">
        <f>COUNTA(AA5:AA39)</f>
        <v>0</v>
      </c>
      <c r="AB40" s="138"/>
      <c r="AC40" s="138"/>
      <c r="AD40" s="138"/>
      <c r="AE40" s="138"/>
      <c r="AF40" s="138"/>
      <c r="AG40" s="138"/>
      <c r="AH40" s="138"/>
      <c r="AI40" s="138"/>
      <c r="AJ40" s="138"/>
      <c r="AK40" s="138"/>
      <c r="AL40" s="138"/>
      <c r="AM40" s="138"/>
      <c r="AN40" s="138"/>
      <c r="AO40" s="138"/>
      <c r="AP40" s="137" t="str">
        <f>IF(AND(AP5="",AP6="",AP7="",AP8="",AP9="",AP10="",AP11="",AP12="",AP13="",AP14="",AP15="",AP16="",AP17="",AP18="",AP19="",AP20="",AP21="",AP22="",AP23="",AP24="",AP25="",AP26="",AP27="",AP28="",AP29="",AP30="",AP31="",AP32="",AP33="",AP34="",AP35="",AP36="",AP37="",AP38="",AP39=""),"",(AVERAGE(AP5:AP39)))</f>
        <v/>
      </c>
      <c r="AQ40" s="137" t="str">
        <f>IF(AQ5="","",AVERAGE(AQ5:AQ39))</f>
        <v/>
      </c>
      <c r="AR40" s="137"/>
      <c r="AS40" s="139"/>
      <c r="AT40" s="140"/>
      <c r="AU40" s="139"/>
      <c r="AV40" s="138"/>
      <c r="AW40" s="138"/>
      <c r="AX40" s="138"/>
      <c r="AY40" s="138"/>
      <c r="AZ40" s="138">
        <f>COUNTA(AZ5:AZ39)</f>
        <v>0</v>
      </c>
      <c r="BA40" s="138"/>
      <c r="BB40" s="138"/>
      <c r="BC40" s="138"/>
      <c r="BD40" s="138"/>
      <c r="BE40" s="138"/>
      <c r="BF40" s="138"/>
      <c r="BG40" s="138">
        <f>COUNTA(BG5:BG39)</f>
        <v>0</v>
      </c>
      <c r="BH40" s="138"/>
      <c r="BI40" s="138"/>
      <c r="BJ40" s="138"/>
      <c r="BK40" s="138"/>
      <c r="BL40" s="138"/>
      <c r="BM40" s="138">
        <f>COUNTA(BM5:BM39)</f>
        <v>0</v>
      </c>
      <c r="BN40" s="138"/>
      <c r="BO40" s="138"/>
      <c r="BP40" s="138"/>
      <c r="BQ40" s="138"/>
      <c r="BR40" s="138"/>
      <c r="BS40" s="138"/>
      <c r="BT40" s="138"/>
      <c r="BU40" s="138"/>
      <c r="BV40" s="138"/>
      <c r="BW40" s="139"/>
      <c r="BX40" s="139"/>
      <c r="BY40" s="137"/>
      <c r="BZ40" s="139"/>
      <c r="CA40" s="140"/>
      <c r="CB40" s="137" t="str">
        <f>IF(AND(CB5="",CB6="",CB7="",CB8="",CB9="",CB10="",CB11="",CB12="",CB13="",CB14="",CB15="",CB16="",CB17="",CB18="",CB19="",CB20="",CB21="",CB22="",CB23="",CB24="",CB25="",CB26="",CB27="",CB28="",CB29="",CB30="",CB31="",CB32="",CB33="",CB34="",CB35="",CB36="",CB37="",CB38="",CB39=""),"",(AVERAGE(CB5:CB39)))</f>
        <v/>
      </c>
      <c r="CC40" s="137" t="str">
        <f>IF(CC5="","",AVERAGE(CC5:CC39))</f>
        <v/>
      </c>
      <c r="CD40" s="138"/>
      <c r="CE40" s="139"/>
      <c r="CF40" s="138"/>
      <c r="CG40" s="138"/>
      <c r="CH40" s="138"/>
      <c r="CI40" s="138"/>
      <c r="CJ40" s="138"/>
      <c r="CK40" s="138"/>
      <c r="CL40" s="138">
        <f>COUNTA(CL5:CL39)</f>
        <v>0</v>
      </c>
      <c r="CM40" s="138"/>
      <c r="CN40" s="138"/>
      <c r="CO40" s="138"/>
      <c r="CP40" s="138"/>
      <c r="CQ40" s="138"/>
      <c r="CR40" s="138"/>
      <c r="CS40" s="138">
        <f>COUNTA(CS5:CS39)</f>
        <v>0</v>
      </c>
      <c r="CT40" s="138"/>
      <c r="CU40" s="138"/>
      <c r="CV40" s="138"/>
      <c r="CW40" s="138"/>
      <c r="CX40" s="138"/>
      <c r="CY40" s="138">
        <f>COUNTA(CY5:CY39)</f>
        <v>0</v>
      </c>
      <c r="CZ40" s="138"/>
      <c r="DA40" s="138"/>
      <c r="DB40" s="138"/>
      <c r="DC40" s="138"/>
      <c r="DD40" s="138"/>
      <c r="DE40" s="138"/>
      <c r="DF40" s="138"/>
      <c r="DG40" s="138"/>
      <c r="DH40" s="138"/>
      <c r="DI40" s="138"/>
      <c r="DJ40" s="138"/>
      <c r="DK40" s="138"/>
      <c r="DL40" s="138"/>
      <c r="DM40" s="141"/>
    </row>
    <row r="41" spans="1:117" s="15" customFormat="1" x14ac:dyDescent="0.2">
      <c r="A41" s="142" t="s">
        <v>141</v>
      </c>
      <c r="B41" s="125"/>
      <c r="C41" s="125"/>
      <c r="D41" s="126" t="str">
        <f>IF(D40="","",(STDEV(D5:D39)))</f>
        <v/>
      </c>
      <c r="E41" s="126" t="str">
        <f>IF(E5="","",STDEV(E5:E39))</f>
        <v/>
      </c>
      <c r="F41" s="126"/>
      <c r="G41" s="126"/>
      <c r="H41" s="126"/>
      <c r="I41" s="126"/>
      <c r="J41" s="126"/>
      <c r="K41" s="126"/>
      <c r="L41" s="126"/>
      <c r="M41" s="126"/>
      <c r="N41" s="113"/>
      <c r="O41" s="113"/>
      <c r="P41" s="113"/>
      <c r="Q41" s="113"/>
      <c r="R41" s="113"/>
      <c r="S41" s="113"/>
      <c r="T41" s="113"/>
      <c r="U41" s="113"/>
      <c r="V41" s="113"/>
      <c r="W41" s="113"/>
      <c r="X41" s="113"/>
      <c r="Y41" s="113"/>
      <c r="Z41" s="113"/>
      <c r="AA41" s="113"/>
      <c r="AB41" s="113"/>
      <c r="AC41" s="113"/>
      <c r="AD41" s="113"/>
      <c r="AE41" s="113"/>
      <c r="AF41" s="113"/>
      <c r="AG41" s="113"/>
      <c r="AH41" s="113"/>
      <c r="AI41" s="113"/>
      <c r="AJ41" s="113"/>
      <c r="AK41" s="113"/>
      <c r="AL41" s="113"/>
      <c r="AM41" s="113"/>
      <c r="AN41" s="113"/>
      <c r="AO41" s="113"/>
      <c r="AP41" s="126" t="str">
        <f>IF(AP40="","",(STDEV(AP5:AP39)))</f>
        <v/>
      </c>
      <c r="AQ41" s="126"/>
      <c r="AR41" s="126"/>
      <c r="AS41" s="127"/>
      <c r="AT41" s="128"/>
      <c r="AU41" s="127"/>
      <c r="AV41" s="113"/>
      <c r="AW41" s="113"/>
      <c r="AX41" s="113"/>
      <c r="AY41" s="113"/>
      <c r="AZ41" s="113"/>
      <c r="BA41" s="113"/>
      <c r="BB41" s="113"/>
      <c r="BC41" s="113"/>
      <c r="BD41" s="113"/>
      <c r="BE41" s="113"/>
      <c r="BF41" s="113"/>
      <c r="BG41" s="113"/>
      <c r="BH41" s="113"/>
      <c r="BI41" s="113"/>
      <c r="BJ41" s="113"/>
      <c r="BK41" s="113"/>
      <c r="BL41" s="113"/>
      <c r="BM41" s="113"/>
      <c r="BN41" s="113"/>
      <c r="BO41" s="113"/>
      <c r="BP41" s="113"/>
      <c r="BQ41" s="113"/>
      <c r="BR41" s="113"/>
      <c r="BS41" s="113"/>
      <c r="BT41" s="113"/>
      <c r="BU41" s="113"/>
      <c r="BV41" s="113"/>
      <c r="BW41" s="127"/>
      <c r="BX41" s="127"/>
      <c r="BY41" s="126"/>
      <c r="BZ41" s="127"/>
      <c r="CA41" s="128"/>
      <c r="CB41" s="126" t="str">
        <f>IF(CB40="","",(STDEV(CB5:CB39)))</f>
        <v/>
      </c>
      <c r="CC41" s="126"/>
      <c r="CD41" s="113"/>
      <c r="CE41" s="127"/>
      <c r="CF41" s="113"/>
      <c r="CG41" s="113"/>
      <c r="CH41" s="113"/>
      <c r="CI41" s="113"/>
      <c r="CJ41" s="113"/>
      <c r="CK41" s="113"/>
      <c r="CL41" s="113"/>
      <c r="CM41" s="113"/>
      <c r="CN41" s="113"/>
      <c r="CO41" s="113"/>
      <c r="CP41" s="113"/>
      <c r="CQ41" s="113"/>
      <c r="CR41" s="113"/>
      <c r="CS41" s="113"/>
      <c r="CT41" s="113"/>
      <c r="CU41" s="113"/>
      <c r="CV41" s="113"/>
      <c r="CW41" s="113"/>
      <c r="CX41" s="113"/>
      <c r="CY41" s="113"/>
      <c r="CZ41" s="113"/>
      <c r="DA41" s="113"/>
      <c r="DB41" s="113"/>
      <c r="DC41" s="113"/>
      <c r="DD41" s="113"/>
      <c r="DE41" s="113"/>
      <c r="DF41" s="113"/>
      <c r="DG41" s="113"/>
      <c r="DH41" s="113"/>
      <c r="DI41" s="113"/>
      <c r="DJ41" s="113"/>
      <c r="DK41" s="113"/>
      <c r="DL41" s="113"/>
      <c r="DM41" s="143"/>
    </row>
    <row r="42" spans="1:117" s="15" customFormat="1" x14ac:dyDescent="0.2">
      <c r="A42" s="142" t="s">
        <v>155</v>
      </c>
      <c r="B42" s="125"/>
      <c r="C42" s="125"/>
      <c r="D42" s="342" t="str">
        <f>IF(AND(D5="",D6="",D7="",D8="",D9="",D10="",D11="",D12="",D13="",D14="",D15="",D16="",D17="",D18="",D19="",D20="",D21="",D22="",D23="",D24="",D25="",D26="",D27="",D28="",D29="",D30="",D31="",D32="",D33="",D34="",D35="",D36="",D37="",D38="",D39=""),"",MEDIAN(D5:D39))</f>
        <v/>
      </c>
      <c r="E42" s="126" t="str">
        <f>IF(E5="","",MEDIAN(E5:E39))</f>
        <v/>
      </c>
      <c r="F42" s="126"/>
      <c r="G42" s="126"/>
      <c r="H42" s="126"/>
      <c r="I42" s="126"/>
      <c r="J42" s="126"/>
      <c r="K42" s="126"/>
      <c r="L42" s="126"/>
      <c r="M42" s="126"/>
      <c r="N42" s="113"/>
      <c r="O42" s="113"/>
      <c r="P42" s="113"/>
      <c r="Q42" s="113"/>
      <c r="R42" s="113"/>
      <c r="S42" s="113"/>
      <c r="T42" s="113"/>
      <c r="U42" s="113"/>
      <c r="V42" s="113"/>
      <c r="W42" s="113"/>
      <c r="X42" s="113"/>
      <c r="Y42" s="113"/>
      <c r="Z42" s="113"/>
      <c r="AA42" s="113"/>
      <c r="AB42" s="113"/>
      <c r="AC42" s="113"/>
      <c r="AD42" s="113"/>
      <c r="AE42" s="113"/>
      <c r="AF42" s="113"/>
      <c r="AG42" s="113"/>
      <c r="AH42" s="113"/>
      <c r="AI42" s="113"/>
      <c r="AJ42" s="113"/>
      <c r="AK42" s="113"/>
      <c r="AL42" s="113"/>
      <c r="AM42" s="113"/>
      <c r="AN42" s="113"/>
      <c r="AO42" s="113"/>
      <c r="AP42" s="342" t="str">
        <f>IF(AND(AP5="",AP6="",AP7="",AP8="",AP9="",AP10="",AP11="",AP12="",AP13="",AP14="",AP15="",AP16="",AP17="",AP18="",AP19="",AP20="",AP21="",AP22="",AP23="",AP24="",AP25="",AP26="",AP27="",AP28="",AP29="",AP30="",AP31="",AP32="",AP33="",AP34="",AP35="",AP36="",AP37="",AP38="",AP39=""),"",MEDIAN(AP5:AP39))</f>
        <v/>
      </c>
      <c r="AQ42" s="126" t="str">
        <f>IF(AQ5="","",MEDIAN(AQ5:AQ39))</f>
        <v/>
      </c>
      <c r="AR42" s="126"/>
      <c r="AS42" s="127"/>
      <c r="AT42" s="128"/>
      <c r="AU42" s="127"/>
      <c r="AV42" s="113"/>
      <c r="AW42" s="113"/>
      <c r="AX42" s="113"/>
      <c r="AY42" s="113"/>
      <c r="AZ42" s="113"/>
      <c r="BA42" s="113"/>
      <c r="BB42" s="113"/>
      <c r="BC42" s="113"/>
      <c r="BD42" s="113"/>
      <c r="BE42" s="113"/>
      <c r="BF42" s="113"/>
      <c r="BG42" s="113"/>
      <c r="BH42" s="113"/>
      <c r="BI42" s="113"/>
      <c r="BJ42" s="113"/>
      <c r="BK42" s="113"/>
      <c r="BL42" s="113"/>
      <c r="BM42" s="113"/>
      <c r="BN42" s="113"/>
      <c r="BO42" s="113"/>
      <c r="BP42" s="113"/>
      <c r="BQ42" s="113"/>
      <c r="BR42" s="113"/>
      <c r="BS42" s="113"/>
      <c r="BT42" s="113"/>
      <c r="BU42" s="113"/>
      <c r="BV42" s="113"/>
      <c r="BW42" s="127"/>
      <c r="BX42" s="127"/>
      <c r="BY42" s="126"/>
      <c r="BZ42" s="127"/>
      <c r="CA42" s="128"/>
      <c r="CB42" s="342" t="str">
        <f>IF(AND(CB5="",CB6="",CB7="",CB8="",CB9="",CB10="",CB11="",CB12="",CB13="",CB14="",CB15="",CB16="",CB17="",CB18="",CB19="",CB20="",CB21="",CB22="",CB23="",CB24="",CB25="",CB26="",CB27="",CB28="",CB29="",CB30="",CB31="",CB32="",CB33="",CB34="",CB35="",CB36="",CB37="",CB38="",CB39=""),"",MEDIAN(CB5:CB39))</f>
        <v/>
      </c>
      <c r="CC42" s="126" t="str">
        <f>IF(CC5="","",MEDIAN(CC5:CC39))</f>
        <v/>
      </c>
      <c r="CD42" s="113"/>
      <c r="CE42" s="127"/>
      <c r="CF42" s="113"/>
      <c r="CG42" s="113"/>
      <c r="CH42" s="113"/>
      <c r="CI42" s="113"/>
      <c r="CJ42" s="113"/>
      <c r="CK42" s="113"/>
      <c r="CL42" s="113"/>
      <c r="CM42" s="113"/>
      <c r="CN42" s="113"/>
      <c r="CO42" s="113"/>
      <c r="CP42" s="113"/>
      <c r="CQ42" s="113"/>
      <c r="CR42" s="113"/>
      <c r="CS42" s="113"/>
      <c r="CT42" s="113"/>
      <c r="CU42" s="113"/>
      <c r="CV42" s="113"/>
      <c r="CW42" s="113"/>
      <c r="CX42" s="113"/>
      <c r="CY42" s="113"/>
      <c r="CZ42" s="113"/>
      <c r="DA42" s="113"/>
      <c r="DB42" s="113"/>
      <c r="DC42" s="113"/>
      <c r="DD42" s="113"/>
      <c r="DE42" s="113"/>
      <c r="DF42" s="113"/>
      <c r="DG42" s="113"/>
      <c r="DH42" s="113"/>
      <c r="DI42" s="113"/>
      <c r="DJ42" s="113"/>
      <c r="DK42" s="113"/>
      <c r="DL42" s="113"/>
      <c r="DM42" s="143"/>
    </row>
    <row r="43" spans="1:117" x14ac:dyDescent="0.2">
      <c r="A43" s="144" t="s">
        <v>48</v>
      </c>
      <c r="B43" s="129"/>
      <c r="C43" s="129"/>
      <c r="D43" s="333"/>
      <c r="E43" s="333"/>
      <c r="F43" s="130"/>
      <c r="G43" s="130"/>
      <c r="H43" s="130"/>
      <c r="I43" s="130"/>
      <c r="J43" s="130"/>
      <c r="K43" s="130"/>
      <c r="L43" s="130"/>
      <c r="M43" s="130"/>
      <c r="N43" s="46"/>
      <c r="O43" s="46"/>
      <c r="P43" s="46"/>
      <c r="Q43" s="46"/>
      <c r="R43" s="46"/>
      <c r="S43" s="46"/>
      <c r="T43" s="46"/>
      <c r="U43" s="47"/>
      <c r="V43" s="46"/>
      <c r="W43" s="46"/>
      <c r="X43" s="46"/>
      <c r="Y43" s="46"/>
      <c r="Z43" s="46"/>
      <c r="AA43" s="46"/>
      <c r="AB43" s="46"/>
      <c r="AC43" s="46"/>
      <c r="AD43" s="46"/>
      <c r="AE43" s="46"/>
      <c r="AF43" s="46"/>
      <c r="AG43" s="46"/>
      <c r="AH43" s="46"/>
      <c r="AI43" s="46"/>
      <c r="AJ43" s="46"/>
      <c r="AK43" s="46"/>
      <c r="AL43" s="46"/>
      <c r="AM43" s="46"/>
      <c r="AN43" s="46"/>
      <c r="AO43" s="46"/>
      <c r="AP43" s="506"/>
      <c r="AQ43" s="506"/>
      <c r="AR43" s="46"/>
      <c r="AS43" s="46"/>
      <c r="AT43" s="47"/>
      <c r="AU43" s="47"/>
      <c r="AV43" s="46"/>
      <c r="AW43" s="46"/>
      <c r="AX43" s="46"/>
      <c r="AY43" s="46"/>
      <c r="AZ43" s="46"/>
      <c r="BA43" s="46"/>
      <c r="BB43" s="46"/>
      <c r="BC43" s="46"/>
      <c r="BD43" s="46"/>
      <c r="BE43" s="46"/>
      <c r="BF43" s="46"/>
      <c r="BG43" s="46"/>
      <c r="BH43" s="46"/>
      <c r="BI43" s="46"/>
      <c r="BJ43" s="46"/>
      <c r="BK43" s="46"/>
      <c r="BL43" s="46"/>
      <c r="BM43" s="46"/>
      <c r="BN43" s="46"/>
      <c r="BO43" s="46"/>
      <c r="BP43" s="46"/>
      <c r="BQ43" s="46"/>
      <c r="BR43" s="46"/>
      <c r="BS43" s="46"/>
      <c r="BT43" s="46"/>
      <c r="BU43" s="46"/>
      <c r="BV43" s="46"/>
      <c r="BW43" s="46"/>
      <c r="BX43" s="46"/>
      <c r="BY43" s="46"/>
      <c r="BZ43" s="46"/>
      <c r="CA43" s="47"/>
      <c r="CB43" s="508"/>
      <c r="CC43" s="508"/>
      <c r="CD43" s="46"/>
      <c r="CE43" s="46"/>
      <c r="CF43" s="46"/>
      <c r="CG43" s="46"/>
      <c r="CH43" s="46"/>
      <c r="CI43" s="46"/>
      <c r="CJ43" s="46"/>
      <c r="CK43" s="46"/>
      <c r="CL43" s="46"/>
      <c r="CM43" s="46"/>
      <c r="CN43" s="46"/>
      <c r="CO43" s="46"/>
      <c r="CP43" s="46"/>
      <c r="CQ43" s="46"/>
      <c r="CR43" s="46"/>
      <c r="CS43" s="46"/>
      <c r="CT43" s="46"/>
      <c r="CU43" s="46"/>
      <c r="CV43" s="46"/>
      <c r="CW43" s="46"/>
      <c r="CX43" s="46"/>
      <c r="CY43" s="46"/>
      <c r="CZ43" s="46"/>
      <c r="DA43" s="46"/>
      <c r="DB43" s="46"/>
      <c r="DC43" s="46"/>
      <c r="DD43" s="46"/>
      <c r="DE43" s="46"/>
      <c r="DF43" s="46"/>
      <c r="DG43" s="46"/>
      <c r="DH43" s="46"/>
      <c r="DI43" s="46"/>
      <c r="DJ43" s="46"/>
      <c r="DK43" s="46"/>
      <c r="DL43" s="46"/>
      <c r="DM43" s="145"/>
    </row>
    <row r="44" spans="1:117" ht="16" thickBot="1" x14ac:dyDescent="0.25">
      <c r="A44" s="146" t="s">
        <v>156</v>
      </c>
      <c r="B44" s="147"/>
      <c r="C44" s="147"/>
      <c r="D44" s="334"/>
      <c r="E44" s="334"/>
      <c r="F44" s="148"/>
      <c r="G44" s="148"/>
      <c r="H44" s="148"/>
      <c r="I44" s="148"/>
      <c r="J44" s="148"/>
      <c r="K44" s="148"/>
      <c r="L44" s="148"/>
      <c r="M44" s="148"/>
      <c r="N44" s="149"/>
      <c r="O44" s="149"/>
      <c r="P44" s="149"/>
      <c r="Q44" s="149"/>
      <c r="R44" s="149"/>
      <c r="S44" s="149"/>
      <c r="T44" s="149"/>
      <c r="U44" s="150"/>
      <c r="V44" s="149"/>
      <c r="W44" s="149"/>
      <c r="X44" s="149"/>
      <c r="Y44" s="149"/>
      <c r="Z44" s="149"/>
      <c r="AA44" s="149"/>
      <c r="AB44" s="149"/>
      <c r="AC44" s="149"/>
      <c r="AD44" s="149"/>
      <c r="AE44" s="149"/>
      <c r="AF44" s="149"/>
      <c r="AG44" s="149"/>
      <c r="AH44" s="149"/>
      <c r="AI44" s="149"/>
      <c r="AJ44" s="149"/>
      <c r="AK44" s="149"/>
      <c r="AL44" s="149"/>
      <c r="AM44" s="149"/>
      <c r="AN44" s="149"/>
      <c r="AO44" s="149"/>
      <c r="AP44" s="507"/>
      <c r="AQ44" s="507"/>
      <c r="AR44" s="149"/>
      <c r="AS44" s="149"/>
      <c r="AT44" s="150"/>
      <c r="AU44" s="150"/>
      <c r="AV44" s="149"/>
      <c r="AW44" s="149"/>
      <c r="AX44" s="149"/>
      <c r="AY44" s="149"/>
      <c r="AZ44" s="149"/>
      <c r="BA44" s="149"/>
      <c r="BB44" s="149"/>
      <c r="BC44" s="149"/>
      <c r="BD44" s="149"/>
      <c r="BE44" s="149"/>
      <c r="BF44" s="149"/>
      <c r="BG44" s="149"/>
      <c r="BH44" s="149"/>
      <c r="BI44" s="149"/>
      <c r="BJ44" s="149"/>
      <c r="BK44" s="149"/>
      <c r="BL44" s="149"/>
      <c r="BM44" s="149"/>
      <c r="BN44" s="149"/>
      <c r="BO44" s="149"/>
      <c r="BP44" s="149"/>
      <c r="BQ44" s="149"/>
      <c r="BR44" s="149"/>
      <c r="BS44" s="149"/>
      <c r="BT44" s="149"/>
      <c r="BU44" s="149"/>
      <c r="BV44" s="149"/>
      <c r="BW44" s="149"/>
      <c r="BX44" s="149"/>
      <c r="BY44" s="149"/>
      <c r="BZ44" s="149"/>
      <c r="CA44" s="150"/>
      <c r="CB44" s="509"/>
      <c r="CC44" s="509"/>
      <c r="CD44" s="149"/>
      <c r="CE44" s="149"/>
      <c r="CF44" s="149"/>
      <c r="CG44" s="149"/>
      <c r="CH44" s="149"/>
      <c r="CI44" s="149"/>
      <c r="CJ44" s="149"/>
      <c r="CK44" s="149"/>
      <c r="CL44" s="149"/>
      <c r="CM44" s="149"/>
      <c r="CN44" s="149"/>
      <c r="CO44" s="149"/>
      <c r="CP44" s="149"/>
      <c r="CQ44" s="149"/>
      <c r="CR44" s="149"/>
      <c r="CS44" s="149"/>
      <c r="CT44" s="149"/>
      <c r="CU44" s="149"/>
      <c r="CV44" s="149"/>
      <c r="CW44" s="149"/>
      <c r="CX44" s="149"/>
      <c r="CY44" s="149"/>
      <c r="CZ44" s="149"/>
      <c r="DA44" s="149"/>
      <c r="DB44" s="149"/>
      <c r="DC44" s="149"/>
      <c r="DD44" s="149"/>
      <c r="DE44" s="149"/>
      <c r="DF44" s="149"/>
      <c r="DG44" s="149"/>
      <c r="DH44" s="149"/>
      <c r="DI44" s="149"/>
      <c r="DJ44" s="149"/>
      <c r="DK44" s="149"/>
      <c r="DL44" s="149"/>
      <c r="DM44" s="151"/>
    </row>
    <row r="45" spans="1:117" ht="17" thickTop="1" thickBot="1" x14ac:dyDescent="0.25">
      <c r="D45" s="7"/>
      <c r="E45" s="7"/>
      <c r="F45" s="7"/>
      <c r="K45" s="131" t="s">
        <v>0</v>
      </c>
      <c r="L45" s="132" t="s">
        <v>154</v>
      </c>
      <c r="O45" s="439"/>
      <c r="P45" s="439"/>
      <c r="Q45" s="439"/>
      <c r="R45" s="439"/>
      <c r="S45" s="439"/>
      <c r="T45" s="32"/>
      <c r="U45" s="7"/>
      <c r="V45" s="7"/>
      <c r="W45" s="7"/>
      <c r="X45" s="7"/>
      <c r="Y45" s="7"/>
      <c r="Z45" s="7"/>
      <c r="AA45" s="7"/>
      <c r="AB45" s="7"/>
      <c r="AC45" s="7"/>
      <c r="AW45" s="391" t="s">
        <v>0</v>
      </c>
      <c r="AX45" s="392" t="s">
        <v>154</v>
      </c>
      <c r="BA45" s="62"/>
      <c r="BB45" s="62"/>
      <c r="BC45" s="62"/>
      <c r="BD45" s="62"/>
      <c r="BE45" s="62"/>
      <c r="BF45" s="32"/>
      <c r="CI45" s="133" t="s">
        <v>0</v>
      </c>
      <c r="CJ45" s="134" t="s">
        <v>154</v>
      </c>
      <c r="CM45" s="62"/>
      <c r="CN45" s="62"/>
      <c r="CO45" s="62"/>
      <c r="CP45" s="67"/>
      <c r="CQ45" s="439"/>
    </row>
    <row r="46" spans="1:117" ht="16" thickTop="1" x14ac:dyDescent="0.2">
      <c r="D46" s="7"/>
      <c r="E46" s="7"/>
      <c r="F46" s="7"/>
      <c r="K46" s="100" t="s">
        <v>152</v>
      </c>
      <c r="L46" s="332">
        <f>COUNTIF(K5:K39,"Accurate, Fluid")</f>
        <v>0</v>
      </c>
      <c r="M46" s="98" t="s">
        <v>160</v>
      </c>
      <c r="N46" s="99" t="s">
        <v>154</v>
      </c>
      <c r="O46" s="65"/>
      <c r="P46" s="65"/>
      <c r="Q46" s="65"/>
      <c r="R46" s="65"/>
      <c r="S46" s="65"/>
      <c r="T46" s="32"/>
      <c r="U46" s="7"/>
      <c r="V46" s="7"/>
      <c r="W46" s="7"/>
      <c r="X46" s="7"/>
      <c r="Y46" s="7"/>
      <c r="Z46" s="7"/>
      <c r="AA46" s="7"/>
      <c r="AB46" s="7"/>
      <c r="AC46" s="7"/>
      <c r="AW46" s="100" t="s">
        <v>152</v>
      </c>
      <c r="AX46" s="440">
        <f>COUNTIF(AW5:AW39,"Accurate, Fluid")</f>
        <v>0</v>
      </c>
      <c r="AY46" s="388" t="s">
        <v>160</v>
      </c>
      <c r="AZ46" s="389" t="s">
        <v>154</v>
      </c>
      <c r="BA46" s="36"/>
      <c r="BB46" s="36"/>
      <c r="BC46" s="36"/>
      <c r="BD46" s="36"/>
      <c r="BE46" s="36"/>
      <c r="BF46" s="32"/>
      <c r="CI46" s="100" t="s">
        <v>152</v>
      </c>
      <c r="CJ46" s="440">
        <f>COUNTIF(CI5:CI39,"Accurate, Fluid")</f>
        <v>0</v>
      </c>
      <c r="CK46" s="108" t="s">
        <v>160</v>
      </c>
      <c r="CL46" s="109" t="s">
        <v>154</v>
      </c>
      <c r="CM46" s="36"/>
      <c r="CN46" s="36"/>
      <c r="CO46" s="36"/>
      <c r="CP46" s="65"/>
      <c r="CQ46" s="439"/>
    </row>
    <row r="47" spans="1:117" x14ac:dyDescent="0.2">
      <c r="D47" s="7"/>
      <c r="E47" s="7"/>
      <c r="F47" s="7"/>
      <c r="K47" s="101" t="s">
        <v>1</v>
      </c>
      <c r="L47" s="440">
        <f>COUNTIF(K5:K39,"Accurate, Slow")</f>
        <v>0</v>
      </c>
      <c r="M47" s="100" t="s">
        <v>163</v>
      </c>
      <c r="N47" s="440">
        <f>COUNTIF(M5:M39,"Low Risk")</f>
        <v>0</v>
      </c>
      <c r="O47" s="65"/>
      <c r="P47" s="65"/>
      <c r="Q47" s="65"/>
      <c r="R47" s="97"/>
      <c r="S47" s="97"/>
      <c r="T47" s="32"/>
      <c r="U47" s="7"/>
      <c r="V47" s="7"/>
      <c r="W47" s="7"/>
      <c r="X47" s="7"/>
      <c r="Y47" s="7"/>
      <c r="Z47" s="7"/>
      <c r="AA47" s="7"/>
      <c r="AB47" s="7"/>
      <c r="AC47" s="7"/>
      <c r="AW47" s="101" t="s">
        <v>1</v>
      </c>
      <c r="AX47" s="440">
        <f>COUNTIF(AW5:AW39,"Accurate, Slow")</f>
        <v>0</v>
      </c>
      <c r="AY47" s="100" t="s">
        <v>163</v>
      </c>
      <c r="AZ47" s="440">
        <f>COUNTIF(AY5:AY39,"Low Risk")</f>
        <v>0</v>
      </c>
      <c r="BA47" s="36"/>
      <c r="BB47" s="36"/>
      <c r="BC47" s="36"/>
      <c r="BD47" s="36"/>
      <c r="BE47" s="36"/>
      <c r="BF47" s="32"/>
      <c r="CI47" s="101" t="s">
        <v>1</v>
      </c>
      <c r="CJ47" s="440">
        <f>COUNTIF(CI5:CI39,"Accurate, Slow")</f>
        <v>0</v>
      </c>
      <c r="CK47" s="100" t="s">
        <v>163</v>
      </c>
      <c r="CL47" s="440">
        <f>COUNTIF(CK5:CK39,"Low Risk")</f>
        <v>0</v>
      </c>
      <c r="CM47" s="36"/>
      <c r="CN47" s="36"/>
      <c r="CO47" s="36"/>
      <c r="CP47" s="65"/>
      <c r="CQ47" s="439"/>
    </row>
    <row r="48" spans="1:117" x14ac:dyDescent="0.2">
      <c r="D48" s="7"/>
      <c r="E48" s="7"/>
      <c r="F48" s="7"/>
      <c r="K48" s="102" t="s">
        <v>153</v>
      </c>
      <c r="L48" s="440">
        <f>COUNTIF(K5:K39,"Inaccurate, Fluid")</f>
        <v>0</v>
      </c>
      <c r="M48" s="101" t="s">
        <v>164</v>
      </c>
      <c r="N48" s="440">
        <f>COUNTIF(M5:M39,"Some Risk")</f>
        <v>0</v>
      </c>
      <c r="O48" s="65"/>
      <c r="P48" s="65"/>
      <c r="Q48" s="65"/>
      <c r="R48" s="97"/>
      <c r="S48" s="97"/>
      <c r="T48" s="32"/>
      <c r="U48" s="7"/>
      <c r="V48" s="7"/>
      <c r="W48" s="7"/>
      <c r="X48" s="7"/>
      <c r="Y48" s="7"/>
      <c r="Z48" s="7"/>
      <c r="AA48" s="7"/>
      <c r="AB48" s="7"/>
      <c r="AC48" s="7"/>
      <c r="AW48" s="102" t="s">
        <v>153</v>
      </c>
      <c r="AX48" s="440">
        <f>COUNTIF(AW5:AW39,"Inaccurate, Fluid")</f>
        <v>0</v>
      </c>
      <c r="AY48" s="101" t="s">
        <v>164</v>
      </c>
      <c r="AZ48" s="440">
        <f>COUNTIF(AY5:AY39,"Some Risk")</f>
        <v>0</v>
      </c>
      <c r="BA48" s="36"/>
      <c r="BB48" s="36"/>
      <c r="BC48" s="36"/>
      <c r="BD48" s="36"/>
      <c r="BE48" s="36"/>
      <c r="BF48" s="32"/>
      <c r="CI48" s="102" t="s">
        <v>153</v>
      </c>
      <c r="CJ48" s="440">
        <f>COUNTIF(CI5:CI39,"Inaccurate, Fluid")</f>
        <v>0</v>
      </c>
      <c r="CK48" s="101" t="s">
        <v>164</v>
      </c>
      <c r="CL48" s="440">
        <f>COUNTIF(CK5:CK39,"Some Risk")</f>
        <v>0</v>
      </c>
      <c r="CM48" s="36"/>
      <c r="CN48" s="36"/>
      <c r="CO48" s="36"/>
      <c r="CP48" s="65"/>
      <c r="CQ48" s="439"/>
    </row>
    <row r="49" spans="4:95" x14ac:dyDescent="0.2">
      <c r="D49" s="7"/>
      <c r="E49" s="7"/>
      <c r="F49" s="7"/>
      <c r="K49" s="103" t="s">
        <v>2</v>
      </c>
      <c r="L49" s="440">
        <f>COUNTIF(K5:K39,"Inaccurate, Slow")</f>
        <v>0</v>
      </c>
      <c r="M49" s="103" t="s">
        <v>162</v>
      </c>
      <c r="N49" s="440">
        <f>COUNTIF(M5:M39,"At Risk")</f>
        <v>0</v>
      </c>
      <c r="O49" s="65"/>
      <c r="P49" s="65"/>
      <c r="Q49" s="65"/>
      <c r="R49" s="97"/>
      <c r="S49" s="97"/>
      <c r="T49" s="32"/>
      <c r="U49" s="7"/>
      <c r="V49" s="7"/>
      <c r="W49" s="7"/>
      <c r="X49" s="7"/>
      <c r="Y49" s="7"/>
      <c r="Z49" s="7"/>
      <c r="AA49" s="7"/>
      <c r="AB49" s="7"/>
      <c r="AC49" s="7"/>
      <c r="AW49" s="103" t="s">
        <v>2</v>
      </c>
      <c r="AX49" s="440">
        <f>COUNTIF(AW5:AW39,"Inaccurate, Slow")</f>
        <v>0</v>
      </c>
      <c r="AY49" s="103" t="s">
        <v>162</v>
      </c>
      <c r="AZ49" s="440">
        <f>COUNTIF(AY5:AY39,"At Risk")</f>
        <v>0</v>
      </c>
      <c r="BA49" s="36"/>
      <c r="BB49" s="36"/>
      <c r="BC49" s="36"/>
      <c r="BD49" s="36"/>
      <c r="BE49" s="36"/>
      <c r="BF49" s="32"/>
      <c r="CI49" s="103" t="s">
        <v>2</v>
      </c>
      <c r="CJ49" s="440">
        <f>COUNTIF(CI5:CI39,"Inaccurate, Slow")</f>
        <v>0</v>
      </c>
      <c r="CK49" s="103" t="s">
        <v>162</v>
      </c>
      <c r="CL49" s="440">
        <f>COUNTIF(CK5:CK39,"At Risk")</f>
        <v>0</v>
      </c>
      <c r="CM49" s="36"/>
      <c r="CN49" s="36"/>
      <c r="CO49" s="36"/>
      <c r="CP49" s="65"/>
      <c r="CQ49" s="439"/>
    </row>
    <row r="50" spans="4:95" ht="16" thickBot="1" x14ac:dyDescent="0.25">
      <c r="D50" s="7"/>
      <c r="E50" s="7"/>
      <c r="F50" s="7"/>
      <c r="K50" s="104" t="s">
        <v>93</v>
      </c>
      <c r="L50" s="105">
        <f>SUM(L46:L49)</f>
        <v>0</v>
      </c>
      <c r="M50" s="104" t="s">
        <v>93</v>
      </c>
      <c r="N50" s="105">
        <f>SUM(N47:N49)</f>
        <v>0</v>
      </c>
      <c r="O50" s="65"/>
      <c r="P50" s="65"/>
      <c r="Q50" s="65"/>
      <c r="R50" s="97"/>
      <c r="S50" s="97"/>
      <c r="T50" s="32"/>
      <c r="U50" s="7"/>
      <c r="V50" s="7"/>
      <c r="W50" s="7"/>
      <c r="X50" s="7"/>
      <c r="Y50" s="7"/>
      <c r="Z50" s="7"/>
      <c r="AA50" s="7"/>
      <c r="AB50" s="7"/>
      <c r="AC50" s="7"/>
      <c r="AW50" s="386" t="s">
        <v>93</v>
      </c>
      <c r="AX50" s="387">
        <f>SUM(AX46:AX49)</f>
        <v>0</v>
      </c>
      <c r="AY50" s="386" t="s">
        <v>93</v>
      </c>
      <c r="AZ50" s="387">
        <f>SUM(AZ47:AZ49)</f>
        <v>0</v>
      </c>
      <c r="BA50" s="63"/>
      <c r="BB50" s="63"/>
      <c r="BC50" s="63"/>
      <c r="BD50" s="63"/>
      <c r="BE50" s="63"/>
      <c r="BF50" s="32"/>
      <c r="CI50" s="110" t="s">
        <v>93</v>
      </c>
      <c r="CJ50" s="111">
        <f>SUM(CJ46:CJ49)</f>
        <v>0</v>
      </c>
      <c r="CK50" s="110" t="s">
        <v>93</v>
      </c>
      <c r="CL50" s="111">
        <f>SUM(CL45:CL49)</f>
        <v>0</v>
      </c>
      <c r="CM50" s="63"/>
      <c r="CN50" s="63"/>
      <c r="CO50" s="63"/>
      <c r="CP50" s="67"/>
      <c r="CQ50" s="439"/>
    </row>
    <row r="51" spans="4:95" ht="16" thickTop="1" x14ac:dyDescent="0.2">
      <c r="D51" s="7"/>
      <c r="K51" s="98" t="s">
        <v>0</v>
      </c>
      <c r="L51" s="99" t="s">
        <v>16</v>
      </c>
      <c r="M51" s="98" t="s">
        <v>160</v>
      </c>
      <c r="N51" s="99" t="s">
        <v>16</v>
      </c>
      <c r="O51" s="439"/>
      <c r="P51" s="439"/>
      <c r="Q51" s="439"/>
      <c r="R51" s="439"/>
      <c r="S51" s="439"/>
      <c r="T51" s="32"/>
      <c r="U51" s="7"/>
      <c r="V51" s="7"/>
      <c r="W51" s="7"/>
      <c r="X51" s="7"/>
      <c r="Y51" s="7"/>
      <c r="Z51" s="7"/>
      <c r="AA51" s="7"/>
      <c r="AB51" s="7"/>
      <c r="AC51" s="7"/>
      <c r="AW51" s="388" t="s">
        <v>0</v>
      </c>
      <c r="AX51" s="389" t="s">
        <v>16</v>
      </c>
      <c r="AY51" s="388" t="s">
        <v>160</v>
      </c>
      <c r="AZ51" s="389" t="s">
        <v>16</v>
      </c>
      <c r="BA51" s="32"/>
      <c r="BB51" s="32"/>
      <c r="BC51" s="32"/>
      <c r="BD51" s="32"/>
      <c r="BE51" s="32"/>
      <c r="BF51" s="32"/>
      <c r="CI51" s="108" t="s">
        <v>0</v>
      </c>
      <c r="CJ51" s="109" t="s">
        <v>16</v>
      </c>
      <c r="CK51" s="108" t="s">
        <v>160</v>
      </c>
      <c r="CL51" s="109" t="s">
        <v>16</v>
      </c>
      <c r="CM51" s="32"/>
      <c r="CN51" s="32"/>
      <c r="CO51" s="32"/>
      <c r="CP51" s="439"/>
      <c r="CQ51" s="439"/>
    </row>
    <row r="52" spans="4:95" x14ac:dyDescent="0.2">
      <c r="D52" s="7"/>
      <c r="K52" s="100" t="s">
        <v>152</v>
      </c>
      <c r="L52" s="106">
        <f>IF($L$50=0,0,L46/$L$50)</f>
        <v>0</v>
      </c>
      <c r="M52" s="100" t="s">
        <v>163</v>
      </c>
      <c r="N52" s="106">
        <f>IF($N$50=0,0,N47/$N$50)</f>
        <v>0</v>
      </c>
      <c r="O52" s="439"/>
      <c r="P52" s="439"/>
      <c r="Q52" s="439"/>
      <c r="R52" s="439"/>
      <c r="S52" s="439"/>
      <c r="T52" s="32"/>
      <c r="U52" s="7"/>
      <c r="V52" s="7"/>
      <c r="W52" s="7"/>
      <c r="X52" s="7"/>
      <c r="Y52" s="7"/>
      <c r="Z52" s="7"/>
      <c r="AA52" s="7"/>
      <c r="AB52" s="7"/>
      <c r="AC52" s="7"/>
      <c r="AW52" s="100" t="s">
        <v>152</v>
      </c>
      <c r="AX52" s="106">
        <f>IF($AX$50=0,0,AX46/$AX$50)</f>
        <v>0</v>
      </c>
      <c r="AY52" s="100" t="s">
        <v>163</v>
      </c>
      <c r="AZ52" s="106">
        <f>IF($AZ$50=0,0,AZ47/$AZ$50)</f>
        <v>0</v>
      </c>
      <c r="BA52" s="32"/>
      <c r="BB52" s="32"/>
      <c r="BC52" s="32"/>
      <c r="BD52" s="32"/>
      <c r="BE52" s="32"/>
      <c r="BF52" s="32"/>
      <c r="CI52" s="100" t="s">
        <v>152</v>
      </c>
      <c r="CJ52" s="106">
        <f>IF($CJ$50=0,0,CJ46/$CJ$50)</f>
        <v>0</v>
      </c>
      <c r="CK52" s="100" t="s">
        <v>163</v>
      </c>
      <c r="CL52" s="106">
        <f>IF(CL47=0,0,CL47/$CL$50)</f>
        <v>0</v>
      </c>
      <c r="CM52" s="32"/>
      <c r="CN52" s="32"/>
      <c r="CO52" s="32"/>
      <c r="CP52" s="439"/>
      <c r="CQ52" s="439"/>
    </row>
    <row r="53" spans="4:95" x14ac:dyDescent="0.2">
      <c r="D53" s="7"/>
      <c r="K53" s="101" t="s">
        <v>1</v>
      </c>
      <c r="L53" s="106">
        <f>IF($L$50=0,0,L47/$L$50)</f>
        <v>0</v>
      </c>
      <c r="M53" s="101" t="s">
        <v>164</v>
      </c>
      <c r="N53" s="106">
        <f>IF($N$50=0,0,N48/$N$50)</f>
        <v>0</v>
      </c>
      <c r="O53" s="439"/>
      <c r="P53" s="439"/>
      <c r="Q53" s="439"/>
      <c r="R53" s="439"/>
      <c r="S53" s="439"/>
      <c r="T53" s="32"/>
      <c r="U53" s="7"/>
      <c r="V53" s="7"/>
      <c r="W53" s="7"/>
      <c r="X53" s="7"/>
      <c r="Y53" s="7"/>
      <c r="Z53" s="7"/>
      <c r="AA53" s="7"/>
      <c r="AB53" s="7"/>
      <c r="AC53" s="7"/>
      <c r="AW53" s="101" t="s">
        <v>1</v>
      </c>
      <c r="AX53" s="106">
        <f t="shared" ref="AX53:AX55" si="37">IF($AX$50=0,0,AX47/$AX$50)</f>
        <v>0</v>
      </c>
      <c r="AY53" s="101" t="s">
        <v>164</v>
      </c>
      <c r="AZ53" s="106">
        <f t="shared" ref="AZ53:AZ54" si="38">IF($AZ$50=0,0,AZ48/$AZ$50)</f>
        <v>0</v>
      </c>
      <c r="BA53" s="32"/>
      <c r="BB53" s="32"/>
      <c r="BC53" s="32"/>
      <c r="BD53" s="32"/>
      <c r="BE53" s="32"/>
      <c r="BF53" s="32"/>
      <c r="CI53" s="101" t="s">
        <v>1</v>
      </c>
      <c r="CJ53" s="106">
        <f t="shared" ref="CJ53:CJ55" si="39">IF($CJ$50=0,0,CJ47/$CJ$50)</f>
        <v>0</v>
      </c>
      <c r="CK53" s="101" t="s">
        <v>164</v>
      </c>
      <c r="CL53" s="106">
        <f t="shared" ref="CL53:CL54" si="40">IF(CL48=0,0,CL48/$CL$50)</f>
        <v>0</v>
      </c>
      <c r="CM53" s="32"/>
      <c r="CN53" s="32"/>
      <c r="CO53" s="32"/>
      <c r="CP53" s="439"/>
      <c r="CQ53" s="439"/>
    </row>
    <row r="54" spans="4:95" x14ac:dyDescent="0.2">
      <c r="D54" s="7"/>
      <c r="K54" s="102" t="s">
        <v>153</v>
      </c>
      <c r="L54" s="106">
        <f>IF($L$50=0,0,L48/$L$50)</f>
        <v>0</v>
      </c>
      <c r="M54" s="103" t="s">
        <v>162</v>
      </c>
      <c r="N54" s="106">
        <f>IF($N$50=0,0,N49/$N$50)</f>
        <v>0</v>
      </c>
      <c r="O54" s="439"/>
      <c r="P54" s="439"/>
      <c r="Q54" s="439"/>
      <c r="R54" s="439"/>
      <c r="S54" s="439"/>
      <c r="T54" s="32"/>
      <c r="U54" s="7"/>
      <c r="V54" s="7"/>
      <c r="W54" s="7"/>
      <c r="X54" s="7"/>
      <c r="Y54" s="7"/>
      <c r="Z54" s="7"/>
      <c r="AA54" s="7"/>
      <c r="AB54" s="7"/>
      <c r="AC54" s="7"/>
      <c r="AW54" s="102" t="s">
        <v>153</v>
      </c>
      <c r="AX54" s="106">
        <f t="shared" si="37"/>
        <v>0</v>
      </c>
      <c r="AY54" s="103" t="s">
        <v>162</v>
      </c>
      <c r="AZ54" s="106">
        <f t="shared" si="38"/>
        <v>0</v>
      </c>
      <c r="BA54" s="32"/>
      <c r="BB54" s="32"/>
      <c r="BC54" s="32"/>
      <c r="BD54" s="32"/>
      <c r="BE54" s="32"/>
      <c r="BF54" s="32"/>
      <c r="CI54" s="102" t="s">
        <v>153</v>
      </c>
      <c r="CJ54" s="106">
        <f t="shared" si="39"/>
        <v>0</v>
      </c>
      <c r="CK54" s="103" t="s">
        <v>162</v>
      </c>
      <c r="CL54" s="106">
        <f t="shared" si="40"/>
        <v>0</v>
      </c>
      <c r="CM54" s="32"/>
      <c r="CN54" s="32"/>
      <c r="CO54" s="32"/>
      <c r="CP54" s="439"/>
      <c r="CQ54" s="439"/>
    </row>
    <row r="55" spans="4:95" ht="16" thickBot="1" x14ac:dyDescent="0.25">
      <c r="D55" s="7"/>
      <c r="K55" s="103" t="s">
        <v>2</v>
      </c>
      <c r="L55" s="106">
        <f>IF($L$50=0,0,L49/$L$50)</f>
        <v>0</v>
      </c>
      <c r="M55" s="104" t="s">
        <v>93</v>
      </c>
      <c r="N55" s="107">
        <f>SUM(N52:N54)</f>
        <v>0</v>
      </c>
      <c r="O55" s="439"/>
      <c r="P55" s="439"/>
      <c r="Q55" s="439"/>
      <c r="R55" s="439"/>
      <c r="S55" s="439"/>
      <c r="T55" s="32"/>
      <c r="U55" s="7"/>
      <c r="V55" s="7"/>
      <c r="W55" s="7"/>
      <c r="X55" s="7"/>
      <c r="Y55" s="7"/>
      <c r="Z55" s="7"/>
      <c r="AA55" s="7"/>
      <c r="AB55" s="7"/>
      <c r="AC55" s="7"/>
      <c r="AW55" s="103" t="s">
        <v>2</v>
      </c>
      <c r="AX55" s="106">
        <f t="shared" si="37"/>
        <v>0</v>
      </c>
      <c r="AY55" s="386" t="s">
        <v>93</v>
      </c>
      <c r="AZ55" s="390">
        <f>SUM(AZ52:AZ54)</f>
        <v>0</v>
      </c>
      <c r="BA55" s="32"/>
      <c r="BB55" s="32"/>
      <c r="BC55" s="32"/>
      <c r="BD55" s="32"/>
      <c r="BE55" s="32"/>
      <c r="BF55" s="32"/>
      <c r="CI55" s="103" t="s">
        <v>2</v>
      </c>
      <c r="CJ55" s="106">
        <f t="shared" si="39"/>
        <v>0</v>
      </c>
      <c r="CK55" s="110" t="s">
        <v>93</v>
      </c>
      <c r="CL55" s="112">
        <f>SUM(CL52:CL54)</f>
        <v>0</v>
      </c>
      <c r="CM55" s="32"/>
      <c r="CN55" s="32"/>
      <c r="CO55" s="32"/>
      <c r="CP55" s="439"/>
      <c r="CQ55" s="439"/>
    </row>
    <row r="56" spans="4:95" ht="17" thickTop="1" thickBot="1" x14ac:dyDescent="0.25">
      <c r="D56" s="7"/>
      <c r="K56" s="104" t="s">
        <v>93</v>
      </c>
      <c r="L56" s="107">
        <f>SUM(L52:L55)</f>
        <v>0</v>
      </c>
      <c r="M56" s="32"/>
      <c r="N56" s="439"/>
      <c r="O56" s="439"/>
      <c r="P56" s="439"/>
      <c r="Q56" s="439"/>
      <c r="R56" s="439"/>
      <c r="S56" s="439"/>
      <c r="T56" s="32"/>
      <c r="U56" s="7"/>
      <c r="V56" s="7"/>
      <c r="W56" s="7"/>
      <c r="X56" s="7"/>
      <c r="Y56" s="7"/>
      <c r="Z56" s="7"/>
      <c r="AA56" s="7"/>
      <c r="AB56" s="7"/>
      <c r="AC56" s="7"/>
      <c r="AW56" s="386" t="s">
        <v>93</v>
      </c>
      <c r="AX56" s="390">
        <f>SUM(AX52:AX55)</f>
        <v>0</v>
      </c>
      <c r="AY56" s="32"/>
      <c r="AZ56" s="32"/>
      <c r="BA56" s="32"/>
      <c r="BB56" s="32"/>
      <c r="BC56" s="32"/>
      <c r="BD56" s="32"/>
      <c r="BE56" s="32"/>
      <c r="BF56" s="32"/>
      <c r="CI56" s="110" t="s">
        <v>93</v>
      </c>
      <c r="CJ56" s="112">
        <f>SUM(CJ52:CJ55)</f>
        <v>0</v>
      </c>
      <c r="CK56" s="32"/>
      <c r="CL56" s="32"/>
      <c r="CM56" s="32"/>
      <c r="CN56" s="32"/>
      <c r="CO56" s="32"/>
      <c r="CP56" s="439"/>
      <c r="CQ56" s="439"/>
    </row>
    <row r="57" spans="4:95" ht="16" thickTop="1" x14ac:dyDescent="0.2">
      <c r="D57" s="7"/>
      <c r="E57" s="7"/>
      <c r="F57" s="7"/>
      <c r="K57" s="32"/>
      <c r="L57" s="7"/>
      <c r="M57" s="32"/>
      <c r="N57" s="439"/>
      <c r="O57" s="439"/>
      <c r="P57" s="439"/>
      <c r="Q57" s="439"/>
      <c r="R57" s="439"/>
      <c r="S57" s="439"/>
      <c r="T57" s="32"/>
      <c r="U57" s="7"/>
      <c r="V57" s="7"/>
      <c r="W57" s="7"/>
      <c r="X57" s="7"/>
      <c r="Y57" s="7"/>
      <c r="Z57" s="7"/>
      <c r="AA57" s="7"/>
      <c r="AB57" s="7"/>
      <c r="AC57" s="7"/>
      <c r="AW57" s="32"/>
      <c r="AX57" s="32"/>
      <c r="AY57" s="32"/>
      <c r="AZ57" s="32"/>
      <c r="BA57" s="32"/>
      <c r="BB57" s="32"/>
      <c r="BC57" s="32"/>
      <c r="BD57" s="32"/>
      <c r="BE57" s="32"/>
      <c r="BF57" s="32"/>
      <c r="CI57" s="32"/>
      <c r="CJ57" s="32"/>
      <c r="CK57" s="32"/>
      <c r="CL57" s="32"/>
      <c r="CM57" s="32"/>
      <c r="CN57" s="32"/>
      <c r="CO57" s="32"/>
      <c r="CP57" s="439"/>
      <c r="CQ57" s="439"/>
    </row>
    <row r="58" spans="4:95" x14ac:dyDescent="0.2">
      <c r="D58" s="7"/>
      <c r="E58" s="7"/>
      <c r="F58" s="7"/>
      <c r="K58" s="32"/>
      <c r="L58" s="7"/>
      <c r="M58" s="32"/>
      <c r="N58" s="439"/>
      <c r="O58" s="439"/>
      <c r="P58" s="439"/>
      <c r="Q58" s="439"/>
      <c r="R58" s="439"/>
      <c r="S58" s="439"/>
      <c r="T58" s="32"/>
      <c r="U58" s="7"/>
      <c r="V58" s="7"/>
      <c r="W58" s="7"/>
      <c r="X58" s="7"/>
      <c r="Y58" s="7"/>
      <c r="Z58" s="7"/>
      <c r="AA58" s="7"/>
      <c r="AB58" s="7"/>
      <c r="AC58" s="7"/>
      <c r="AW58" s="32"/>
      <c r="AX58" s="32"/>
      <c r="AY58" s="32"/>
      <c r="AZ58" s="32"/>
      <c r="BA58" s="32"/>
      <c r="BB58" s="32"/>
      <c r="BC58" s="32"/>
      <c r="BD58" s="32"/>
      <c r="BE58" s="32"/>
      <c r="BF58" s="32"/>
      <c r="CI58" s="32"/>
      <c r="CJ58" s="32"/>
      <c r="CK58" s="32"/>
      <c r="CL58" s="32"/>
      <c r="CM58" s="32"/>
      <c r="CN58" s="32"/>
      <c r="CO58" s="32"/>
      <c r="CP58" s="439"/>
      <c r="CQ58" s="439"/>
    </row>
    <row r="59" spans="4:95" x14ac:dyDescent="0.2">
      <c r="D59" s="7"/>
      <c r="E59" s="7"/>
      <c r="F59" s="7"/>
      <c r="K59" s="32"/>
      <c r="L59" s="7"/>
      <c r="M59" s="32"/>
      <c r="N59" s="439"/>
      <c r="O59" s="439"/>
      <c r="P59" s="439"/>
      <c r="Q59" s="439"/>
      <c r="R59" s="439"/>
      <c r="S59" s="439"/>
      <c r="T59" s="32"/>
      <c r="U59" s="7"/>
      <c r="V59" s="7"/>
      <c r="W59" s="7"/>
      <c r="X59" s="7"/>
      <c r="Y59" s="7"/>
      <c r="Z59" s="7"/>
      <c r="AA59" s="7"/>
      <c r="AB59" s="7"/>
      <c r="AC59" s="7"/>
      <c r="AW59" s="32"/>
      <c r="AX59" s="32"/>
      <c r="AY59" s="32"/>
      <c r="AZ59" s="32"/>
      <c r="BA59" s="32"/>
      <c r="BB59" s="32"/>
      <c r="BC59" s="32"/>
      <c r="BD59" s="32"/>
      <c r="BE59" s="32"/>
      <c r="BF59" s="32"/>
      <c r="CI59" s="32"/>
      <c r="CJ59" s="32"/>
      <c r="CK59" s="32"/>
      <c r="CL59" s="32"/>
      <c r="CM59" s="32"/>
      <c r="CN59" s="32"/>
      <c r="CO59" s="32"/>
      <c r="CP59" s="439"/>
      <c r="CQ59" s="439"/>
    </row>
    <row r="60" spans="4:95" x14ac:dyDescent="0.2">
      <c r="D60" s="7"/>
      <c r="E60" s="7"/>
      <c r="F60" s="7"/>
      <c r="K60" s="32"/>
      <c r="L60" s="7"/>
      <c r="M60" s="32"/>
      <c r="N60" s="439"/>
      <c r="O60" s="439"/>
      <c r="P60" s="439"/>
      <c r="Q60" s="439"/>
      <c r="R60" s="439"/>
      <c r="S60" s="439"/>
      <c r="T60" s="32"/>
      <c r="U60" s="7"/>
      <c r="V60" s="7"/>
      <c r="W60" s="7"/>
      <c r="X60" s="7"/>
      <c r="Y60" s="7"/>
      <c r="Z60" s="7"/>
      <c r="AA60" s="7"/>
      <c r="AB60" s="7"/>
      <c r="AC60" s="7"/>
      <c r="AW60" s="32"/>
      <c r="AX60" s="32"/>
      <c r="AY60" s="32"/>
      <c r="AZ60" s="32"/>
      <c r="BA60" s="32"/>
      <c r="BB60" s="32"/>
      <c r="BC60" s="32"/>
      <c r="BD60" s="32"/>
      <c r="BE60" s="32"/>
      <c r="BF60" s="32"/>
      <c r="CI60" s="32"/>
      <c r="CJ60" s="32"/>
      <c r="CK60" s="32"/>
      <c r="CL60" s="32"/>
      <c r="CM60" s="32"/>
      <c r="CN60" s="32"/>
      <c r="CO60" s="32"/>
      <c r="CP60" s="439"/>
      <c r="CQ60" s="439"/>
    </row>
    <row r="61" spans="4:95" x14ac:dyDescent="0.2">
      <c r="D61" s="7"/>
      <c r="E61" s="7"/>
      <c r="F61" s="7"/>
      <c r="K61" s="32"/>
      <c r="L61" s="7"/>
      <c r="M61" s="32"/>
      <c r="N61" s="439"/>
      <c r="O61" s="439"/>
      <c r="P61" s="439"/>
      <c r="Q61" s="439"/>
      <c r="R61" s="439"/>
      <c r="S61" s="439"/>
      <c r="T61" s="32"/>
      <c r="U61" s="7"/>
      <c r="V61" s="7"/>
      <c r="W61" s="7"/>
      <c r="X61" s="7"/>
      <c r="Y61" s="7"/>
      <c r="Z61" s="7"/>
      <c r="AA61" s="7"/>
      <c r="AB61" s="7"/>
      <c r="AC61" s="7"/>
      <c r="AW61" s="32"/>
      <c r="AX61" s="32"/>
      <c r="AY61" s="32"/>
      <c r="AZ61" s="32"/>
      <c r="BA61" s="32"/>
      <c r="BB61" s="32"/>
      <c r="BC61" s="32"/>
      <c r="BD61" s="32"/>
      <c r="BE61" s="32"/>
      <c r="BF61" s="32"/>
      <c r="CI61" s="32"/>
      <c r="CJ61" s="32"/>
      <c r="CK61" s="32"/>
      <c r="CL61" s="32"/>
      <c r="CM61" s="32"/>
      <c r="CN61" s="32"/>
      <c r="CO61" s="32"/>
      <c r="CP61" s="439"/>
      <c r="CQ61" s="439"/>
    </row>
    <row r="62" spans="4:95" x14ac:dyDescent="0.2">
      <c r="D62" s="7"/>
      <c r="E62" s="7"/>
      <c r="F62" s="7"/>
      <c r="K62" s="32"/>
      <c r="L62" s="7"/>
      <c r="M62" s="32"/>
      <c r="N62" s="439"/>
      <c r="O62" s="439"/>
      <c r="P62" s="439"/>
      <c r="Q62" s="439"/>
      <c r="R62" s="439"/>
      <c r="S62" s="439"/>
      <c r="T62" s="32"/>
      <c r="U62" s="7"/>
      <c r="V62" s="7"/>
      <c r="W62" s="7"/>
      <c r="X62" s="7"/>
      <c r="Y62" s="7"/>
      <c r="Z62" s="7"/>
      <c r="AA62" s="7"/>
      <c r="AB62" s="7"/>
      <c r="AC62" s="7"/>
      <c r="AW62" s="32"/>
      <c r="AX62" s="32"/>
      <c r="AY62" s="32"/>
      <c r="AZ62" s="32"/>
      <c r="BA62" s="32"/>
      <c r="BB62" s="32"/>
      <c r="BC62" s="32"/>
      <c r="BD62" s="32"/>
      <c r="BE62" s="32"/>
      <c r="BF62" s="32"/>
      <c r="CI62" s="32"/>
      <c r="CJ62" s="32"/>
      <c r="CK62" s="32"/>
      <c r="CL62" s="32"/>
      <c r="CM62" s="32"/>
      <c r="CN62" s="32"/>
      <c r="CO62" s="32"/>
      <c r="CP62" s="439"/>
      <c r="CQ62" s="439"/>
    </row>
    <row r="63" spans="4:95" x14ac:dyDescent="0.2">
      <c r="D63" s="7"/>
      <c r="E63" s="7"/>
      <c r="F63" s="7"/>
      <c r="K63" s="31"/>
      <c r="L63" s="7"/>
      <c r="M63" s="31"/>
      <c r="N63" s="42"/>
      <c r="T63" s="7"/>
      <c r="U63" s="7"/>
      <c r="V63" s="7"/>
      <c r="W63" s="7"/>
      <c r="X63" s="7"/>
      <c r="Y63" s="7"/>
      <c r="Z63" s="7"/>
      <c r="AA63" s="7"/>
      <c r="AB63" s="7"/>
      <c r="AC63" s="7"/>
      <c r="AW63" s="33"/>
      <c r="AX63" s="33"/>
      <c r="AY63" s="33"/>
      <c r="AZ63" s="34"/>
      <c r="BA63" s="34"/>
      <c r="BB63" s="34"/>
      <c r="BC63" s="34"/>
      <c r="BD63" s="34"/>
      <c r="BE63" s="34"/>
      <c r="BF63" s="32"/>
      <c r="CI63" s="33"/>
      <c r="CJ63" s="33"/>
      <c r="CK63" s="33"/>
      <c r="CL63" s="34"/>
      <c r="CM63" s="34"/>
      <c r="CN63" s="34"/>
      <c r="CO63" s="34"/>
      <c r="CP63" s="66"/>
      <c r="CQ63" s="439"/>
    </row>
    <row r="64" spans="4:95" x14ac:dyDescent="0.2">
      <c r="D64" s="7"/>
      <c r="E64" s="7"/>
      <c r="F64" s="7"/>
      <c r="K64" s="31"/>
      <c r="L64" s="7"/>
      <c r="M64" s="31"/>
      <c r="N64" s="42"/>
      <c r="T64" s="7"/>
      <c r="U64" s="7"/>
      <c r="V64" s="7"/>
      <c r="W64" s="7"/>
      <c r="X64" s="7"/>
      <c r="Y64" s="7"/>
      <c r="Z64" s="7"/>
      <c r="AA64" s="7"/>
      <c r="AB64" s="7"/>
      <c r="AC64" s="7"/>
      <c r="AW64" s="33"/>
      <c r="AX64" s="33"/>
      <c r="AY64" s="33"/>
      <c r="AZ64" s="34"/>
      <c r="BA64" s="34"/>
      <c r="BB64" s="34"/>
      <c r="BC64" s="34"/>
      <c r="BD64" s="34"/>
      <c r="BE64" s="34"/>
      <c r="BF64" s="32"/>
      <c r="CI64" s="33"/>
      <c r="CJ64" s="33"/>
      <c r="CK64" s="33"/>
      <c r="CL64" s="34"/>
      <c r="CM64" s="34"/>
      <c r="CN64" s="34"/>
      <c r="CO64" s="34"/>
      <c r="CP64" s="66"/>
      <c r="CQ64" s="439"/>
    </row>
    <row r="65" spans="4:95" x14ac:dyDescent="0.2">
      <c r="D65" s="7"/>
      <c r="E65" s="7"/>
      <c r="F65" s="7"/>
      <c r="K65" s="31"/>
      <c r="L65" s="7"/>
      <c r="M65" s="31"/>
      <c r="N65" s="42"/>
      <c r="T65" s="7"/>
      <c r="U65" s="7"/>
      <c r="V65" s="7"/>
      <c r="W65" s="7"/>
      <c r="X65" s="7"/>
      <c r="Y65" s="7"/>
      <c r="Z65" s="7"/>
      <c r="AA65" s="7"/>
      <c r="AB65" s="7"/>
      <c r="AC65" s="7"/>
      <c r="AW65" s="33"/>
      <c r="AX65" s="33"/>
      <c r="AY65" s="33"/>
      <c r="AZ65" s="34"/>
      <c r="BA65" s="34"/>
      <c r="BB65" s="34"/>
      <c r="BC65" s="34"/>
      <c r="BD65" s="34"/>
      <c r="BE65" s="34"/>
      <c r="BF65" s="32"/>
      <c r="CI65" s="33"/>
      <c r="CJ65" s="33"/>
      <c r="CK65" s="33"/>
      <c r="CL65" s="34"/>
      <c r="CM65" s="34"/>
      <c r="CN65" s="34"/>
      <c r="CO65" s="34"/>
      <c r="CP65" s="66"/>
      <c r="CQ65" s="439"/>
    </row>
    <row r="66" spans="4:95" x14ac:dyDescent="0.2">
      <c r="D66" s="7"/>
      <c r="E66" s="7"/>
      <c r="F66" s="7"/>
      <c r="K66" s="31"/>
      <c r="L66" s="7"/>
      <c r="M66" s="31"/>
      <c r="N66" s="42"/>
      <c r="T66" s="7"/>
      <c r="U66" s="7"/>
      <c r="V66" s="7"/>
      <c r="W66" s="7"/>
      <c r="X66" s="7"/>
      <c r="Y66" s="7"/>
      <c r="Z66" s="7"/>
      <c r="AA66" s="7"/>
      <c r="AB66" s="7"/>
      <c r="AC66" s="7"/>
      <c r="AW66" s="33"/>
      <c r="AX66" s="33"/>
      <c r="AY66" s="33"/>
      <c r="AZ66" s="34"/>
      <c r="BA66" s="34"/>
      <c r="BB66" s="34"/>
      <c r="BC66" s="34"/>
      <c r="BD66" s="34"/>
      <c r="BE66" s="34"/>
      <c r="BF66" s="32"/>
      <c r="CI66" s="33"/>
      <c r="CJ66" s="33"/>
      <c r="CK66" s="33"/>
      <c r="CL66" s="34"/>
      <c r="CM66" s="34"/>
      <c r="CN66" s="34"/>
      <c r="CO66" s="34"/>
      <c r="CP66" s="66"/>
      <c r="CQ66" s="439"/>
    </row>
    <row r="67" spans="4:95" x14ac:dyDescent="0.2">
      <c r="D67" s="7"/>
      <c r="E67" s="7"/>
      <c r="F67" s="7"/>
      <c r="K67" s="31"/>
      <c r="L67" s="7"/>
      <c r="M67" s="31"/>
      <c r="N67" s="42"/>
      <c r="T67" s="7"/>
      <c r="U67" s="7"/>
      <c r="V67" s="7"/>
      <c r="W67" s="7"/>
      <c r="X67" s="7"/>
      <c r="Y67" s="7"/>
      <c r="Z67" s="7"/>
      <c r="AA67" s="7"/>
      <c r="AB67" s="7"/>
      <c r="AC67" s="7"/>
      <c r="AW67" s="33"/>
      <c r="AX67" s="33"/>
      <c r="AY67" s="33"/>
      <c r="AZ67" s="34"/>
      <c r="BA67" s="34"/>
      <c r="BB67" s="34"/>
      <c r="BC67" s="34"/>
      <c r="BD67" s="34"/>
      <c r="BE67" s="34"/>
      <c r="BF67" s="32"/>
      <c r="CI67" s="33"/>
      <c r="CJ67" s="33"/>
      <c r="CK67" s="33"/>
      <c r="CL67" s="34"/>
      <c r="CM67" s="34"/>
      <c r="CN67" s="34"/>
      <c r="CO67" s="34"/>
      <c r="CP67" s="66"/>
      <c r="CQ67" s="439"/>
    </row>
    <row r="68" spans="4:95" x14ac:dyDescent="0.2">
      <c r="D68" s="7"/>
      <c r="E68" s="7"/>
      <c r="F68" s="7"/>
      <c r="K68" s="31"/>
      <c r="L68" s="7"/>
      <c r="M68" s="31"/>
      <c r="N68" s="42"/>
      <c r="T68" s="7"/>
      <c r="U68" s="7"/>
      <c r="V68" s="7"/>
      <c r="W68" s="7"/>
      <c r="X68" s="7"/>
      <c r="Y68" s="7"/>
      <c r="Z68" s="7"/>
      <c r="AA68" s="7"/>
      <c r="AB68" s="7"/>
      <c r="AC68" s="7"/>
      <c r="AW68" s="33"/>
      <c r="AX68" s="33"/>
      <c r="AY68" s="33"/>
      <c r="AZ68" s="34"/>
      <c r="BA68" s="34"/>
      <c r="BB68" s="34"/>
      <c r="BC68" s="34"/>
      <c r="BD68" s="34"/>
      <c r="BE68" s="34"/>
      <c r="BF68" s="32"/>
      <c r="CI68" s="33"/>
      <c r="CJ68" s="33"/>
      <c r="CK68" s="33"/>
      <c r="CL68" s="34"/>
      <c r="CM68" s="34"/>
      <c r="CN68" s="34"/>
      <c r="CO68" s="34"/>
      <c r="CP68" s="66"/>
      <c r="CQ68" s="439"/>
    </row>
    <row r="69" spans="4:95" x14ac:dyDescent="0.2">
      <c r="D69" s="7"/>
      <c r="E69" s="7"/>
      <c r="F69" s="7"/>
      <c r="K69" s="31"/>
      <c r="L69" s="7"/>
      <c r="M69" s="31"/>
      <c r="N69" s="42"/>
      <c r="T69" s="7"/>
      <c r="U69" s="7"/>
      <c r="V69" s="7"/>
      <c r="W69" s="7"/>
      <c r="X69" s="7"/>
      <c r="Y69" s="7"/>
      <c r="Z69" s="7"/>
      <c r="AA69" s="7"/>
      <c r="AB69" s="7"/>
      <c r="AC69" s="7"/>
      <c r="AW69" s="33"/>
      <c r="AX69" s="33"/>
      <c r="AY69" s="33"/>
      <c r="AZ69" s="34"/>
      <c r="BA69" s="34"/>
      <c r="BB69" s="34"/>
      <c r="BC69" s="34"/>
      <c r="BD69" s="34"/>
      <c r="BE69" s="34"/>
      <c r="BF69" s="32"/>
      <c r="CI69" s="33"/>
      <c r="CJ69" s="33"/>
      <c r="CK69" s="33"/>
      <c r="CL69" s="34"/>
      <c r="CM69" s="34"/>
      <c r="CN69" s="34"/>
      <c r="CO69" s="34"/>
      <c r="CP69" s="66"/>
      <c r="CQ69" s="439"/>
    </row>
    <row r="70" spans="4:95" x14ac:dyDescent="0.2">
      <c r="D70" s="7"/>
      <c r="E70" s="7"/>
      <c r="F70" s="7"/>
      <c r="K70" s="31"/>
      <c r="L70" s="7"/>
      <c r="M70" s="31"/>
      <c r="N70" s="42"/>
      <c r="T70" s="7"/>
      <c r="U70" s="7"/>
      <c r="V70" s="7"/>
      <c r="W70" s="7"/>
      <c r="X70" s="7"/>
      <c r="Y70" s="7"/>
      <c r="Z70" s="7"/>
      <c r="AA70" s="7"/>
      <c r="AB70" s="7"/>
      <c r="AC70" s="7"/>
      <c r="AW70" s="33"/>
      <c r="AX70" s="33"/>
      <c r="AY70" s="33"/>
      <c r="AZ70" s="34"/>
      <c r="BA70" s="34"/>
      <c r="BB70" s="34"/>
      <c r="BC70" s="34"/>
      <c r="BD70" s="34"/>
      <c r="BE70" s="34"/>
      <c r="BF70" s="32"/>
      <c r="CI70" s="33"/>
      <c r="CJ70" s="33"/>
      <c r="CK70" s="33"/>
      <c r="CL70" s="34"/>
      <c r="CM70" s="34"/>
      <c r="CN70" s="34"/>
      <c r="CO70" s="34"/>
      <c r="CP70" s="66"/>
      <c r="CQ70" s="439"/>
    </row>
    <row r="71" spans="4:95" x14ac:dyDescent="0.2">
      <c r="D71" s="7"/>
      <c r="E71" s="7"/>
      <c r="F71" s="7"/>
      <c r="K71" s="31"/>
      <c r="L71" s="7"/>
      <c r="M71" s="31"/>
      <c r="N71" s="42"/>
      <c r="T71" s="7"/>
      <c r="U71" s="7"/>
      <c r="V71" s="7"/>
      <c r="W71" s="7"/>
      <c r="X71" s="7"/>
      <c r="Y71" s="7"/>
      <c r="Z71" s="7"/>
      <c r="AA71" s="7"/>
      <c r="AB71" s="7"/>
      <c r="AC71" s="7"/>
      <c r="AW71" s="33"/>
      <c r="AX71" s="33"/>
      <c r="AY71" s="33"/>
      <c r="AZ71" s="34"/>
      <c r="BA71" s="34"/>
      <c r="BB71" s="34"/>
      <c r="BC71" s="34"/>
      <c r="BD71" s="34"/>
      <c r="BE71" s="34"/>
      <c r="BF71" s="32"/>
      <c r="CI71" s="33"/>
      <c r="CJ71" s="33"/>
      <c r="CK71" s="33"/>
      <c r="CL71" s="34"/>
      <c r="CM71" s="34"/>
      <c r="CN71" s="34"/>
      <c r="CO71" s="34"/>
      <c r="CP71" s="66"/>
      <c r="CQ71" s="439"/>
    </row>
    <row r="72" spans="4:95" x14ac:dyDescent="0.2">
      <c r="D72" s="7"/>
      <c r="E72" s="7"/>
      <c r="F72" s="7"/>
      <c r="K72" s="31"/>
      <c r="L72" s="7"/>
      <c r="M72" s="31"/>
      <c r="N72" s="42"/>
      <c r="T72" s="7"/>
      <c r="U72" s="7"/>
      <c r="V72" s="7"/>
      <c r="W72" s="7"/>
      <c r="X72" s="7"/>
      <c r="Y72" s="7"/>
      <c r="Z72" s="7"/>
      <c r="AA72" s="7"/>
      <c r="AB72" s="7"/>
      <c r="AC72" s="7"/>
      <c r="AW72" s="33"/>
      <c r="AX72" s="33"/>
      <c r="AY72" s="33"/>
      <c r="AZ72" s="34"/>
      <c r="BA72" s="34"/>
      <c r="BB72" s="34"/>
      <c r="BC72" s="34"/>
      <c r="BD72" s="34"/>
      <c r="BE72" s="34"/>
      <c r="BF72" s="32"/>
      <c r="CI72" s="33"/>
      <c r="CJ72" s="33"/>
      <c r="CK72" s="33"/>
      <c r="CL72" s="34"/>
      <c r="CM72" s="34"/>
      <c r="CN72" s="34"/>
      <c r="CO72" s="34"/>
      <c r="CP72" s="66"/>
      <c r="CQ72" s="439"/>
    </row>
    <row r="73" spans="4:95" x14ac:dyDescent="0.2">
      <c r="D73" s="7"/>
      <c r="E73" s="7"/>
      <c r="F73" s="7"/>
      <c r="K73" s="31"/>
      <c r="L73" s="7"/>
      <c r="M73" s="31"/>
      <c r="N73" s="42"/>
      <c r="T73" s="7"/>
      <c r="U73" s="7"/>
      <c r="V73" s="7"/>
      <c r="W73" s="7"/>
      <c r="X73" s="7"/>
      <c r="Y73" s="7"/>
      <c r="Z73" s="7"/>
      <c r="AA73" s="7"/>
      <c r="AB73" s="7"/>
      <c r="AC73" s="7"/>
      <c r="AW73" s="33"/>
      <c r="AX73" s="33"/>
      <c r="AY73" s="33"/>
      <c r="AZ73" s="34"/>
      <c r="BA73" s="34"/>
      <c r="BB73" s="34"/>
      <c r="BC73" s="34"/>
      <c r="BD73" s="34"/>
      <c r="BE73" s="34"/>
      <c r="BF73" s="32"/>
      <c r="CI73" s="33"/>
      <c r="CJ73" s="33"/>
      <c r="CK73" s="33"/>
      <c r="CL73" s="34"/>
      <c r="CM73" s="34"/>
      <c r="CN73" s="34"/>
      <c r="CO73" s="34"/>
      <c r="CP73" s="66"/>
      <c r="CQ73" s="439"/>
    </row>
    <row r="74" spans="4:95" x14ac:dyDescent="0.2">
      <c r="D74" s="7"/>
      <c r="E74" s="7"/>
      <c r="F74" s="7"/>
      <c r="K74" s="31"/>
      <c r="L74" s="7"/>
      <c r="M74" s="31"/>
      <c r="N74" s="42"/>
      <c r="T74" s="7"/>
      <c r="U74" s="7"/>
      <c r="V74" s="7"/>
      <c r="W74" s="7"/>
      <c r="X74" s="7"/>
      <c r="Y74" s="7"/>
      <c r="Z74" s="7"/>
      <c r="AA74" s="7"/>
      <c r="AB74" s="7"/>
      <c r="AC74" s="7"/>
      <c r="AW74" s="33"/>
      <c r="AX74" s="33"/>
      <c r="AY74" s="33"/>
      <c r="AZ74" s="34"/>
      <c r="BA74" s="34"/>
      <c r="BB74" s="34"/>
      <c r="BC74" s="34"/>
      <c r="BD74" s="34"/>
      <c r="BE74" s="34"/>
      <c r="BF74" s="32"/>
      <c r="CI74" s="33"/>
      <c r="CJ74" s="33"/>
      <c r="CK74" s="33"/>
      <c r="CL74" s="34"/>
      <c r="CM74" s="34"/>
      <c r="CN74" s="34"/>
      <c r="CO74" s="34"/>
      <c r="CP74" s="66"/>
      <c r="CQ74" s="439"/>
    </row>
    <row r="75" spans="4:95" x14ac:dyDescent="0.2">
      <c r="D75" s="7"/>
      <c r="E75" s="7"/>
      <c r="F75" s="7"/>
      <c r="K75" s="31"/>
      <c r="L75" s="7"/>
      <c r="M75" s="31"/>
      <c r="N75" s="42"/>
      <c r="T75" s="7"/>
      <c r="U75" s="7"/>
      <c r="V75" s="7"/>
      <c r="W75" s="7"/>
      <c r="X75" s="7"/>
      <c r="Y75" s="7"/>
      <c r="Z75" s="7"/>
      <c r="AA75" s="7"/>
      <c r="AB75" s="7"/>
      <c r="AC75" s="7"/>
      <c r="AW75" s="33"/>
      <c r="AX75" s="33"/>
      <c r="AY75" s="33"/>
      <c r="AZ75" s="34"/>
      <c r="BA75" s="34"/>
      <c r="BB75" s="34"/>
      <c r="BC75" s="34"/>
      <c r="BD75" s="34"/>
      <c r="BE75" s="34"/>
      <c r="BF75" s="32"/>
      <c r="CI75" s="33"/>
      <c r="CJ75" s="33"/>
      <c r="CK75" s="33"/>
      <c r="CL75" s="34"/>
      <c r="CM75" s="34"/>
      <c r="CN75" s="34"/>
      <c r="CO75" s="34"/>
      <c r="CP75" s="66"/>
      <c r="CQ75" s="439"/>
    </row>
    <row r="76" spans="4:95" x14ac:dyDescent="0.2">
      <c r="D76" s="7"/>
      <c r="E76" s="7"/>
      <c r="F76" s="7"/>
      <c r="K76" s="31"/>
      <c r="L76" s="7"/>
      <c r="M76" s="31"/>
      <c r="N76" s="42"/>
      <c r="T76" s="7"/>
      <c r="U76" s="7"/>
      <c r="V76" s="7"/>
      <c r="W76" s="7"/>
      <c r="X76" s="7"/>
      <c r="Y76" s="7"/>
      <c r="Z76" s="7"/>
      <c r="AA76" s="7"/>
      <c r="AB76" s="7"/>
      <c r="AC76" s="7"/>
      <c r="AW76" s="33"/>
      <c r="AX76" s="33"/>
      <c r="AY76" s="33"/>
      <c r="AZ76" s="34"/>
      <c r="BA76" s="34"/>
      <c r="BB76" s="34"/>
      <c r="BC76" s="34"/>
      <c r="BD76" s="34"/>
      <c r="BE76" s="34"/>
      <c r="BF76" s="32"/>
      <c r="CI76" s="33"/>
      <c r="CJ76" s="33"/>
      <c r="CK76" s="33"/>
      <c r="CL76" s="34"/>
      <c r="CM76" s="34"/>
      <c r="CN76" s="34"/>
      <c r="CO76" s="34"/>
      <c r="CP76" s="66"/>
      <c r="CQ76" s="439"/>
    </row>
    <row r="77" spans="4:95" x14ac:dyDescent="0.2">
      <c r="D77" s="7"/>
      <c r="E77" s="7"/>
      <c r="F77" s="7"/>
      <c r="K77" s="31"/>
      <c r="L77" s="7"/>
      <c r="M77" s="31"/>
      <c r="N77" s="42"/>
      <c r="T77" s="7"/>
      <c r="U77" s="7"/>
      <c r="V77" s="7"/>
      <c r="W77" s="7"/>
      <c r="X77" s="7"/>
      <c r="Y77" s="7"/>
      <c r="Z77" s="7"/>
      <c r="AA77" s="7"/>
      <c r="AB77" s="7"/>
      <c r="AC77" s="7"/>
      <c r="AW77" s="33"/>
      <c r="AX77" s="33"/>
      <c r="AY77" s="33"/>
      <c r="AZ77" s="34"/>
      <c r="BA77" s="34"/>
      <c r="BB77" s="34"/>
      <c r="BC77" s="34"/>
      <c r="BD77" s="34"/>
      <c r="BE77" s="34"/>
      <c r="BF77" s="32"/>
      <c r="CI77" s="33"/>
      <c r="CJ77" s="33"/>
      <c r="CK77" s="33"/>
      <c r="CL77" s="34"/>
      <c r="CM77" s="34"/>
      <c r="CN77" s="34"/>
      <c r="CO77" s="34"/>
      <c r="CP77" s="66"/>
      <c r="CQ77" s="439"/>
    </row>
    <row r="78" spans="4:95" x14ac:dyDescent="0.2">
      <c r="D78" s="7"/>
      <c r="E78" s="7"/>
      <c r="F78" s="7"/>
      <c r="K78" s="31"/>
      <c r="L78" s="7"/>
      <c r="M78" s="31"/>
      <c r="N78" s="42"/>
      <c r="T78" s="7"/>
      <c r="U78" s="7"/>
      <c r="V78" s="7"/>
      <c r="W78" s="7"/>
      <c r="X78" s="7"/>
      <c r="Y78" s="7"/>
      <c r="Z78" s="7"/>
      <c r="AA78" s="7"/>
      <c r="AB78" s="7"/>
      <c r="AC78" s="7"/>
      <c r="AW78" s="33"/>
      <c r="AX78" s="33"/>
      <c r="AY78" s="33"/>
      <c r="AZ78" s="34"/>
      <c r="BA78" s="34"/>
      <c r="BB78" s="34"/>
      <c r="BC78" s="34"/>
      <c r="BD78" s="34"/>
      <c r="BE78" s="34"/>
      <c r="BF78" s="32"/>
      <c r="CI78" s="33"/>
      <c r="CJ78" s="33"/>
      <c r="CK78" s="33"/>
      <c r="CL78" s="34"/>
      <c r="CM78" s="34"/>
      <c r="CN78" s="34"/>
      <c r="CO78" s="34"/>
      <c r="CP78" s="66"/>
      <c r="CQ78" s="439"/>
    </row>
    <row r="79" spans="4:95" x14ac:dyDescent="0.2">
      <c r="D79" s="7"/>
      <c r="E79" s="7"/>
      <c r="F79" s="7"/>
      <c r="K79" s="31"/>
      <c r="L79" s="7"/>
      <c r="M79" s="31"/>
      <c r="N79" s="42"/>
      <c r="T79" s="7"/>
      <c r="U79" s="7"/>
      <c r="V79" s="7"/>
      <c r="W79" s="7"/>
      <c r="X79" s="7"/>
      <c r="Y79" s="7"/>
      <c r="Z79" s="7"/>
      <c r="AA79" s="7"/>
      <c r="AB79" s="7"/>
      <c r="AC79" s="7"/>
      <c r="AW79" s="33"/>
      <c r="AX79" s="33"/>
      <c r="AY79" s="33"/>
      <c r="AZ79" s="34"/>
      <c r="BA79" s="34"/>
      <c r="BB79" s="34"/>
      <c r="BC79" s="34"/>
      <c r="BD79" s="34"/>
      <c r="BE79" s="34"/>
      <c r="BF79" s="32"/>
      <c r="CI79" s="33"/>
      <c r="CJ79" s="33"/>
      <c r="CK79" s="33"/>
      <c r="CL79" s="34"/>
      <c r="CM79" s="34"/>
      <c r="CN79" s="34"/>
      <c r="CO79" s="34"/>
      <c r="CP79" s="66"/>
      <c r="CQ79" s="439"/>
    </row>
    <row r="80" spans="4:95" x14ac:dyDescent="0.2">
      <c r="D80" s="7"/>
      <c r="E80" s="7"/>
      <c r="F80" s="7"/>
      <c r="K80" s="31"/>
      <c r="L80" s="7"/>
      <c r="M80" s="31"/>
      <c r="N80" s="42"/>
      <c r="T80" s="7"/>
      <c r="U80" s="7"/>
      <c r="V80" s="7"/>
      <c r="W80" s="7"/>
      <c r="X80" s="7"/>
      <c r="Y80" s="7"/>
      <c r="Z80" s="7"/>
      <c r="AA80" s="7"/>
      <c r="AB80" s="7"/>
      <c r="AC80" s="7"/>
      <c r="AW80" s="33"/>
      <c r="AX80" s="33"/>
      <c r="AY80" s="33"/>
      <c r="AZ80" s="34"/>
      <c r="BA80" s="34"/>
      <c r="BB80" s="34"/>
      <c r="BC80" s="34"/>
      <c r="BD80" s="34"/>
      <c r="BE80" s="34"/>
      <c r="BF80" s="32"/>
      <c r="CI80" s="33"/>
      <c r="CJ80" s="33"/>
      <c r="CK80" s="33"/>
      <c r="CL80" s="34"/>
      <c r="CM80" s="34"/>
      <c r="CN80" s="34"/>
      <c r="CO80" s="34"/>
      <c r="CP80" s="66"/>
      <c r="CQ80" s="439"/>
    </row>
    <row r="81" spans="1:117" x14ac:dyDescent="0.2">
      <c r="D81" s="7"/>
      <c r="E81" s="7"/>
      <c r="F81" s="7"/>
      <c r="K81" s="31"/>
      <c r="L81" s="7"/>
      <c r="M81" s="31"/>
      <c r="N81" s="42"/>
      <c r="T81" s="7"/>
      <c r="U81" s="7"/>
      <c r="V81" s="7"/>
      <c r="W81" s="7"/>
      <c r="X81" s="7"/>
      <c r="Y81" s="7"/>
      <c r="Z81" s="7"/>
      <c r="AA81" s="7"/>
      <c r="AB81" s="7"/>
      <c r="AC81" s="7"/>
      <c r="AW81" s="33"/>
      <c r="AX81" s="33"/>
      <c r="AY81" s="33"/>
      <c r="AZ81" s="34"/>
      <c r="BA81" s="34"/>
      <c r="BB81" s="34"/>
      <c r="BC81" s="34"/>
      <c r="BD81" s="34"/>
      <c r="BE81" s="34"/>
      <c r="BF81" s="32"/>
      <c r="CI81" s="33"/>
      <c r="CJ81" s="33"/>
      <c r="CK81" s="33"/>
      <c r="CL81" s="34"/>
      <c r="CM81" s="34"/>
      <c r="CN81" s="34"/>
      <c r="CO81" s="34"/>
      <c r="CP81" s="66"/>
      <c r="CQ81" s="439"/>
    </row>
    <row r="82" spans="1:117" x14ac:dyDescent="0.2">
      <c r="D82" s="7"/>
      <c r="E82" s="7"/>
      <c r="F82" s="7"/>
      <c r="K82" s="31"/>
      <c r="L82" s="7"/>
      <c r="M82" s="31"/>
      <c r="N82" s="42"/>
      <c r="T82" s="7"/>
      <c r="U82" s="7"/>
      <c r="V82" s="7"/>
      <c r="W82" s="7"/>
      <c r="X82" s="7"/>
      <c r="Y82" s="7"/>
      <c r="Z82" s="7"/>
      <c r="AA82" s="7"/>
      <c r="AB82" s="7"/>
      <c r="AC82" s="7"/>
      <c r="AW82" s="33"/>
      <c r="AX82" s="33"/>
      <c r="AY82" s="33"/>
      <c r="AZ82" s="34"/>
      <c r="BA82" s="34"/>
      <c r="BB82" s="34"/>
      <c r="BC82" s="34"/>
      <c r="BD82" s="34"/>
      <c r="BE82" s="34"/>
      <c r="BF82" s="32"/>
      <c r="CI82" s="33"/>
      <c r="CJ82" s="33"/>
      <c r="CK82" s="33"/>
      <c r="CL82" s="34"/>
      <c r="CM82" s="34"/>
      <c r="CN82" s="34"/>
      <c r="CO82" s="34"/>
      <c r="CP82" s="66"/>
      <c r="CQ82" s="439"/>
    </row>
    <row r="83" spans="1:117" x14ac:dyDescent="0.2">
      <c r="D83" s="7"/>
      <c r="E83" s="7"/>
      <c r="F83" s="7"/>
      <c r="K83" s="31"/>
      <c r="L83" s="7"/>
      <c r="M83" s="31"/>
      <c r="N83" s="42"/>
      <c r="T83" s="7"/>
      <c r="U83" s="7"/>
      <c r="V83" s="7"/>
      <c r="W83" s="7"/>
      <c r="X83" s="7"/>
      <c r="Y83" s="7"/>
      <c r="Z83" s="7"/>
      <c r="AA83" s="7"/>
      <c r="AB83" s="7"/>
      <c r="AC83" s="7"/>
      <c r="AW83" s="33"/>
      <c r="AX83" s="33"/>
      <c r="AY83" s="33"/>
      <c r="AZ83" s="34"/>
      <c r="BA83" s="34"/>
      <c r="BB83" s="34"/>
      <c r="BC83" s="34"/>
      <c r="BD83" s="34"/>
      <c r="BE83" s="34"/>
      <c r="BF83" s="32"/>
      <c r="CI83" s="33"/>
      <c r="CJ83" s="33"/>
      <c r="CK83" s="33"/>
      <c r="CL83" s="34"/>
      <c r="CM83" s="34"/>
      <c r="CN83" s="34"/>
      <c r="CO83" s="34"/>
      <c r="CP83" s="66"/>
      <c r="CQ83" s="439"/>
    </row>
    <row r="84" spans="1:117" x14ac:dyDescent="0.2">
      <c r="D84" s="7"/>
      <c r="E84" s="7"/>
      <c r="F84" s="7"/>
      <c r="K84" s="31"/>
      <c r="L84" s="7"/>
      <c r="M84" s="31"/>
      <c r="N84" s="42"/>
      <c r="T84" s="7"/>
      <c r="U84" s="7"/>
      <c r="V84" s="7"/>
      <c r="W84" s="7"/>
      <c r="X84" s="7"/>
      <c r="Y84" s="7"/>
      <c r="Z84" s="7"/>
      <c r="AA84" s="7"/>
      <c r="AB84" s="7"/>
      <c r="AC84" s="7"/>
      <c r="AW84" s="33"/>
      <c r="AX84" s="33"/>
      <c r="AY84" s="33"/>
      <c r="AZ84" s="34"/>
      <c r="BA84" s="34"/>
      <c r="BB84" s="34"/>
      <c r="BC84" s="34"/>
      <c r="BD84" s="34"/>
      <c r="BE84" s="34"/>
      <c r="BF84" s="32"/>
      <c r="CI84" s="33"/>
      <c r="CJ84" s="33"/>
      <c r="CK84" s="33"/>
      <c r="CL84" s="34"/>
      <c r="CM84" s="34"/>
      <c r="CN84" s="34"/>
      <c r="CO84" s="34"/>
      <c r="CP84" s="66"/>
      <c r="CQ84" s="439"/>
    </row>
    <row r="85" spans="1:117" s="39" customFormat="1" x14ac:dyDescent="0.2">
      <c r="A85" s="35" t="s">
        <v>87</v>
      </c>
      <c r="B85" s="35"/>
      <c r="C85" s="35" t="s">
        <v>87</v>
      </c>
      <c r="D85" s="35" t="s">
        <v>87</v>
      </c>
      <c r="E85" s="35" t="s">
        <v>87</v>
      </c>
      <c r="F85" s="35" t="s">
        <v>87</v>
      </c>
      <c r="G85" s="35" t="s">
        <v>87</v>
      </c>
      <c r="H85" s="35" t="s">
        <v>87</v>
      </c>
      <c r="I85" s="35" t="s">
        <v>87</v>
      </c>
      <c r="J85" s="35" t="s">
        <v>87</v>
      </c>
      <c r="K85" s="35" t="s">
        <v>87</v>
      </c>
      <c r="L85" s="35" t="s">
        <v>87</v>
      </c>
      <c r="M85" s="35" t="s">
        <v>87</v>
      </c>
      <c r="N85" s="35" t="s">
        <v>87</v>
      </c>
      <c r="O85" s="35" t="s">
        <v>87</v>
      </c>
      <c r="P85" s="35" t="s">
        <v>87</v>
      </c>
      <c r="Q85" s="35" t="s">
        <v>87</v>
      </c>
      <c r="R85" s="35" t="s">
        <v>87</v>
      </c>
      <c r="S85" s="35" t="s">
        <v>87</v>
      </c>
      <c r="T85" s="35" t="s">
        <v>87</v>
      </c>
      <c r="U85" s="35" t="s">
        <v>87</v>
      </c>
      <c r="V85" s="35" t="s">
        <v>87</v>
      </c>
      <c r="W85" s="35" t="s">
        <v>87</v>
      </c>
      <c r="X85" s="35" t="s">
        <v>87</v>
      </c>
      <c r="Y85" s="35" t="s">
        <v>87</v>
      </c>
      <c r="Z85" s="35" t="s">
        <v>87</v>
      </c>
      <c r="AA85" s="35" t="s">
        <v>87</v>
      </c>
      <c r="AB85" s="35" t="s">
        <v>87</v>
      </c>
      <c r="AC85" s="35" t="s">
        <v>87</v>
      </c>
      <c r="AD85" s="35" t="s">
        <v>87</v>
      </c>
      <c r="AE85" s="35" t="s">
        <v>87</v>
      </c>
      <c r="AF85" s="35" t="s">
        <v>87</v>
      </c>
      <c r="AG85" s="35" t="s">
        <v>87</v>
      </c>
      <c r="AH85" s="35" t="s">
        <v>87</v>
      </c>
      <c r="AI85" s="35" t="s">
        <v>87</v>
      </c>
      <c r="AJ85" s="35" t="s">
        <v>87</v>
      </c>
      <c r="AK85" s="35" t="s">
        <v>87</v>
      </c>
      <c r="AL85" s="35" t="s">
        <v>87</v>
      </c>
      <c r="AM85" s="35" t="s">
        <v>87</v>
      </c>
      <c r="AN85" s="35" t="s">
        <v>87</v>
      </c>
      <c r="AO85" s="35" t="s">
        <v>87</v>
      </c>
      <c r="AP85" s="35" t="s">
        <v>87</v>
      </c>
      <c r="AQ85" s="35" t="s">
        <v>87</v>
      </c>
      <c r="AR85" s="35" t="s">
        <v>87</v>
      </c>
      <c r="AS85" s="35" t="s">
        <v>87</v>
      </c>
      <c r="AT85" s="35" t="s">
        <v>87</v>
      </c>
      <c r="AU85" s="35" t="s">
        <v>87</v>
      </c>
      <c r="AV85" s="35" t="s">
        <v>87</v>
      </c>
      <c r="AW85" s="35" t="s">
        <v>87</v>
      </c>
      <c r="AX85" s="35" t="s">
        <v>87</v>
      </c>
      <c r="AY85" s="35" t="s">
        <v>87</v>
      </c>
      <c r="AZ85" s="35" t="s">
        <v>87</v>
      </c>
      <c r="BA85" s="35" t="s">
        <v>87</v>
      </c>
      <c r="BB85" s="35"/>
      <c r="BC85" s="35" t="s">
        <v>87</v>
      </c>
      <c r="BD85" s="35" t="s">
        <v>87</v>
      </c>
      <c r="BE85" s="35" t="s">
        <v>87</v>
      </c>
      <c r="BF85" s="35" t="s">
        <v>87</v>
      </c>
      <c r="BG85" s="35" t="s">
        <v>87</v>
      </c>
      <c r="BH85" s="35" t="s">
        <v>87</v>
      </c>
      <c r="BI85" s="35" t="s">
        <v>87</v>
      </c>
      <c r="BJ85" s="35" t="s">
        <v>87</v>
      </c>
      <c r="BK85" s="35" t="s">
        <v>87</v>
      </c>
      <c r="BL85" s="35" t="s">
        <v>87</v>
      </c>
      <c r="BM85" s="35" t="s">
        <v>87</v>
      </c>
      <c r="BN85" s="35" t="s">
        <v>87</v>
      </c>
      <c r="BO85" s="35" t="s">
        <v>87</v>
      </c>
      <c r="BP85" s="35" t="s">
        <v>87</v>
      </c>
      <c r="BQ85" s="35" t="s">
        <v>87</v>
      </c>
      <c r="BR85" s="35" t="s">
        <v>87</v>
      </c>
      <c r="BS85" s="35" t="s">
        <v>87</v>
      </c>
      <c r="BT85" s="35" t="s">
        <v>87</v>
      </c>
      <c r="BU85" s="35" t="s">
        <v>87</v>
      </c>
      <c r="BV85" s="35" t="s">
        <v>87</v>
      </c>
      <c r="BW85" s="35" t="s">
        <v>87</v>
      </c>
      <c r="BX85" s="35" t="s">
        <v>87</v>
      </c>
      <c r="BY85" s="35" t="s">
        <v>87</v>
      </c>
      <c r="BZ85" s="35" t="s">
        <v>87</v>
      </c>
      <c r="CA85" s="35" t="s">
        <v>87</v>
      </c>
      <c r="CB85" s="35" t="s">
        <v>87</v>
      </c>
      <c r="CC85" s="35" t="s">
        <v>87</v>
      </c>
      <c r="CD85" s="35" t="s">
        <v>87</v>
      </c>
      <c r="CE85" s="35" t="s">
        <v>87</v>
      </c>
      <c r="CF85" s="35" t="s">
        <v>87</v>
      </c>
      <c r="CG85" s="35" t="s">
        <v>87</v>
      </c>
      <c r="CH85" s="35" t="s">
        <v>87</v>
      </c>
      <c r="CI85" s="35" t="s">
        <v>87</v>
      </c>
      <c r="CJ85" s="35" t="s">
        <v>87</v>
      </c>
      <c r="CK85" s="35" t="s">
        <v>87</v>
      </c>
      <c r="CL85" s="35" t="s">
        <v>87</v>
      </c>
      <c r="CM85" s="35" t="s">
        <v>87</v>
      </c>
      <c r="CN85" s="35" t="s">
        <v>87</v>
      </c>
      <c r="CO85" s="35" t="s">
        <v>87</v>
      </c>
      <c r="CP85" s="35" t="s">
        <v>87</v>
      </c>
      <c r="CQ85" s="35" t="s">
        <v>87</v>
      </c>
      <c r="CR85" s="35" t="s">
        <v>87</v>
      </c>
      <c r="CS85" s="35" t="s">
        <v>87</v>
      </c>
      <c r="CT85" s="35" t="s">
        <v>87</v>
      </c>
      <c r="CU85" s="35" t="s">
        <v>87</v>
      </c>
      <c r="CV85" s="35" t="s">
        <v>87</v>
      </c>
      <c r="CW85" s="35" t="s">
        <v>87</v>
      </c>
      <c r="CX85" s="35" t="s">
        <v>87</v>
      </c>
      <c r="CY85" s="35" t="s">
        <v>87</v>
      </c>
      <c r="CZ85" s="35" t="s">
        <v>87</v>
      </c>
      <c r="DA85" s="35" t="s">
        <v>87</v>
      </c>
      <c r="DB85" s="35" t="s">
        <v>87</v>
      </c>
      <c r="DC85" s="35" t="s">
        <v>87</v>
      </c>
      <c r="DD85" s="35" t="s">
        <v>87</v>
      </c>
      <c r="DE85" s="35" t="s">
        <v>87</v>
      </c>
      <c r="DF85" s="35" t="s">
        <v>87</v>
      </c>
      <c r="DG85" s="35" t="s">
        <v>87</v>
      </c>
      <c r="DH85" s="35" t="s">
        <v>87</v>
      </c>
      <c r="DI85" s="35" t="s">
        <v>87</v>
      </c>
      <c r="DJ85" s="35" t="s">
        <v>87</v>
      </c>
      <c r="DK85" s="35" t="s">
        <v>87</v>
      </c>
      <c r="DL85" s="35" t="s">
        <v>87</v>
      </c>
      <c r="DM85" s="35" t="s">
        <v>87</v>
      </c>
    </row>
    <row r="86" spans="1:117" s="39" customFormat="1" x14ac:dyDescent="0.2">
      <c r="A86" s="154">
        <f t="shared" ref="A86:A120" si="41">A5</f>
        <v>0</v>
      </c>
      <c r="B86" s="154"/>
      <c r="C86" s="47"/>
      <c r="D86" s="46"/>
      <c r="F86" s="46"/>
      <c r="U86" s="31"/>
      <c r="X86" s="47" t="str">
        <f>IF(V5,IF(W5="",CONCATENATE("Grade ",V5," ",$D$4),CONCATENATE("Grade ",V5," ",W5)),IF(ISTEXT(W5),CONCATENATE("Grade ",B5," ",W5),IF(ISTEXT($D$4),CONCATENATE("Grade ",B5," ",$D$4," "),"")))</f>
        <v/>
      </c>
      <c r="Y86" s="46" t="str">
        <f t="shared" ref="Y86:Y120" si="42">IF(Y5,Y5,"")</f>
        <v/>
      </c>
      <c r="Z86" s="46" t="str">
        <f>IF(Y5,IF(Z5,Z5,""),"0")</f>
        <v>0</v>
      </c>
      <c r="AA86" s="46" t="e">
        <f t="shared" ref="AA86:AA120" si="43">IF(Y86,Z86+Y86,"")</f>
        <v>#VALUE!</v>
      </c>
      <c r="AB86" s="46" t="e">
        <f t="shared" ref="AB86:AB120" si="44">IF(Y86,AA86+Y86,"")</f>
        <v>#VALUE!</v>
      </c>
      <c r="AC86" s="46" t="e">
        <f t="shared" ref="AC86:AC120" si="45">IF(Y86,AB86+Y86,"")</f>
        <v>#VALUE!</v>
      </c>
      <c r="AD86" s="46" t="e">
        <f t="shared" ref="AD86:AD120" si="46">IF(Y86,AC86+Y86,"")</f>
        <v>#VALUE!</v>
      </c>
      <c r="AE86" s="46" t="e">
        <f t="shared" ref="AE86:AE120" si="47">IF(Y86,AD86+Y86,"")</f>
        <v>#VALUE!</v>
      </c>
      <c r="AF86" s="46" t="e">
        <f t="shared" ref="AF86:AF120" si="48">IF(Y86,AE86+Y86,"")</f>
        <v>#VALUE!</v>
      </c>
      <c r="AG86" s="46" t="e">
        <f t="shared" ref="AG86:AG120" si="49">IF(Y86,AF86+Y86,"")</f>
        <v>#VALUE!</v>
      </c>
      <c r="AH86" s="46" t="e">
        <f t="shared" ref="AH86:AH120" si="50">IF(Y86,AG86+Y86,"")</f>
        <v>#VALUE!</v>
      </c>
      <c r="AI86" s="46" t="e">
        <f t="shared" ref="AI86:AI120" si="51">IF(Y86,AH86+Y86,"")</f>
        <v>#VALUE!</v>
      </c>
      <c r="AJ86" s="46" t="e">
        <f t="shared" ref="AJ86:AJ120" si="52">IF(Y86,AI86+Y86,"")</f>
        <v>#VALUE!</v>
      </c>
      <c r="AK86" s="46" t="e">
        <f t="shared" ref="AK86:AK120" si="53">IF(Y86,AJ86+Y86,"")</f>
        <v>#VALUE!</v>
      </c>
      <c r="AL86" s="46" t="e">
        <f t="shared" ref="AL86:AL120" si="54">IF(Y86,AK86+Y86,"")</f>
        <v>#VALUE!</v>
      </c>
      <c r="AM86" s="46" t="e">
        <f t="shared" ref="AM86:AM120" si="55">IF(Y86,AL86+Y86,"")</f>
        <v>#VALUE!</v>
      </c>
      <c r="AN86" s="46" t="e">
        <f t="shared" ref="AN86:AN120" si="56">IF(Y86,AM86+Y86,"")</f>
        <v>#VALUE!</v>
      </c>
      <c r="AO86" s="46" t="e">
        <f t="shared" ref="AO86:AO120" si="57">IF(Y86,AN86+Y86,"")</f>
        <v>#VALUE!</v>
      </c>
      <c r="AP86" s="46"/>
      <c r="AQ86" s="46"/>
      <c r="AR86" s="46"/>
      <c r="AS86" s="47"/>
      <c r="AT86" s="46"/>
      <c r="AU86" s="46"/>
      <c r="AV86" s="46"/>
      <c r="AW86" s="46"/>
      <c r="AX86" s="46"/>
      <c r="AY86" s="46"/>
      <c r="AZ86" s="46"/>
      <c r="BA86" s="46"/>
      <c r="BB86" s="46"/>
      <c r="BC86" s="46"/>
      <c r="BD86" s="46"/>
      <c r="BE86" s="46"/>
      <c r="BF86" s="46"/>
      <c r="BG86" s="46"/>
      <c r="BH86" s="46"/>
      <c r="BI86" s="46"/>
      <c r="BJ86" s="47" t="str">
        <f>IF(BH5,IF(BI5="",CONCATENATE("Grade ",BH5," ",$AP$4),CONCATENATE("Grade ",BH5," ",BI5)),IF(ISTEXT(BI5),CONCATENATE("Grade ",B5," ",BI5),IF(ISTEXT($AP$4),CONCATENATE("Grade ",B5," ",$AP$4," "),"")))</f>
        <v/>
      </c>
      <c r="BK86" s="46" t="str">
        <f t="shared" ref="BK86:BK120" si="58">IF(BK5,BK5,"")</f>
        <v/>
      </c>
      <c r="BL86" s="46" t="str">
        <f>IF(BK5,IF(BL5,BL5,""),"0")</f>
        <v>0</v>
      </c>
      <c r="BM86" s="46" t="e">
        <f t="shared" ref="BM86:BM120" si="59">IF(BK86,BL86+BK86,"")</f>
        <v>#VALUE!</v>
      </c>
      <c r="BN86" s="46" t="e">
        <f t="shared" ref="BN86:BN120" si="60">IF(BK86,BM86+BK86,"")</f>
        <v>#VALUE!</v>
      </c>
      <c r="BO86" s="46" t="e">
        <f t="shared" ref="BO86:BO120" si="61">IF(BK86,BN86+BK86,"")</f>
        <v>#VALUE!</v>
      </c>
      <c r="BP86" s="46" t="e">
        <f t="shared" ref="BP86:BP120" si="62">IF(BK86,BO86+BK86,"")</f>
        <v>#VALUE!</v>
      </c>
      <c r="BQ86" s="46" t="e">
        <f t="shared" ref="BQ86:BQ120" si="63">IF(BK86,BP86+BK86,"")</f>
        <v>#VALUE!</v>
      </c>
      <c r="BR86" s="46" t="e">
        <f t="shared" ref="BR86:BR120" si="64">IF(BK86,BQ86+BK86,"")</f>
        <v>#VALUE!</v>
      </c>
      <c r="BS86" s="46" t="e">
        <f t="shared" ref="BS86:BS120" si="65">IF(BK86,BR86+BK86,"")</f>
        <v>#VALUE!</v>
      </c>
      <c r="BT86" s="46" t="e">
        <f t="shared" ref="BT86:BT120" si="66">IF(BK86,BS86+BK86,"")</f>
        <v>#VALUE!</v>
      </c>
      <c r="BU86" s="46" t="e">
        <f t="shared" ref="BU86:BU120" si="67">IF(BK86,BT86+BK86,"")</f>
        <v>#VALUE!</v>
      </c>
      <c r="BV86" s="46" t="e">
        <f t="shared" ref="BV86:BV120" si="68">IF(BK86,BU86+BK86,"")</f>
        <v>#VALUE!</v>
      </c>
      <c r="BW86" s="46" t="e">
        <f t="shared" ref="BW86:BW120" si="69">IF(BK86,BV86+BK86,"")</f>
        <v>#VALUE!</v>
      </c>
      <c r="BX86" s="46" t="e">
        <f t="shared" ref="BX86:BX120" si="70">IF(BK86,BW86+BK86,"")</f>
        <v>#VALUE!</v>
      </c>
      <c r="BY86" s="46" t="e">
        <f t="shared" ref="BY86:BY120" si="71">IF(BK86,BX86+BK86,"")</f>
        <v>#VALUE!</v>
      </c>
      <c r="BZ86" s="46" t="e">
        <f t="shared" ref="BZ86:BZ120" si="72">IF(BK86,BY86+BK86,"")</f>
        <v>#VALUE!</v>
      </c>
      <c r="CA86" s="46" t="e">
        <f t="shared" ref="CA86:CA120" si="73">IF(BK86,BZ86+BK86,"")</f>
        <v>#VALUE!</v>
      </c>
      <c r="CB86" s="46"/>
      <c r="CC86" s="46"/>
      <c r="CD86" s="46"/>
      <c r="CE86" s="46"/>
      <c r="CF86" s="46"/>
      <c r="CG86" s="46"/>
      <c r="CH86" s="46"/>
      <c r="CI86" s="46"/>
      <c r="CJ86" s="46"/>
      <c r="CK86" s="46"/>
      <c r="CL86" s="46"/>
      <c r="CM86" s="46"/>
      <c r="CN86" s="46"/>
      <c r="CO86" s="46"/>
      <c r="CP86" s="46"/>
      <c r="CQ86" s="46"/>
      <c r="CR86" s="46"/>
      <c r="CS86" s="46"/>
      <c r="CT86" s="46"/>
      <c r="CU86" s="46"/>
      <c r="CV86" s="47" t="str">
        <f>IF(CT5,IF(CU5="",CONCATENATE("Grade ",CT5," ",$CB$4),CONCATENATE("Grade ",CT5," ",CU5)),IF(ISTEXT(CU5),CONCATENATE("Grade ",B5," ",CU5),IF(ISTEXT($CB$4),CONCATENATE("Grade ",B5," ",$CB$4," "),"")))</f>
        <v/>
      </c>
      <c r="CW86" s="46" t="str">
        <f t="shared" ref="CW86:CW120" si="74">IF(CW5,CW5,"")</f>
        <v/>
      </c>
      <c r="CX86" s="46" t="str">
        <f>IF(CW5,IF(CX5,CX5,""),"0")</f>
        <v>0</v>
      </c>
      <c r="CY86" s="46" t="e">
        <f>IF(CW86,CX86+CW86,"")</f>
        <v>#VALUE!</v>
      </c>
      <c r="CZ86" s="46" t="e">
        <f>IF(CW86,CY86+CW86,"")</f>
        <v>#VALUE!</v>
      </c>
      <c r="DA86" s="46" t="e">
        <f>IF(CW86,CZ86+CW86,"")</f>
        <v>#VALUE!</v>
      </c>
      <c r="DB86" s="46" t="e">
        <f>IF(CW86,DA86+CW86,"")</f>
        <v>#VALUE!</v>
      </c>
      <c r="DC86" s="46" t="e">
        <f>IF(CW86,DB86+CW86,"")</f>
        <v>#VALUE!</v>
      </c>
      <c r="DD86" s="46" t="e">
        <f>IF(CW86,DC86+CW86,"")</f>
        <v>#VALUE!</v>
      </c>
      <c r="DE86" s="46" t="e">
        <f>IF(CW86,DD86+CW86,"")</f>
        <v>#VALUE!</v>
      </c>
      <c r="DF86" s="46" t="e">
        <f>IF(CW86,DE86+CW86,"")</f>
        <v>#VALUE!</v>
      </c>
      <c r="DG86" s="46" t="e">
        <f>IF(CW86,DF86+CW86,"")</f>
        <v>#VALUE!</v>
      </c>
      <c r="DH86" s="46" t="e">
        <f>IF(CW86,DG86+CW86,"")</f>
        <v>#VALUE!</v>
      </c>
      <c r="DI86" s="46" t="e">
        <f>IF(CW86,DH86+CW86,"")</f>
        <v>#VALUE!</v>
      </c>
      <c r="DJ86" s="46" t="e">
        <f>IF(CW86,DI86+CW86,"")</f>
        <v>#VALUE!</v>
      </c>
      <c r="DK86" s="46" t="e">
        <f>IF(CW86,DJ86+CW86,"")</f>
        <v>#VALUE!</v>
      </c>
      <c r="DL86" s="46" t="e">
        <f>IF(CW86,DK86+CW86,"")</f>
        <v>#VALUE!</v>
      </c>
      <c r="DM86" s="46" t="e">
        <f>IF(CW86,DL86+CW86,"")</f>
        <v>#VALUE!</v>
      </c>
    </row>
    <row r="87" spans="1:117" s="39" customFormat="1" x14ac:dyDescent="0.2">
      <c r="A87" s="154">
        <f t="shared" si="41"/>
        <v>0</v>
      </c>
      <c r="B87" s="154"/>
      <c r="C87" s="47"/>
      <c r="D87" s="46"/>
      <c r="F87" s="46"/>
      <c r="U87" s="31"/>
      <c r="X87" s="47" t="str">
        <f t="shared" ref="X87:X120" si="75">IF(V6,IF(W6="",CONCATENATE("Grade ",V6," ",$D$4),CONCATENATE("Grade ",V6," ",W6)),IF(ISTEXT(W6),CONCATENATE("Grade ",B6," ",W6),IF(ISTEXT($D$4),CONCATENATE("Grade ",B6," ",$D$4," "),"")))</f>
        <v/>
      </c>
      <c r="Y87" s="46" t="str">
        <f t="shared" si="42"/>
        <v/>
      </c>
      <c r="Z87" s="46" t="str">
        <f t="shared" ref="Z87:Z120" si="76">IF(Y6,IF(Z6,Z6,""),"0")</f>
        <v>0</v>
      </c>
      <c r="AA87" s="46" t="e">
        <f t="shared" si="43"/>
        <v>#VALUE!</v>
      </c>
      <c r="AB87" s="46" t="e">
        <f t="shared" si="44"/>
        <v>#VALUE!</v>
      </c>
      <c r="AC87" s="46" t="e">
        <f t="shared" si="45"/>
        <v>#VALUE!</v>
      </c>
      <c r="AD87" s="46" t="e">
        <f t="shared" si="46"/>
        <v>#VALUE!</v>
      </c>
      <c r="AE87" s="46" t="e">
        <f t="shared" si="47"/>
        <v>#VALUE!</v>
      </c>
      <c r="AF87" s="46" t="e">
        <f t="shared" si="48"/>
        <v>#VALUE!</v>
      </c>
      <c r="AG87" s="46" t="e">
        <f t="shared" si="49"/>
        <v>#VALUE!</v>
      </c>
      <c r="AH87" s="46" t="e">
        <f t="shared" si="50"/>
        <v>#VALUE!</v>
      </c>
      <c r="AI87" s="46" t="e">
        <f t="shared" si="51"/>
        <v>#VALUE!</v>
      </c>
      <c r="AJ87" s="46" t="e">
        <f t="shared" si="52"/>
        <v>#VALUE!</v>
      </c>
      <c r="AK87" s="46" t="e">
        <f t="shared" si="53"/>
        <v>#VALUE!</v>
      </c>
      <c r="AL87" s="46" t="e">
        <f t="shared" si="54"/>
        <v>#VALUE!</v>
      </c>
      <c r="AM87" s="46" t="e">
        <f t="shared" si="55"/>
        <v>#VALUE!</v>
      </c>
      <c r="AN87" s="46" t="e">
        <f t="shared" si="56"/>
        <v>#VALUE!</v>
      </c>
      <c r="AO87" s="46" t="e">
        <f t="shared" si="57"/>
        <v>#VALUE!</v>
      </c>
      <c r="AP87" s="46"/>
      <c r="AQ87" s="46"/>
      <c r="AR87" s="46"/>
      <c r="AS87" s="47"/>
      <c r="AT87" s="46"/>
      <c r="AU87" s="46"/>
      <c r="AV87" s="46"/>
      <c r="AW87" s="46"/>
      <c r="AX87" s="46"/>
      <c r="AY87" s="46"/>
      <c r="AZ87" s="46"/>
      <c r="BA87" s="46"/>
      <c r="BB87" s="46"/>
      <c r="BC87" s="46"/>
      <c r="BD87" s="46"/>
      <c r="BE87" s="46"/>
      <c r="BF87" s="46"/>
      <c r="BG87" s="46"/>
      <c r="BH87" s="46"/>
      <c r="BI87" s="46"/>
      <c r="BJ87" s="47" t="str">
        <f t="shared" ref="BJ87:BJ120" si="77">IF(BH6,IF(BI6="",CONCATENATE("Grade ",BH6," ",$AP$4),CONCATENATE("Grade ",BH6," ",BI6)),IF(ISTEXT(BI6),CONCATENATE("Grade ",B6," ",BI6),IF(ISTEXT($AP$4),CONCATENATE("Grade ",B6," ",$AP$4," "),"")))</f>
        <v/>
      </c>
      <c r="BK87" s="46" t="str">
        <f t="shared" si="58"/>
        <v/>
      </c>
      <c r="BL87" s="46" t="str">
        <f t="shared" ref="BL87:BL120" si="78">IF(BK6,IF(BL6,BL6,""),"0")</f>
        <v>0</v>
      </c>
      <c r="BM87" s="46" t="e">
        <f t="shared" si="59"/>
        <v>#VALUE!</v>
      </c>
      <c r="BN87" s="46" t="e">
        <f t="shared" si="60"/>
        <v>#VALUE!</v>
      </c>
      <c r="BO87" s="46" t="e">
        <f t="shared" si="61"/>
        <v>#VALUE!</v>
      </c>
      <c r="BP87" s="46" t="e">
        <f t="shared" si="62"/>
        <v>#VALUE!</v>
      </c>
      <c r="BQ87" s="46" t="e">
        <f t="shared" si="63"/>
        <v>#VALUE!</v>
      </c>
      <c r="BR87" s="46" t="e">
        <f t="shared" si="64"/>
        <v>#VALUE!</v>
      </c>
      <c r="BS87" s="46" t="e">
        <f t="shared" si="65"/>
        <v>#VALUE!</v>
      </c>
      <c r="BT87" s="46" t="e">
        <f t="shared" si="66"/>
        <v>#VALUE!</v>
      </c>
      <c r="BU87" s="46" t="e">
        <f t="shared" si="67"/>
        <v>#VALUE!</v>
      </c>
      <c r="BV87" s="46" t="e">
        <f t="shared" si="68"/>
        <v>#VALUE!</v>
      </c>
      <c r="BW87" s="46" t="e">
        <f t="shared" si="69"/>
        <v>#VALUE!</v>
      </c>
      <c r="BX87" s="46" t="e">
        <f t="shared" si="70"/>
        <v>#VALUE!</v>
      </c>
      <c r="BY87" s="46" t="e">
        <f t="shared" si="71"/>
        <v>#VALUE!</v>
      </c>
      <c r="BZ87" s="46" t="e">
        <f t="shared" si="72"/>
        <v>#VALUE!</v>
      </c>
      <c r="CA87" s="46" t="e">
        <f t="shared" si="73"/>
        <v>#VALUE!</v>
      </c>
      <c r="CB87" s="46"/>
      <c r="CC87" s="46"/>
      <c r="CD87" s="46"/>
      <c r="CE87" s="46"/>
      <c r="CF87" s="46"/>
      <c r="CG87" s="46"/>
      <c r="CH87" s="46"/>
      <c r="CI87" s="46"/>
      <c r="CJ87" s="46"/>
      <c r="CK87" s="46"/>
      <c r="CL87" s="46"/>
      <c r="CM87" s="46"/>
      <c r="CN87" s="46"/>
      <c r="CO87" s="46"/>
      <c r="CP87" s="46"/>
      <c r="CQ87" s="46"/>
      <c r="CR87" s="46"/>
      <c r="CS87" s="46"/>
      <c r="CT87" s="46"/>
      <c r="CU87" s="46"/>
      <c r="CV87" s="47" t="str">
        <f t="shared" ref="CV87:CV120" si="79">IF(CT6,IF(CU6="",CONCATENATE("Grade ",CT6," ",$CB$4),CONCATENATE("Grade ",CT6," ",CU6)),IF(ISTEXT(CU6),CONCATENATE("Grade ",B6," ",CU6),IF(ISTEXT($CB$4),CONCATENATE("Grade ",B6," ",$CB$4," "),"")))</f>
        <v/>
      </c>
      <c r="CW87" s="46" t="str">
        <f t="shared" si="74"/>
        <v/>
      </c>
      <c r="CX87" s="46" t="str">
        <f t="shared" ref="CX87:CX120" si="80">IF(CW6,IF(CX6,CX6,""),"0")</f>
        <v>0</v>
      </c>
      <c r="CY87" s="46" t="e">
        <f t="shared" ref="CY87:CY120" si="81">IF(CW87,CX87+CW87,"")</f>
        <v>#VALUE!</v>
      </c>
      <c r="CZ87" s="46" t="e">
        <f t="shared" ref="CZ87:CZ120" si="82">IF(CW87,CY87+CW87,"")</f>
        <v>#VALUE!</v>
      </c>
      <c r="DA87" s="46" t="e">
        <f t="shared" ref="DA87:DA120" si="83">IF(CW87,CZ87+CW87,"")</f>
        <v>#VALUE!</v>
      </c>
      <c r="DB87" s="46" t="e">
        <f t="shared" ref="DB87:DB120" si="84">IF(CW87,DA87+CW87,"")</f>
        <v>#VALUE!</v>
      </c>
      <c r="DC87" s="46" t="e">
        <f t="shared" ref="DC87:DC120" si="85">IF(CW87,DB87+CW87,"")</f>
        <v>#VALUE!</v>
      </c>
      <c r="DD87" s="46" t="e">
        <f t="shared" ref="DD87:DD120" si="86">IF(CW87,DC87+CW87,"")</f>
        <v>#VALUE!</v>
      </c>
      <c r="DE87" s="46" t="e">
        <f t="shared" ref="DE87:DE120" si="87">IF(CW87,DD87+CW87,"")</f>
        <v>#VALUE!</v>
      </c>
      <c r="DF87" s="46" t="e">
        <f t="shared" ref="DF87:DF120" si="88">IF(CW87,DE87+CW87,"")</f>
        <v>#VALUE!</v>
      </c>
      <c r="DG87" s="46" t="e">
        <f t="shared" ref="DG87:DG120" si="89">IF(CW87,DF87+CW87,"")</f>
        <v>#VALUE!</v>
      </c>
      <c r="DH87" s="46" t="e">
        <f t="shared" ref="DH87:DH120" si="90">IF(CW87,DG87+CW87,"")</f>
        <v>#VALUE!</v>
      </c>
      <c r="DI87" s="46" t="e">
        <f t="shared" ref="DI87:DI120" si="91">IF(CW87,DH87+CW87,"")</f>
        <v>#VALUE!</v>
      </c>
      <c r="DJ87" s="46" t="e">
        <f t="shared" ref="DJ87:DJ120" si="92">IF(CW87,DI87+CW87,"")</f>
        <v>#VALUE!</v>
      </c>
      <c r="DK87" s="46" t="e">
        <f t="shared" ref="DK87:DK120" si="93">IF(CW87,DJ87+CW87,"")</f>
        <v>#VALUE!</v>
      </c>
      <c r="DL87" s="46" t="e">
        <f t="shared" ref="DL87:DL120" si="94">IF(CW87,DK87+CW87,"")</f>
        <v>#VALUE!</v>
      </c>
      <c r="DM87" s="46" t="e">
        <f t="shared" ref="DM87:DM120" si="95">IF(CW87,DL87+CW87,"")</f>
        <v>#VALUE!</v>
      </c>
    </row>
    <row r="88" spans="1:117" s="39" customFormat="1" x14ac:dyDescent="0.2">
      <c r="A88" s="154">
        <f t="shared" si="41"/>
        <v>0</v>
      </c>
      <c r="B88" s="154"/>
      <c r="C88" s="47"/>
      <c r="D88" s="46"/>
      <c r="F88" s="46"/>
      <c r="U88" s="31"/>
      <c r="X88" s="47" t="str">
        <f t="shared" si="75"/>
        <v/>
      </c>
      <c r="Y88" s="46" t="str">
        <f t="shared" si="42"/>
        <v/>
      </c>
      <c r="Z88" s="46" t="str">
        <f t="shared" si="76"/>
        <v>0</v>
      </c>
      <c r="AA88" s="46" t="e">
        <f t="shared" si="43"/>
        <v>#VALUE!</v>
      </c>
      <c r="AB88" s="46" t="e">
        <f t="shared" si="44"/>
        <v>#VALUE!</v>
      </c>
      <c r="AC88" s="46" t="e">
        <f t="shared" si="45"/>
        <v>#VALUE!</v>
      </c>
      <c r="AD88" s="46" t="e">
        <f t="shared" si="46"/>
        <v>#VALUE!</v>
      </c>
      <c r="AE88" s="46" t="e">
        <f t="shared" si="47"/>
        <v>#VALUE!</v>
      </c>
      <c r="AF88" s="46" t="e">
        <f t="shared" si="48"/>
        <v>#VALUE!</v>
      </c>
      <c r="AG88" s="46" t="e">
        <f t="shared" si="49"/>
        <v>#VALUE!</v>
      </c>
      <c r="AH88" s="46" t="e">
        <f t="shared" si="50"/>
        <v>#VALUE!</v>
      </c>
      <c r="AI88" s="46" t="e">
        <f t="shared" si="51"/>
        <v>#VALUE!</v>
      </c>
      <c r="AJ88" s="46" t="e">
        <f t="shared" si="52"/>
        <v>#VALUE!</v>
      </c>
      <c r="AK88" s="46" t="e">
        <f t="shared" si="53"/>
        <v>#VALUE!</v>
      </c>
      <c r="AL88" s="46" t="e">
        <f t="shared" si="54"/>
        <v>#VALUE!</v>
      </c>
      <c r="AM88" s="46" t="e">
        <f t="shared" si="55"/>
        <v>#VALUE!</v>
      </c>
      <c r="AN88" s="46" t="e">
        <f t="shared" si="56"/>
        <v>#VALUE!</v>
      </c>
      <c r="AO88" s="46" t="e">
        <f t="shared" si="57"/>
        <v>#VALUE!</v>
      </c>
      <c r="AP88" s="46"/>
      <c r="AQ88" s="46"/>
      <c r="AR88" s="46"/>
      <c r="AS88" s="47"/>
      <c r="AT88" s="46"/>
      <c r="AU88" s="46"/>
      <c r="AV88" s="46"/>
      <c r="AW88" s="46"/>
      <c r="AX88" s="46"/>
      <c r="AY88" s="46"/>
      <c r="AZ88" s="46"/>
      <c r="BA88" s="46"/>
      <c r="BB88" s="46"/>
      <c r="BC88" s="46"/>
      <c r="BD88" s="46"/>
      <c r="BE88" s="46"/>
      <c r="BF88" s="46"/>
      <c r="BG88" s="46"/>
      <c r="BH88" s="46"/>
      <c r="BI88" s="46"/>
      <c r="BJ88" s="47" t="str">
        <f t="shared" si="77"/>
        <v/>
      </c>
      <c r="BK88" s="46" t="str">
        <f t="shared" si="58"/>
        <v/>
      </c>
      <c r="BL88" s="46" t="str">
        <f t="shared" si="78"/>
        <v>0</v>
      </c>
      <c r="BM88" s="46" t="e">
        <f t="shared" si="59"/>
        <v>#VALUE!</v>
      </c>
      <c r="BN88" s="46" t="e">
        <f t="shared" si="60"/>
        <v>#VALUE!</v>
      </c>
      <c r="BO88" s="46" t="e">
        <f t="shared" si="61"/>
        <v>#VALUE!</v>
      </c>
      <c r="BP88" s="46" t="e">
        <f t="shared" si="62"/>
        <v>#VALUE!</v>
      </c>
      <c r="BQ88" s="46" t="e">
        <f t="shared" si="63"/>
        <v>#VALUE!</v>
      </c>
      <c r="BR88" s="46" t="e">
        <f t="shared" si="64"/>
        <v>#VALUE!</v>
      </c>
      <c r="BS88" s="46" t="e">
        <f t="shared" si="65"/>
        <v>#VALUE!</v>
      </c>
      <c r="BT88" s="46" t="e">
        <f t="shared" si="66"/>
        <v>#VALUE!</v>
      </c>
      <c r="BU88" s="46" t="e">
        <f t="shared" si="67"/>
        <v>#VALUE!</v>
      </c>
      <c r="BV88" s="46" t="e">
        <f t="shared" si="68"/>
        <v>#VALUE!</v>
      </c>
      <c r="BW88" s="46" t="e">
        <f t="shared" si="69"/>
        <v>#VALUE!</v>
      </c>
      <c r="BX88" s="46" t="e">
        <f t="shared" si="70"/>
        <v>#VALUE!</v>
      </c>
      <c r="BY88" s="46" t="e">
        <f t="shared" si="71"/>
        <v>#VALUE!</v>
      </c>
      <c r="BZ88" s="46" t="e">
        <f t="shared" si="72"/>
        <v>#VALUE!</v>
      </c>
      <c r="CA88" s="46" t="e">
        <f t="shared" si="73"/>
        <v>#VALUE!</v>
      </c>
      <c r="CB88" s="46"/>
      <c r="CC88" s="46"/>
      <c r="CD88" s="46"/>
      <c r="CE88" s="46"/>
      <c r="CF88" s="46"/>
      <c r="CG88" s="46"/>
      <c r="CH88" s="46"/>
      <c r="CI88" s="46"/>
      <c r="CJ88" s="46"/>
      <c r="CK88" s="46"/>
      <c r="CL88" s="46"/>
      <c r="CM88" s="46"/>
      <c r="CN88" s="46"/>
      <c r="CO88" s="46"/>
      <c r="CP88" s="46"/>
      <c r="CQ88" s="46"/>
      <c r="CR88" s="46"/>
      <c r="CS88" s="46"/>
      <c r="CT88" s="46"/>
      <c r="CU88" s="46"/>
      <c r="CV88" s="47" t="str">
        <f t="shared" si="79"/>
        <v/>
      </c>
      <c r="CW88" s="46" t="str">
        <f t="shared" si="74"/>
        <v/>
      </c>
      <c r="CX88" s="46" t="str">
        <f t="shared" si="80"/>
        <v>0</v>
      </c>
      <c r="CY88" s="46" t="e">
        <f t="shared" si="81"/>
        <v>#VALUE!</v>
      </c>
      <c r="CZ88" s="46" t="e">
        <f t="shared" si="82"/>
        <v>#VALUE!</v>
      </c>
      <c r="DA88" s="46" t="e">
        <f t="shared" si="83"/>
        <v>#VALUE!</v>
      </c>
      <c r="DB88" s="46" t="e">
        <f t="shared" si="84"/>
        <v>#VALUE!</v>
      </c>
      <c r="DC88" s="46" t="e">
        <f t="shared" si="85"/>
        <v>#VALUE!</v>
      </c>
      <c r="DD88" s="46" t="e">
        <f t="shared" si="86"/>
        <v>#VALUE!</v>
      </c>
      <c r="DE88" s="46" t="e">
        <f t="shared" si="87"/>
        <v>#VALUE!</v>
      </c>
      <c r="DF88" s="46" t="e">
        <f t="shared" si="88"/>
        <v>#VALUE!</v>
      </c>
      <c r="DG88" s="46" t="e">
        <f t="shared" si="89"/>
        <v>#VALUE!</v>
      </c>
      <c r="DH88" s="46" t="e">
        <f t="shared" si="90"/>
        <v>#VALUE!</v>
      </c>
      <c r="DI88" s="46" t="e">
        <f t="shared" si="91"/>
        <v>#VALUE!</v>
      </c>
      <c r="DJ88" s="46" t="e">
        <f t="shared" si="92"/>
        <v>#VALUE!</v>
      </c>
      <c r="DK88" s="46" t="e">
        <f t="shared" si="93"/>
        <v>#VALUE!</v>
      </c>
      <c r="DL88" s="46" t="e">
        <f t="shared" si="94"/>
        <v>#VALUE!</v>
      </c>
      <c r="DM88" s="46" t="e">
        <f t="shared" si="95"/>
        <v>#VALUE!</v>
      </c>
    </row>
    <row r="89" spans="1:117" s="39" customFormat="1" x14ac:dyDescent="0.2">
      <c r="A89" s="154">
        <f t="shared" si="41"/>
        <v>0</v>
      </c>
      <c r="B89" s="154"/>
      <c r="C89" s="47"/>
      <c r="D89" s="46"/>
      <c r="F89" s="46"/>
      <c r="U89" s="31"/>
      <c r="X89" s="47" t="str">
        <f t="shared" si="75"/>
        <v/>
      </c>
      <c r="Y89" s="46" t="str">
        <f t="shared" si="42"/>
        <v/>
      </c>
      <c r="Z89" s="46" t="str">
        <f t="shared" si="76"/>
        <v>0</v>
      </c>
      <c r="AA89" s="46" t="e">
        <f t="shared" si="43"/>
        <v>#VALUE!</v>
      </c>
      <c r="AB89" s="46" t="e">
        <f t="shared" si="44"/>
        <v>#VALUE!</v>
      </c>
      <c r="AC89" s="46" t="e">
        <f t="shared" si="45"/>
        <v>#VALUE!</v>
      </c>
      <c r="AD89" s="46" t="e">
        <f t="shared" si="46"/>
        <v>#VALUE!</v>
      </c>
      <c r="AE89" s="46" t="e">
        <f t="shared" si="47"/>
        <v>#VALUE!</v>
      </c>
      <c r="AF89" s="46" t="e">
        <f t="shared" si="48"/>
        <v>#VALUE!</v>
      </c>
      <c r="AG89" s="46" t="e">
        <f t="shared" si="49"/>
        <v>#VALUE!</v>
      </c>
      <c r="AH89" s="46" t="e">
        <f t="shared" si="50"/>
        <v>#VALUE!</v>
      </c>
      <c r="AI89" s="46" t="e">
        <f t="shared" si="51"/>
        <v>#VALUE!</v>
      </c>
      <c r="AJ89" s="46" t="e">
        <f t="shared" si="52"/>
        <v>#VALUE!</v>
      </c>
      <c r="AK89" s="46" t="e">
        <f t="shared" si="53"/>
        <v>#VALUE!</v>
      </c>
      <c r="AL89" s="46" t="e">
        <f t="shared" si="54"/>
        <v>#VALUE!</v>
      </c>
      <c r="AM89" s="46" t="e">
        <f t="shared" si="55"/>
        <v>#VALUE!</v>
      </c>
      <c r="AN89" s="46" t="e">
        <f t="shared" si="56"/>
        <v>#VALUE!</v>
      </c>
      <c r="AO89" s="46" t="e">
        <f t="shared" si="57"/>
        <v>#VALUE!</v>
      </c>
      <c r="AP89" s="46"/>
      <c r="AQ89" s="46"/>
      <c r="AR89" s="46"/>
      <c r="AS89" s="47"/>
      <c r="AT89" s="46"/>
      <c r="AU89" s="46"/>
      <c r="AV89" s="46"/>
      <c r="AW89" s="46"/>
      <c r="AX89" s="46"/>
      <c r="AY89" s="46"/>
      <c r="AZ89" s="46"/>
      <c r="BA89" s="46"/>
      <c r="BB89" s="46"/>
      <c r="BC89" s="46"/>
      <c r="BD89" s="46"/>
      <c r="BE89" s="46"/>
      <c r="BF89" s="46"/>
      <c r="BG89" s="46"/>
      <c r="BH89" s="46"/>
      <c r="BI89" s="46"/>
      <c r="BJ89" s="47" t="str">
        <f t="shared" si="77"/>
        <v/>
      </c>
      <c r="BK89" s="46" t="str">
        <f t="shared" si="58"/>
        <v/>
      </c>
      <c r="BL89" s="46" t="str">
        <f t="shared" si="78"/>
        <v>0</v>
      </c>
      <c r="BM89" s="46" t="e">
        <f t="shared" si="59"/>
        <v>#VALUE!</v>
      </c>
      <c r="BN89" s="46" t="e">
        <f t="shared" si="60"/>
        <v>#VALUE!</v>
      </c>
      <c r="BO89" s="46" t="e">
        <f t="shared" si="61"/>
        <v>#VALUE!</v>
      </c>
      <c r="BP89" s="46" t="e">
        <f t="shared" si="62"/>
        <v>#VALUE!</v>
      </c>
      <c r="BQ89" s="46" t="e">
        <f t="shared" si="63"/>
        <v>#VALUE!</v>
      </c>
      <c r="BR89" s="46" t="e">
        <f t="shared" si="64"/>
        <v>#VALUE!</v>
      </c>
      <c r="BS89" s="46" t="e">
        <f t="shared" si="65"/>
        <v>#VALUE!</v>
      </c>
      <c r="BT89" s="46" t="e">
        <f t="shared" si="66"/>
        <v>#VALUE!</v>
      </c>
      <c r="BU89" s="46" t="e">
        <f t="shared" si="67"/>
        <v>#VALUE!</v>
      </c>
      <c r="BV89" s="46" t="e">
        <f t="shared" si="68"/>
        <v>#VALUE!</v>
      </c>
      <c r="BW89" s="46" t="e">
        <f t="shared" si="69"/>
        <v>#VALUE!</v>
      </c>
      <c r="BX89" s="46" t="e">
        <f t="shared" si="70"/>
        <v>#VALUE!</v>
      </c>
      <c r="BY89" s="46" t="e">
        <f t="shared" si="71"/>
        <v>#VALUE!</v>
      </c>
      <c r="BZ89" s="46" t="e">
        <f t="shared" si="72"/>
        <v>#VALUE!</v>
      </c>
      <c r="CA89" s="46" t="e">
        <f t="shared" si="73"/>
        <v>#VALUE!</v>
      </c>
      <c r="CB89" s="46"/>
      <c r="CC89" s="46"/>
      <c r="CD89" s="46"/>
      <c r="CE89" s="46"/>
      <c r="CF89" s="46"/>
      <c r="CG89" s="46"/>
      <c r="CH89" s="46"/>
      <c r="CI89" s="46"/>
      <c r="CJ89" s="46"/>
      <c r="CK89" s="46"/>
      <c r="CL89" s="46"/>
      <c r="CM89" s="46"/>
      <c r="CN89" s="46"/>
      <c r="CO89" s="46"/>
      <c r="CP89" s="46"/>
      <c r="CQ89" s="46"/>
      <c r="CR89" s="46"/>
      <c r="CS89" s="46"/>
      <c r="CT89" s="46"/>
      <c r="CU89" s="46"/>
      <c r="CV89" s="47" t="str">
        <f t="shared" si="79"/>
        <v/>
      </c>
      <c r="CW89" s="46" t="str">
        <f t="shared" si="74"/>
        <v/>
      </c>
      <c r="CX89" s="46" t="str">
        <f t="shared" si="80"/>
        <v>0</v>
      </c>
      <c r="CY89" s="46" t="e">
        <f t="shared" si="81"/>
        <v>#VALUE!</v>
      </c>
      <c r="CZ89" s="46" t="e">
        <f t="shared" si="82"/>
        <v>#VALUE!</v>
      </c>
      <c r="DA89" s="46" t="e">
        <f t="shared" si="83"/>
        <v>#VALUE!</v>
      </c>
      <c r="DB89" s="46" t="e">
        <f t="shared" si="84"/>
        <v>#VALUE!</v>
      </c>
      <c r="DC89" s="46" t="e">
        <f t="shared" si="85"/>
        <v>#VALUE!</v>
      </c>
      <c r="DD89" s="46" t="e">
        <f t="shared" si="86"/>
        <v>#VALUE!</v>
      </c>
      <c r="DE89" s="46" t="e">
        <f t="shared" si="87"/>
        <v>#VALUE!</v>
      </c>
      <c r="DF89" s="46" t="e">
        <f t="shared" si="88"/>
        <v>#VALUE!</v>
      </c>
      <c r="DG89" s="46" t="e">
        <f t="shared" si="89"/>
        <v>#VALUE!</v>
      </c>
      <c r="DH89" s="46" t="e">
        <f t="shared" si="90"/>
        <v>#VALUE!</v>
      </c>
      <c r="DI89" s="46" t="e">
        <f t="shared" si="91"/>
        <v>#VALUE!</v>
      </c>
      <c r="DJ89" s="46" t="e">
        <f t="shared" si="92"/>
        <v>#VALUE!</v>
      </c>
      <c r="DK89" s="46" t="e">
        <f t="shared" si="93"/>
        <v>#VALUE!</v>
      </c>
      <c r="DL89" s="46" t="e">
        <f t="shared" si="94"/>
        <v>#VALUE!</v>
      </c>
      <c r="DM89" s="46" t="e">
        <f t="shared" si="95"/>
        <v>#VALUE!</v>
      </c>
    </row>
    <row r="90" spans="1:117" s="39" customFormat="1" x14ac:dyDescent="0.2">
      <c r="A90" s="154">
        <f t="shared" si="41"/>
        <v>0</v>
      </c>
      <c r="B90" s="154"/>
      <c r="C90" s="47"/>
      <c r="D90" s="46"/>
      <c r="F90" s="46"/>
      <c r="U90" s="31"/>
      <c r="X90" s="47" t="str">
        <f t="shared" si="75"/>
        <v/>
      </c>
      <c r="Y90" s="46" t="str">
        <f t="shared" si="42"/>
        <v/>
      </c>
      <c r="Z90" s="46" t="str">
        <f t="shared" si="76"/>
        <v>0</v>
      </c>
      <c r="AA90" s="46" t="e">
        <f t="shared" si="43"/>
        <v>#VALUE!</v>
      </c>
      <c r="AB90" s="46" t="e">
        <f t="shared" si="44"/>
        <v>#VALUE!</v>
      </c>
      <c r="AC90" s="46" t="e">
        <f t="shared" si="45"/>
        <v>#VALUE!</v>
      </c>
      <c r="AD90" s="46" t="e">
        <f t="shared" si="46"/>
        <v>#VALUE!</v>
      </c>
      <c r="AE90" s="46" t="e">
        <f t="shared" si="47"/>
        <v>#VALUE!</v>
      </c>
      <c r="AF90" s="46" t="e">
        <f t="shared" si="48"/>
        <v>#VALUE!</v>
      </c>
      <c r="AG90" s="46" t="e">
        <f t="shared" si="49"/>
        <v>#VALUE!</v>
      </c>
      <c r="AH90" s="46" t="e">
        <f t="shared" si="50"/>
        <v>#VALUE!</v>
      </c>
      <c r="AI90" s="46" t="e">
        <f t="shared" si="51"/>
        <v>#VALUE!</v>
      </c>
      <c r="AJ90" s="46" t="e">
        <f t="shared" si="52"/>
        <v>#VALUE!</v>
      </c>
      <c r="AK90" s="46" t="e">
        <f t="shared" si="53"/>
        <v>#VALUE!</v>
      </c>
      <c r="AL90" s="46" t="e">
        <f t="shared" si="54"/>
        <v>#VALUE!</v>
      </c>
      <c r="AM90" s="46" t="e">
        <f t="shared" si="55"/>
        <v>#VALUE!</v>
      </c>
      <c r="AN90" s="46" t="e">
        <f t="shared" si="56"/>
        <v>#VALUE!</v>
      </c>
      <c r="AO90" s="46" t="e">
        <f t="shared" si="57"/>
        <v>#VALUE!</v>
      </c>
      <c r="AP90" s="46"/>
      <c r="AQ90" s="46"/>
      <c r="AR90" s="46"/>
      <c r="AS90" s="47"/>
      <c r="AT90" s="46"/>
      <c r="AU90" s="46"/>
      <c r="AV90" s="46"/>
      <c r="AW90" s="46"/>
      <c r="AX90" s="46"/>
      <c r="AY90" s="46"/>
      <c r="AZ90" s="46"/>
      <c r="BA90" s="46"/>
      <c r="BB90" s="46"/>
      <c r="BC90" s="46"/>
      <c r="BD90" s="46"/>
      <c r="BE90" s="46"/>
      <c r="BF90" s="46"/>
      <c r="BG90" s="46"/>
      <c r="BH90" s="46"/>
      <c r="BI90" s="46"/>
      <c r="BJ90" s="47" t="str">
        <f t="shared" si="77"/>
        <v/>
      </c>
      <c r="BK90" s="46" t="str">
        <f t="shared" si="58"/>
        <v/>
      </c>
      <c r="BL90" s="46" t="str">
        <f t="shared" si="78"/>
        <v>0</v>
      </c>
      <c r="BM90" s="46" t="e">
        <f t="shared" si="59"/>
        <v>#VALUE!</v>
      </c>
      <c r="BN90" s="46" t="e">
        <f t="shared" si="60"/>
        <v>#VALUE!</v>
      </c>
      <c r="BO90" s="46" t="e">
        <f t="shared" si="61"/>
        <v>#VALUE!</v>
      </c>
      <c r="BP90" s="46" t="e">
        <f t="shared" si="62"/>
        <v>#VALUE!</v>
      </c>
      <c r="BQ90" s="46" t="e">
        <f t="shared" si="63"/>
        <v>#VALUE!</v>
      </c>
      <c r="BR90" s="46" t="e">
        <f t="shared" si="64"/>
        <v>#VALUE!</v>
      </c>
      <c r="BS90" s="46" t="e">
        <f t="shared" si="65"/>
        <v>#VALUE!</v>
      </c>
      <c r="BT90" s="46" t="e">
        <f t="shared" si="66"/>
        <v>#VALUE!</v>
      </c>
      <c r="BU90" s="46" t="e">
        <f t="shared" si="67"/>
        <v>#VALUE!</v>
      </c>
      <c r="BV90" s="46" t="e">
        <f t="shared" si="68"/>
        <v>#VALUE!</v>
      </c>
      <c r="BW90" s="46" t="e">
        <f t="shared" si="69"/>
        <v>#VALUE!</v>
      </c>
      <c r="BX90" s="46" t="e">
        <f t="shared" si="70"/>
        <v>#VALUE!</v>
      </c>
      <c r="BY90" s="46" t="e">
        <f t="shared" si="71"/>
        <v>#VALUE!</v>
      </c>
      <c r="BZ90" s="46" t="e">
        <f t="shared" si="72"/>
        <v>#VALUE!</v>
      </c>
      <c r="CA90" s="46" t="e">
        <f t="shared" si="73"/>
        <v>#VALUE!</v>
      </c>
      <c r="CB90" s="46"/>
      <c r="CC90" s="46"/>
      <c r="CD90" s="46"/>
      <c r="CE90" s="46"/>
      <c r="CF90" s="46"/>
      <c r="CG90" s="46"/>
      <c r="CH90" s="46"/>
      <c r="CI90" s="46"/>
      <c r="CJ90" s="46"/>
      <c r="CK90" s="46"/>
      <c r="CL90" s="46"/>
      <c r="CM90" s="46"/>
      <c r="CN90" s="46"/>
      <c r="CO90" s="46"/>
      <c r="CP90" s="46"/>
      <c r="CQ90" s="46"/>
      <c r="CR90" s="46"/>
      <c r="CS90" s="46"/>
      <c r="CT90" s="46"/>
      <c r="CU90" s="46"/>
      <c r="CV90" s="47" t="str">
        <f t="shared" si="79"/>
        <v/>
      </c>
      <c r="CW90" s="46" t="str">
        <f t="shared" si="74"/>
        <v/>
      </c>
      <c r="CX90" s="46" t="str">
        <f t="shared" si="80"/>
        <v>0</v>
      </c>
      <c r="CY90" s="46" t="e">
        <f t="shared" si="81"/>
        <v>#VALUE!</v>
      </c>
      <c r="CZ90" s="46" t="e">
        <f t="shared" si="82"/>
        <v>#VALUE!</v>
      </c>
      <c r="DA90" s="46" t="e">
        <f t="shared" si="83"/>
        <v>#VALUE!</v>
      </c>
      <c r="DB90" s="46" t="e">
        <f t="shared" si="84"/>
        <v>#VALUE!</v>
      </c>
      <c r="DC90" s="46" t="e">
        <f t="shared" si="85"/>
        <v>#VALUE!</v>
      </c>
      <c r="DD90" s="46" t="e">
        <f t="shared" si="86"/>
        <v>#VALUE!</v>
      </c>
      <c r="DE90" s="46" t="e">
        <f t="shared" si="87"/>
        <v>#VALUE!</v>
      </c>
      <c r="DF90" s="46" t="e">
        <f t="shared" si="88"/>
        <v>#VALUE!</v>
      </c>
      <c r="DG90" s="46" t="e">
        <f t="shared" si="89"/>
        <v>#VALUE!</v>
      </c>
      <c r="DH90" s="46" t="e">
        <f t="shared" si="90"/>
        <v>#VALUE!</v>
      </c>
      <c r="DI90" s="46" t="e">
        <f t="shared" si="91"/>
        <v>#VALUE!</v>
      </c>
      <c r="DJ90" s="46" t="e">
        <f t="shared" si="92"/>
        <v>#VALUE!</v>
      </c>
      <c r="DK90" s="46" t="e">
        <f t="shared" si="93"/>
        <v>#VALUE!</v>
      </c>
      <c r="DL90" s="46" t="e">
        <f t="shared" si="94"/>
        <v>#VALUE!</v>
      </c>
      <c r="DM90" s="46" t="e">
        <f t="shared" si="95"/>
        <v>#VALUE!</v>
      </c>
    </row>
    <row r="91" spans="1:117" s="39" customFormat="1" x14ac:dyDescent="0.2">
      <c r="A91" s="154">
        <f t="shared" si="41"/>
        <v>0</v>
      </c>
      <c r="B91" s="154"/>
      <c r="C91" s="47"/>
      <c r="D91" s="46"/>
      <c r="F91" s="46"/>
      <c r="U91" s="31"/>
      <c r="X91" s="47" t="str">
        <f t="shared" si="75"/>
        <v/>
      </c>
      <c r="Y91" s="46" t="str">
        <f t="shared" si="42"/>
        <v/>
      </c>
      <c r="Z91" s="46" t="str">
        <f t="shared" si="76"/>
        <v>0</v>
      </c>
      <c r="AA91" s="46" t="e">
        <f t="shared" si="43"/>
        <v>#VALUE!</v>
      </c>
      <c r="AB91" s="46" t="e">
        <f t="shared" si="44"/>
        <v>#VALUE!</v>
      </c>
      <c r="AC91" s="46" t="e">
        <f t="shared" si="45"/>
        <v>#VALUE!</v>
      </c>
      <c r="AD91" s="46" t="e">
        <f t="shared" si="46"/>
        <v>#VALUE!</v>
      </c>
      <c r="AE91" s="46" t="e">
        <f t="shared" si="47"/>
        <v>#VALUE!</v>
      </c>
      <c r="AF91" s="46" t="e">
        <f t="shared" si="48"/>
        <v>#VALUE!</v>
      </c>
      <c r="AG91" s="46" t="e">
        <f t="shared" si="49"/>
        <v>#VALUE!</v>
      </c>
      <c r="AH91" s="46" t="e">
        <f t="shared" si="50"/>
        <v>#VALUE!</v>
      </c>
      <c r="AI91" s="46" t="e">
        <f t="shared" si="51"/>
        <v>#VALUE!</v>
      </c>
      <c r="AJ91" s="46" t="e">
        <f t="shared" si="52"/>
        <v>#VALUE!</v>
      </c>
      <c r="AK91" s="46" t="e">
        <f t="shared" si="53"/>
        <v>#VALUE!</v>
      </c>
      <c r="AL91" s="46" t="e">
        <f t="shared" si="54"/>
        <v>#VALUE!</v>
      </c>
      <c r="AM91" s="46" t="e">
        <f t="shared" si="55"/>
        <v>#VALUE!</v>
      </c>
      <c r="AN91" s="46" t="e">
        <f t="shared" si="56"/>
        <v>#VALUE!</v>
      </c>
      <c r="AO91" s="46" t="e">
        <f t="shared" si="57"/>
        <v>#VALUE!</v>
      </c>
      <c r="AP91" s="46"/>
      <c r="AQ91" s="46"/>
      <c r="AR91" s="46"/>
      <c r="AS91" s="47"/>
      <c r="AT91" s="46"/>
      <c r="AU91" s="46"/>
      <c r="AV91" s="46"/>
      <c r="AW91" s="46"/>
      <c r="AX91" s="46"/>
      <c r="AY91" s="46"/>
      <c r="AZ91" s="46"/>
      <c r="BA91" s="46"/>
      <c r="BB91" s="46"/>
      <c r="BC91" s="46"/>
      <c r="BD91" s="46"/>
      <c r="BE91" s="46"/>
      <c r="BF91" s="46"/>
      <c r="BG91" s="46"/>
      <c r="BH91" s="46"/>
      <c r="BI91" s="46"/>
      <c r="BJ91" s="47" t="str">
        <f t="shared" si="77"/>
        <v/>
      </c>
      <c r="BK91" s="46" t="str">
        <f t="shared" si="58"/>
        <v/>
      </c>
      <c r="BL91" s="46" t="str">
        <f t="shared" si="78"/>
        <v>0</v>
      </c>
      <c r="BM91" s="46" t="e">
        <f t="shared" si="59"/>
        <v>#VALUE!</v>
      </c>
      <c r="BN91" s="46" t="e">
        <f t="shared" si="60"/>
        <v>#VALUE!</v>
      </c>
      <c r="BO91" s="46" t="e">
        <f t="shared" si="61"/>
        <v>#VALUE!</v>
      </c>
      <c r="BP91" s="46" t="e">
        <f t="shared" si="62"/>
        <v>#VALUE!</v>
      </c>
      <c r="BQ91" s="46" t="e">
        <f t="shared" si="63"/>
        <v>#VALUE!</v>
      </c>
      <c r="BR91" s="46" t="e">
        <f t="shared" si="64"/>
        <v>#VALUE!</v>
      </c>
      <c r="BS91" s="46" t="e">
        <f t="shared" si="65"/>
        <v>#VALUE!</v>
      </c>
      <c r="BT91" s="46" t="e">
        <f t="shared" si="66"/>
        <v>#VALUE!</v>
      </c>
      <c r="BU91" s="46" t="e">
        <f t="shared" si="67"/>
        <v>#VALUE!</v>
      </c>
      <c r="BV91" s="46" t="e">
        <f t="shared" si="68"/>
        <v>#VALUE!</v>
      </c>
      <c r="BW91" s="46" t="e">
        <f t="shared" si="69"/>
        <v>#VALUE!</v>
      </c>
      <c r="BX91" s="46" t="e">
        <f t="shared" si="70"/>
        <v>#VALUE!</v>
      </c>
      <c r="BY91" s="46" t="e">
        <f t="shared" si="71"/>
        <v>#VALUE!</v>
      </c>
      <c r="BZ91" s="46" t="e">
        <f t="shared" si="72"/>
        <v>#VALUE!</v>
      </c>
      <c r="CA91" s="46" t="e">
        <f t="shared" si="73"/>
        <v>#VALUE!</v>
      </c>
      <c r="CB91" s="46"/>
      <c r="CC91" s="46"/>
      <c r="CD91" s="46"/>
      <c r="CE91" s="46"/>
      <c r="CF91" s="46"/>
      <c r="CG91" s="46"/>
      <c r="CH91" s="46"/>
      <c r="CI91" s="46"/>
      <c r="CJ91" s="46"/>
      <c r="CK91" s="46"/>
      <c r="CL91" s="46"/>
      <c r="CM91" s="46"/>
      <c r="CN91" s="46"/>
      <c r="CO91" s="46"/>
      <c r="CP91" s="46"/>
      <c r="CQ91" s="46"/>
      <c r="CR91" s="46"/>
      <c r="CS91" s="46"/>
      <c r="CT91" s="46"/>
      <c r="CU91" s="46"/>
      <c r="CV91" s="47" t="str">
        <f t="shared" si="79"/>
        <v/>
      </c>
      <c r="CW91" s="46" t="str">
        <f t="shared" si="74"/>
        <v/>
      </c>
      <c r="CX91" s="46" t="str">
        <f t="shared" si="80"/>
        <v>0</v>
      </c>
      <c r="CY91" s="46" t="e">
        <f t="shared" si="81"/>
        <v>#VALUE!</v>
      </c>
      <c r="CZ91" s="46" t="e">
        <f t="shared" si="82"/>
        <v>#VALUE!</v>
      </c>
      <c r="DA91" s="46" t="e">
        <f t="shared" si="83"/>
        <v>#VALUE!</v>
      </c>
      <c r="DB91" s="46" t="e">
        <f t="shared" si="84"/>
        <v>#VALUE!</v>
      </c>
      <c r="DC91" s="46" t="e">
        <f t="shared" si="85"/>
        <v>#VALUE!</v>
      </c>
      <c r="DD91" s="46" t="e">
        <f t="shared" si="86"/>
        <v>#VALUE!</v>
      </c>
      <c r="DE91" s="46" t="e">
        <f t="shared" si="87"/>
        <v>#VALUE!</v>
      </c>
      <c r="DF91" s="46" t="e">
        <f t="shared" si="88"/>
        <v>#VALUE!</v>
      </c>
      <c r="DG91" s="46" t="e">
        <f t="shared" si="89"/>
        <v>#VALUE!</v>
      </c>
      <c r="DH91" s="46" t="e">
        <f t="shared" si="90"/>
        <v>#VALUE!</v>
      </c>
      <c r="DI91" s="46" t="e">
        <f t="shared" si="91"/>
        <v>#VALUE!</v>
      </c>
      <c r="DJ91" s="46" t="e">
        <f t="shared" si="92"/>
        <v>#VALUE!</v>
      </c>
      <c r="DK91" s="46" t="e">
        <f t="shared" si="93"/>
        <v>#VALUE!</v>
      </c>
      <c r="DL91" s="46" t="e">
        <f t="shared" si="94"/>
        <v>#VALUE!</v>
      </c>
      <c r="DM91" s="46" t="e">
        <f t="shared" si="95"/>
        <v>#VALUE!</v>
      </c>
    </row>
    <row r="92" spans="1:117" s="39" customFormat="1" x14ac:dyDescent="0.2">
      <c r="A92" s="154">
        <f t="shared" si="41"/>
        <v>0</v>
      </c>
      <c r="B92" s="154"/>
      <c r="C92" s="47"/>
      <c r="D92" s="46"/>
      <c r="F92" s="46"/>
      <c r="U92" s="31"/>
      <c r="X92" s="47" t="str">
        <f t="shared" si="75"/>
        <v/>
      </c>
      <c r="Y92" s="46" t="str">
        <f t="shared" si="42"/>
        <v/>
      </c>
      <c r="Z92" s="46" t="str">
        <f t="shared" si="76"/>
        <v>0</v>
      </c>
      <c r="AA92" s="46" t="e">
        <f t="shared" si="43"/>
        <v>#VALUE!</v>
      </c>
      <c r="AB92" s="46" t="e">
        <f t="shared" si="44"/>
        <v>#VALUE!</v>
      </c>
      <c r="AC92" s="46" t="e">
        <f t="shared" si="45"/>
        <v>#VALUE!</v>
      </c>
      <c r="AD92" s="46" t="e">
        <f t="shared" si="46"/>
        <v>#VALUE!</v>
      </c>
      <c r="AE92" s="46" t="e">
        <f t="shared" si="47"/>
        <v>#VALUE!</v>
      </c>
      <c r="AF92" s="46" t="e">
        <f t="shared" si="48"/>
        <v>#VALUE!</v>
      </c>
      <c r="AG92" s="46" t="e">
        <f t="shared" si="49"/>
        <v>#VALUE!</v>
      </c>
      <c r="AH92" s="46" t="e">
        <f t="shared" si="50"/>
        <v>#VALUE!</v>
      </c>
      <c r="AI92" s="46" t="e">
        <f t="shared" si="51"/>
        <v>#VALUE!</v>
      </c>
      <c r="AJ92" s="46" t="e">
        <f t="shared" si="52"/>
        <v>#VALUE!</v>
      </c>
      <c r="AK92" s="46" t="e">
        <f t="shared" si="53"/>
        <v>#VALUE!</v>
      </c>
      <c r="AL92" s="46" t="e">
        <f t="shared" si="54"/>
        <v>#VALUE!</v>
      </c>
      <c r="AM92" s="46" t="e">
        <f t="shared" si="55"/>
        <v>#VALUE!</v>
      </c>
      <c r="AN92" s="46" t="e">
        <f t="shared" si="56"/>
        <v>#VALUE!</v>
      </c>
      <c r="AO92" s="46" t="e">
        <f t="shared" si="57"/>
        <v>#VALUE!</v>
      </c>
      <c r="AP92" s="46"/>
      <c r="AQ92" s="46"/>
      <c r="AR92" s="46"/>
      <c r="AS92" s="47"/>
      <c r="AT92" s="46"/>
      <c r="AU92" s="46"/>
      <c r="AV92" s="46"/>
      <c r="AW92" s="46"/>
      <c r="AX92" s="46"/>
      <c r="AY92" s="46"/>
      <c r="AZ92" s="46"/>
      <c r="BA92" s="46"/>
      <c r="BB92" s="46"/>
      <c r="BC92" s="46"/>
      <c r="BD92" s="46"/>
      <c r="BE92" s="46"/>
      <c r="BF92" s="46"/>
      <c r="BG92" s="46"/>
      <c r="BH92" s="46"/>
      <c r="BI92" s="46"/>
      <c r="BJ92" s="47" t="str">
        <f t="shared" si="77"/>
        <v/>
      </c>
      <c r="BK92" s="46" t="str">
        <f t="shared" si="58"/>
        <v/>
      </c>
      <c r="BL92" s="46" t="str">
        <f t="shared" si="78"/>
        <v>0</v>
      </c>
      <c r="BM92" s="46" t="e">
        <f t="shared" si="59"/>
        <v>#VALUE!</v>
      </c>
      <c r="BN92" s="46" t="e">
        <f t="shared" si="60"/>
        <v>#VALUE!</v>
      </c>
      <c r="BO92" s="46" t="e">
        <f t="shared" si="61"/>
        <v>#VALUE!</v>
      </c>
      <c r="BP92" s="46" t="e">
        <f t="shared" si="62"/>
        <v>#VALUE!</v>
      </c>
      <c r="BQ92" s="46" t="e">
        <f t="shared" si="63"/>
        <v>#VALUE!</v>
      </c>
      <c r="BR92" s="46" t="e">
        <f t="shared" si="64"/>
        <v>#VALUE!</v>
      </c>
      <c r="BS92" s="46" t="e">
        <f t="shared" si="65"/>
        <v>#VALUE!</v>
      </c>
      <c r="BT92" s="46" t="e">
        <f t="shared" si="66"/>
        <v>#VALUE!</v>
      </c>
      <c r="BU92" s="46" t="e">
        <f t="shared" si="67"/>
        <v>#VALUE!</v>
      </c>
      <c r="BV92" s="46" t="e">
        <f t="shared" si="68"/>
        <v>#VALUE!</v>
      </c>
      <c r="BW92" s="46" t="e">
        <f t="shared" si="69"/>
        <v>#VALUE!</v>
      </c>
      <c r="BX92" s="46" t="e">
        <f t="shared" si="70"/>
        <v>#VALUE!</v>
      </c>
      <c r="BY92" s="46" t="e">
        <f t="shared" si="71"/>
        <v>#VALUE!</v>
      </c>
      <c r="BZ92" s="46" t="e">
        <f t="shared" si="72"/>
        <v>#VALUE!</v>
      </c>
      <c r="CA92" s="46" t="e">
        <f t="shared" si="73"/>
        <v>#VALUE!</v>
      </c>
      <c r="CB92" s="46"/>
      <c r="CC92" s="46"/>
      <c r="CD92" s="46"/>
      <c r="CE92" s="46"/>
      <c r="CF92" s="46"/>
      <c r="CG92" s="46"/>
      <c r="CH92" s="46"/>
      <c r="CI92" s="46"/>
      <c r="CJ92" s="46"/>
      <c r="CK92" s="46"/>
      <c r="CL92" s="46"/>
      <c r="CM92" s="46"/>
      <c r="CN92" s="46"/>
      <c r="CO92" s="46"/>
      <c r="CP92" s="46"/>
      <c r="CQ92" s="46"/>
      <c r="CR92" s="46"/>
      <c r="CS92" s="46"/>
      <c r="CT92" s="46"/>
      <c r="CU92" s="46"/>
      <c r="CV92" s="47" t="str">
        <f t="shared" si="79"/>
        <v/>
      </c>
      <c r="CW92" s="46" t="str">
        <f t="shared" si="74"/>
        <v/>
      </c>
      <c r="CX92" s="46" t="str">
        <f t="shared" si="80"/>
        <v>0</v>
      </c>
      <c r="CY92" s="46" t="e">
        <f t="shared" si="81"/>
        <v>#VALUE!</v>
      </c>
      <c r="CZ92" s="46" t="e">
        <f t="shared" si="82"/>
        <v>#VALUE!</v>
      </c>
      <c r="DA92" s="46" t="e">
        <f t="shared" si="83"/>
        <v>#VALUE!</v>
      </c>
      <c r="DB92" s="46" t="e">
        <f t="shared" si="84"/>
        <v>#VALUE!</v>
      </c>
      <c r="DC92" s="46" t="e">
        <f t="shared" si="85"/>
        <v>#VALUE!</v>
      </c>
      <c r="DD92" s="46" t="e">
        <f t="shared" si="86"/>
        <v>#VALUE!</v>
      </c>
      <c r="DE92" s="46" t="e">
        <f t="shared" si="87"/>
        <v>#VALUE!</v>
      </c>
      <c r="DF92" s="46" t="e">
        <f t="shared" si="88"/>
        <v>#VALUE!</v>
      </c>
      <c r="DG92" s="46" t="e">
        <f t="shared" si="89"/>
        <v>#VALUE!</v>
      </c>
      <c r="DH92" s="46" t="e">
        <f t="shared" si="90"/>
        <v>#VALUE!</v>
      </c>
      <c r="DI92" s="46" t="e">
        <f t="shared" si="91"/>
        <v>#VALUE!</v>
      </c>
      <c r="DJ92" s="46" t="e">
        <f t="shared" si="92"/>
        <v>#VALUE!</v>
      </c>
      <c r="DK92" s="46" t="e">
        <f t="shared" si="93"/>
        <v>#VALUE!</v>
      </c>
      <c r="DL92" s="46" t="e">
        <f t="shared" si="94"/>
        <v>#VALUE!</v>
      </c>
      <c r="DM92" s="46" t="e">
        <f t="shared" si="95"/>
        <v>#VALUE!</v>
      </c>
    </row>
    <row r="93" spans="1:117" s="39" customFormat="1" x14ac:dyDescent="0.2">
      <c r="A93" s="154">
        <f t="shared" si="41"/>
        <v>0</v>
      </c>
      <c r="B93" s="154"/>
      <c r="C93" s="47"/>
      <c r="D93" s="46"/>
      <c r="F93" s="46"/>
      <c r="U93" s="31"/>
      <c r="X93" s="47" t="str">
        <f t="shared" si="75"/>
        <v/>
      </c>
      <c r="Y93" s="46" t="str">
        <f t="shared" si="42"/>
        <v/>
      </c>
      <c r="Z93" s="46" t="str">
        <f t="shared" si="76"/>
        <v>0</v>
      </c>
      <c r="AA93" s="46" t="e">
        <f t="shared" si="43"/>
        <v>#VALUE!</v>
      </c>
      <c r="AB93" s="46" t="e">
        <f t="shared" si="44"/>
        <v>#VALUE!</v>
      </c>
      <c r="AC93" s="46" t="e">
        <f t="shared" si="45"/>
        <v>#VALUE!</v>
      </c>
      <c r="AD93" s="46" t="e">
        <f t="shared" si="46"/>
        <v>#VALUE!</v>
      </c>
      <c r="AE93" s="46" t="e">
        <f t="shared" si="47"/>
        <v>#VALUE!</v>
      </c>
      <c r="AF93" s="46" t="e">
        <f t="shared" si="48"/>
        <v>#VALUE!</v>
      </c>
      <c r="AG93" s="46" t="e">
        <f t="shared" si="49"/>
        <v>#VALUE!</v>
      </c>
      <c r="AH93" s="46" t="e">
        <f t="shared" si="50"/>
        <v>#VALUE!</v>
      </c>
      <c r="AI93" s="46" t="e">
        <f t="shared" si="51"/>
        <v>#VALUE!</v>
      </c>
      <c r="AJ93" s="46" t="e">
        <f t="shared" si="52"/>
        <v>#VALUE!</v>
      </c>
      <c r="AK93" s="46" t="e">
        <f t="shared" si="53"/>
        <v>#VALUE!</v>
      </c>
      <c r="AL93" s="46" t="e">
        <f t="shared" si="54"/>
        <v>#VALUE!</v>
      </c>
      <c r="AM93" s="46" t="e">
        <f t="shared" si="55"/>
        <v>#VALUE!</v>
      </c>
      <c r="AN93" s="46" t="e">
        <f t="shared" si="56"/>
        <v>#VALUE!</v>
      </c>
      <c r="AO93" s="46" t="e">
        <f t="shared" si="57"/>
        <v>#VALUE!</v>
      </c>
      <c r="AP93" s="46"/>
      <c r="AQ93" s="46"/>
      <c r="AR93" s="46"/>
      <c r="AS93" s="47"/>
      <c r="AT93" s="46"/>
      <c r="AU93" s="46"/>
      <c r="AV93" s="46"/>
      <c r="AW93" s="46"/>
      <c r="AX93" s="46"/>
      <c r="AY93" s="46"/>
      <c r="AZ93" s="46"/>
      <c r="BA93" s="46"/>
      <c r="BB93" s="46"/>
      <c r="BC93" s="46"/>
      <c r="BD93" s="46"/>
      <c r="BE93" s="46"/>
      <c r="BF93" s="46"/>
      <c r="BG93" s="46"/>
      <c r="BH93" s="46"/>
      <c r="BI93" s="46"/>
      <c r="BJ93" s="47" t="str">
        <f t="shared" si="77"/>
        <v/>
      </c>
      <c r="BK93" s="46" t="str">
        <f t="shared" si="58"/>
        <v/>
      </c>
      <c r="BL93" s="46" t="str">
        <f t="shared" si="78"/>
        <v>0</v>
      </c>
      <c r="BM93" s="46" t="e">
        <f t="shared" si="59"/>
        <v>#VALUE!</v>
      </c>
      <c r="BN93" s="46" t="e">
        <f t="shared" si="60"/>
        <v>#VALUE!</v>
      </c>
      <c r="BO93" s="46" t="e">
        <f t="shared" si="61"/>
        <v>#VALUE!</v>
      </c>
      <c r="BP93" s="46" t="e">
        <f t="shared" si="62"/>
        <v>#VALUE!</v>
      </c>
      <c r="BQ93" s="46" t="e">
        <f t="shared" si="63"/>
        <v>#VALUE!</v>
      </c>
      <c r="BR93" s="46" t="e">
        <f t="shared" si="64"/>
        <v>#VALUE!</v>
      </c>
      <c r="BS93" s="46" t="e">
        <f t="shared" si="65"/>
        <v>#VALUE!</v>
      </c>
      <c r="BT93" s="46" t="e">
        <f t="shared" si="66"/>
        <v>#VALUE!</v>
      </c>
      <c r="BU93" s="46" t="e">
        <f t="shared" si="67"/>
        <v>#VALUE!</v>
      </c>
      <c r="BV93" s="46" t="e">
        <f t="shared" si="68"/>
        <v>#VALUE!</v>
      </c>
      <c r="BW93" s="46" t="e">
        <f t="shared" si="69"/>
        <v>#VALUE!</v>
      </c>
      <c r="BX93" s="46" t="e">
        <f t="shared" si="70"/>
        <v>#VALUE!</v>
      </c>
      <c r="BY93" s="46" t="e">
        <f t="shared" si="71"/>
        <v>#VALUE!</v>
      </c>
      <c r="BZ93" s="46" t="e">
        <f t="shared" si="72"/>
        <v>#VALUE!</v>
      </c>
      <c r="CA93" s="46" t="e">
        <f t="shared" si="73"/>
        <v>#VALUE!</v>
      </c>
      <c r="CB93" s="46"/>
      <c r="CC93" s="46"/>
      <c r="CD93" s="46"/>
      <c r="CE93" s="46"/>
      <c r="CF93" s="46"/>
      <c r="CG93" s="46"/>
      <c r="CH93" s="46"/>
      <c r="CI93" s="46"/>
      <c r="CJ93" s="46"/>
      <c r="CK93" s="46"/>
      <c r="CL93" s="46"/>
      <c r="CM93" s="46"/>
      <c r="CN93" s="46"/>
      <c r="CO93" s="46"/>
      <c r="CP93" s="46"/>
      <c r="CQ93" s="46"/>
      <c r="CR93" s="46"/>
      <c r="CS93" s="46"/>
      <c r="CT93" s="46"/>
      <c r="CU93" s="46"/>
      <c r="CV93" s="47" t="str">
        <f t="shared" si="79"/>
        <v/>
      </c>
      <c r="CW93" s="46" t="str">
        <f t="shared" si="74"/>
        <v/>
      </c>
      <c r="CX93" s="46" t="str">
        <f t="shared" si="80"/>
        <v>0</v>
      </c>
      <c r="CY93" s="46" t="e">
        <f t="shared" si="81"/>
        <v>#VALUE!</v>
      </c>
      <c r="CZ93" s="46" t="e">
        <f t="shared" si="82"/>
        <v>#VALUE!</v>
      </c>
      <c r="DA93" s="46" t="e">
        <f t="shared" si="83"/>
        <v>#VALUE!</v>
      </c>
      <c r="DB93" s="46" t="e">
        <f t="shared" si="84"/>
        <v>#VALUE!</v>
      </c>
      <c r="DC93" s="46" t="e">
        <f t="shared" si="85"/>
        <v>#VALUE!</v>
      </c>
      <c r="DD93" s="46" t="e">
        <f t="shared" si="86"/>
        <v>#VALUE!</v>
      </c>
      <c r="DE93" s="46" t="e">
        <f t="shared" si="87"/>
        <v>#VALUE!</v>
      </c>
      <c r="DF93" s="46" t="e">
        <f t="shared" si="88"/>
        <v>#VALUE!</v>
      </c>
      <c r="DG93" s="46" t="e">
        <f t="shared" si="89"/>
        <v>#VALUE!</v>
      </c>
      <c r="DH93" s="46" t="e">
        <f t="shared" si="90"/>
        <v>#VALUE!</v>
      </c>
      <c r="DI93" s="46" t="e">
        <f t="shared" si="91"/>
        <v>#VALUE!</v>
      </c>
      <c r="DJ93" s="46" t="e">
        <f t="shared" si="92"/>
        <v>#VALUE!</v>
      </c>
      <c r="DK93" s="46" t="e">
        <f t="shared" si="93"/>
        <v>#VALUE!</v>
      </c>
      <c r="DL93" s="46" t="e">
        <f t="shared" si="94"/>
        <v>#VALUE!</v>
      </c>
      <c r="DM93" s="46" t="e">
        <f t="shared" si="95"/>
        <v>#VALUE!</v>
      </c>
    </row>
    <row r="94" spans="1:117" s="39" customFormat="1" x14ac:dyDescent="0.2">
      <c r="A94" s="154">
        <f t="shared" si="41"/>
        <v>0</v>
      </c>
      <c r="B94" s="154"/>
      <c r="C94" s="47"/>
      <c r="D94" s="46"/>
      <c r="F94" s="46"/>
      <c r="U94" s="31"/>
      <c r="X94" s="47" t="str">
        <f t="shared" si="75"/>
        <v/>
      </c>
      <c r="Y94" s="46" t="str">
        <f t="shared" si="42"/>
        <v/>
      </c>
      <c r="Z94" s="46" t="str">
        <f t="shared" si="76"/>
        <v>0</v>
      </c>
      <c r="AA94" s="46" t="e">
        <f t="shared" si="43"/>
        <v>#VALUE!</v>
      </c>
      <c r="AB94" s="46" t="e">
        <f t="shared" si="44"/>
        <v>#VALUE!</v>
      </c>
      <c r="AC94" s="46" t="e">
        <f t="shared" si="45"/>
        <v>#VALUE!</v>
      </c>
      <c r="AD94" s="46" t="e">
        <f t="shared" si="46"/>
        <v>#VALUE!</v>
      </c>
      <c r="AE94" s="46" t="e">
        <f t="shared" si="47"/>
        <v>#VALUE!</v>
      </c>
      <c r="AF94" s="46" t="e">
        <f t="shared" si="48"/>
        <v>#VALUE!</v>
      </c>
      <c r="AG94" s="46" t="e">
        <f t="shared" si="49"/>
        <v>#VALUE!</v>
      </c>
      <c r="AH94" s="46" t="e">
        <f t="shared" si="50"/>
        <v>#VALUE!</v>
      </c>
      <c r="AI94" s="46" t="e">
        <f t="shared" si="51"/>
        <v>#VALUE!</v>
      </c>
      <c r="AJ94" s="46" t="e">
        <f t="shared" si="52"/>
        <v>#VALUE!</v>
      </c>
      <c r="AK94" s="46" t="e">
        <f t="shared" si="53"/>
        <v>#VALUE!</v>
      </c>
      <c r="AL94" s="46" t="e">
        <f t="shared" si="54"/>
        <v>#VALUE!</v>
      </c>
      <c r="AM94" s="46" t="e">
        <f t="shared" si="55"/>
        <v>#VALUE!</v>
      </c>
      <c r="AN94" s="46" t="e">
        <f t="shared" si="56"/>
        <v>#VALUE!</v>
      </c>
      <c r="AO94" s="46" t="e">
        <f t="shared" si="57"/>
        <v>#VALUE!</v>
      </c>
      <c r="AP94" s="46"/>
      <c r="AQ94" s="46"/>
      <c r="AR94" s="46"/>
      <c r="AS94" s="47"/>
      <c r="AT94" s="46"/>
      <c r="AU94" s="46"/>
      <c r="AV94" s="46"/>
      <c r="AW94" s="46"/>
      <c r="AX94" s="46"/>
      <c r="AY94" s="46"/>
      <c r="AZ94" s="46"/>
      <c r="BA94" s="46"/>
      <c r="BB94" s="46"/>
      <c r="BC94" s="46"/>
      <c r="BD94" s="46"/>
      <c r="BE94" s="46"/>
      <c r="BF94" s="46"/>
      <c r="BG94" s="46"/>
      <c r="BH94" s="46"/>
      <c r="BI94" s="46"/>
      <c r="BJ94" s="47" t="str">
        <f t="shared" si="77"/>
        <v/>
      </c>
      <c r="BK94" s="46" t="str">
        <f t="shared" si="58"/>
        <v/>
      </c>
      <c r="BL94" s="46" t="str">
        <f t="shared" si="78"/>
        <v>0</v>
      </c>
      <c r="BM94" s="46" t="e">
        <f t="shared" si="59"/>
        <v>#VALUE!</v>
      </c>
      <c r="BN94" s="46" t="e">
        <f t="shared" si="60"/>
        <v>#VALUE!</v>
      </c>
      <c r="BO94" s="46" t="e">
        <f t="shared" si="61"/>
        <v>#VALUE!</v>
      </c>
      <c r="BP94" s="46" t="e">
        <f t="shared" si="62"/>
        <v>#VALUE!</v>
      </c>
      <c r="BQ94" s="46" t="e">
        <f t="shared" si="63"/>
        <v>#VALUE!</v>
      </c>
      <c r="BR94" s="46" t="e">
        <f t="shared" si="64"/>
        <v>#VALUE!</v>
      </c>
      <c r="BS94" s="46" t="e">
        <f t="shared" si="65"/>
        <v>#VALUE!</v>
      </c>
      <c r="BT94" s="46" t="e">
        <f t="shared" si="66"/>
        <v>#VALUE!</v>
      </c>
      <c r="BU94" s="46" t="e">
        <f t="shared" si="67"/>
        <v>#VALUE!</v>
      </c>
      <c r="BV94" s="46" t="e">
        <f t="shared" si="68"/>
        <v>#VALUE!</v>
      </c>
      <c r="BW94" s="46" t="e">
        <f t="shared" si="69"/>
        <v>#VALUE!</v>
      </c>
      <c r="BX94" s="46" t="e">
        <f t="shared" si="70"/>
        <v>#VALUE!</v>
      </c>
      <c r="BY94" s="46" t="e">
        <f t="shared" si="71"/>
        <v>#VALUE!</v>
      </c>
      <c r="BZ94" s="46" t="e">
        <f t="shared" si="72"/>
        <v>#VALUE!</v>
      </c>
      <c r="CA94" s="46" t="e">
        <f t="shared" si="73"/>
        <v>#VALUE!</v>
      </c>
      <c r="CB94" s="46"/>
      <c r="CC94" s="46"/>
      <c r="CD94" s="46"/>
      <c r="CE94" s="46"/>
      <c r="CF94" s="46"/>
      <c r="CG94" s="46"/>
      <c r="CH94" s="46"/>
      <c r="CI94" s="46"/>
      <c r="CJ94" s="46"/>
      <c r="CK94" s="46"/>
      <c r="CL94" s="46"/>
      <c r="CM94" s="46"/>
      <c r="CN94" s="46"/>
      <c r="CO94" s="46"/>
      <c r="CP94" s="46"/>
      <c r="CQ94" s="46"/>
      <c r="CR94" s="46"/>
      <c r="CS94" s="46"/>
      <c r="CT94" s="46"/>
      <c r="CU94" s="46"/>
      <c r="CV94" s="47" t="str">
        <f t="shared" si="79"/>
        <v/>
      </c>
      <c r="CW94" s="46" t="str">
        <f t="shared" si="74"/>
        <v/>
      </c>
      <c r="CX94" s="46" t="str">
        <f t="shared" si="80"/>
        <v>0</v>
      </c>
      <c r="CY94" s="46" t="e">
        <f t="shared" si="81"/>
        <v>#VALUE!</v>
      </c>
      <c r="CZ94" s="46" t="e">
        <f t="shared" si="82"/>
        <v>#VALUE!</v>
      </c>
      <c r="DA94" s="46" t="e">
        <f t="shared" si="83"/>
        <v>#VALUE!</v>
      </c>
      <c r="DB94" s="46" t="e">
        <f t="shared" si="84"/>
        <v>#VALUE!</v>
      </c>
      <c r="DC94" s="46" t="e">
        <f t="shared" si="85"/>
        <v>#VALUE!</v>
      </c>
      <c r="DD94" s="46" t="e">
        <f t="shared" si="86"/>
        <v>#VALUE!</v>
      </c>
      <c r="DE94" s="46" t="e">
        <f t="shared" si="87"/>
        <v>#VALUE!</v>
      </c>
      <c r="DF94" s="46" t="e">
        <f t="shared" si="88"/>
        <v>#VALUE!</v>
      </c>
      <c r="DG94" s="46" t="e">
        <f t="shared" si="89"/>
        <v>#VALUE!</v>
      </c>
      <c r="DH94" s="46" t="e">
        <f t="shared" si="90"/>
        <v>#VALUE!</v>
      </c>
      <c r="DI94" s="46" t="e">
        <f t="shared" si="91"/>
        <v>#VALUE!</v>
      </c>
      <c r="DJ94" s="46" t="e">
        <f t="shared" si="92"/>
        <v>#VALUE!</v>
      </c>
      <c r="DK94" s="46" t="e">
        <f t="shared" si="93"/>
        <v>#VALUE!</v>
      </c>
      <c r="DL94" s="46" t="e">
        <f t="shared" si="94"/>
        <v>#VALUE!</v>
      </c>
      <c r="DM94" s="46" t="e">
        <f t="shared" si="95"/>
        <v>#VALUE!</v>
      </c>
    </row>
    <row r="95" spans="1:117" s="39" customFormat="1" x14ac:dyDescent="0.2">
      <c r="A95" s="154">
        <f t="shared" si="41"/>
        <v>0</v>
      </c>
      <c r="B95" s="154"/>
      <c r="C95" s="47"/>
      <c r="D95" s="46"/>
      <c r="F95" s="46"/>
      <c r="U95" s="31"/>
      <c r="X95" s="47" t="str">
        <f t="shared" si="75"/>
        <v/>
      </c>
      <c r="Y95" s="46" t="str">
        <f t="shared" si="42"/>
        <v/>
      </c>
      <c r="Z95" s="46" t="str">
        <f t="shared" si="76"/>
        <v>0</v>
      </c>
      <c r="AA95" s="46" t="e">
        <f t="shared" si="43"/>
        <v>#VALUE!</v>
      </c>
      <c r="AB95" s="46" t="e">
        <f t="shared" si="44"/>
        <v>#VALUE!</v>
      </c>
      <c r="AC95" s="46" t="e">
        <f t="shared" si="45"/>
        <v>#VALUE!</v>
      </c>
      <c r="AD95" s="46" t="e">
        <f t="shared" si="46"/>
        <v>#VALUE!</v>
      </c>
      <c r="AE95" s="46" t="e">
        <f t="shared" si="47"/>
        <v>#VALUE!</v>
      </c>
      <c r="AF95" s="46" t="e">
        <f t="shared" si="48"/>
        <v>#VALUE!</v>
      </c>
      <c r="AG95" s="46" t="e">
        <f t="shared" si="49"/>
        <v>#VALUE!</v>
      </c>
      <c r="AH95" s="46" t="e">
        <f t="shared" si="50"/>
        <v>#VALUE!</v>
      </c>
      <c r="AI95" s="46" t="e">
        <f t="shared" si="51"/>
        <v>#VALUE!</v>
      </c>
      <c r="AJ95" s="46" t="e">
        <f t="shared" si="52"/>
        <v>#VALUE!</v>
      </c>
      <c r="AK95" s="46" t="e">
        <f t="shared" si="53"/>
        <v>#VALUE!</v>
      </c>
      <c r="AL95" s="46" t="e">
        <f t="shared" si="54"/>
        <v>#VALUE!</v>
      </c>
      <c r="AM95" s="46" t="e">
        <f t="shared" si="55"/>
        <v>#VALUE!</v>
      </c>
      <c r="AN95" s="46" t="e">
        <f t="shared" si="56"/>
        <v>#VALUE!</v>
      </c>
      <c r="AO95" s="46" t="e">
        <f t="shared" si="57"/>
        <v>#VALUE!</v>
      </c>
      <c r="AP95" s="46"/>
      <c r="AQ95" s="46"/>
      <c r="AR95" s="46"/>
      <c r="AS95" s="47"/>
      <c r="AT95" s="46"/>
      <c r="AU95" s="46"/>
      <c r="AV95" s="46"/>
      <c r="AW95" s="46"/>
      <c r="AX95" s="46"/>
      <c r="AY95" s="46"/>
      <c r="AZ95" s="46"/>
      <c r="BA95" s="46"/>
      <c r="BB95" s="46"/>
      <c r="BC95" s="46"/>
      <c r="BD95" s="46"/>
      <c r="BE95" s="46"/>
      <c r="BF95" s="46"/>
      <c r="BG95" s="46"/>
      <c r="BH95" s="46"/>
      <c r="BI95" s="46"/>
      <c r="BJ95" s="47" t="str">
        <f t="shared" si="77"/>
        <v/>
      </c>
      <c r="BK95" s="46" t="str">
        <f t="shared" si="58"/>
        <v/>
      </c>
      <c r="BL95" s="46" t="str">
        <f t="shared" si="78"/>
        <v>0</v>
      </c>
      <c r="BM95" s="46" t="e">
        <f t="shared" si="59"/>
        <v>#VALUE!</v>
      </c>
      <c r="BN95" s="46" t="e">
        <f t="shared" si="60"/>
        <v>#VALUE!</v>
      </c>
      <c r="BO95" s="46" t="e">
        <f t="shared" si="61"/>
        <v>#VALUE!</v>
      </c>
      <c r="BP95" s="46" t="e">
        <f t="shared" si="62"/>
        <v>#VALUE!</v>
      </c>
      <c r="BQ95" s="46" t="e">
        <f t="shared" si="63"/>
        <v>#VALUE!</v>
      </c>
      <c r="BR95" s="46" t="e">
        <f t="shared" si="64"/>
        <v>#VALUE!</v>
      </c>
      <c r="BS95" s="46" t="e">
        <f t="shared" si="65"/>
        <v>#VALUE!</v>
      </c>
      <c r="BT95" s="46" t="e">
        <f t="shared" si="66"/>
        <v>#VALUE!</v>
      </c>
      <c r="BU95" s="46" t="e">
        <f t="shared" si="67"/>
        <v>#VALUE!</v>
      </c>
      <c r="BV95" s="46" t="e">
        <f t="shared" si="68"/>
        <v>#VALUE!</v>
      </c>
      <c r="BW95" s="46" t="e">
        <f t="shared" si="69"/>
        <v>#VALUE!</v>
      </c>
      <c r="BX95" s="46" t="e">
        <f t="shared" si="70"/>
        <v>#VALUE!</v>
      </c>
      <c r="BY95" s="46" t="e">
        <f t="shared" si="71"/>
        <v>#VALUE!</v>
      </c>
      <c r="BZ95" s="46" t="e">
        <f t="shared" si="72"/>
        <v>#VALUE!</v>
      </c>
      <c r="CA95" s="46" t="e">
        <f t="shared" si="73"/>
        <v>#VALUE!</v>
      </c>
      <c r="CB95" s="46"/>
      <c r="CC95" s="46"/>
      <c r="CD95" s="46"/>
      <c r="CE95" s="46"/>
      <c r="CF95" s="46"/>
      <c r="CG95" s="46"/>
      <c r="CH95" s="46"/>
      <c r="CI95" s="46"/>
      <c r="CJ95" s="46"/>
      <c r="CK95" s="46"/>
      <c r="CL95" s="46"/>
      <c r="CM95" s="46"/>
      <c r="CN95" s="46"/>
      <c r="CO95" s="46"/>
      <c r="CP95" s="46"/>
      <c r="CQ95" s="46"/>
      <c r="CR95" s="46"/>
      <c r="CS95" s="46"/>
      <c r="CT95" s="46"/>
      <c r="CU95" s="46"/>
      <c r="CV95" s="47" t="str">
        <f t="shared" si="79"/>
        <v/>
      </c>
      <c r="CW95" s="46" t="str">
        <f t="shared" si="74"/>
        <v/>
      </c>
      <c r="CX95" s="46" t="str">
        <f t="shared" si="80"/>
        <v>0</v>
      </c>
      <c r="CY95" s="46" t="e">
        <f t="shared" si="81"/>
        <v>#VALUE!</v>
      </c>
      <c r="CZ95" s="46" t="e">
        <f t="shared" si="82"/>
        <v>#VALUE!</v>
      </c>
      <c r="DA95" s="46" t="e">
        <f t="shared" si="83"/>
        <v>#VALUE!</v>
      </c>
      <c r="DB95" s="46" t="e">
        <f t="shared" si="84"/>
        <v>#VALUE!</v>
      </c>
      <c r="DC95" s="46" t="e">
        <f t="shared" si="85"/>
        <v>#VALUE!</v>
      </c>
      <c r="DD95" s="46" t="e">
        <f t="shared" si="86"/>
        <v>#VALUE!</v>
      </c>
      <c r="DE95" s="46" t="e">
        <f t="shared" si="87"/>
        <v>#VALUE!</v>
      </c>
      <c r="DF95" s="46" t="e">
        <f t="shared" si="88"/>
        <v>#VALUE!</v>
      </c>
      <c r="DG95" s="46" t="e">
        <f t="shared" si="89"/>
        <v>#VALUE!</v>
      </c>
      <c r="DH95" s="46" t="e">
        <f t="shared" si="90"/>
        <v>#VALUE!</v>
      </c>
      <c r="DI95" s="46" t="e">
        <f t="shared" si="91"/>
        <v>#VALUE!</v>
      </c>
      <c r="DJ95" s="46" t="e">
        <f t="shared" si="92"/>
        <v>#VALUE!</v>
      </c>
      <c r="DK95" s="46" t="e">
        <f t="shared" si="93"/>
        <v>#VALUE!</v>
      </c>
      <c r="DL95" s="46" t="e">
        <f t="shared" si="94"/>
        <v>#VALUE!</v>
      </c>
      <c r="DM95" s="46" t="e">
        <f t="shared" si="95"/>
        <v>#VALUE!</v>
      </c>
    </row>
    <row r="96" spans="1:117" s="39" customFormat="1" x14ac:dyDescent="0.2">
      <c r="A96" s="154">
        <f t="shared" si="41"/>
        <v>0</v>
      </c>
      <c r="B96" s="154"/>
      <c r="C96" s="47"/>
      <c r="D96" s="46"/>
      <c r="F96" s="46"/>
      <c r="U96" s="31"/>
      <c r="X96" s="47" t="str">
        <f t="shared" si="75"/>
        <v/>
      </c>
      <c r="Y96" s="46" t="str">
        <f t="shared" si="42"/>
        <v/>
      </c>
      <c r="Z96" s="46" t="str">
        <f t="shared" si="76"/>
        <v>0</v>
      </c>
      <c r="AA96" s="46" t="e">
        <f t="shared" si="43"/>
        <v>#VALUE!</v>
      </c>
      <c r="AB96" s="46" t="e">
        <f t="shared" si="44"/>
        <v>#VALUE!</v>
      </c>
      <c r="AC96" s="46" t="e">
        <f t="shared" si="45"/>
        <v>#VALUE!</v>
      </c>
      <c r="AD96" s="46" t="e">
        <f t="shared" si="46"/>
        <v>#VALUE!</v>
      </c>
      <c r="AE96" s="46" t="e">
        <f t="shared" si="47"/>
        <v>#VALUE!</v>
      </c>
      <c r="AF96" s="46" t="e">
        <f t="shared" si="48"/>
        <v>#VALUE!</v>
      </c>
      <c r="AG96" s="46" t="e">
        <f t="shared" si="49"/>
        <v>#VALUE!</v>
      </c>
      <c r="AH96" s="46" t="e">
        <f t="shared" si="50"/>
        <v>#VALUE!</v>
      </c>
      <c r="AI96" s="46" t="e">
        <f t="shared" si="51"/>
        <v>#VALUE!</v>
      </c>
      <c r="AJ96" s="46" t="e">
        <f t="shared" si="52"/>
        <v>#VALUE!</v>
      </c>
      <c r="AK96" s="46" t="e">
        <f t="shared" si="53"/>
        <v>#VALUE!</v>
      </c>
      <c r="AL96" s="46" t="e">
        <f t="shared" si="54"/>
        <v>#VALUE!</v>
      </c>
      <c r="AM96" s="46" t="e">
        <f t="shared" si="55"/>
        <v>#VALUE!</v>
      </c>
      <c r="AN96" s="46" t="e">
        <f t="shared" si="56"/>
        <v>#VALUE!</v>
      </c>
      <c r="AO96" s="46" t="e">
        <f t="shared" si="57"/>
        <v>#VALUE!</v>
      </c>
      <c r="AP96" s="46"/>
      <c r="AQ96" s="46"/>
      <c r="AR96" s="46"/>
      <c r="AS96" s="47"/>
      <c r="AT96" s="46"/>
      <c r="AU96" s="46"/>
      <c r="AV96" s="46"/>
      <c r="AW96" s="46"/>
      <c r="AX96" s="46"/>
      <c r="AY96" s="46"/>
      <c r="AZ96" s="46"/>
      <c r="BA96" s="46"/>
      <c r="BB96" s="46"/>
      <c r="BC96" s="46"/>
      <c r="BD96" s="46"/>
      <c r="BE96" s="46"/>
      <c r="BF96" s="46"/>
      <c r="BG96" s="46"/>
      <c r="BH96" s="46"/>
      <c r="BI96" s="46"/>
      <c r="BJ96" s="47" t="str">
        <f t="shared" si="77"/>
        <v/>
      </c>
      <c r="BK96" s="46" t="str">
        <f t="shared" si="58"/>
        <v/>
      </c>
      <c r="BL96" s="46" t="str">
        <f t="shared" si="78"/>
        <v>0</v>
      </c>
      <c r="BM96" s="46" t="e">
        <f t="shared" si="59"/>
        <v>#VALUE!</v>
      </c>
      <c r="BN96" s="46" t="e">
        <f t="shared" si="60"/>
        <v>#VALUE!</v>
      </c>
      <c r="BO96" s="46" t="e">
        <f t="shared" si="61"/>
        <v>#VALUE!</v>
      </c>
      <c r="BP96" s="46" t="e">
        <f t="shared" si="62"/>
        <v>#VALUE!</v>
      </c>
      <c r="BQ96" s="46" t="e">
        <f t="shared" si="63"/>
        <v>#VALUE!</v>
      </c>
      <c r="BR96" s="46" t="e">
        <f t="shared" si="64"/>
        <v>#VALUE!</v>
      </c>
      <c r="BS96" s="46" t="e">
        <f t="shared" si="65"/>
        <v>#VALUE!</v>
      </c>
      <c r="BT96" s="46" t="e">
        <f t="shared" si="66"/>
        <v>#VALUE!</v>
      </c>
      <c r="BU96" s="46" t="e">
        <f t="shared" si="67"/>
        <v>#VALUE!</v>
      </c>
      <c r="BV96" s="46" t="e">
        <f t="shared" si="68"/>
        <v>#VALUE!</v>
      </c>
      <c r="BW96" s="46" t="e">
        <f t="shared" si="69"/>
        <v>#VALUE!</v>
      </c>
      <c r="BX96" s="46" t="e">
        <f t="shared" si="70"/>
        <v>#VALUE!</v>
      </c>
      <c r="BY96" s="46" t="e">
        <f t="shared" si="71"/>
        <v>#VALUE!</v>
      </c>
      <c r="BZ96" s="46" t="e">
        <f t="shared" si="72"/>
        <v>#VALUE!</v>
      </c>
      <c r="CA96" s="46" t="e">
        <f t="shared" si="73"/>
        <v>#VALUE!</v>
      </c>
      <c r="CB96" s="46"/>
      <c r="CC96" s="46"/>
      <c r="CD96" s="46"/>
      <c r="CE96" s="46"/>
      <c r="CF96" s="46"/>
      <c r="CG96" s="46"/>
      <c r="CH96" s="46"/>
      <c r="CI96" s="46"/>
      <c r="CJ96" s="46"/>
      <c r="CK96" s="46"/>
      <c r="CL96" s="46"/>
      <c r="CM96" s="46"/>
      <c r="CN96" s="46"/>
      <c r="CO96" s="46"/>
      <c r="CP96" s="46"/>
      <c r="CQ96" s="46"/>
      <c r="CR96" s="46"/>
      <c r="CS96" s="46"/>
      <c r="CT96" s="46"/>
      <c r="CU96" s="46"/>
      <c r="CV96" s="47" t="str">
        <f t="shared" si="79"/>
        <v/>
      </c>
      <c r="CW96" s="46" t="str">
        <f t="shared" si="74"/>
        <v/>
      </c>
      <c r="CX96" s="46" t="str">
        <f t="shared" si="80"/>
        <v>0</v>
      </c>
      <c r="CY96" s="46" t="e">
        <f t="shared" si="81"/>
        <v>#VALUE!</v>
      </c>
      <c r="CZ96" s="46" t="e">
        <f t="shared" si="82"/>
        <v>#VALUE!</v>
      </c>
      <c r="DA96" s="46" t="e">
        <f t="shared" si="83"/>
        <v>#VALUE!</v>
      </c>
      <c r="DB96" s="46" t="e">
        <f t="shared" si="84"/>
        <v>#VALUE!</v>
      </c>
      <c r="DC96" s="46" t="e">
        <f t="shared" si="85"/>
        <v>#VALUE!</v>
      </c>
      <c r="DD96" s="46" t="e">
        <f t="shared" si="86"/>
        <v>#VALUE!</v>
      </c>
      <c r="DE96" s="46" t="e">
        <f t="shared" si="87"/>
        <v>#VALUE!</v>
      </c>
      <c r="DF96" s="46" t="e">
        <f t="shared" si="88"/>
        <v>#VALUE!</v>
      </c>
      <c r="DG96" s="46" t="e">
        <f t="shared" si="89"/>
        <v>#VALUE!</v>
      </c>
      <c r="DH96" s="46" t="e">
        <f t="shared" si="90"/>
        <v>#VALUE!</v>
      </c>
      <c r="DI96" s="46" t="e">
        <f t="shared" si="91"/>
        <v>#VALUE!</v>
      </c>
      <c r="DJ96" s="46" t="e">
        <f t="shared" si="92"/>
        <v>#VALUE!</v>
      </c>
      <c r="DK96" s="46" t="e">
        <f t="shared" si="93"/>
        <v>#VALUE!</v>
      </c>
      <c r="DL96" s="46" t="e">
        <f t="shared" si="94"/>
        <v>#VALUE!</v>
      </c>
      <c r="DM96" s="46" t="e">
        <f t="shared" si="95"/>
        <v>#VALUE!</v>
      </c>
    </row>
    <row r="97" spans="1:117" s="39" customFormat="1" x14ac:dyDescent="0.2">
      <c r="A97" s="154">
        <f t="shared" si="41"/>
        <v>0</v>
      </c>
      <c r="B97" s="154"/>
      <c r="C97" s="47"/>
      <c r="D97" s="46"/>
      <c r="F97" s="46"/>
      <c r="U97" s="31"/>
      <c r="X97" s="47" t="str">
        <f t="shared" si="75"/>
        <v/>
      </c>
      <c r="Y97" s="46" t="str">
        <f t="shared" si="42"/>
        <v/>
      </c>
      <c r="Z97" s="46" t="str">
        <f t="shared" si="76"/>
        <v>0</v>
      </c>
      <c r="AA97" s="46" t="e">
        <f t="shared" si="43"/>
        <v>#VALUE!</v>
      </c>
      <c r="AB97" s="46" t="e">
        <f t="shared" si="44"/>
        <v>#VALUE!</v>
      </c>
      <c r="AC97" s="46" t="e">
        <f t="shared" si="45"/>
        <v>#VALUE!</v>
      </c>
      <c r="AD97" s="46" t="e">
        <f t="shared" si="46"/>
        <v>#VALUE!</v>
      </c>
      <c r="AE97" s="46" t="e">
        <f t="shared" si="47"/>
        <v>#VALUE!</v>
      </c>
      <c r="AF97" s="46" t="e">
        <f t="shared" si="48"/>
        <v>#VALUE!</v>
      </c>
      <c r="AG97" s="46" t="e">
        <f t="shared" si="49"/>
        <v>#VALUE!</v>
      </c>
      <c r="AH97" s="46" t="e">
        <f t="shared" si="50"/>
        <v>#VALUE!</v>
      </c>
      <c r="AI97" s="46" t="e">
        <f t="shared" si="51"/>
        <v>#VALUE!</v>
      </c>
      <c r="AJ97" s="46" t="e">
        <f t="shared" si="52"/>
        <v>#VALUE!</v>
      </c>
      <c r="AK97" s="46" t="e">
        <f t="shared" si="53"/>
        <v>#VALUE!</v>
      </c>
      <c r="AL97" s="46" t="e">
        <f t="shared" si="54"/>
        <v>#VALUE!</v>
      </c>
      <c r="AM97" s="46" t="e">
        <f t="shared" si="55"/>
        <v>#VALUE!</v>
      </c>
      <c r="AN97" s="46" t="e">
        <f t="shared" si="56"/>
        <v>#VALUE!</v>
      </c>
      <c r="AO97" s="46" t="e">
        <f t="shared" si="57"/>
        <v>#VALUE!</v>
      </c>
      <c r="AP97" s="46"/>
      <c r="AQ97" s="46"/>
      <c r="AR97" s="46"/>
      <c r="AS97" s="47"/>
      <c r="AT97" s="46"/>
      <c r="AU97" s="46"/>
      <c r="AV97" s="46"/>
      <c r="AW97" s="46"/>
      <c r="AX97" s="46"/>
      <c r="AY97" s="46"/>
      <c r="AZ97" s="46"/>
      <c r="BA97" s="46"/>
      <c r="BB97" s="46"/>
      <c r="BC97" s="46"/>
      <c r="BD97" s="46"/>
      <c r="BE97" s="46"/>
      <c r="BF97" s="46"/>
      <c r="BG97" s="46"/>
      <c r="BH97" s="46"/>
      <c r="BI97" s="46"/>
      <c r="BJ97" s="47" t="str">
        <f t="shared" si="77"/>
        <v/>
      </c>
      <c r="BK97" s="46" t="str">
        <f t="shared" si="58"/>
        <v/>
      </c>
      <c r="BL97" s="46" t="str">
        <f t="shared" si="78"/>
        <v>0</v>
      </c>
      <c r="BM97" s="46" t="e">
        <f t="shared" si="59"/>
        <v>#VALUE!</v>
      </c>
      <c r="BN97" s="46" t="e">
        <f t="shared" si="60"/>
        <v>#VALUE!</v>
      </c>
      <c r="BO97" s="46" t="e">
        <f t="shared" si="61"/>
        <v>#VALUE!</v>
      </c>
      <c r="BP97" s="46" t="e">
        <f t="shared" si="62"/>
        <v>#VALUE!</v>
      </c>
      <c r="BQ97" s="46" t="e">
        <f t="shared" si="63"/>
        <v>#VALUE!</v>
      </c>
      <c r="BR97" s="46" t="e">
        <f t="shared" si="64"/>
        <v>#VALUE!</v>
      </c>
      <c r="BS97" s="46" t="e">
        <f t="shared" si="65"/>
        <v>#VALUE!</v>
      </c>
      <c r="BT97" s="46" t="e">
        <f t="shared" si="66"/>
        <v>#VALUE!</v>
      </c>
      <c r="BU97" s="46" t="e">
        <f t="shared" si="67"/>
        <v>#VALUE!</v>
      </c>
      <c r="BV97" s="46" t="e">
        <f t="shared" si="68"/>
        <v>#VALUE!</v>
      </c>
      <c r="BW97" s="46" t="e">
        <f t="shared" si="69"/>
        <v>#VALUE!</v>
      </c>
      <c r="BX97" s="46" t="e">
        <f t="shared" si="70"/>
        <v>#VALUE!</v>
      </c>
      <c r="BY97" s="46" t="e">
        <f t="shared" si="71"/>
        <v>#VALUE!</v>
      </c>
      <c r="BZ97" s="46" t="e">
        <f t="shared" si="72"/>
        <v>#VALUE!</v>
      </c>
      <c r="CA97" s="46" t="e">
        <f t="shared" si="73"/>
        <v>#VALUE!</v>
      </c>
      <c r="CB97" s="46"/>
      <c r="CC97" s="46"/>
      <c r="CD97" s="46"/>
      <c r="CE97" s="46"/>
      <c r="CF97" s="46"/>
      <c r="CG97" s="46"/>
      <c r="CH97" s="46"/>
      <c r="CI97" s="46"/>
      <c r="CJ97" s="46"/>
      <c r="CK97" s="46"/>
      <c r="CL97" s="46"/>
      <c r="CM97" s="46"/>
      <c r="CN97" s="46"/>
      <c r="CO97" s="46"/>
      <c r="CP97" s="46"/>
      <c r="CQ97" s="46"/>
      <c r="CR97" s="46"/>
      <c r="CS97" s="46"/>
      <c r="CT97" s="46"/>
      <c r="CU97" s="46"/>
      <c r="CV97" s="47" t="str">
        <f t="shared" si="79"/>
        <v/>
      </c>
      <c r="CW97" s="46" t="str">
        <f t="shared" si="74"/>
        <v/>
      </c>
      <c r="CX97" s="46" t="str">
        <f t="shared" si="80"/>
        <v>0</v>
      </c>
      <c r="CY97" s="46" t="e">
        <f t="shared" si="81"/>
        <v>#VALUE!</v>
      </c>
      <c r="CZ97" s="46" t="e">
        <f t="shared" si="82"/>
        <v>#VALUE!</v>
      </c>
      <c r="DA97" s="46" t="e">
        <f t="shared" si="83"/>
        <v>#VALUE!</v>
      </c>
      <c r="DB97" s="46" t="e">
        <f t="shared" si="84"/>
        <v>#VALUE!</v>
      </c>
      <c r="DC97" s="46" t="e">
        <f t="shared" si="85"/>
        <v>#VALUE!</v>
      </c>
      <c r="DD97" s="46" t="e">
        <f t="shared" si="86"/>
        <v>#VALUE!</v>
      </c>
      <c r="DE97" s="46" t="e">
        <f t="shared" si="87"/>
        <v>#VALUE!</v>
      </c>
      <c r="DF97" s="46" t="e">
        <f t="shared" si="88"/>
        <v>#VALUE!</v>
      </c>
      <c r="DG97" s="46" t="e">
        <f t="shared" si="89"/>
        <v>#VALUE!</v>
      </c>
      <c r="DH97" s="46" t="e">
        <f t="shared" si="90"/>
        <v>#VALUE!</v>
      </c>
      <c r="DI97" s="46" t="e">
        <f t="shared" si="91"/>
        <v>#VALUE!</v>
      </c>
      <c r="DJ97" s="46" t="e">
        <f t="shared" si="92"/>
        <v>#VALUE!</v>
      </c>
      <c r="DK97" s="46" t="e">
        <f t="shared" si="93"/>
        <v>#VALUE!</v>
      </c>
      <c r="DL97" s="46" t="e">
        <f t="shared" si="94"/>
        <v>#VALUE!</v>
      </c>
      <c r="DM97" s="46" t="e">
        <f t="shared" si="95"/>
        <v>#VALUE!</v>
      </c>
    </row>
    <row r="98" spans="1:117" s="39" customFormat="1" x14ac:dyDescent="0.2">
      <c r="A98" s="154">
        <f t="shared" si="41"/>
        <v>0</v>
      </c>
      <c r="B98" s="154"/>
      <c r="C98" s="47"/>
      <c r="D98" s="46"/>
      <c r="F98" s="46"/>
      <c r="U98" s="31"/>
      <c r="X98" s="47" t="str">
        <f t="shared" si="75"/>
        <v/>
      </c>
      <c r="Y98" s="46" t="str">
        <f t="shared" si="42"/>
        <v/>
      </c>
      <c r="Z98" s="46" t="str">
        <f t="shared" si="76"/>
        <v>0</v>
      </c>
      <c r="AA98" s="46" t="e">
        <f t="shared" si="43"/>
        <v>#VALUE!</v>
      </c>
      <c r="AB98" s="46" t="e">
        <f t="shared" si="44"/>
        <v>#VALUE!</v>
      </c>
      <c r="AC98" s="46" t="e">
        <f t="shared" si="45"/>
        <v>#VALUE!</v>
      </c>
      <c r="AD98" s="46" t="e">
        <f t="shared" si="46"/>
        <v>#VALUE!</v>
      </c>
      <c r="AE98" s="46" t="e">
        <f t="shared" si="47"/>
        <v>#VALUE!</v>
      </c>
      <c r="AF98" s="46" t="e">
        <f t="shared" si="48"/>
        <v>#VALUE!</v>
      </c>
      <c r="AG98" s="46" t="e">
        <f t="shared" si="49"/>
        <v>#VALUE!</v>
      </c>
      <c r="AH98" s="46" t="e">
        <f t="shared" si="50"/>
        <v>#VALUE!</v>
      </c>
      <c r="AI98" s="46" t="e">
        <f t="shared" si="51"/>
        <v>#VALUE!</v>
      </c>
      <c r="AJ98" s="46" t="e">
        <f t="shared" si="52"/>
        <v>#VALUE!</v>
      </c>
      <c r="AK98" s="46" t="e">
        <f t="shared" si="53"/>
        <v>#VALUE!</v>
      </c>
      <c r="AL98" s="46" t="e">
        <f t="shared" si="54"/>
        <v>#VALUE!</v>
      </c>
      <c r="AM98" s="46" t="e">
        <f t="shared" si="55"/>
        <v>#VALUE!</v>
      </c>
      <c r="AN98" s="46" t="e">
        <f t="shared" si="56"/>
        <v>#VALUE!</v>
      </c>
      <c r="AO98" s="46" t="e">
        <f t="shared" si="57"/>
        <v>#VALUE!</v>
      </c>
      <c r="AP98" s="46"/>
      <c r="AQ98" s="46"/>
      <c r="AR98" s="46"/>
      <c r="AS98" s="47"/>
      <c r="AT98" s="46"/>
      <c r="AU98" s="46"/>
      <c r="AV98" s="46"/>
      <c r="AW98" s="46"/>
      <c r="AX98" s="46"/>
      <c r="AY98" s="46"/>
      <c r="AZ98" s="46"/>
      <c r="BA98" s="46"/>
      <c r="BB98" s="46"/>
      <c r="BC98" s="46"/>
      <c r="BD98" s="46"/>
      <c r="BE98" s="46"/>
      <c r="BF98" s="46"/>
      <c r="BG98" s="46"/>
      <c r="BH98" s="46"/>
      <c r="BI98" s="46"/>
      <c r="BJ98" s="47" t="str">
        <f t="shared" si="77"/>
        <v/>
      </c>
      <c r="BK98" s="46" t="str">
        <f t="shared" si="58"/>
        <v/>
      </c>
      <c r="BL98" s="46" t="str">
        <f t="shared" si="78"/>
        <v>0</v>
      </c>
      <c r="BM98" s="46" t="e">
        <f t="shared" si="59"/>
        <v>#VALUE!</v>
      </c>
      <c r="BN98" s="46" t="e">
        <f t="shared" si="60"/>
        <v>#VALUE!</v>
      </c>
      <c r="BO98" s="46" t="e">
        <f t="shared" si="61"/>
        <v>#VALUE!</v>
      </c>
      <c r="BP98" s="46" t="e">
        <f t="shared" si="62"/>
        <v>#VALUE!</v>
      </c>
      <c r="BQ98" s="46" t="e">
        <f t="shared" si="63"/>
        <v>#VALUE!</v>
      </c>
      <c r="BR98" s="46" t="e">
        <f t="shared" si="64"/>
        <v>#VALUE!</v>
      </c>
      <c r="BS98" s="46" t="e">
        <f t="shared" si="65"/>
        <v>#VALUE!</v>
      </c>
      <c r="BT98" s="46" t="e">
        <f t="shared" si="66"/>
        <v>#VALUE!</v>
      </c>
      <c r="BU98" s="46" t="e">
        <f t="shared" si="67"/>
        <v>#VALUE!</v>
      </c>
      <c r="BV98" s="46" t="e">
        <f t="shared" si="68"/>
        <v>#VALUE!</v>
      </c>
      <c r="BW98" s="46" t="e">
        <f t="shared" si="69"/>
        <v>#VALUE!</v>
      </c>
      <c r="BX98" s="46" t="e">
        <f t="shared" si="70"/>
        <v>#VALUE!</v>
      </c>
      <c r="BY98" s="46" t="e">
        <f t="shared" si="71"/>
        <v>#VALUE!</v>
      </c>
      <c r="BZ98" s="46" t="e">
        <f t="shared" si="72"/>
        <v>#VALUE!</v>
      </c>
      <c r="CA98" s="46" t="e">
        <f t="shared" si="73"/>
        <v>#VALUE!</v>
      </c>
      <c r="CB98" s="46"/>
      <c r="CC98" s="46"/>
      <c r="CD98" s="46"/>
      <c r="CE98" s="46"/>
      <c r="CF98" s="46"/>
      <c r="CG98" s="46"/>
      <c r="CH98" s="46"/>
      <c r="CI98" s="46"/>
      <c r="CJ98" s="46"/>
      <c r="CK98" s="46"/>
      <c r="CL98" s="46"/>
      <c r="CM98" s="46"/>
      <c r="CN98" s="46"/>
      <c r="CO98" s="46"/>
      <c r="CP98" s="46"/>
      <c r="CQ98" s="46"/>
      <c r="CR98" s="46"/>
      <c r="CS98" s="46"/>
      <c r="CT98" s="46"/>
      <c r="CU98" s="46"/>
      <c r="CV98" s="47" t="str">
        <f t="shared" si="79"/>
        <v/>
      </c>
      <c r="CW98" s="46" t="str">
        <f t="shared" si="74"/>
        <v/>
      </c>
      <c r="CX98" s="46" t="str">
        <f t="shared" si="80"/>
        <v>0</v>
      </c>
      <c r="CY98" s="46" t="e">
        <f t="shared" si="81"/>
        <v>#VALUE!</v>
      </c>
      <c r="CZ98" s="46" t="e">
        <f t="shared" si="82"/>
        <v>#VALUE!</v>
      </c>
      <c r="DA98" s="46" t="e">
        <f t="shared" si="83"/>
        <v>#VALUE!</v>
      </c>
      <c r="DB98" s="46" t="e">
        <f t="shared" si="84"/>
        <v>#VALUE!</v>
      </c>
      <c r="DC98" s="46" t="e">
        <f t="shared" si="85"/>
        <v>#VALUE!</v>
      </c>
      <c r="DD98" s="46" t="e">
        <f t="shared" si="86"/>
        <v>#VALUE!</v>
      </c>
      <c r="DE98" s="46" t="e">
        <f t="shared" si="87"/>
        <v>#VALUE!</v>
      </c>
      <c r="DF98" s="46" t="e">
        <f t="shared" si="88"/>
        <v>#VALUE!</v>
      </c>
      <c r="DG98" s="46" t="e">
        <f t="shared" si="89"/>
        <v>#VALUE!</v>
      </c>
      <c r="DH98" s="46" t="e">
        <f t="shared" si="90"/>
        <v>#VALUE!</v>
      </c>
      <c r="DI98" s="46" t="e">
        <f t="shared" si="91"/>
        <v>#VALUE!</v>
      </c>
      <c r="DJ98" s="46" t="e">
        <f t="shared" si="92"/>
        <v>#VALUE!</v>
      </c>
      <c r="DK98" s="46" t="e">
        <f t="shared" si="93"/>
        <v>#VALUE!</v>
      </c>
      <c r="DL98" s="46" t="e">
        <f t="shared" si="94"/>
        <v>#VALUE!</v>
      </c>
      <c r="DM98" s="46" t="e">
        <f t="shared" si="95"/>
        <v>#VALUE!</v>
      </c>
    </row>
    <row r="99" spans="1:117" s="39" customFormat="1" x14ac:dyDescent="0.2">
      <c r="A99" s="154">
        <f t="shared" si="41"/>
        <v>0</v>
      </c>
      <c r="B99" s="154"/>
      <c r="C99" s="47"/>
      <c r="D99" s="46"/>
      <c r="F99" s="46"/>
      <c r="U99" s="31"/>
      <c r="X99" s="47" t="str">
        <f t="shared" si="75"/>
        <v/>
      </c>
      <c r="Y99" s="46" t="str">
        <f t="shared" si="42"/>
        <v/>
      </c>
      <c r="Z99" s="46" t="str">
        <f t="shared" si="76"/>
        <v>0</v>
      </c>
      <c r="AA99" s="46" t="e">
        <f t="shared" si="43"/>
        <v>#VALUE!</v>
      </c>
      <c r="AB99" s="46" t="e">
        <f t="shared" si="44"/>
        <v>#VALUE!</v>
      </c>
      <c r="AC99" s="46" t="e">
        <f t="shared" si="45"/>
        <v>#VALUE!</v>
      </c>
      <c r="AD99" s="46" t="e">
        <f t="shared" si="46"/>
        <v>#VALUE!</v>
      </c>
      <c r="AE99" s="46" t="e">
        <f t="shared" si="47"/>
        <v>#VALUE!</v>
      </c>
      <c r="AF99" s="46" t="e">
        <f t="shared" si="48"/>
        <v>#VALUE!</v>
      </c>
      <c r="AG99" s="46" t="e">
        <f t="shared" si="49"/>
        <v>#VALUE!</v>
      </c>
      <c r="AH99" s="46" t="e">
        <f t="shared" si="50"/>
        <v>#VALUE!</v>
      </c>
      <c r="AI99" s="46" t="e">
        <f t="shared" si="51"/>
        <v>#VALUE!</v>
      </c>
      <c r="AJ99" s="46" t="e">
        <f t="shared" si="52"/>
        <v>#VALUE!</v>
      </c>
      <c r="AK99" s="46" t="e">
        <f t="shared" si="53"/>
        <v>#VALUE!</v>
      </c>
      <c r="AL99" s="46" t="e">
        <f t="shared" si="54"/>
        <v>#VALUE!</v>
      </c>
      <c r="AM99" s="46" t="e">
        <f t="shared" si="55"/>
        <v>#VALUE!</v>
      </c>
      <c r="AN99" s="46" t="e">
        <f t="shared" si="56"/>
        <v>#VALUE!</v>
      </c>
      <c r="AO99" s="46" t="e">
        <f t="shared" si="57"/>
        <v>#VALUE!</v>
      </c>
      <c r="AP99" s="46"/>
      <c r="AQ99" s="46"/>
      <c r="AR99" s="46"/>
      <c r="AS99" s="47"/>
      <c r="AT99" s="46"/>
      <c r="AU99" s="46"/>
      <c r="AV99" s="46"/>
      <c r="AW99" s="46"/>
      <c r="AX99" s="46"/>
      <c r="AY99" s="46"/>
      <c r="AZ99" s="46"/>
      <c r="BA99" s="46"/>
      <c r="BB99" s="46"/>
      <c r="BC99" s="46"/>
      <c r="BD99" s="46"/>
      <c r="BE99" s="46"/>
      <c r="BF99" s="46"/>
      <c r="BG99" s="46"/>
      <c r="BH99" s="46"/>
      <c r="BI99" s="46"/>
      <c r="BJ99" s="47" t="str">
        <f t="shared" si="77"/>
        <v/>
      </c>
      <c r="BK99" s="46" t="str">
        <f t="shared" si="58"/>
        <v/>
      </c>
      <c r="BL99" s="46" t="str">
        <f t="shared" si="78"/>
        <v>0</v>
      </c>
      <c r="BM99" s="46" t="e">
        <f t="shared" si="59"/>
        <v>#VALUE!</v>
      </c>
      <c r="BN99" s="46" t="e">
        <f t="shared" si="60"/>
        <v>#VALUE!</v>
      </c>
      <c r="BO99" s="46" t="e">
        <f t="shared" si="61"/>
        <v>#VALUE!</v>
      </c>
      <c r="BP99" s="46" t="e">
        <f t="shared" si="62"/>
        <v>#VALUE!</v>
      </c>
      <c r="BQ99" s="46" t="e">
        <f t="shared" si="63"/>
        <v>#VALUE!</v>
      </c>
      <c r="BR99" s="46" t="e">
        <f t="shared" si="64"/>
        <v>#VALUE!</v>
      </c>
      <c r="BS99" s="46" t="e">
        <f t="shared" si="65"/>
        <v>#VALUE!</v>
      </c>
      <c r="BT99" s="46" t="e">
        <f t="shared" si="66"/>
        <v>#VALUE!</v>
      </c>
      <c r="BU99" s="46" t="e">
        <f t="shared" si="67"/>
        <v>#VALUE!</v>
      </c>
      <c r="BV99" s="46" t="e">
        <f t="shared" si="68"/>
        <v>#VALUE!</v>
      </c>
      <c r="BW99" s="46" t="e">
        <f t="shared" si="69"/>
        <v>#VALUE!</v>
      </c>
      <c r="BX99" s="46" t="e">
        <f t="shared" si="70"/>
        <v>#VALUE!</v>
      </c>
      <c r="BY99" s="46" t="e">
        <f t="shared" si="71"/>
        <v>#VALUE!</v>
      </c>
      <c r="BZ99" s="46" t="e">
        <f t="shared" si="72"/>
        <v>#VALUE!</v>
      </c>
      <c r="CA99" s="46" t="e">
        <f t="shared" si="73"/>
        <v>#VALUE!</v>
      </c>
      <c r="CB99" s="46"/>
      <c r="CC99" s="46"/>
      <c r="CD99" s="46"/>
      <c r="CE99" s="46"/>
      <c r="CF99" s="46"/>
      <c r="CG99" s="46"/>
      <c r="CH99" s="46"/>
      <c r="CI99" s="46"/>
      <c r="CJ99" s="46"/>
      <c r="CK99" s="46"/>
      <c r="CL99" s="46"/>
      <c r="CM99" s="46"/>
      <c r="CN99" s="46"/>
      <c r="CO99" s="46"/>
      <c r="CP99" s="46"/>
      <c r="CQ99" s="46"/>
      <c r="CR99" s="46"/>
      <c r="CS99" s="46"/>
      <c r="CT99" s="46"/>
      <c r="CU99" s="46"/>
      <c r="CV99" s="47" t="str">
        <f t="shared" si="79"/>
        <v/>
      </c>
      <c r="CW99" s="46" t="str">
        <f t="shared" si="74"/>
        <v/>
      </c>
      <c r="CX99" s="46" t="str">
        <f t="shared" si="80"/>
        <v>0</v>
      </c>
      <c r="CY99" s="46" t="e">
        <f t="shared" si="81"/>
        <v>#VALUE!</v>
      </c>
      <c r="CZ99" s="46" t="e">
        <f t="shared" si="82"/>
        <v>#VALUE!</v>
      </c>
      <c r="DA99" s="46" t="e">
        <f t="shared" si="83"/>
        <v>#VALUE!</v>
      </c>
      <c r="DB99" s="46" t="e">
        <f t="shared" si="84"/>
        <v>#VALUE!</v>
      </c>
      <c r="DC99" s="46" t="e">
        <f t="shared" si="85"/>
        <v>#VALUE!</v>
      </c>
      <c r="DD99" s="46" t="e">
        <f t="shared" si="86"/>
        <v>#VALUE!</v>
      </c>
      <c r="DE99" s="46" t="e">
        <f t="shared" si="87"/>
        <v>#VALUE!</v>
      </c>
      <c r="DF99" s="46" t="e">
        <f t="shared" si="88"/>
        <v>#VALUE!</v>
      </c>
      <c r="DG99" s="46" t="e">
        <f t="shared" si="89"/>
        <v>#VALUE!</v>
      </c>
      <c r="DH99" s="46" t="e">
        <f t="shared" si="90"/>
        <v>#VALUE!</v>
      </c>
      <c r="DI99" s="46" t="e">
        <f t="shared" si="91"/>
        <v>#VALUE!</v>
      </c>
      <c r="DJ99" s="46" t="e">
        <f t="shared" si="92"/>
        <v>#VALUE!</v>
      </c>
      <c r="DK99" s="46" t="e">
        <f t="shared" si="93"/>
        <v>#VALUE!</v>
      </c>
      <c r="DL99" s="46" t="e">
        <f t="shared" si="94"/>
        <v>#VALUE!</v>
      </c>
      <c r="DM99" s="46" t="e">
        <f t="shared" si="95"/>
        <v>#VALUE!</v>
      </c>
    </row>
    <row r="100" spans="1:117" s="39" customFormat="1" x14ac:dyDescent="0.2">
      <c r="A100" s="154">
        <f t="shared" si="41"/>
        <v>0</v>
      </c>
      <c r="B100" s="154"/>
      <c r="C100" s="47"/>
      <c r="D100" s="46"/>
      <c r="F100" s="46"/>
      <c r="U100" s="31"/>
      <c r="X100" s="47" t="str">
        <f t="shared" si="75"/>
        <v/>
      </c>
      <c r="Y100" s="46" t="str">
        <f t="shared" si="42"/>
        <v/>
      </c>
      <c r="Z100" s="46" t="str">
        <f t="shared" si="76"/>
        <v>0</v>
      </c>
      <c r="AA100" s="46" t="e">
        <f t="shared" si="43"/>
        <v>#VALUE!</v>
      </c>
      <c r="AB100" s="46" t="e">
        <f t="shared" si="44"/>
        <v>#VALUE!</v>
      </c>
      <c r="AC100" s="46" t="e">
        <f t="shared" si="45"/>
        <v>#VALUE!</v>
      </c>
      <c r="AD100" s="46" t="e">
        <f t="shared" si="46"/>
        <v>#VALUE!</v>
      </c>
      <c r="AE100" s="46" t="e">
        <f t="shared" si="47"/>
        <v>#VALUE!</v>
      </c>
      <c r="AF100" s="46" t="e">
        <f t="shared" si="48"/>
        <v>#VALUE!</v>
      </c>
      <c r="AG100" s="46" t="e">
        <f t="shared" si="49"/>
        <v>#VALUE!</v>
      </c>
      <c r="AH100" s="46" t="e">
        <f t="shared" si="50"/>
        <v>#VALUE!</v>
      </c>
      <c r="AI100" s="46" t="e">
        <f t="shared" si="51"/>
        <v>#VALUE!</v>
      </c>
      <c r="AJ100" s="46" t="e">
        <f t="shared" si="52"/>
        <v>#VALUE!</v>
      </c>
      <c r="AK100" s="46" t="e">
        <f t="shared" si="53"/>
        <v>#VALUE!</v>
      </c>
      <c r="AL100" s="46" t="e">
        <f t="shared" si="54"/>
        <v>#VALUE!</v>
      </c>
      <c r="AM100" s="46" t="e">
        <f t="shared" si="55"/>
        <v>#VALUE!</v>
      </c>
      <c r="AN100" s="46" t="e">
        <f t="shared" si="56"/>
        <v>#VALUE!</v>
      </c>
      <c r="AO100" s="46" t="e">
        <f t="shared" si="57"/>
        <v>#VALUE!</v>
      </c>
      <c r="AP100" s="46"/>
      <c r="AQ100" s="46"/>
      <c r="AR100" s="46"/>
      <c r="AS100" s="47"/>
      <c r="AT100" s="46"/>
      <c r="AU100" s="46"/>
      <c r="AV100" s="46"/>
      <c r="AW100" s="46"/>
      <c r="AX100" s="46"/>
      <c r="AY100" s="46"/>
      <c r="AZ100" s="46"/>
      <c r="BA100" s="46"/>
      <c r="BB100" s="46"/>
      <c r="BC100" s="46"/>
      <c r="BD100" s="46"/>
      <c r="BE100" s="46"/>
      <c r="BF100" s="46"/>
      <c r="BG100" s="46"/>
      <c r="BH100" s="46"/>
      <c r="BI100" s="46"/>
      <c r="BJ100" s="47" t="str">
        <f t="shared" si="77"/>
        <v/>
      </c>
      <c r="BK100" s="46" t="str">
        <f t="shared" si="58"/>
        <v/>
      </c>
      <c r="BL100" s="46" t="str">
        <f t="shared" si="78"/>
        <v>0</v>
      </c>
      <c r="BM100" s="46" t="e">
        <f t="shared" si="59"/>
        <v>#VALUE!</v>
      </c>
      <c r="BN100" s="46" t="e">
        <f t="shared" si="60"/>
        <v>#VALUE!</v>
      </c>
      <c r="BO100" s="46" t="e">
        <f t="shared" si="61"/>
        <v>#VALUE!</v>
      </c>
      <c r="BP100" s="46" t="e">
        <f t="shared" si="62"/>
        <v>#VALUE!</v>
      </c>
      <c r="BQ100" s="46" t="e">
        <f t="shared" si="63"/>
        <v>#VALUE!</v>
      </c>
      <c r="BR100" s="46" t="e">
        <f t="shared" si="64"/>
        <v>#VALUE!</v>
      </c>
      <c r="BS100" s="46" t="e">
        <f t="shared" si="65"/>
        <v>#VALUE!</v>
      </c>
      <c r="BT100" s="46" t="e">
        <f t="shared" si="66"/>
        <v>#VALUE!</v>
      </c>
      <c r="BU100" s="46" t="e">
        <f t="shared" si="67"/>
        <v>#VALUE!</v>
      </c>
      <c r="BV100" s="46" t="e">
        <f t="shared" si="68"/>
        <v>#VALUE!</v>
      </c>
      <c r="BW100" s="46" t="e">
        <f t="shared" si="69"/>
        <v>#VALUE!</v>
      </c>
      <c r="BX100" s="46" t="e">
        <f t="shared" si="70"/>
        <v>#VALUE!</v>
      </c>
      <c r="BY100" s="46" t="e">
        <f t="shared" si="71"/>
        <v>#VALUE!</v>
      </c>
      <c r="BZ100" s="46" t="e">
        <f t="shared" si="72"/>
        <v>#VALUE!</v>
      </c>
      <c r="CA100" s="46" t="e">
        <f t="shared" si="73"/>
        <v>#VALUE!</v>
      </c>
      <c r="CB100" s="46"/>
      <c r="CC100" s="46"/>
      <c r="CD100" s="46"/>
      <c r="CE100" s="46"/>
      <c r="CF100" s="46"/>
      <c r="CG100" s="46"/>
      <c r="CH100" s="46"/>
      <c r="CI100" s="46"/>
      <c r="CJ100" s="46"/>
      <c r="CK100" s="46"/>
      <c r="CL100" s="46"/>
      <c r="CM100" s="46"/>
      <c r="CN100" s="46"/>
      <c r="CO100" s="46"/>
      <c r="CP100" s="46"/>
      <c r="CQ100" s="46"/>
      <c r="CR100" s="46"/>
      <c r="CS100" s="46"/>
      <c r="CT100" s="46"/>
      <c r="CU100" s="46"/>
      <c r="CV100" s="47" t="str">
        <f t="shared" si="79"/>
        <v/>
      </c>
      <c r="CW100" s="46" t="str">
        <f t="shared" si="74"/>
        <v/>
      </c>
      <c r="CX100" s="46" t="str">
        <f t="shared" si="80"/>
        <v>0</v>
      </c>
      <c r="CY100" s="46" t="e">
        <f t="shared" si="81"/>
        <v>#VALUE!</v>
      </c>
      <c r="CZ100" s="46" t="e">
        <f t="shared" si="82"/>
        <v>#VALUE!</v>
      </c>
      <c r="DA100" s="46" t="e">
        <f t="shared" si="83"/>
        <v>#VALUE!</v>
      </c>
      <c r="DB100" s="46" t="e">
        <f t="shared" si="84"/>
        <v>#VALUE!</v>
      </c>
      <c r="DC100" s="46" t="e">
        <f t="shared" si="85"/>
        <v>#VALUE!</v>
      </c>
      <c r="DD100" s="46" t="e">
        <f t="shared" si="86"/>
        <v>#VALUE!</v>
      </c>
      <c r="DE100" s="46" t="e">
        <f t="shared" si="87"/>
        <v>#VALUE!</v>
      </c>
      <c r="DF100" s="46" t="e">
        <f t="shared" si="88"/>
        <v>#VALUE!</v>
      </c>
      <c r="DG100" s="46" t="e">
        <f t="shared" si="89"/>
        <v>#VALUE!</v>
      </c>
      <c r="DH100" s="46" t="e">
        <f t="shared" si="90"/>
        <v>#VALUE!</v>
      </c>
      <c r="DI100" s="46" t="e">
        <f t="shared" si="91"/>
        <v>#VALUE!</v>
      </c>
      <c r="DJ100" s="46" t="e">
        <f t="shared" si="92"/>
        <v>#VALUE!</v>
      </c>
      <c r="DK100" s="46" t="e">
        <f t="shared" si="93"/>
        <v>#VALUE!</v>
      </c>
      <c r="DL100" s="46" t="e">
        <f t="shared" si="94"/>
        <v>#VALUE!</v>
      </c>
      <c r="DM100" s="46" t="e">
        <f t="shared" si="95"/>
        <v>#VALUE!</v>
      </c>
    </row>
    <row r="101" spans="1:117" s="39" customFormat="1" x14ac:dyDescent="0.2">
      <c r="A101" s="154">
        <f t="shared" si="41"/>
        <v>0</v>
      </c>
      <c r="B101" s="154"/>
      <c r="C101" s="47"/>
      <c r="D101" s="46"/>
      <c r="F101" s="46"/>
      <c r="U101" s="31"/>
      <c r="X101" s="47" t="str">
        <f t="shared" si="75"/>
        <v/>
      </c>
      <c r="Y101" s="46" t="str">
        <f t="shared" si="42"/>
        <v/>
      </c>
      <c r="Z101" s="46" t="str">
        <f t="shared" si="76"/>
        <v>0</v>
      </c>
      <c r="AA101" s="46" t="e">
        <f t="shared" si="43"/>
        <v>#VALUE!</v>
      </c>
      <c r="AB101" s="46" t="e">
        <f t="shared" si="44"/>
        <v>#VALUE!</v>
      </c>
      <c r="AC101" s="46" t="e">
        <f t="shared" si="45"/>
        <v>#VALUE!</v>
      </c>
      <c r="AD101" s="46" t="e">
        <f t="shared" si="46"/>
        <v>#VALUE!</v>
      </c>
      <c r="AE101" s="46" t="e">
        <f t="shared" si="47"/>
        <v>#VALUE!</v>
      </c>
      <c r="AF101" s="46" t="e">
        <f t="shared" si="48"/>
        <v>#VALUE!</v>
      </c>
      <c r="AG101" s="46" t="e">
        <f t="shared" si="49"/>
        <v>#VALUE!</v>
      </c>
      <c r="AH101" s="46" t="e">
        <f t="shared" si="50"/>
        <v>#VALUE!</v>
      </c>
      <c r="AI101" s="46" t="e">
        <f t="shared" si="51"/>
        <v>#VALUE!</v>
      </c>
      <c r="AJ101" s="46" t="e">
        <f t="shared" si="52"/>
        <v>#VALUE!</v>
      </c>
      <c r="AK101" s="46" t="e">
        <f t="shared" si="53"/>
        <v>#VALUE!</v>
      </c>
      <c r="AL101" s="46" t="e">
        <f t="shared" si="54"/>
        <v>#VALUE!</v>
      </c>
      <c r="AM101" s="46" t="e">
        <f t="shared" si="55"/>
        <v>#VALUE!</v>
      </c>
      <c r="AN101" s="46" t="e">
        <f t="shared" si="56"/>
        <v>#VALUE!</v>
      </c>
      <c r="AO101" s="46" t="e">
        <f t="shared" si="57"/>
        <v>#VALUE!</v>
      </c>
      <c r="AP101" s="46"/>
      <c r="AQ101" s="46"/>
      <c r="AR101" s="46"/>
      <c r="AS101" s="47"/>
      <c r="AT101" s="46"/>
      <c r="AU101" s="46"/>
      <c r="AV101" s="46"/>
      <c r="AW101" s="46"/>
      <c r="AX101" s="46"/>
      <c r="AY101" s="46"/>
      <c r="AZ101" s="46"/>
      <c r="BA101" s="46"/>
      <c r="BB101" s="46"/>
      <c r="BC101" s="46"/>
      <c r="BD101" s="46"/>
      <c r="BE101" s="46"/>
      <c r="BF101" s="46"/>
      <c r="BG101" s="46"/>
      <c r="BH101" s="46"/>
      <c r="BI101" s="46"/>
      <c r="BJ101" s="47" t="str">
        <f t="shared" si="77"/>
        <v/>
      </c>
      <c r="BK101" s="46" t="str">
        <f t="shared" si="58"/>
        <v/>
      </c>
      <c r="BL101" s="46" t="str">
        <f t="shared" si="78"/>
        <v>0</v>
      </c>
      <c r="BM101" s="46" t="e">
        <f t="shared" si="59"/>
        <v>#VALUE!</v>
      </c>
      <c r="BN101" s="46" t="e">
        <f t="shared" si="60"/>
        <v>#VALUE!</v>
      </c>
      <c r="BO101" s="46" t="e">
        <f t="shared" si="61"/>
        <v>#VALUE!</v>
      </c>
      <c r="BP101" s="46" t="e">
        <f t="shared" si="62"/>
        <v>#VALUE!</v>
      </c>
      <c r="BQ101" s="46" t="e">
        <f t="shared" si="63"/>
        <v>#VALUE!</v>
      </c>
      <c r="BR101" s="46" t="e">
        <f t="shared" si="64"/>
        <v>#VALUE!</v>
      </c>
      <c r="BS101" s="46" t="e">
        <f t="shared" si="65"/>
        <v>#VALUE!</v>
      </c>
      <c r="BT101" s="46" t="e">
        <f t="shared" si="66"/>
        <v>#VALUE!</v>
      </c>
      <c r="BU101" s="46" t="e">
        <f t="shared" si="67"/>
        <v>#VALUE!</v>
      </c>
      <c r="BV101" s="46" t="e">
        <f t="shared" si="68"/>
        <v>#VALUE!</v>
      </c>
      <c r="BW101" s="46" t="e">
        <f t="shared" si="69"/>
        <v>#VALUE!</v>
      </c>
      <c r="BX101" s="46" t="e">
        <f t="shared" si="70"/>
        <v>#VALUE!</v>
      </c>
      <c r="BY101" s="46" t="e">
        <f t="shared" si="71"/>
        <v>#VALUE!</v>
      </c>
      <c r="BZ101" s="46" t="e">
        <f t="shared" si="72"/>
        <v>#VALUE!</v>
      </c>
      <c r="CA101" s="46" t="e">
        <f t="shared" si="73"/>
        <v>#VALUE!</v>
      </c>
      <c r="CB101" s="46"/>
      <c r="CC101" s="46"/>
      <c r="CD101" s="46"/>
      <c r="CE101" s="46"/>
      <c r="CF101" s="46"/>
      <c r="CG101" s="46"/>
      <c r="CH101" s="46"/>
      <c r="CI101" s="46"/>
      <c r="CJ101" s="46"/>
      <c r="CK101" s="46"/>
      <c r="CL101" s="46"/>
      <c r="CM101" s="46"/>
      <c r="CN101" s="46"/>
      <c r="CO101" s="46"/>
      <c r="CP101" s="46"/>
      <c r="CQ101" s="46"/>
      <c r="CR101" s="46"/>
      <c r="CS101" s="46"/>
      <c r="CT101" s="46"/>
      <c r="CU101" s="46"/>
      <c r="CV101" s="47" t="str">
        <f t="shared" si="79"/>
        <v/>
      </c>
      <c r="CW101" s="46" t="str">
        <f t="shared" si="74"/>
        <v/>
      </c>
      <c r="CX101" s="46" t="str">
        <f t="shared" si="80"/>
        <v>0</v>
      </c>
      <c r="CY101" s="46" t="e">
        <f t="shared" si="81"/>
        <v>#VALUE!</v>
      </c>
      <c r="CZ101" s="46" t="e">
        <f t="shared" si="82"/>
        <v>#VALUE!</v>
      </c>
      <c r="DA101" s="46" t="e">
        <f t="shared" si="83"/>
        <v>#VALUE!</v>
      </c>
      <c r="DB101" s="46" t="e">
        <f t="shared" si="84"/>
        <v>#VALUE!</v>
      </c>
      <c r="DC101" s="46" t="e">
        <f t="shared" si="85"/>
        <v>#VALUE!</v>
      </c>
      <c r="DD101" s="46" t="e">
        <f t="shared" si="86"/>
        <v>#VALUE!</v>
      </c>
      <c r="DE101" s="46" t="e">
        <f t="shared" si="87"/>
        <v>#VALUE!</v>
      </c>
      <c r="DF101" s="46" t="e">
        <f t="shared" si="88"/>
        <v>#VALUE!</v>
      </c>
      <c r="DG101" s="46" t="e">
        <f t="shared" si="89"/>
        <v>#VALUE!</v>
      </c>
      <c r="DH101" s="46" t="e">
        <f t="shared" si="90"/>
        <v>#VALUE!</v>
      </c>
      <c r="DI101" s="46" t="e">
        <f t="shared" si="91"/>
        <v>#VALUE!</v>
      </c>
      <c r="DJ101" s="46" t="e">
        <f t="shared" si="92"/>
        <v>#VALUE!</v>
      </c>
      <c r="DK101" s="46" t="e">
        <f t="shared" si="93"/>
        <v>#VALUE!</v>
      </c>
      <c r="DL101" s="46" t="e">
        <f t="shared" si="94"/>
        <v>#VALUE!</v>
      </c>
      <c r="DM101" s="46" t="e">
        <f t="shared" si="95"/>
        <v>#VALUE!</v>
      </c>
    </row>
    <row r="102" spans="1:117" s="39" customFormat="1" x14ac:dyDescent="0.2">
      <c r="A102" s="154">
        <f t="shared" si="41"/>
        <v>0</v>
      </c>
      <c r="B102" s="154"/>
      <c r="C102" s="47"/>
      <c r="D102" s="46"/>
      <c r="F102" s="46"/>
      <c r="U102" s="31"/>
      <c r="X102" s="47" t="str">
        <f t="shared" si="75"/>
        <v/>
      </c>
      <c r="Y102" s="46" t="str">
        <f t="shared" si="42"/>
        <v/>
      </c>
      <c r="Z102" s="46" t="str">
        <f t="shared" si="76"/>
        <v>0</v>
      </c>
      <c r="AA102" s="46" t="e">
        <f t="shared" si="43"/>
        <v>#VALUE!</v>
      </c>
      <c r="AB102" s="46" t="e">
        <f t="shared" si="44"/>
        <v>#VALUE!</v>
      </c>
      <c r="AC102" s="46" t="e">
        <f t="shared" si="45"/>
        <v>#VALUE!</v>
      </c>
      <c r="AD102" s="46" t="e">
        <f t="shared" si="46"/>
        <v>#VALUE!</v>
      </c>
      <c r="AE102" s="46" t="e">
        <f t="shared" si="47"/>
        <v>#VALUE!</v>
      </c>
      <c r="AF102" s="46" t="e">
        <f t="shared" si="48"/>
        <v>#VALUE!</v>
      </c>
      <c r="AG102" s="46" t="e">
        <f t="shared" si="49"/>
        <v>#VALUE!</v>
      </c>
      <c r="AH102" s="46" t="e">
        <f t="shared" si="50"/>
        <v>#VALUE!</v>
      </c>
      <c r="AI102" s="46" t="e">
        <f t="shared" si="51"/>
        <v>#VALUE!</v>
      </c>
      <c r="AJ102" s="46" t="e">
        <f t="shared" si="52"/>
        <v>#VALUE!</v>
      </c>
      <c r="AK102" s="46" t="e">
        <f t="shared" si="53"/>
        <v>#VALUE!</v>
      </c>
      <c r="AL102" s="46" t="e">
        <f t="shared" si="54"/>
        <v>#VALUE!</v>
      </c>
      <c r="AM102" s="46" t="e">
        <f t="shared" si="55"/>
        <v>#VALUE!</v>
      </c>
      <c r="AN102" s="46" t="e">
        <f t="shared" si="56"/>
        <v>#VALUE!</v>
      </c>
      <c r="AO102" s="46" t="e">
        <f t="shared" si="57"/>
        <v>#VALUE!</v>
      </c>
      <c r="AP102" s="46"/>
      <c r="AQ102" s="46"/>
      <c r="AR102" s="46"/>
      <c r="AS102" s="47"/>
      <c r="AT102" s="46"/>
      <c r="AU102" s="46"/>
      <c r="AV102" s="46"/>
      <c r="AW102" s="46"/>
      <c r="AX102" s="46"/>
      <c r="AY102" s="46"/>
      <c r="AZ102" s="46"/>
      <c r="BA102" s="46"/>
      <c r="BB102" s="46"/>
      <c r="BC102" s="46"/>
      <c r="BD102" s="46"/>
      <c r="BE102" s="46"/>
      <c r="BF102" s="46"/>
      <c r="BG102" s="46"/>
      <c r="BH102" s="46"/>
      <c r="BI102" s="46"/>
      <c r="BJ102" s="47" t="str">
        <f t="shared" si="77"/>
        <v/>
      </c>
      <c r="BK102" s="46" t="str">
        <f t="shared" si="58"/>
        <v/>
      </c>
      <c r="BL102" s="46" t="str">
        <f t="shared" si="78"/>
        <v>0</v>
      </c>
      <c r="BM102" s="46" t="e">
        <f t="shared" si="59"/>
        <v>#VALUE!</v>
      </c>
      <c r="BN102" s="46" t="e">
        <f t="shared" si="60"/>
        <v>#VALUE!</v>
      </c>
      <c r="BO102" s="46" t="e">
        <f t="shared" si="61"/>
        <v>#VALUE!</v>
      </c>
      <c r="BP102" s="46" t="e">
        <f t="shared" si="62"/>
        <v>#VALUE!</v>
      </c>
      <c r="BQ102" s="46" t="e">
        <f t="shared" si="63"/>
        <v>#VALUE!</v>
      </c>
      <c r="BR102" s="46" t="e">
        <f t="shared" si="64"/>
        <v>#VALUE!</v>
      </c>
      <c r="BS102" s="46" t="e">
        <f t="shared" si="65"/>
        <v>#VALUE!</v>
      </c>
      <c r="BT102" s="46" t="e">
        <f t="shared" si="66"/>
        <v>#VALUE!</v>
      </c>
      <c r="BU102" s="46" t="e">
        <f t="shared" si="67"/>
        <v>#VALUE!</v>
      </c>
      <c r="BV102" s="46" t="e">
        <f t="shared" si="68"/>
        <v>#VALUE!</v>
      </c>
      <c r="BW102" s="46" t="e">
        <f t="shared" si="69"/>
        <v>#VALUE!</v>
      </c>
      <c r="BX102" s="46" t="e">
        <f t="shared" si="70"/>
        <v>#VALUE!</v>
      </c>
      <c r="BY102" s="46" t="e">
        <f t="shared" si="71"/>
        <v>#VALUE!</v>
      </c>
      <c r="BZ102" s="46" t="e">
        <f t="shared" si="72"/>
        <v>#VALUE!</v>
      </c>
      <c r="CA102" s="46" t="e">
        <f t="shared" si="73"/>
        <v>#VALUE!</v>
      </c>
      <c r="CB102" s="46"/>
      <c r="CC102" s="46"/>
      <c r="CD102" s="46"/>
      <c r="CE102" s="46"/>
      <c r="CF102" s="46"/>
      <c r="CG102" s="46"/>
      <c r="CH102" s="46"/>
      <c r="CI102" s="46"/>
      <c r="CJ102" s="46"/>
      <c r="CK102" s="46"/>
      <c r="CL102" s="46"/>
      <c r="CM102" s="46"/>
      <c r="CN102" s="46"/>
      <c r="CO102" s="46"/>
      <c r="CP102" s="46"/>
      <c r="CQ102" s="46"/>
      <c r="CR102" s="46"/>
      <c r="CS102" s="46"/>
      <c r="CT102" s="46"/>
      <c r="CU102" s="46"/>
      <c r="CV102" s="47" t="str">
        <f t="shared" si="79"/>
        <v/>
      </c>
      <c r="CW102" s="46" t="str">
        <f t="shared" si="74"/>
        <v/>
      </c>
      <c r="CX102" s="46" t="str">
        <f t="shared" si="80"/>
        <v>0</v>
      </c>
      <c r="CY102" s="46" t="e">
        <f t="shared" si="81"/>
        <v>#VALUE!</v>
      </c>
      <c r="CZ102" s="46" t="e">
        <f t="shared" si="82"/>
        <v>#VALUE!</v>
      </c>
      <c r="DA102" s="46" t="e">
        <f t="shared" si="83"/>
        <v>#VALUE!</v>
      </c>
      <c r="DB102" s="46" t="e">
        <f t="shared" si="84"/>
        <v>#VALUE!</v>
      </c>
      <c r="DC102" s="46" t="e">
        <f t="shared" si="85"/>
        <v>#VALUE!</v>
      </c>
      <c r="DD102" s="46" t="e">
        <f t="shared" si="86"/>
        <v>#VALUE!</v>
      </c>
      <c r="DE102" s="46" t="e">
        <f t="shared" si="87"/>
        <v>#VALUE!</v>
      </c>
      <c r="DF102" s="46" t="e">
        <f t="shared" si="88"/>
        <v>#VALUE!</v>
      </c>
      <c r="DG102" s="46" t="e">
        <f t="shared" si="89"/>
        <v>#VALUE!</v>
      </c>
      <c r="DH102" s="46" t="e">
        <f t="shared" si="90"/>
        <v>#VALUE!</v>
      </c>
      <c r="DI102" s="46" t="e">
        <f t="shared" si="91"/>
        <v>#VALUE!</v>
      </c>
      <c r="DJ102" s="46" t="e">
        <f t="shared" si="92"/>
        <v>#VALUE!</v>
      </c>
      <c r="DK102" s="46" t="e">
        <f t="shared" si="93"/>
        <v>#VALUE!</v>
      </c>
      <c r="DL102" s="46" t="e">
        <f t="shared" si="94"/>
        <v>#VALUE!</v>
      </c>
      <c r="DM102" s="46" t="e">
        <f t="shared" si="95"/>
        <v>#VALUE!</v>
      </c>
    </row>
    <row r="103" spans="1:117" s="39" customFormat="1" x14ac:dyDescent="0.2">
      <c r="A103" s="154">
        <f t="shared" si="41"/>
        <v>0</v>
      </c>
      <c r="B103" s="154"/>
      <c r="C103" s="47"/>
      <c r="D103" s="46"/>
      <c r="F103" s="46"/>
      <c r="U103" s="31"/>
      <c r="X103" s="47" t="str">
        <f t="shared" si="75"/>
        <v/>
      </c>
      <c r="Y103" s="46" t="str">
        <f t="shared" si="42"/>
        <v/>
      </c>
      <c r="Z103" s="46" t="str">
        <f t="shared" si="76"/>
        <v>0</v>
      </c>
      <c r="AA103" s="46" t="e">
        <f t="shared" si="43"/>
        <v>#VALUE!</v>
      </c>
      <c r="AB103" s="46" t="e">
        <f t="shared" si="44"/>
        <v>#VALUE!</v>
      </c>
      <c r="AC103" s="46" t="e">
        <f t="shared" si="45"/>
        <v>#VALUE!</v>
      </c>
      <c r="AD103" s="46" t="e">
        <f t="shared" si="46"/>
        <v>#VALUE!</v>
      </c>
      <c r="AE103" s="46" t="e">
        <f t="shared" si="47"/>
        <v>#VALUE!</v>
      </c>
      <c r="AF103" s="46" t="e">
        <f t="shared" si="48"/>
        <v>#VALUE!</v>
      </c>
      <c r="AG103" s="46" t="e">
        <f t="shared" si="49"/>
        <v>#VALUE!</v>
      </c>
      <c r="AH103" s="46" t="e">
        <f t="shared" si="50"/>
        <v>#VALUE!</v>
      </c>
      <c r="AI103" s="46" t="e">
        <f t="shared" si="51"/>
        <v>#VALUE!</v>
      </c>
      <c r="AJ103" s="46" t="e">
        <f t="shared" si="52"/>
        <v>#VALUE!</v>
      </c>
      <c r="AK103" s="46" t="e">
        <f t="shared" si="53"/>
        <v>#VALUE!</v>
      </c>
      <c r="AL103" s="46" t="e">
        <f t="shared" si="54"/>
        <v>#VALUE!</v>
      </c>
      <c r="AM103" s="46" t="e">
        <f t="shared" si="55"/>
        <v>#VALUE!</v>
      </c>
      <c r="AN103" s="46" t="e">
        <f t="shared" si="56"/>
        <v>#VALUE!</v>
      </c>
      <c r="AO103" s="46" t="e">
        <f t="shared" si="57"/>
        <v>#VALUE!</v>
      </c>
      <c r="AP103" s="46"/>
      <c r="AQ103" s="46"/>
      <c r="AR103" s="46"/>
      <c r="AS103" s="47"/>
      <c r="AT103" s="46"/>
      <c r="AU103" s="46"/>
      <c r="AV103" s="46"/>
      <c r="AW103" s="46"/>
      <c r="AX103" s="46"/>
      <c r="AY103" s="46"/>
      <c r="AZ103" s="46"/>
      <c r="BA103" s="46"/>
      <c r="BB103" s="46"/>
      <c r="BC103" s="46"/>
      <c r="BD103" s="46"/>
      <c r="BE103" s="46"/>
      <c r="BF103" s="46"/>
      <c r="BG103" s="46"/>
      <c r="BH103" s="46"/>
      <c r="BI103" s="46"/>
      <c r="BJ103" s="47" t="str">
        <f t="shared" si="77"/>
        <v/>
      </c>
      <c r="BK103" s="46" t="str">
        <f t="shared" si="58"/>
        <v/>
      </c>
      <c r="BL103" s="46" t="str">
        <f t="shared" si="78"/>
        <v>0</v>
      </c>
      <c r="BM103" s="46" t="e">
        <f t="shared" si="59"/>
        <v>#VALUE!</v>
      </c>
      <c r="BN103" s="46" t="e">
        <f t="shared" si="60"/>
        <v>#VALUE!</v>
      </c>
      <c r="BO103" s="46" t="e">
        <f t="shared" si="61"/>
        <v>#VALUE!</v>
      </c>
      <c r="BP103" s="46" t="e">
        <f t="shared" si="62"/>
        <v>#VALUE!</v>
      </c>
      <c r="BQ103" s="46" t="e">
        <f t="shared" si="63"/>
        <v>#VALUE!</v>
      </c>
      <c r="BR103" s="46" t="e">
        <f t="shared" si="64"/>
        <v>#VALUE!</v>
      </c>
      <c r="BS103" s="46" t="e">
        <f t="shared" si="65"/>
        <v>#VALUE!</v>
      </c>
      <c r="BT103" s="46" t="e">
        <f t="shared" si="66"/>
        <v>#VALUE!</v>
      </c>
      <c r="BU103" s="46" t="e">
        <f t="shared" si="67"/>
        <v>#VALUE!</v>
      </c>
      <c r="BV103" s="46" t="e">
        <f t="shared" si="68"/>
        <v>#VALUE!</v>
      </c>
      <c r="BW103" s="46" t="e">
        <f t="shared" si="69"/>
        <v>#VALUE!</v>
      </c>
      <c r="BX103" s="46" t="e">
        <f t="shared" si="70"/>
        <v>#VALUE!</v>
      </c>
      <c r="BY103" s="46" t="e">
        <f t="shared" si="71"/>
        <v>#VALUE!</v>
      </c>
      <c r="BZ103" s="46" t="e">
        <f t="shared" si="72"/>
        <v>#VALUE!</v>
      </c>
      <c r="CA103" s="46" t="e">
        <f t="shared" si="73"/>
        <v>#VALUE!</v>
      </c>
      <c r="CB103" s="46"/>
      <c r="CC103" s="46"/>
      <c r="CD103" s="46"/>
      <c r="CE103" s="46"/>
      <c r="CF103" s="46"/>
      <c r="CG103" s="46"/>
      <c r="CH103" s="46"/>
      <c r="CI103" s="46"/>
      <c r="CJ103" s="46"/>
      <c r="CK103" s="46"/>
      <c r="CL103" s="46"/>
      <c r="CM103" s="46"/>
      <c r="CN103" s="46"/>
      <c r="CO103" s="46"/>
      <c r="CP103" s="46"/>
      <c r="CQ103" s="46"/>
      <c r="CR103" s="46"/>
      <c r="CS103" s="46"/>
      <c r="CT103" s="46"/>
      <c r="CU103" s="46"/>
      <c r="CV103" s="47" t="str">
        <f t="shared" si="79"/>
        <v/>
      </c>
      <c r="CW103" s="46" t="str">
        <f t="shared" si="74"/>
        <v/>
      </c>
      <c r="CX103" s="46" t="str">
        <f t="shared" si="80"/>
        <v>0</v>
      </c>
      <c r="CY103" s="46" t="e">
        <f t="shared" si="81"/>
        <v>#VALUE!</v>
      </c>
      <c r="CZ103" s="46" t="e">
        <f t="shared" si="82"/>
        <v>#VALUE!</v>
      </c>
      <c r="DA103" s="46" t="e">
        <f t="shared" si="83"/>
        <v>#VALUE!</v>
      </c>
      <c r="DB103" s="46" t="e">
        <f t="shared" si="84"/>
        <v>#VALUE!</v>
      </c>
      <c r="DC103" s="46" t="e">
        <f t="shared" si="85"/>
        <v>#VALUE!</v>
      </c>
      <c r="DD103" s="46" t="e">
        <f t="shared" si="86"/>
        <v>#VALUE!</v>
      </c>
      <c r="DE103" s="46" t="e">
        <f t="shared" si="87"/>
        <v>#VALUE!</v>
      </c>
      <c r="DF103" s="46" t="e">
        <f t="shared" si="88"/>
        <v>#VALUE!</v>
      </c>
      <c r="DG103" s="46" t="e">
        <f t="shared" si="89"/>
        <v>#VALUE!</v>
      </c>
      <c r="DH103" s="46" t="e">
        <f t="shared" si="90"/>
        <v>#VALUE!</v>
      </c>
      <c r="DI103" s="46" t="e">
        <f t="shared" si="91"/>
        <v>#VALUE!</v>
      </c>
      <c r="DJ103" s="46" t="e">
        <f t="shared" si="92"/>
        <v>#VALUE!</v>
      </c>
      <c r="DK103" s="46" t="e">
        <f t="shared" si="93"/>
        <v>#VALUE!</v>
      </c>
      <c r="DL103" s="46" t="e">
        <f t="shared" si="94"/>
        <v>#VALUE!</v>
      </c>
      <c r="DM103" s="46" t="e">
        <f t="shared" si="95"/>
        <v>#VALUE!</v>
      </c>
    </row>
    <row r="104" spans="1:117" s="39" customFormat="1" x14ac:dyDescent="0.2">
      <c r="A104" s="154">
        <f t="shared" si="41"/>
        <v>0</v>
      </c>
      <c r="B104" s="154"/>
      <c r="C104" s="47"/>
      <c r="D104" s="46"/>
      <c r="F104" s="46"/>
      <c r="U104" s="31"/>
      <c r="X104" s="47" t="str">
        <f t="shared" si="75"/>
        <v/>
      </c>
      <c r="Y104" s="46" t="str">
        <f t="shared" si="42"/>
        <v/>
      </c>
      <c r="Z104" s="46" t="str">
        <f t="shared" si="76"/>
        <v>0</v>
      </c>
      <c r="AA104" s="46" t="e">
        <f t="shared" si="43"/>
        <v>#VALUE!</v>
      </c>
      <c r="AB104" s="46" t="e">
        <f t="shared" si="44"/>
        <v>#VALUE!</v>
      </c>
      <c r="AC104" s="46" t="e">
        <f t="shared" si="45"/>
        <v>#VALUE!</v>
      </c>
      <c r="AD104" s="46" t="e">
        <f t="shared" si="46"/>
        <v>#VALUE!</v>
      </c>
      <c r="AE104" s="46" t="e">
        <f t="shared" si="47"/>
        <v>#VALUE!</v>
      </c>
      <c r="AF104" s="46" t="e">
        <f t="shared" si="48"/>
        <v>#VALUE!</v>
      </c>
      <c r="AG104" s="46" t="e">
        <f t="shared" si="49"/>
        <v>#VALUE!</v>
      </c>
      <c r="AH104" s="46" t="e">
        <f t="shared" si="50"/>
        <v>#VALUE!</v>
      </c>
      <c r="AI104" s="46" t="e">
        <f t="shared" si="51"/>
        <v>#VALUE!</v>
      </c>
      <c r="AJ104" s="46" t="e">
        <f t="shared" si="52"/>
        <v>#VALUE!</v>
      </c>
      <c r="AK104" s="46" t="e">
        <f t="shared" si="53"/>
        <v>#VALUE!</v>
      </c>
      <c r="AL104" s="46" t="e">
        <f t="shared" si="54"/>
        <v>#VALUE!</v>
      </c>
      <c r="AM104" s="46" t="e">
        <f t="shared" si="55"/>
        <v>#VALUE!</v>
      </c>
      <c r="AN104" s="46" t="e">
        <f t="shared" si="56"/>
        <v>#VALUE!</v>
      </c>
      <c r="AO104" s="46" t="e">
        <f t="shared" si="57"/>
        <v>#VALUE!</v>
      </c>
      <c r="AP104" s="46"/>
      <c r="AQ104" s="46"/>
      <c r="AR104" s="46"/>
      <c r="AS104" s="47"/>
      <c r="AT104" s="46"/>
      <c r="AU104" s="46"/>
      <c r="AV104" s="46"/>
      <c r="AW104" s="46"/>
      <c r="AX104" s="46"/>
      <c r="AY104" s="46"/>
      <c r="AZ104" s="46"/>
      <c r="BA104" s="46"/>
      <c r="BB104" s="46"/>
      <c r="BC104" s="46"/>
      <c r="BD104" s="46"/>
      <c r="BE104" s="46"/>
      <c r="BF104" s="46"/>
      <c r="BG104" s="46"/>
      <c r="BH104" s="46"/>
      <c r="BI104" s="46"/>
      <c r="BJ104" s="47" t="str">
        <f t="shared" si="77"/>
        <v/>
      </c>
      <c r="BK104" s="46" t="str">
        <f t="shared" si="58"/>
        <v/>
      </c>
      <c r="BL104" s="46" t="str">
        <f t="shared" si="78"/>
        <v>0</v>
      </c>
      <c r="BM104" s="46" t="e">
        <f t="shared" si="59"/>
        <v>#VALUE!</v>
      </c>
      <c r="BN104" s="46" t="e">
        <f t="shared" si="60"/>
        <v>#VALUE!</v>
      </c>
      <c r="BO104" s="46" t="e">
        <f t="shared" si="61"/>
        <v>#VALUE!</v>
      </c>
      <c r="BP104" s="46" t="e">
        <f t="shared" si="62"/>
        <v>#VALUE!</v>
      </c>
      <c r="BQ104" s="46" t="e">
        <f t="shared" si="63"/>
        <v>#VALUE!</v>
      </c>
      <c r="BR104" s="46" t="e">
        <f t="shared" si="64"/>
        <v>#VALUE!</v>
      </c>
      <c r="BS104" s="46" t="e">
        <f t="shared" si="65"/>
        <v>#VALUE!</v>
      </c>
      <c r="BT104" s="46" t="e">
        <f t="shared" si="66"/>
        <v>#VALUE!</v>
      </c>
      <c r="BU104" s="46" t="e">
        <f t="shared" si="67"/>
        <v>#VALUE!</v>
      </c>
      <c r="BV104" s="46" t="e">
        <f t="shared" si="68"/>
        <v>#VALUE!</v>
      </c>
      <c r="BW104" s="46" t="e">
        <f t="shared" si="69"/>
        <v>#VALUE!</v>
      </c>
      <c r="BX104" s="46" t="e">
        <f t="shared" si="70"/>
        <v>#VALUE!</v>
      </c>
      <c r="BY104" s="46" t="e">
        <f t="shared" si="71"/>
        <v>#VALUE!</v>
      </c>
      <c r="BZ104" s="46" t="e">
        <f t="shared" si="72"/>
        <v>#VALUE!</v>
      </c>
      <c r="CA104" s="46" t="e">
        <f t="shared" si="73"/>
        <v>#VALUE!</v>
      </c>
      <c r="CB104" s="46"/>
      <c r="CC104" s="46"/>
      <c r="CD104" s="46"/>
      <c r="CE104" s="46"/>
      <c r="CF104" s="46"/>
      <c r="CG104" s="46"/>
      <c r="CH104" s="46"/>
      <c r="CI104" s="46"/>
      <c r="CJ104" s="46"/>
      <c r="CK104" s="46"/>
      <c r="CL104" s="46"/>
      <c r="CM104" s="46"/>
      <c r="CN104" s="46"/>
      <c r="CO104" s="46"/>
      <c r="CP104" s="46"/>
      <c r="CQ104" s="46"/>
      <c r="CR104" s="46"/>
      <c r="CS104" s="46"/>
      <c r="CT104" s="46"/>
      <c r="CU104" s="46"/>
      <c r="CV104" s="47" t="str">
        <f t="shared" si="79"/>
        <v/>
      </c>
      <c r="CW104" s="46" t="str">
        <f t="shared" si="74"/>
        <v/>
      </c>
      <c r="CX104" s="46" t="str">
        <f t="shared" si="80"/>
        <v>0</v>
      </c>
      <c r="CY104" s="46" t="e">
        <f t="shared" si="81"/>
        <v>#VALUE!</v>
      </c>
      <c r="CZ104" s="46" t="e">
        <f t="shared" si="82"/>
        <v>#VALUE!</v>
      </c>
      <c r="DA104" s="46" t="e">
        <f t="shared" si="83"/>
        <v>#VALUE!</v>
      </c>
      <c r="DB104" s="46" t="e">
        <f t="shared" si="84"/>
        <v>#VALUE!</v>
      </c>
      <c r="DC104" s="46" t="e">
        <f t="shared" si="85"/>
        <v>#VALUE!</v>
      </c>
      <c r="DD104" s="46" t="e">
        <f t="shared" si="86"/>
        <v>#VALUE!</v>
      </c>
      <c r="DE104" s="46" t="e">
        <f t="shared" si="87"/>
        <v>#VALUE!</v>
      </c>
      <c r="DF104" s="46" t="e">
        <f t="shared" si="88"/>
        <v>#VALUE!</v>
      </c>
      <c r="DG104" s="46" t="e">
        <f t="shared" si="89"/>
        <v>#VALUE!</v>
      </c>
      <c r="DH104" s="46" t="e">
        <f t="shared" si="90"/>
        <v>#VALUE!</v>
      </c>
      <c r="DI104" s="46" t="e">
        <f t="shared" si="91"/>
        <v>#VALUE!</v>
      </c>
      <c r="DJ104" s="46" t="e">
        <f t="shared" si="92"/>
        <v>#VALUE!</v>
      </c>
      <c r="DK104" s="46" t="e">
        <f t="shared" si="93"/>
        <v>#VALUE!</v>
      </c>
      <c r="DL104" s="46" t="e">
        <f t="shared" si="94"/>
        <v>#VALUE!</v>
      </c>
      <c r="DM104" s="46" t="e">
        <f t="shared" si="95"/>
        <v>#VALUE!</v>
      </c>
    </row>
    <row r="105" spans="1:117" s="39" customFormat="1" x14ac:dyDescent="0.2">
      <c r="A105" s="154">
        <f t="shared" si="41"/>
        <v>0</v>
      </c>
      <c r="B105" s="154"/>
      <c r="C105" s="47"/>
      <c r="D105" s="46"/>
      <c r="F105" s="46"/>
      <c r="U105" s="31"/>
      <c r="X105" s="47" t="str">
        <f t="shared" si="75"/>
        <v/>
      </c>
      <c r="Y105" s="46" t="str">
        <f t="shared" si="42"/>
        <v/>
      </c>
      <c r="Z105" s="46" t="str">
        <f t="shared" si="76"/>
        <v>0</v>
      </c>
      <c r="AA105" s="46" t="e">
        <f t="shared" si="43"/>
        <v>#VALUE!</v>
      </c>
      <c r="AB105" s="46" t="e">
        <f t="shared" si="44"/>
        <v>#VALUE!</v>
      </c>
      <c r="AC105" s="46" t="e">
        <f t="shared" si="45"/>
        <v>#VALUE!</v>
      </c>
      <c r="AD105" s="46" t="e">
        <f t="shared" si="46"/>
        <v>#VALUE!</v>
      </c>
      <c r="AE105" s="46" t="e">
        <f t="shared" si="47"/>
        <v>#VALUE!</v>
      </c>
      <c r="AF105" s="46" t="e">
        <f t="shared" si="48"/>
        <v>#VALUE!</v>
      </c>
      <c r="AG105" s="46" t="e">
        <f t="shared" si="49"/>
        <v>#VALUE!</v>
      </c>
      <c r="AH105" s="46" t="e">
        <f t="shared" si="50"/>
        <v>#VALUE!</v>
      </c>
      <c r="AI105" s="46" t="e">
        <f t="shared" si="51"/>
        <v>#VALUE!</v>
      </c>
      <c r="AJ105" s="46" t="e">
        <f t="shared" si="52"/>
        <v>#VALUE!</v>
      </c>
      <c r="AK105" s="46" t="e">
        <f t="shared" si="53"/>
        <v>#VALUE!</v>
      </c>
      <c r="AL105" s="46" t="e">
        <f t="shared" si="54"/>
        <v>#VALUE!</v>
      </c>
      <c r="AM105" s="46" t="e">
        <f t="shared" si="55"/>
        <v>#VALUE!</v>
      </c>
      <c r="AN105" s="46" t="e">
        <f t="shared" si="56"/>
        <v>#VALUE!</v>
      </c>
      <c r="AO105" s="46" t="e">
        <f t="shared" si="57"/>
        <v>#VALUE!</v>
      </c>
      <c r="AP105" s="46"/>
      <c r="AQ105" s="46"/>
      <c r="AR105" s="46"/>
      <c r="AS105" s="47"/>
      <c r="AT105" s="46"/>
      <c r="AU105" s="46"/>
      <c r="AV105" s="46"/>
      <c r="AW105" s="46"/>
      <c r="AX105" s="46"/>
      <c r="AY105" s="46"/>
      <c r="AZ105" s="46"/>
      <c r="BA105" s="46"/>
      <c r="BB105" s="46"/>
      <c r="BC105" s="46"/>
      <c r="BD105" s="46"/>
      <c r="BE105" s="46"/>
      <c r="BF105" s="46"/>
      <c r="BG105" s="46"/>
      <c r="BH105" s="46"/>
      <c r="BI105" s="46"/>
      <c r="BJ105" s="47" t="str">
        <f t="shared" si="77"/>
        <v/>
      </c>
      <c r="BK105" s="46" t="str">
        <f t="shared" si="58"/>
        <v/>
      </c>
      <c r="BL105" s="46" t="str">
        <f t="shared" si="78"/>
        <v>0</v>
      </c>
      <c r="BM105" s="46" t="e">
        <f t="shared" si="59"/>
        <v>#VALUE!</v>
      </c>
      <c r="BN105" s="46" t="e">
        <f t="shared" si="60"/>
        <v>#VALUE!</v>
      </c>
      <c r="BO105" s="46" t="e">
        <f t="shared" si="61"/>
        <v>#VALUE!</v>
      </c>
      <c r="BP105" s="46" t="e">
        <f t="shared" si="62"/>
        <v>#VALUE!</v>
      </c>
      <c r="BQ105" s="46" t="e">
        <f t="shared" si="63"/>
        <v>#VALUE!</v>
      </c>
      <c r="BR105" s="46" t="e">
        <f t="shared" si="64"/>
        <v>#VALUE!</v>
      </c>
      <c r="BS105" s="46" t="e">
        <f t="shared" si="65"/>
        <v>#VALUE!</v>
      </c>
      <c r="BT105" s="46" t="e">
        <f t="shared" si="66"/>
        <v>#VALUE!</v>
      </c>
      <c r="BU105" s="46" t="e">
        <f t="shared" si="67"/>
        <v>#VALUE!</v>
      </c>
      <c r="BV105" s="46" t="e">
        <f t="shared" si="68"/>
        <v>#VALUE!</v>
      </c>
      <c r="BW105" s="46" t="e">
        <f t="shared" si="69"/>
        <v>#VALUE!</v>
      </c>
      <c r="BX105" s="46" t="e">
        <f t="shared" si="70"/>
        <v>#VALUE!</v>
      </c>
      <c r="BY105" s="46" t="e">
        <f t="shared" si="71"/>
        <v>#VALUE!</v>
      </c>
      <c r="BZ105" s="46" t="e">
        <f t="shared" si="72"/>
        <v>#VALUE!</v>
      </c>
      <c r="CA105" s="46" t="e">
        <f t="shared" si="73"/>
        <v>#VALUE!</v>
      </c>
      <c r="CB105" s="46"/>
      <c r="CC105" s="46"/>
      <c r="CD105" s="46"/>
      <c r="CE105" s="46"/>
      <c r="CF105" s="46"/>
      <c r="CG105" s="46"/>
      <c r="CH105" s="46"/>
      <c r="CI105" s="46"/>
      <c r="CJ105" s="46"/>
      <c r="CK105" s="46"/>
      <c r="CL105" s="46"/>
      <c r="CM105" s="46"/>
      <c r="CN105" s="46"/>
      <c r="CO105" s="46"/>
      <c r="CP105" s="46"/>
      <c r="CQ105" s="46"/>
      <c r="CR105" s="46"/>
      <c r="CS105" s="46"/>
      <c r="CT105" s="46"/>
      <c r="CU105" s="46"/>
      <c r="CV105" s="47" t="str">
        <f t="shared" si="79"/>
        <v/>
      </c>
      <c r="CW105" s="46" t="str">
        <f t="shared" si="74"/>
        <v/>
      </c>
      <c r="CX105" s="46" t="str">
        <f t="shared" si="80"/>
        <v>0</v>
      </c>
      <c r="CY105" s="46" t="e">
        <f t="shared" si="81"/>
        <v>#VALUE!</v>
      </c>
      <c r="CZ105" s="46" t="e">
        <f t="shared" si="82"/>
        <v>#VALUE!</v>
      </c>
      <c r="DA105" s="46" t="e">
        <f t="shared" si="83"/>
        <v>#VALUE!</v>
      </c>
      <c r="DB105" s="46" t="e">
        <f t="shared" si="84"/>
        <v>#VALUE!</v>
      </c>
      <c r="DC105" s="46" t="e">
        <f t="shared" si="85"/>
        <v>#VALUE!</v>
      </c>
      <c r="DD105" s="46" t="e">
        <f t="shared" si="86"/>
        <v>#VALUE!</v>
      </c>
      <c r="DE105" s="46" t="e">
        <f t="shared" si="87"/>
        <v>#VALUE!</v>
      </c>
      <c r="DF105" s="46" t="e">
        <f t="shared" si="88"/>
        <v>#VALUE!</v>
      </c>
      <c r="DG105" s="46" t="e">
        <f t="shared" si="89"/>
        <v>#VALUE!</v>
      </c>
      <c r="DH105" s="46" t="e">
        <f t="shared" si="90"/>
        <v>#VALUE!</v>
      </c>
      <c r="DI105" s="46" t="e">
        <f t="shared" si="91"/>
        <v>#VALUE!</v>
      </c>
      <c r="DJ105" s="46" t="e">
        <f t="shared" si="92"/>
        <v>#VALUE!</v>
      </c>
      <c r="DK105" s="46" t="e">
        <f t="shared" si="93"/>
        <v>#VALUE!</v>
      </c>
      <c r="DL105" s="46" t="e">
        <f t="shared" si="94"/>
        <v>#VALUE!</v>
      </c>
      <c r="DM105" s="46" t="e">
        <f t="shared" si="95"/>
        <v>#VALUE!</v>
      </c>
    </row>
    <row r="106" spans="1:117" s="39" customFormat="1" x14ac:dyDescent="0.2">
      <c r="A106" s="154">
        <f t="shared" si="41"/>
        <v>0</v>
      </c>
      <c r="B106" s="154"/>
      <c r="C106" s="47"/>
      <c r="D106" s="46"/>
      <c r="F106" s="46"/>
      <c r="U106" s="31"/>
      <c r="X106" s="47" t="str">
        <f t="shared" si="75"/>
        <v/>
      </c>
      <c r="Y106" s="46" t="str">
        <f t="shared" si="42"/>
        <v/>
      </c>
      <c r="Z106" s="46" t="str">
        <f t="shared" si="76"/>
        <v>0</v>
      </c>
      <c r="AA106" s="46" t="e">
        <f t="shared" si="43"/>
        <v>#VALUE!</v>
      </c>
      <c r="AB106" s="46" t="e">
        <f t="shared" si="44"/>
        <v>#VALUE!</v>
      </c>
      <c r="AC106" s="46" t="e">
        <f t="shared" si="45"/>
        <v>#VALUE!</v>
      </c>
      <c r="AD106" s="46" t="e">
        <f t="shared" si="46"/>
        <v>#VALUE!</v>
      </c>
      <c r="AE106" s="46" t="e">
        <f t="shared" si="47"/>
        <v>#VALUE!</v>
      </c>
      <c r="AF106" s="46" t="e">
        <f t="shared" si="48"/>
        <v>#VALUE!</v>
      </c>
      <c r="AG106" s="46" t="e">
        <f t="shared" si="49"/>
        <v>#VALUE!</v>
      </c>
      <c r="AH106" s="46" t="e">
        <f t="shared" si="50"/>
        <v>#VALUE!</v>
      </c>
      <c r="AI106" s="46" t="e">
        <f t="shared" si="51"/>
        <v>#VALUE!</v>
      </c>
      <c r="AJ106" s="46" t="e">
        <f t="shared" si="52"/>
        <v>#VALUE!</v>
      </c>
      <c r="AK106" s="46" t="e">
        <f t="shared" si="53"/>
        <v>#VALUE!</v>
      </c>
      <c r="AL106" s="46" t="e">
        <f t="shared" si="54"/>
        <v>#VALUE!</v>
      </c>
      <c r="AM106" s="46" t="e">
        <f t="shared" si="55"/>
        <v>#VALUE!</v>
      </c>
      <c r="AN106" s="46" t="e">
        <f t="shared" si="56"/>
        <v>#VALUE!</v>
      </c>
      <c r="AO106" s="46" t="e">
        <f t="shared" si="57"/>
        <v>#VALUE!</v>
      </c>
      <c r="AP106" s="46"/>
      <c r="AQ106" s="46"/>
      <c r="AR106" s="46"/>
      <c r="AS106" s="47"/>
      <c r="AT106" s="46"/>
      <c r="AU106" s="46"/>
      <c r="AV106" s="46"/>
      <c r="AW106" s="46"/>
      <c r="AX106" s="46"/>
      <c r="AY106" s="46"/>
      <c r="AZ106" s="46"/>
      <c r="BA106" s="46"/>
      <c r="BB106" s="46"/>
      <c r="BC106" s="46"/>
      <c r="BD106" s="46"/>
      <c r="BE106" s="46"/>
      <c r="BF106" s="46"/>
      <c r="BG106" s="46"/>
      <c r="BH106" s="46"/>
      <c r="BI106" s="46"/>
      <c r="BJ106" s="47" t="str">
        <f t="shared" si="77"/>
        <v/>
      </c>
      <c r="BK106" s="46" t="str">
        <f t="shared" si="58"/>
        <v/>
      </c>
      <c r="BL106" s="46" t="str">
        <f t="shared" si="78"/>
        <v>0</v>
      </c>
      <c r="BM106" s="46" t="e">
        <f t="shared" si="59"/>
        <v>#VALUE!</v>
      </c>
      <c r="BN106" s="46" t="e">
        <f t="shared" si="60"/>
        <v>#VALUE!</v>
      </c>
      <c r="BO106" s="46" t="e">
        <f t="shared" si="61"/>
        <v>#VALUE!</v>
      </c>
      <c r="BP106" s="46" t="e">
        <f t="shared" si="62"/>
        <v>#VALUE!</v>
      </c>
      <c r="BQ106" s="46" t="e">
        <f t="shared" si="63"/>
        <v>#VALUE!</v>
      </c>
      <c r="BR106" s="46" t="e">
        <f t="shared" si="64"/>
        <v>#VALUE!</v>
      </c>
      <c r="BS106" s="46" t="e">
        <f t="shared" si="65"/>
        <v>#VALUE!</v>
      </c>
      <c r="BT106" s="46" t="e">
        <f t="shared" si="66"/>
        <v>#VALUE!</v>
      </c>
      <c r="BU106" s="46" t="e">
        <f t="shared" si="67"/>
        <v>#VALUE!</v>
      </c>
      <c r="BV106" s="46" t="e">
        <f t="shared" si="68"/>
        <v>#VALUE!</v>
      </c>
      <c r="BW106" s="46" t="e">
        <f t="shared" si="69"/>
        <v>#VALUE!</v>
      </c>
      <c r="BX106" s="46" t="e">
        <f t="shared" si="70"/>
        <v>#VALUE!</v>
      </c>
      <c r="BY106" s="46" t="e">
        <f t="shared" si="71"/>
        <v>#VALUE!</v>
      </c>
      <c r="BZ106" s="46" t="e">
        <f t="shared" si="72"/>
        <v>#VALUE!</v>
      </c>
      <c r="CA106" s="46" t="e">
        <f t="shared" si="73"/>
        <v>#VALUE!</v>
      </c>
      <c r="CB106" s="46"/>
      <c r="CC106" s="46"/>
      <c r="CD106" s="46"/>
      <c r="CE106" s="46"/>
      <c r="CF106" s="46"/>
      <c r="CG106" s="46"/>
      <c r="CH106" s="46"/>
      <c r="CI106" s="46"/>
      <c r="CJ106" s="46"/>
      <c r="CK106" s="46"/>
      <c r="CL106" s="46"/>
      <c r="CM106" s="46"/>
      <c r="CN106" s="46"/>
      <c r="CO106" s="46"/>
      <c r="CP106" s="46"/>
      <c r="CQ106" s="46"/>
      <c r="CR106" s="46"/>
      <c r="CS106" s="46"/>
      <c r="CT106" s="46"/>
      <c r="CU106" s="46"/>
      <c r="CV106" s="47" t="str">
        <f t="shared" si="79"/>
        <v/>
      </c>
      <c r="CW106" s="46" t="str">
        <f t="shared" si="74"/>
        <v/>
      </c>
      <c r="CX106" s="46" t="str">
        <f t="shared" si="80"/>
        <v>0</v>
      </c>
      <c r="CY106" s="46" t="e">
        <f t="shared" si="81"/>
        <v>#VALUE!</v>
      </c>
      <c r="CZ106" s="46" t="e">
        <f t="shared" si="82"/>
        <v>#VALUE!</v>
      </c>
      <c r="DA106" s="46" t="e">
        <f t="shared" si="83"/>
        <v>#VALUE!</v>
      </c>
      <c r="DB106" s="46" t="e">
        <f t="shared" si="84"/>
        <v>#VALUE!</v>
      </c>
      <c r="DC106" s="46" t="e">
        <f t="shared" si="85"/>
        <v>#VALUE!</v>
      </c>
      <c r="DD106" s="46" t="e">
        <f t="shared" si="86"/>
        <v>#VALUE!</v>
      </c>
      <c r="DE106" s="46" t="e">
        <f t="shared" si="87"/>
        <v>#VALUE!</v>
      </c>
      <c r="DF106" s="46" t="e">
        <f t="shared" si="88"/>
        <v>#VALUE!</v>
      </c>
      <c r="DG106" s="46" t="e">
        <f t="shared" si="89"/>
        <v>#VALUE!</v>
      </c>
      <c r="DH106" s="46" t="e">
        <f t="shared" si="90"/>
        <v>#VALUE!</v>
      </c>
      <c r="DI106" s="46" t="e">
        <f t="shared" si="91"/>
        <v>#VALUE!</v>
      </c>
      <c r="DJ106" s="46" t="e">
        <f t="shared" si="92"/>
        <v>#VALUE!</v>
      </c>
      <c r="DK106" s="46" t="e">
        <f t="shared" si="93"/>
        <v>#VALUE!</v>
      </c>
      <c r="DL106" s="46" t="e">
        <f t="shared" si="94"/>
        <v>#VALUE!</v>
      </c>
      <c r="DM106" s="46" t="e">
        <f t="shared" si="95"/>
        <v>#VALUE!</v>
      </c>
    </row>
    <row r="107" spans="1:117" s="39" customFormat="1" x14ac:dyDescent="0.2">
      <c r="A107" s="154">
        <f t="shared" si="41"/>
        <v>0</v>
      </c>
      <c r="B107" s="154"/>
      <c r="C107" s="47"/>
      <c r="D107" s="46"/>
      <c r="F107" s="46"/>
      <c r="U107" s="31"/>
      <c r="X107" s="47" t="str">
        <f t="shared" si="75"/>
        <v/>
      </c>
      <c r="Y107" s="46" t="str">
        <f t="shared" si="42"/>
        <v/>
      </c>
      <c r="Z107" s="46" t="str">
        <f t="shared" si="76"/>
        <v>0</v>
      </c>
      <c r="AA107" s="46" t="e">
        <f t="shared" si="43"/>
        <v>#VALUE!</v>
      </c>
      <c r="AB107" s="46" t="e">
        <f t="shared" si="44"/>
        <v>#VALUE!</v>
      </c>
      <c r="AC107" s="46" t="e">
        <f t="shared" si="45"/>
        <v>#VALUE!</v>
      </c>
      <c r="AD107" s="46" t="e">
        <f t="shared" si="46"/>
        <v>#VALUE!</v>
      </c>
      <c r="AE107" s="46" t="e">
        <f t="shared" si="47"/>
        <v>#VALUE!</v>
      </c>
      <c r="AF107" s="46" t="e">
        <f t="shared" si="48"/>
        <v>#VALUE!</v>
      </c>
      <c r="AG107" s="46" t="e">
        <f t="shared" si="49"/>
        <v>#VALUE!</v>
      </c>
      <c r="AH107" s="46" t="e">
        <f t="shared" si="50"/>
        <v>#VALUE!</v>
      </c>
      <c r="AI107" s="46" t="e">
        <f t="shared" si="51"/>
        <v>#VALUE!</v>
      </c>
      <c r="AJ107" s="46" t="e">
        <f t="shared" si="52"/>
        <v>#VALUE!</v>
      </c>
      <c r="AK107" s="46" t="e">
        <f t="shared" si="53"/>
        <v>#VALUE!</v>
      </c>
      <c r="AL107" s="46" t="e">
        <f t="shared" si="54"/>
        <v>#VALUE!</v>
      </c>
      <c r="AM107" s="46" t="e">
        <f t="shared" si="55"/>
        <v>#VALUE!</v>
      </c>
      <c r="AN107" s="46" t="e">
        <f t="shared" si="56"/>
        <v>#VALUE!</v>
      </c>
      <c r="AO107" s="46" t="e">
        <f t="shared" si="57"/>
        <v>#VALUE!</v>
      </c>
      <c r="AP107" s="46"/>
      <c r="AQ107" s="46"/>
      <c r="AR107" s="46"/>
      <c r="AS107" s="47"/>
      <c r="AT107" s="46"/>
      <c r="AU107" s="46"/>
      <c r="AV107" s="46"/>
      <c r="AW107" s="46"/>
      <c r="AX107" s="46"/>
      <c r="AY107" s="46"/>
      <c r="AZ107" s="46"/>
      <c r="BA107" s="46"/>
      <c r="BB107" s="46"/>
      <c r="BC107" s="46"/>
      <c r="BD107" s="46"/>
      <c r="BE107" s="46"/>
      <c r="BF107" s="46"/>
      <c r="BG107" s="46"/>
      <c r="BH107" s="46"/>
      <c r="BI107" s="46"/>
      <c r="BJ107" s="47" t="str">
        <f t="shared" si="77"/>
        <v/>
      </c>
      <c r="BK107" s="46" t="str">
        <f t="shared" si="58"/>
        <v/>
      </c>
      <c r="BL107" s="46" t="str">
        <f t="shared" si="78"/>
        <v>0</v>
      </c>
      <c r="BM107" s="46" t="e">
        <f t="shared" si="59"/>
        <v>#VALUE!</v>
      </c>
      <c r="BN107" s="46" t="e">
        <f t="shared" si="60"/>
        <v>#VALUE!</v>
      </c>
      <c r="BO107" s="46" t="e">
        <f t="shared" si="61"/>
        <v>#VALUE!</v>
      </c>
      <c r="BP107" s="46" t="e">
        <f t="shared" si="62"/>
        <v>#VALUE!</v>
      </c>
      <c r="BQ107" s="46" t="e">
        <f t="shared" si="63"/>
        <v>#VALUE!</v>
      </c>
      <c r="BR107" s="46" t="e">
        <f t="shared" si="64"/>
        <v>#VALUE!</v>
      </c>
      <c r="BS107" s="46" t="e">
        <f t="shared" si="65"/>
        <v>#VALUE!</v>
      </c>
      <c r="BT107" s="46" t="e">
        <f t="shared" si="66"/>
        <v>#VALUE!</v>
      </c>
      <c r="BU107" s="46" t="e">
        <f t="shared" si="67"/>
        <v>#VALUE!</v>
      </c>
      <c r="BV107" s="46" t="e">
        <f t="shared" si="68"/>
        <v>#VALUE!</v>
      </c>
      <c r="BW107" s="46" t="e">
        <f t="shared" si="69"/>
        <v>#VALUE!</v>
      </c>
      <c r="BX107" s="46" t="e">
        <f t="shared" si="70"/>
        <v>#VALUE!</v>
      </c>
      <c r="BY107" s="46" t="e">
        <f t="shared" si="71"/>
        <v>#VALUE!</v>
      </c>
      <c r="BZ107" s="46" t="e">
        <f t="shared" si="72"/>
        <v>#VALUE!</v>
      </c>
      <c r="CA107" s="46" t="e">
        <f t="shared" si="73"/>
        <v>#VALUE!</v>
      </c>
      <c r="CB107" s="46"/>
      <c r="CC107" s="46"/>
      <c r="CD107" s="46"/>
      <c r="CE107" s="46"/>
      <c r="CF107" s="46"/>
      <c r="CG107" s="46"/>
      <c r="CH107" s="46"/>
      <c r="CI107" s="46"/>
      <c r="CJ107" s="46"/>
      <c r="CK107" s="46"/>
      <c r="CL107" s="46"/>
      <c r="CM107" s="46"/>
      <c r="CN107" s="46"/>
      <c r="CO107" s="46"/>
      <c r="CP107" s="46"/>
      <c r="CQ107" s="46"/>
      <c r="CR107" s="46"/>
      <c r="CS107" s="46"/>
      <c r="CT107" s="46"/>
      <c r="CU107" s="46"/>
      <c r="CV107" s="47" t="str">
        <f t="shared" si="79"/>
        <v/>
      </c>
      <c r="CW107" s="46" t="str">
        <f t="shared" si="74"/>
        <v/>
      </c>
      <c r="CX107" s="46" t="str">
        <f t="shared" si="80"/>
        <v>0</v>
      </c>
      <c r="CY107" s="46" t="e">
        <f t="shared" si="81"/>
        <v>#VALUE!</v>
      </c>
      <c r="CZ107" s="46" t="e">
        <f t="shared" si="82"/>
        <v>#VALUE!</v>
      </c>
      <c r="DA107" s="46" t="e">
        <f t="shared" si="83"/>
        <v>#VALUE!</v>
      </c>
      <c r="DB107" s="46" t="e">
        <f t="shared" si="84"/>
        <v>#VALUE!</v>
      </c>
      <c r="DC107" s="46" t="e">
        <f t="shared" si="85"/>
        <v>#VALUE!</v>
      </c>
      <c r="DD107" s="46" t="e">
        <f t="shared" si="86"/>
        <v>#VALUE!</v>
      </c>
      <c r="DE107" s="46" t="e">
        <f t="shared" si="87"/>
        <v>#VALUE!</v>
      </c>
      <c r="DF107" s="46" t="e">
        <f t="shared" si="88"/>
        <v>#VALUE!</v>
      </c>
      <c r="DG107" s="46" t="e">
        <f t="shared" si="89"/>
        <v>#VALUE!</v>
      </c>
      <c r="DH107" s="46" t="e">
        <f t="shared" si="90"/>
        <v>#VALUE!</v>
      </c>
      <c r="DI107" s="46" t="e">
        <f t="shared" si="91"/>
        <v>#VALUE!</v>
      </c>
      <c r="DJ107" s="46" t="e">
        <f t="shared" si="92"/>
        <v>#VALUE!</v>
      </c>
      <c r="DK107" s="46" t="e">
        <f t="shared" si="93"/>
        <v>#VALUE!</v>
      </c>
      <c r="DL107" s="46" t="e">
        <f t="shared" si="94"/>
        <v>#VALUE!</v>
      </c>
      <c r="DM107" s="46" t="e">
        <f t="shared" si="95"/>
        <v>#VALUE!</v>
      </c>
    </row>
    <row r="108" spans="1:117" s="39" customFormat="1" x14ac:dyDescent="0.2">
      <c r="A108" s="154">
        <f t="shared" si="41"/>
        <v>0</v>
      </c>
      <c r="B108" s="154"/>
      <c r="C108" s="47"/>
      <c r="D108" s="46"/>
      <c r="F108" s="46"/>
      <c r="U108" s="31"/>
      <c r="X108" s="47" t="str">
        <f t="shared" si="75"/>
        <v/>
      </c>
      <c r="Y108" s="46" t="str">
        <f t="shared" si="42"/>
        <v/>
      </c>
      <c r="Z108" s="46" t="str">
        <f t="shared" si="76"/>
        <v>0</v>
      </c>
      <c r="AA108" s="46" t="e">
        <f t="shared" si="43"/>
        <v>#VALUE!</v>
      </c>
      <c r="AB108" s="46" t="e">
        <f t="shared" si="44"/>
        <v>#VALUE!</v>
      </c>
      <c r="AC108" s="46" t="e">
        <f t="shared" si="45"/>
        <v>#VALUE!</v>
      </c>
      <c r="AD108" s="46" t="e">
        <f t="shared" si="46"/>
        <v>#VALUE!</v>
      </c>
      <c r="AE108" s="46" t="e">
        <f t="shared" si="47"/>
        <v>#VALUE!</v>
      </c>
      <c r="AF108" s="46" t="e">
        <f t="shared" si="48"/>
        <v>#VALUE!</v>
      </c>
      <c r="AG108" s="46" t="e">
        <f t="shared" si="49"/>
        <v>#VALUE!</v>
      </c>
      <c r="AH108" s="46" t="e">
        <f t="shared" si="50"/>
        <v>#VALUE!</v>
      </c>
      <c r="AI108" s="46" t="e">
        <f t="shared" si="51"/>
        <v>#VALUE!</v>
      </c>
      <c r="AJ108" s="46" t="e">
        <f t="shared" si="52"/>
        <v>#VALUE!</v>
      </c>
      <c r="AK108" s="46" t="e">
        <f t="shared" si="53"/>
        <v>#VALUE!</v>
      </c>
      <c r="AL108" s="46" t="e">
        <f t="shared" si="54"/>
        <v>#VALUE!</v>
      </c>
      <c r="AM108" s="46" t="e">
        <f t="shared" si="55"/>
        <v>#VALUE!</v>
      </c>
      <c r="AN108" s="46" t="e">
        <f t="shared" si="56"/>
        <v>#VALUE!</v>
      </c>
      <c r="AO108" s="46" t="e">
        <f t="shared" si="57"/>
        <v>#VALUE!</v>
      </c>
      <c r="AP108" s="46"/>
      <c r="AQ108" s="46"/>
      <c r="AR108" s="46"/>
      <c r="AS108" s="47"/>
      <c r="AT108" s="46"/>
      <c r="AU108" s="46"/>
      <c r="AV108" s="46"/>
      <c r="AW108" s="46"/>
      <c r="AX108" s="46"/>
      <c r="AY108" s="46"/>
      <c r="AZ108" s="46"/>
      <c r="BA108" s="46"/>
      <c r="BB108" s="46"/>
      <c r="BC108" s="46"/>
      <c r="BD108" s="46"/>
      <c r="BE108" s="46"/>
      <c r="BF108" s="46"/>
      <c r="BG108" s="46"/>
      <c r="BH108" s="46"/>
      <c r="BI108" s="46"/>
      <c r="BJ108" s="47" t="str">
        <f t="shared" si="77"/>
        <v/>
      </c>
      <c r="BK108" s="46" t="str">
        <f t="shared" si="58"/>
        <v/>
      </c>
      <c r="BL108" s="46" t="str">
        <f t="shared" si="78"/>
        <v>0</v>
      </c>
      <c r="BM108" s="46" t="e">
        <f t="shared" si="59"/>
        <v>#VALUE!</v>
      </c>
      <c r="BN108" s="46" t="e">
        <f t="shared" si="60"/>
        <v>#VALUE!</v>
      </c>
      <c r="BO108" s="46" t="e">
        <f t="shared" si="61"/>
        <v>#VALUE!</v>
      </c>
      <c r="BP108" s="46" t="e">
        <f t="shared" si="62"/>
        <v>#VALUE!</v>
      </c>
      <c r="BQ108" s="46" t="e">
        <f t="shared" si="63"/>
        <v>#VALUE!</v>
      </c>
      <c r="BR108" s="46" t="e">
        <f t="shared" si="64"/>
        <v>#VALUE!</v>
      </c>
      <c r="BS108" s="46" t="e">
        <f t="shared" si="65"/>
        <v>#VALUE!</v>
      </c>
      <c r="BT108" s="46" t="e">
        <f t="shared" si="66"/>
        <v>#VALUE!</v>
      </c>
      <c r="BU108" s="46" t="e">
        <f t="shared" si="67"/>
        <v>#VALUE!</v>
      </c>
      <c r="BV108" s="46" t="e">
        <f t="shared" si="68"/>
        <v>#VALUE!</v>
      </c>
      <c r="BW108" s="46" t="e">
        <f t="shared" si="69"/>
        <v>#VALUE!</v>
      </c>
      <c r="BX108" s="46" t="e">
        <f t="shared" si="70"/>
        <v>#VALUE!</v>
      </c>
      <c r="BY108" s="46" t="e">
        <f t="shared" si="71"/>
        <v>#VALUE!</v>
      </c>
      <c r="BZ108" s="46" t="e">
        <f t="shared" si="72"/>
        <v>#VALUE!</v>
      </c>
      <c r="CA108" s="46" t="e">
        <f t="shared" si="73"/>
        <v>#VALUE!</v>
      </c>
      <c r="CB108" s="46"/>
      <c r="CC108" s="46"/>
      <c r="CD108" s="46"/>
      <c r="CE108" s="46"/>
      <c r="CF108" s="46"/>
      <c r="CG108" s="46"/>
      <c r="CH108" s="46"/>
      <c r="CI108" s="46"/>
      <c r="CJ108" s="46"/>
      <c r="CK108" s="46"/>
      <c r="CL108" s="46"/>
      <c r="CM108" s="46"/>
      <c r="CN108" s="46"/>
      <c r="CO108" s="46"/>
      <c r="CP108" s="46"/>
      <c r="CQ108" s="46"/>
      <c r="CR108" s="46"/>
      <c r="CS108" s="46"/>
      <c r="CT108" s="46"/>
      <c r="CU108" s="46"/>
      <c r="CV108" s="47" t="str">
        <f t="shared" si="79"/>
        <v/>
      </c>
      <c r="CW108" s="46" t="str">
        <f t="shared" si="74"/>
        <v/>
      </c>
      <c r="CX108" s="46" t="str">
        <f t="shared" si="80"/>
        <v>0</v>
      </c>
      <c r="CY108" s="46" t="e">
        <f t="shared" si="81"/>
        <v>#VALUE!</v>
      </c>
      <c r="CZ108" s="46" t="e">
        <f t="shared" si="82"/>
        <v>#VALUE!</v>
      </c>
      <c r="DA108" s="46" t="e">
        <f t="shared" si="83"/>
        <v>#VALUE!</v>
      </c>
      <c r="DB108" s="46" t="e">
        <f t="shared" si="84"/>
        <v>#VALUE!</v>
      </c>
      <c r="DC108" s="46" t="e">
        <f t="shared" si="85"/>
        <v>#VALUE!</v>
      </c>
      <c r="DD108" s="46" t="e">
        <f t="shared" si="86"/>
        <v>#VALUE!</v>
      </c>
      <c r="DE108" s="46" t="e">
        <f t="shared" si="87"/>
        <v>#VALUE!</v>
      </c>
      <c r="DF108" s="46" t="e">
        <f t="shared" si="88"/>
        <v>#VALUE!</v>
      </c>
      <c r="DG108" s="46" t="e">
        <f t="shared" si="89"/>
        <v>#VALUE!</v>
      </c>
      <c r="DH108" s="46" t="e">
        <f t="shared" si="90"/>
        <v>#VALUE!</v>
      </c>
      <c r="DI108" s="46" t="e">
        <f t="shared" si="91"/>
        <v>#VALUE!</v>
      </c>
      <c r="DJ108" s="46" t="e">
        <f t="shared" si="92"/>
        <v>#VALUE!</v>
      </c>
      <c r="DK108" s="46" t="e">
        <f t="shared" si="93"/>
        <v>#VALUE!</v>
      </c>
      <c r="DL108" s="46" t="e">
        <f t="shared" si="94"/>
        <v>#VALUE!</v>
      </c>
      <c r="DM108" s="46" t="e">
        <f t="shared" si="95"/>
        <v>#VALUE!</v>
      </c>
    </row>
    <row r="109" spans="1:117" s="39" customFormat="1" x14ac:dyDescent="0.2">
      <c r="A109" s="154">
        <f t="shared" si="41"/>
        <v>0</v>
      </c>
      <c r="B109" s="154"/>
      <c r="C109" s="47"/>
      <c r="D109" s="46"/>
      <c r="F109" s="46"/>
      <c r="U109" s="31"/>
      <c r="X109" s="47" t="str">
        <f t="shared" si="75"/>
        <v/>
      </c>
      <c r="Y109" s="46" t="str">
        <f t="shared" si="42"/>
        <v/>
      </c>
      <c r="Z109" s="46" t="str">
        <f t="shared" si="76"/>
        <v>0</v>
      </c>
      <c r="AA109" s="46" t="e">
        <f t="shared" si="43"/>
        <v>#VALUE!</v>
      </c>
      <c r="AB109" s="46" t="e">
        <f t="shared" si="44"/>
        <v>#VALUE!</v>
      </c>
      <c r="AC109" s="46" t="e">
        <f t="shared" si="45"/>
        <v>#VALUE!</v>
      </c>
      <c r="AD109" s="46" t="e">
        <f t="shared" si="46"/>
        <v>#VALUE!</v>
      </c>
      <c r="AE109" s="46" t="e">
        <f t="shared" si="47"/>
        <v>#VALUE!</v>
      </c>
      <c r="AF109" s="46" t="e">
        <f t="shared" si="48"/>
        <v>#VALUE!</v>
      </c>
      <c r="AG109" s="46" t="e">
        <f t="shared" si="49"/>
        <v>#VALUE!</v>
      </c>
      <c r="AH109" s="46" t="e">
        <f t="shared" si="50"/>
        <v>#VALUE!</v>
      </c>
      <c r="AI109" s="46" t="e">
        <f t="shared" si="51"/>
        <v>#VALUE!</v>
      </c>
      <c r="AJ109" s="46" t="e">
        <f t="shared" si="52"/>
        <v>#VALUE!</v>
      </c>
      <c r="AK109" s="46" t="e">
        <f t="shared" si="53"/>
        <v>#VALUE!</v>
      </c>
      <c r="AL109" s="46" t="e">
        <f t="shared" si="54"/>
        <v>#VALUE!</v>
      </c>
      <c r="AM109" s="46" t="e">
        <f t="shared" si="55"/>
        <v>#VALUE!</v>
      </c>
      <c r="AN109" s="46" t="e">
        <f t="shared" si="56"/>
        <v>#VALUE!</v>
      </c>
      <c r="AO109" s="46" t="e">
        <f t="shared" si="57"/>
        <v>#VALUE!</v>
      </c>
      <c r="AP109" s="46"/>
      <c r="AQ109" s="46"/>
      <c r="AR109" s="46"/>
      <c r="AS109" s="47"/>
      <c r="AT109" s="46"/>
      <c r="AU109" s="46"/>
      <c r="AV109" s="46"/>
      <c r="AW109" s="46"/>
      <c r="AX109" s="46"/>
      <c r="AY109" s="46"/>
      <c r="AZ109" s="46"/>
      <c r="BA109" s="46"/>
      <c r="BB109" s="46"/>
      <c r="BC109" s="46"/>
      <c r="BD109" s="46"/>
      <c r="BE109" s="46"/>
      <c r="BF109" s="46"/>
      <c r="BG109" s="46"/>
      <c r="BH109" s="46"/>
      <c r="BI109" s="46"/>
      <c r="BJ109" s="47" t="str">
        <f t="shared" si="77"/>
        <v/>
      </c>
      <c r="BK109" s="46" t="str">
        <f t="shared" si="58"/>
        <v/>
      </c>
      <c r="BL109" s="46" t="str">
        <f t="shared" si="78"/>
        <v>0</v>
      </c>
      <c r="BM109" s="46" t="e">
        <f t="shared" si="59"/>
        <v>#VALUE!</v>
      </c>
      <c r="BN109" s="46" t="e">
        <f t="shared" si="60"/>
        <v>#VALUE!</v>
      </c>
      <c r="BO109" s="46" t="e">
        <f t="shared" si="61"/>
        <v>#VALUE!</v>
      </c>
      <c r="BP109" s="46" t="e">
        <f t="shared" si="62"/>
        <v>#VALUE!</v>
      </c>
      <c r="BQ109" s="46" t="e">
        <f t="shared" si="63"/>
        <v>#VALUE!</v>
      </c>
      <c r="BR109" s="46" t="e">
        <f t="shared" si="64"/>
        <v>#VALUE!</v>
      </c>
      <c r="BS109" s="46" t="e">
        <f t="shared" si="65"/>
        <v>#VALUE!</v>
      </c>
      <c r="BT109" s="46" t="e">
        <f t="shared" si="66"/>
        <v>#VALUE!</v>
      </c>
      <c r="BU109" s="46" t="e">
        <f t="shared" si="67"/>
        <v>#VALUE!</v>
      </c>
      <c r="BV109" s="46" t="e">
        <f t="shared" si="68"/>
        <v>#VALUE!</v>
      </c>
      <c r="BW109" s="46" t="e">
        <f t="shared" si="69"/>
        <v>#VALUE!</v>
      </c>
      <c r="BX109" s="46" t="e">
        <f t="shared" si="70"/>
        <v>#VALUE!</v>
      </c>
      <c r="BY109" s="46" t="e">
        <f t="shared" si="71"/>
        <v>#VALUE!</v>
      </c>
      <c r="BZ109" s="46" t="e">
        <f t="shared" si="72"/>
        <v>#VALUE!</v>
      </c>
      <c r="CA109" s="46" t="e">
        <f t="shared" si="73"/>
        <v>#VALUE!</v>
      </c>
      <c r="CB109" s="46"/>
      <c r="CC109" s="46"/>
      <c r="CD109" s="46"/>
      <c r="CE109" s="46"/>
      <c r="CF109" s="46"/>
      <c r="CG109" s="46"/>
      <c r="CH109" s="46"/>
      <c r="CI109" s="46"/>
      <c r="CJ109" s="46"/>
      <c r="CK109" s="46"/>
      <c r="CL109" s="46"/>
      <c r="CM109" s="46"/>
      <c r="CN109" s="46"/>
      <c r="CO109" s="46"/>
      <c r="CP109" s="46"/>
      <c r="CQ109" s="46"/>
      <c r="CR109" s="46"/>
      <c r="CS109" s="46"/>
      <c r="CT109" s="46"/>
      <c r="CU109" s="46"/>
      <c r="CV109" s="47" t="str">
        <f t="shared" si="79"/>
        <v/>
      </c>
      <c r="CW109" s="46" t="str">
        <f t="shared" si="74"/>
        <v/>
      </c>
      <c r="CX109" s="46" t="str">
        <f t="shared" si="80"/>
        <v>0</v>
      </c>
      <c r="CY109" s="46" t="e">
        <f t="shared" si="81"/>
        <v>#VALUE!</v>
      </c>
      <c r="CZ109" s="46" t="e">
        <f t="shared" si="82"/>
        <v>#VALUE!</v>
      </c>
      <c r="DA109" s="46" t="e">
        <f t="shared" si="83"/>
        <v>#VALUE!</v>
      </c>
      <c r="DB109" s="46" t="e">
        <f t="shared" si="84"/>
        <v>#VALUE!</v>
      </c>
      <c r="DC109" s="46" t="e">
        <f t="shared" si="85"/>
        <v>#VALUE!</v>
      </c>
      <c r="DD109" s="46" t="e">
        <f t="shared" si="86"/>
        <v>#VALUE!</v>
      </c>
      <c r="DE109" s="46" t="e">
        <f t="shared" si="87"/>
        <v>#VALUE!</v>
      </c>
      <c r="DF109" s="46" t="e">
        <f t="shared" si="88"/>
        <v>#VALUE!</v>
      </c>
      <c r="DG109" s="46" t="e">
        <f t="shared" si="89"/>
        <v>#VALUE!</v>
      </c>
      <c r="DH109" s="46" t="e">
        <f t="shared" si="90"/>
        <v>#VALUE!</v>
      </c>
      <c r="DI109" s="46" t="e">
        <f t="shared" si="91"/>
        <v>#VALUE!</v>
      </c>
      <c r="DJ109" s="46" t="e">
        <f t="shared" si="92"/>
        <v>#VALUE!</v>
      </c>
      <c r="DK109" s="46" t="e">
        <f t="shared" si="93"/>
        <v>#VALUE!</v>
      </c>
      <c r="DL109" s="46" t="e">
        <f t="shared" si="94"/>
        <v>#VALUE!</v>
      </c>
      <c r="DM109" s="46" t="e">
        <f t="shared" si="95"/>
        <v>#VALUE!</v>
      </c>
    </row>
    <row r="110" spans="1:117" s="39" customFormat="1" x14ac:dyDescent="0.2">
      <c r="A110" s="154">
        <f t="shared" si="41"/>
        <v>0</v>
      </c>
      <c r="B110" s="154"/>
      <c r="C110" s="47"/>
      <c r="D110" s="46"/>
      <c r="F110" s="46"/>
      <c r="U110" s="31"/>
      <c r="X110" s="47" t="str">
        <f t="shared" si="75"/>
        <v/>
      </c>
      <c r="Y110" s="46" t="str">
        <f t="shared" si="42"/>
        <v/>
      </c>
      <c r="Z110" s="46" t="str">
        <f t="shared" si="76"/>
        <v>0</v>
      </c>
      <c r="AA110" s="46" t="e">
        <f t="shared" si="43"/>
        <v>#VALUE!</v>
      </c>
      <c r="AB110" s="46" t="e">
        <f t="shared" si="44"/>
        <v>#VALUE!</v>
      </c>
      <c r="AC110" s="46" t="e">
        <f t="shared" si="45"/>
        <v>#VALUE!</v>
      </c>
      <c r="AD110" s="46" t="e">
        <f t="shared" si="46"/>
        <v>#VALUE!</v>
      </c>
      <c r="AE110" s="46" t="e">
        <f t="shared" si="47"/>
        <v>#VALUE!</v>
      </c>
      <c r="AF110" s="46" t="e">
        <f t="shared" si="48"/>
        <v>#VALUE!</v>
      </c>
      <c r="AG110" s="46" t="e">
        <f t="shared" si="49"/>
        <v>#VALUE!</v>
      </c>
      <c r="AH110" s="46" t="e">
        <f t="shared" si="50"/>
        <v>#VALUE!</v>
      </c>
      <c r="AI110" s="46" t="e">
        <f t="shared" si="51"/>
        <v>#VALUE!</v>
      </c>
      <c r="AJ110" s="46" t="e">
        <f t="shared" si="52"/>
        <v>#VALUE!</v>
      </c>
      <c r="AK110" s="46" t="e">
        <f t="shared" si="53"/>
        <v>#VALUE!</v>
      </c>
      <c r="AL110" s="46" t="e">
        <f t="shared" si="54"/>
        <v>#VALUE!</v>
      </c>
      <c r="AM110" s="46" t="e">
        <f t="shared" si="55"/>
        <v>#VALUE!</v>
      </c>
      <c r="AN110" s="46" t="e">
        <f t="shared" si="56"/>
        <v>#VALUE!</v>
      </c>
      <c r="AO110" s="46" t="e">
        <f t="shared" si="57"/>
        <v>#VALUE!</v>
      </c>
      <c r="AP110" s="46"/>
      <c r="AQ110" s="46"/>
      <c r="AR110" s="46"/>
      <c r="AS110" s="47"/>
      <c r="AT110" s="46"/>
      <c r="AU110" s="46"/>
      <c r="AV110" s="46"/>
      <c r="AW110" s="46"/>
      <c r="AX110" s="46"/>
      <c r="AY110" s="46"/>
      <c r="AZ110" s="46"/>
      <c r="BA110" s="46"/>
      <c r="BB110" s="46"/>
      <c r="BC110" s="46"/>
      <c r="BD110" s="46"/>
      <c r="BE110" s="46"/>
      <c r="BF110" s="46"/>
      <c r="BG110" s="46"/>
      <c r="BH110" s="46"/>
      <c r="BI110" s="46"/>
      <c r="BJ110" s="47" t="str">
        <f t="shared" si="77"/>
        <v/>
      </c>
      <c r="BK110" s="46" t="str">
        <f t="shared" si="58"/>
        <v/>
      </c>
      <c r="BL110" s="46" t="str">
        <f t="shared" si="78"/>
        <v>0</v>
      </c>
      <c r="BM110" s="46" t="e">
        <f t="shared" si="59"/>
        <v>#VALUE!</v>
      </c>
      <c r="BN110" s="46" t="e">
        <f t="shared" si="60"/>
        <v>#VALUE!</v>
      </c>
      <c r="BO110" s="46" t="e">
        <f t="shared" si="61"/>
        <v>#VALUE!</v>
      </c>
      <c r="BP110" s="46" t="e">
        <f t="shared" si="62"/>
        <v>#VALUE!</v>
      </c>
      <c r="BQ110" s="46" t="e">
        <f t="shared" si="63"/>
        <v>#VALUE!</v>
      </c>
      <c r="BR110" s="46" t="e">
        <f t="shared" si="64"/>
        <v>#VALUE!</v>
      </c>
      <c r="BS110" s="46" t="e">
        <f t="shared" si="65"/>
        <v>#VALUE!</v>
      </c>
      <c r="BT110" s="46" t="e">
        <f t="shared" si="66"/>
        <v>#VALUE!</v>
      </c>
      <c r="BU110" s="46" t="e">
        <f t="shared" si="67"/>
        <v>#VALUE!</v>
      </c>
      <c r="BV110" s="46" t="e">
        <f t="shared" si="68"/>
        <v>#VALUE!</v>
      </c>
      <c r="BW110" s="46" t="e">
        <f t="shared" si="69"/>
        <v>#VALUE!</v>
      </c>
      <c r="BX110" s="46" t="e">
        <f t="shared" si="70"/>
        <v>#VALUE!</v>
      </c>
      <c r="BY110" s="46" t="e">
        <f t="shared" si="71"/>
        <v>#VALUE!</v>
      </c>
      <c r="BZ110" s="46" t="e">
        <f t="shared" si="72"/>
        <v>#VALUE!</v>
      </c>
      <c r="CA110" s="46" t="e">
        <f t="shared" si="73"/>
        <v>#VALUE!</v>
      </c>
      <c r="CB110" s="46"/>
      <c r="CC110" s="46"/>
      <c r="CD110" s="46"/>
      <c r="CE110" s="46"/>
      <c r="CF110" s="46"/>
      <c r="CG110" s="46"/>
      <c r="CH110" s="46"/>
      <c r="CI110" s="46"/>
      <c r="CJ110" s="46"/>
      <c r="CK110" s="46"/>
      <c r="CL110" s="46"/>
      <c r="CM110" s="46"/>
      <c r="CN110" s="46"/>
      <c r="CO110" s="46"/>
      <c r="CP110" s="46"/>
      <c r="CQ110" s="46"/>
      <c r="CR110" s="46"/>
      <c r="CS110" s="46"/>
      <c r="CT110" s="46"/>
      <c r="CU110" s="46"/>
      <c r="CV110" s="47" t="str">
        <f t="shared" si="79"/>
        <v/>
      </c>
      <c r="CW110" s="46" t="str">
        <f t="shared" si="74"/>
        <v/>
      </c>
      <c r="CX110" s="46" t="str">
        <f t="shared" si="80"/>
        <v>0</v>
      </c>
      <c r="CY110" s="46" t="e">
        <f t="shared" si="81"/>
        <v>#VALUE!</v>
      </c>
      <c r="CZ110" s="46" t="e">
        <f t="shared" si="82"/>
        <v>#VALUE!</v>
      </c>
      <c r="DA110" s="46" t="e">
        <f t="shared" si="83"/>
        <v>#VALUE!</v>
      </c>
      <c r="DB110" s="46" t="e">
        <f t="shared" si="84"/>
        <v>#VALUE!</v>
      </c>
      <c r="DC110" s="46" t="e">
        <f t="shared" si="85"/>
        <v>#VALUE!</v>
      </c>
      <c r="DD110" s="46" t="e">
        <f t="shared" si="86"/>
        <v>#VALUE!</v>
      </c>
      <c r="DE110" s="46" t="e">
        <f t="shared" si="87"/>
        <v>#VALUE!</v>
      </c>
      <c r="DF110" s="46" t="e">
        <f t="shared" si="88"/>
        <v>#VALUE!</v>
      </c>
      <c r="DG110" s="46" t="e">
        <f t="shared" si="89"/>
        <v>#VALUE!</v>
      </c>
      <c r="DH110" s="46" t="e">
        <f t="shared" si="90"/>
        <v>#VALUE!</v>
      </c>
      <c r="DI110" s="46" t="e">
        <f t="shared" si="91"/>
        <v>#VALUE!</v>
      </c>
      <c r="DJ110" s="46" t="e">
        <f t="shared" si="92"/>
        <v>#VALUE!</v>
      </c>
      <c r="DK110" s="46" t="e">
        <f t="shared" si="93"/>
        <v>#VALUE!</v>
      </c>
      <c r="DL110" s="46" t="e">
        <f t="shared" si="94"/>
        <v>#VALUE!</v>
      </c>
      <c r="DM110" s="46" t="e">
        <f t="shared" si="95"/>
        <v>#VALUE!</v>
      </c>
    </row>
    <row r="111" spans="1:117" s="39" customFormat="1" x14ac:dyDescent="0.2">
      <c r="A111" s="154">
        <f t="shared" si="41"/>
        <v>0</v>
      </c>
      <c r="B111" s="154"/>
      <c r="C111" s="47"/>
      <c r="D111" s="46"/>
      <c r="F111" s="46"/>
      <c r="U111" s="31"/>
      <c r="X111" s="47" t="str">
        <f t="shared" si="75"/>
        <v/>
      </c>
      <c r="Y111" s="46" t="str">
        <f t="shared" si="42"/>
        <v/>
      </c>
      <c r="Z111" s="46" t="str">
        <f t="shared" si="76"/>
        <v>0</v>
      </c>
      <c r="AA111" s="46" t="e">
        <f t="shared" si="43"/>
        <v>#VALUE!</v>
      </c>
      <c r="AB111" s="46" t="e">
        <f t="shared" si="44"/>
        <v>#VALUE!</v>
      </c>
      <c r="AC111" s="46" t="e">
        <f t="shared" si="45"/>
        <v>#VALUE!</v>
      </c>
      <c r="AD111" s="46" t="e">
        <f t="shared" si="46"/>
        <v>#VALUE!</v>
      </c>
      <c r="AE111" s="46" t="e">
        <f t="shared" si="47"/>
        <v>#VALUE!</v>
      </c>
      <c r="AF111" s="46" t="e">
        <f t="shared" si="48"/>
        <v>#VALUE!</v>
      </c>
      <c r="AG111" s="46" t="e">
        <f t="shared" si="49"/>
        <v>#VALUE!</v>
      </c>
      <c r="AH111" s="46" t="e">
        <f t="shared" si="50"/>
        <v>#VALUE!</v>
      </c>
      <c r="AI111" s="46" t="e">
        <f t="shared" si="51"/>
        <v>#VALUE!</v>
      </c>
      <c r="AJ111" s="46" t="e">
        <f t="shared" si="52"/>
        <v>#VALUE!</v>
      </c>
      <c r="AK111" s="46" t="e">
        <f t="shared" si="53"/>
        <v>#VALUE!</v>
      </c>
      <c r="AL111" s="46" t="e">
        <f t="shared" si="54"/>
        <v>#VALUE!</v>
      </c>
      <c r="AM111" s="46" t="e">
        <f t="shared" si="55"/>
        <v>#VALUE!</v>
      </c>
      <c r="AN111" s="46" t="e">
        <f t="shared" si="56"/>
        <v>#VALUE!</v>
      </c>
      <c r="AO111" s="46" t="e">
        <f t="shared" si="57"/>
        <v>#VALUE!</v>
      </c>
      <c r="AP111" s="46"/>
      <c r="AQ111" s="46"/>
      <c r="AR111" s="46"/>
      <c r="AS111" s="47"/>
      <c r="AT111" s="46"/>
      <c r="AU111" s="46"/>
      <c r="AV111" s="46"/>
      <c r="AW111" s="46"/>
      <c r="AX111" s="46"/>
      <c r="AY111" s="46"/>
      <c r="AZ111" s="46"/>
      <c r="BA111" s="46"/>
      <c r="BB111" s="46"/>
      <c r="BC111" s="46"/>
      <c r="BD111" s="46"/>
      <c r="BE111" s="46"/>
      <c r="BF111" s="46"/>
      <c r="BG111" s="46"/>
      <c r="BH111" s="46"/>
      <c r="BI111" s="46"/>
      <c r="BJ111" s="47" t="str">
        <f t="shared" si="77"/>
        <v/>
      </c>
      <c r="BK111" s="46" t="str">
        <f t="shared" si="58"/>
        <v/>
      </c>
      <c r="BL111" s="46" t="str">
        <f t="shared" si="78"/>
        <v>0</v>
      </c>
      <c r="BM111" s="46" t="e">
        <f t="shared" si="59"/>
        <v>#VALUE!</v>
      </c>
      <c r="BN111" s="46" t="e">
        <f t="shared" si="60"/>
        <v>#VALUE!</v>
      </c>
      <c r="BO111" s="46" t="e">
        <f t="shared" si="61"/>
        <v>#VALUE!</v>
      </c>
      <c r="BP111" s="46" t="e">
        <f t="shared" si="62"/>
        <v>#VALUE!</v>
      </c>
      <c r="BQ111" s="46" t="e">
        <f t="shared" si="63"/>
        <v>#VALUE!</v>
      </c>
      <c r="BR111" s="46" t="e">
        <f t="shared" si="64"/>
        <v>#VALUE!</v>
      </c>
      <c r="BS111" s="46" t="e">
        <f t="shared" si="65"/>
        <v>#VALUE!</v>
      </c>
      <c r="BT111" s="46" t="e">
        <f t="shared" si="66"/>
        <v>#VALUE!</v>
      </c>
      <c r="BU111" s="46" t="e">
        <f t="shared" si="67"/>
        <v>#VALUE!</v>
      </c>
      <c r="BV111" s="46" t="e">
        <f t="shared" si="68"/>
        <v>#VALUE!</v>
      </c>
      <c r="BW111" s="46" t="e">
        <f t="shared" si="69"/>
        <v>#VALUE!</v>
      </c>
      <c r="BX111" s="46" t="e">
        <f t="shared" si="70"/>
        <v>#VALUE!</v>
      </c>
      <c r="BY111" s="46" t="e">
        <f t="shared" si="71"/>
        <v>#VALUE!</v>
      </c>
      <c r="BZ111" s="46" t="e">
        <f t="shared" si="72"/>
        <v>#VALUE!</v>
      </c>
      <c r="CA111" s="46" t="e">
        <f t="shared" si="73"/>
        <v>#VALUE!</v>
      </c>
      <c r="CB111" s="46"/>
      <c r="CC111" s="46"/>
      <c r="CD111" s="46"/>
      <c r="CE111" s="46"/>
      <c r="CF111" s="46"/>
      <c r="CG111" s="46"/>
      <c r="CH111" s="46"/>
      <c r="CI111" s="46"/>
      <c r="CJ111" s="46"/>
      <c r="CK111" s="46"/>
      <c r="CL111" s="46"/>
      <c r="CM111" s="46"/>
      <c r="CN111" s="46"/>
      <c r="CO111" s="46"/>
      <c r="CP111" s="46"/>
      <c r="CQ111" s="46"/>
      <c r="CR111" s="46"/>
      <c r="CS111" s="46"/>
      <c r="CT111" s="46"/>
      <c r="CU111" s="46"/>
      <c r="CV111" s="47" t="str">
        <f t="shared" si="79"/>
        <v/>
      </c>
      <c r="CW111" s="46" t="str">
        <f t="shared" si="74"/>
        <v/>
      </c>
      <c r="CX111" s="46" t="str">
        <f t="shared" si="80"/>
        <v>0</v>
      </c>
      <c r="CY111" s="46" t="e">
        <f t="shared" si="81"/>
        <v>#VALUE!</v>
      </c>
      <c r="CZ111" s="46" t="e">
        <f t="shared" si="82"/>
        <v>#VALUE!</v>
      </c>
      <c r="DA111" s="46" t="e">
        <f t="shared" si="83"/>
        <v>#VALUE!</v>
      </c>
      <c r="DB111" s="46" t="e">
        <f t="shared" si="84"/>
        <v>#VALUE!</v>
      </c>
      <c r="DC111" s="46" t="e">
        <f t="shared" si="85"/>
        <v>#VALUE!</v>
      </c>
      <c r="DD111" s="46" t="e">
        <f t="shared" si="86"/>
        <v>#VALUE!</v>
      </c>
      <c r="DE111" s="46" t="e">
        <f t="shared" si="87"/>
        <v>#VALUE!</v>
      </c>
      <c r="DF111" s="46" t="e">
        <f t="shared" si="88"/>
        <v>#VALUE!</v>
      </c>
      <c r="DG111" s="46" t="e">
        <f t="shared" si="89"/>
        <v>#VALUE!</v>
      </c>
      <c r="DH111" s="46" t="e">
        <f t="shared" si="90"/>
        <v>#VALUE!</v>
      </c>
      <c r="DI111" s="46" t="e">
        <f t="shared" si="91"/>
        <v>#VALUE!</v>
      </c>
      <c r="DJ111" s="46" t="e">
        <f t="shared" si="92"/>
        <v>#VALUE!</v>
      </c>
      <c r="DK111" s="46" t="e">
        <f t="shared" si="93"/>
        <v>#VALUE!</v>
      </c>
      <c r="DL111" s="46" t="e">
        <f t="shared" si="94"/>
        <v>#VALUE!</v>
      </c>
      <c r="DM111" s="46" t="e">
        <f t="shared" si="95"/>
        <v>#VALUE!</v>
      </c>
    </row>
    <row r="112" spans="1:117" s="39" customFormat="1" x14ac:dyDescent="0.2">
      <c r="A112" s="154">
        <f t="shared" si="41"/>
        <v>0</v>
      </c>
      <c r="B112" s="154"/>
      <c r="C112" s="47"/>
      <c r="D112" s="46"/>
      <c r="F112" s="46"/>
      <c r="U112" s="31"/>
      <c r="X112" s="47" t="str">
        <f t="shared" si="75"/>
        <v/>
      </c>
      <c r="Y112" s="46" t="str">
        <f t="shared" si="42"/>
        <v/>
      </c>
      <c r="Z112" s="46" t="str">
        <f t="shared" si="76"/>
        <v>0</v>
      </c>
      <c r="AA112" s="46" t="e">
        <f t="shared" si="43"/>
        <v>#VALUE!</v>
      </c>
      <c r="AB112" s="46" t="e">
        <f t="shared" si="44"/>
        <v>#VALUE!</v>
      </c>
      <c r="AC112" s="46" t="e">
        <f t="shared" si="45"/>
        <v>#VALUE!</v>
      </c>
      <c r="AD112" s="46" t="e">
        <f t="shared" si="46"/>
        <v>#VALUE!</v>
      </c>
      <c r="AE112" s="46" t="e">
        <f t="shared" si="47"/>
        <v>#VALUE!</v>
      </c>
      <c r="AF112" s="46" t="e">
        <f t="shared" si="48"/>
        <v>#VALUE!</v>
      </c>
      <c r="AG112" s="46" t="e">
        <f t="shared" si="49"/>
        <v>#VALUE!</v>
      </c>
      <c r="AH112" s="46" t="e">
        <f t="shared" si="50"/>
        <v>#VALUE!</v>
      </c>
      <c r="AI112" s="46" t="e">
        <f t="shared" si="51"/>
        <v>#VALUE!</v>
      </c>
      <c r="AJ112" s="46" t="e">
        <f t="shared" si="52"/>
        <v>#VALUE!</v>
      </c>
      <c r="AK112" s="46" t="e">
        <f t="shared" si="53"/>
        <v>#VALUE!</v>
      </c>
      <c r="AL112" s="46" t="e">
        <f t="shared" si="54"/>
        <v>#VALUE!</v>
      </c>
      <c r="AM112" s="46" t="e">
        <f t="shared" si="55"/>
        <v>#VALUE!</v>
      </c>
      <c r="AN112" s="46" t="e">
        <f t="shared" si="56"/>
        <v>#VALUE!</v>
      </c>
      <c r="AO112" s="46" t="e">
        <f t="shared" si="57"/>
        <v>#VALUE!</v>
      </c>
      <c r="AP112" s="46"/>
      <c r="AQ112" s="46"/>
      <c r="AR112" s="46"/>
      <c r="AS112" s="47"/>
      <c r="AT112" s="46"/>
      <c r="AU112" s="46"/>
      <c r="AV112" s="46"/>
      <c r="AW112" s="46"/>
      <c r="AX112" s="46"/>
      <c r="AY112" s="46"/>
      <c r="AZ112" s="46"/>
      <c r="BA112" s="46"/>
      <c r="BB112" s="46"/>
      <c r="BC112" s="46"/>
      <c r="BD112" s="46"/>
      <c r="BE112" s="46"/>
      <c r="BF112" s="46"/>
      <c r="BG112" s="46"/>
      <c r="BH112" s="46"/>
      <c r="BI112" s="46"/>
      <c r="BJ112" s="47" t="str">
        <f t="shared" si="77"/>
        <v/>
      </c>
      <c r="BK112" s="46" t="str">
        <f t="shared" si="58"/>
        <v/>
      </c>
      <c r="BL112" s="46" t="str">
        <f t="shared" si="78"/>
        <v>0</v>
      </c>
      <c r="BM112" s="46" t="e">
        <f t="shared" si="59"/>
        <v>#VALUE!</v>
      </c>
      <c r="BN112" s="46" t="e">
        <f t="shared" si="60"/>
        <v>#VALUE!</v>
      </c>
      <c r="BO112" s="46" t="e">
        <f t="shared" si="61"/>
        <v>#VALUE!</v>
      </c>
      <c r="BP112" s="46" t="e">
        <f t="shared" si="62"/>
        <v>#VALUE!</v>
      </c>
      <c r="BQ112" s="46" t="e">
        <f t="shared" si="63"/>
        <v>#VALUE!</v>
      </c>
      <c r="BR112" s="46" t="e">
        <f t="shared" si="64"/>
        <v>#VALUE!</v>
      </c>
      <c r="BS112" s="46" t="e">
        <f t="shared" si="65"/>
        <v>#VALUE!</v>
      </c>
      <c r="BT112" s="46" t="e">
        <f t="shared" si="66"/>
        <v>#VALUE!</v>
      </c>
      <c r="BU112" s="46" t="e">
        <f t="shared" si="67"/>
        <v>#VALUE!</v>
      </c>
      <c r="BV112" s="46" t="e">
        <f t="shared" si="68"/>
        <v>#VALUE!</v>
      </c>
      <c r="BW112" s="46" t="e">
        <f t="shared" si="69"/>
        <v>#VALUE!</v>
      </c>
      <c r="BX112" s="46" t="e">
        <f t="shared" si="70"/>
        <v>#VALUE!</v>
      </c>
      <c r="BY112" s="46" t="e">
        <f t="shared" si="71"/>
        <v>#VALUE!</v>
      </c>
      <c r="BZ112" s="46" t="e">
        <f t="shared" si="72"/>
        <v>#VALUE!</v>
      </c>
      <c r="CA112" s="46" t="e">
        <f t="shared" si="73"/>
        <v>#VALUE!</v>
      </c>
      <c r="CB112" s="46"/>
      <c r="CC112" s="46"/>
      <c r="CD112" s="46"/>
      <c r="CE112" s="46"/>
      <c r="CF112" s="46"/>
      <c r="CG112" s="46"/>
      <c r="CH112" s="46"/>
      <c r="CI112" s="46"/>
      <c r="CJ112" s="46"/>
      <c r="CK112" s="46"/>
      <c r="CL112" s="46"/>
      <c r="CM112" s="46"/>
      <c r="CN112" s="46"/>
      <c r="CO112" s="46"/>
      <c r="CP112" s="46"/>
      <c r="CQ112" s="46"/>
      <c r="CR112" s="46"/>
      <c r="CS112" s="46"/>
      <c r="CT112" s="46"/>
      <c r="CU112" s="46"/>
      <c r="CV112" s="47" t="str">
        <f t="shared" si="79"/>
        <v/>
      </c>
      <c r="CW112" s="46" t="str">
        <f t="shared" si="74"/>
        <v/>
      </c>
      <c r="CX112" s="46" t="str">
        <f t="shared" si="80"/>
        <v>0</v>
      </c>
      <c r="CY112" s="46" t="e">
        <f t="shared" si="81"/>
        <v>#VALUE!</v>
      </c>
      <c r="CZ112" s="46" t="e">
        <f t="shared" si="82"/>
        <v>#VALUE!</v>
      </c>
      <c r="DA112" s="46" t="e">
        <f t="shared" si="83"/>
        <v>#VALUE!</v>
      </c>
      <c r="DB112" s="46" t="e">
        <f t="shared" si="84"/>
        <v>#VALUE!</v>
      </c>
      <c r="DC112" s="46" t="e">
        <f t="shared" si="85"/>
        <v>#VALUE!</v>
      </c>
      <c r="DD112" s="46" t="e">
        <f t="shared" si="86"/>
        <v>#VALUE!</v>
      </c>
      <c r="DE112" s="46" t="e">
        <f t="shared" si="87"/>
        <v>#VALUE!</v>
      </c>
      <c r="DF112" s="46" t="e">
        <f t="shared" si="88"/>
        <v>#VALUE!</v>
      </c>
      <c r="DG112" s="46" t="e">
        <f t="shared" si="89"/>
        <v>#VALUE!</v>
      </c>
      <c r="DH112" s="46" t="e">
        <f t="shared" si="90"/>
        <v>#VALUE!</v>
      </c>
      <c r="DI112" s="46" t="e">
        <f t="shared" si="91"/>
        <v>#VALUE!</v>
      </c>
      <c r="DJ112" s="46" t="e">
        <f t="shared" si="92"/>
        <v>#VALUE!</v>
      </c>
      <c r="DK112" s="46" t="e">
        <f t="shared" si="93"/>
        <v>#VALUE!</v>
      </c>
      <c r="DL112" s="46" t="e">
        <f t="shared" si="94"/>
        <v>#VALUE!</v>
      </c>
      <c r="DM112" s="46" t="e">
        <f t="shared" si="95"/>
        <v>#VALUE!</v>
      </c>
    </row>
    <row r="113" spans="1:117" s="39" customFormat="1" x14ac:dyDescent="0.2">
      <c r="A113" s="154">
        <f t="shared" si="41"/>
        <v>0</v>
      </c>
      <c r="B113" s="154"/>
      <c r="C113" s="47"/>
      <c r="D113" s="46"/>
      <c r="F113" s="46"/>
      <c r="U113" s="31"/>
      <c r="X113" s="47" t="str">
        <f t="shared" si="75"/>
        <v/>
      </c>
      <c r="Y113" s="46" t="str">
        <f t="shared" si="42"/>
        <v/>
      </c>
      <c r="Z113" s="46" t="str">
        <f t="shared" si="76"/>
        <v>0</v>
      </c>
      <c r="AA113" s="46" t="e">
        <f t="shared" si="43"/>
        <v>#VALUE!</v>
      </c>
      <c r="AB113" s="46" t="e">
        <f t="shared" si="44"/>
        <v>#VALUE!</v>
      </c>
      <c r="AC113" s="46" t="e">
        <f t="shared" si="45"/>
        <v>#VALUE!</v>
      </c>
      <c r="AD113" s="46" t="e">
        <f t="shared" si="46"/>
        <v>#VALUE!</v>
      </c>
      <c r="AE113" s="46" t="e">
        <f t="shared" si="47"/>
        <v>#VALUE!</v>
      </c>
      <c r="AF113" s="46" t="e">
        <f t="shared" si="48"/>
        <v>#VALUE!</v>
      </c>
      <c r="AG113" s="46" t="e">
        <f t="shared" si="49"/>
        <v>#VALUE!</v>
      </c>
      <c r="AH113" s="46" t="e">
        <f t="shared" si="50"/>
        <v>#VALUE!</v>
      </c>
      <c r="AI113" s="46" t="e">
        <f t="shared" si="51"/>
        <v>#VALUE!</v>
      </c>
      <c r="AJ113" s="46" t="e">
        <f t="shared" si="52"/>
        <v>#VALUE!</v>
      </c>
      <c r="AK113" s="46" t="e">
        <f t="shared" si="53"/>
        <v>#VALUE!</v>
      </c>
      <c r="AL113" s="46" t="e">
        <f t="shared" si="54"/>
        <v>#VALUE!</v>
      </c>
      <c r="AM113" s="46" t="e">
        <f t="shared" si="55"/>
        <v>#VALUE!</v>
      </c>
      <c r="AN113" s="46" t="e">
        <f t="shared" si="56"/>
        <v>#VALUE!</v>
      </c>
      <c r="AO113" s="46" t="e">
        <f t="shared" si="57"/>
        <v>#VALUE!</v>
      </c>
      <c r="AP113" s="46"/>
      <c r="AQ113" s="46"/>
      <c r="AR113" s="46"/>
      <c r="AS113" s="47"/>
      <c r="AT113" s="46"/>
      <c r="AU113" s="46"/>
      <c r="AV113" s="46"/>
      <c r="AW113" s="46"/>
      <c r="AX113" s="46"/>
      <c r="AY113" s="46"/>
      <c r="AZ113" s="46"/>
      <c r="BA113" s="46"/>
      <c r="BB113" s="46"/>
      <c r="BC113" s="46"/>
      <c r="BD113" s="46"/>
      <c r="BE113" s="46"/>
      <c r="BF113" s="46"/>
      <c r="BG113" s="46"/>
      <c r="BH113" s="46"/>
      <c r="BI113" s="46"/>
      <c r="BJ113" s="47" t="str">
        <f t="shared" si="77"/>
        <v/>
      </c>
      <c r="BK113" s="46" t="str">
        <f t="shared" si="58"/>
        <v/>
      </c>
      <c r="BL113" s="46" t="str">
        <f t="shared" si="78"/>
        <v>0</v>
      </c>
      <c r="BM113" s="46" t="e">
        <f t="shared" si="59"/>
        <v>#VALUE!</v>
      </c>
      <c r="BN113" s="46" t="e">
        <f t="shared" si="60"/>
        <v>#VALUE!</v>
      </c>
      <c r="BO113" s="46" t="e">
        <f t="shared" si="61"/>
        <v>#VALUE!</v>
      </c>
      <c r="BP113" s="46" t="e">
        <f t="shared" si="62"/>
        <v>#VALUE!</v>
      </c>
      <c r="BQ113" s="46" t="e">
        <f t="shared" si="63"/>
        <v>#VALUE!</v>
      </c>
      <c r="BR113" s="46" t="e">
        <f t="shared" si="64"/>
        <v>#VALUE!</v>
      </c>
      <c r="BS113" s="46" t="e">
        <f t="shared" si="65"/>
        <v>#VALUE!</v>
      </c>
      <c r="BT113" s="46" t="e">
        <f t="shared" si="66"/>
        <v>#VALUE!</v>
      </c>
      <c r="BU113" s="46" t="e">
        <f t="shared" si="67"/>
        <v>#VALUE!</v>
      </c>
      <c r="BV113" s="46" t="e">
        <f t="shared" si="68"/>
        <v>#VALUE!</v>
      </c>
      <c r="BW113" s="46" t="e">
        <f t="shared" si="69"/>
        <v>#VALUE!</v>
      </c>
      <c r="BX113" s="46" t="e">
        <f t="shared" si="70"/>
        <v>#VALUE!</v>
      </c>
      <c r="BY113" s="46" t="e">
        <f t="shared" si="71"/>
        <v>#VALUE!</v>
      </c>
      <c r="BZ113" s="46" t="e">
        <f t="shared" si="72"/>
        <v>#VALUE!</v>
      </c>
      <c r="CA113" s="46" t="e">
        <f t="shared" si="73"/>
        <v>#VALUE!</v>
      </c>
      <c r="CB113" s="46"/>
      <c r="CC113" s="46"/>
      <c r="CD113" s="46"/>
      <c r="CE113" s="46"/>
      <c r="CF113" s="46"/>
      <c r="CG113" s="46"/>
      <c r="CH113" s="46"/>
      <c r="CI113" s="46"/>
      <c r="CJ113" s="46"/>
      <c r="CK113" s="46"/>
      <c r="CL113" s="46"/>
      <c r="CM113" s="46"/>
      <c r="CN113" s="46"/>
      <c r="CO113" s="46"/>
      <c r="CP113" s="46"/>
      <c r="CQ113" s="46"/>
      <c r="CR113" s="46"/>
      <c r="CS113" s="46"/>
      <c r="CT113" s="46"/>
      <c r="CU113" s="46"/>
      <c r="CV113" s="47" t="str">
        <f t="shared" si="79"/>
        <v/>
      </c>
      <c r="CW113" s="46" t="str">
        <f t="shared" si="74"/>
        <v/>
      </c>
      <c r="CX113" s="46" t="str">
        <f t="shared" si="80"/>
        <v>0</v>
      </c>
      <c r="CY113" s="46" t="e">
        <f t="shared" si="81"/>
        <v>#VALUE!</v>
      </c>
      <c r="CZ113" s="46" t="e">
        <f t="shared" si="82"/>
        <v>#VALUE!</v>
      </c>
      <c r="DA113" s="46" t="e">
        <f t="shared" si="83"/>
        <v>#VALUE!</v>
      </c>
      <c r="DB113" s="46" t="e">
        <f t="shared" si="84"/>
        <v>#VALUE!</v>
      </c>
      <c r="DC113" s="46" t="e">
        <f t="shared" si="85"/>
        <v>#VALUE!</v>
      </c>
      <c r="DD113" s="46" t="e">
        <f t="shared" si="86"/>
        <v>#VALUE!</v>
      </c>
      <c r="DE113" s="46" t="e">
        <f t="shared" si="87"/>
        <v>#VALUE!</v>
      </c>
      <c r="DF113" s="46" t="e">
        <f t="shared" si="88"/>
        <v>#VALUE!</v>
      </c>
      <c r="DG113" s="46" t="e">
        <f t="shared" si="89"/>
        <v>#VALUE!</v>
      </c>
      <c r="DH113" s="46" t="e">
        <f t="shared" si="90"/>
        <v>#VALUE!</v>
      </c>
      <c r="DI113" s="46" t="e">
        <f t="shared" si="91"/>
        <v>#VALUE!</v>
      </c>
      <c r="DJ113" s="46" t="e">
        <f t="shared" si="92"/>
        <v>#VALUE!</v>
      </c>
      <c r="DK113" s="46" t="e">
        <f t="shared" si="93"/>
        <v>#VALUE!</v>
      </c>
      <c r="DL113" s="46" t="e">
        <f t="shared" si="94"/>
        <v>#VALUE!</v>
      </c>
      <c r="DM113" s="46" t="e">
        <f t="shared" si="95"/>
        <v>#VALUE!</v>
      </c>
    </row>
    <row r="114" spans="1:117" s="39" customFormat="1" x14ac:dyDescent="0.2">
      <c r="A114" s="154">
        <f t="shared" si="41"/>
        <v>0</v>
      </c>
      <c r="B114" s="154"/>
      <c r="C114" s="47"/>
      <c r="D114" s="46"/>
      <c r="F114" s="46"/>
      <c r="U114" s="31"/>
      <c r="X114" s="47" t="str">
        <f t="shared" si="75"/>
        <v/>
      </c>
      <c r="Y114" s="46" t="str">
        <f t="shared" si="42"/>
        <v/>
      </c>
      <c r="Z114" s="46" t="str">
        <f t="shared" si="76"/>
        <v>0</v>
      </c>
      <c r="AA114" s="46" t="e">
        <f t="shared" si="43"/>
        <v>#VALUE!</v>
      </c>
      <c r="AB114" s="46" t="e">
        <f t="shared" si="44"/>
        <v>#VALUE!</v>
      </c>
      <c r="AC114" s="46" t="e">
        <f t="shared" si="45"/>
        <v>#VALUE!</v>
      </c>
      <c r="AD114" s="46" t="e">
        <f t="shared" si="46"/>
        <v>#VALUE!</v>
      </c>
      <c r="AE114" s="46" t="e">
        <f t="shared" si="47"/>
        <v>#VALUE!</v>
      </c>
      <c r="AF114" s="46" t="e">
        <f t="shared" si="48"/>
        <v>#VALUE!</v>
      </c>
      <c r="AG114" s="46" t="e">
        <f t="shared" si="49"/>
        <v>#VALUE!</v>
      </c>
      <c r="AH114" s="46" t="e">
        <f t="shared" si="50"/>
        <v>#VALUE!</v>
      </c>
      <c r="AI114" s="46" t="e">
        <f t="shared" si="51"/>
        <v>#VALUE!</v>
      </c>
      <c r="AJ114" s="46" t="e">
        <f t="shared" si="52"/>
        <v>#VALUE!</v>
      </c>
      <c r="AK114" s="46" t="e">
        <f t="shared" si="53"/>
        <v>#VALUE!</v>
      </c>
      <c r="AL114" s="46" t="e">
        <f t="shared" si="54"/>
        <v>#VALUE!</v>
      </c>
      <c r="AM114" s="46" t="e">
        <f t="shared" si="55"/>
        <v>#VALUE!</v>
      </c>
      <c r="AN114" s="46" t="e">
        <f t="shared" si="56"/>
        <v>#VALUE!</v>
      </c>
      <c r="AO114" s="46" t="e">
        <f t="shared" si="57"/>
        <v>#VALUE!</v>
      </c>
      <c r="AP114" s="46"/>
      <c r="AQ114" s="46"/>
      <c r="AR114" s="46"/>
      <c r="AS114" s="47"/>
      <c r="AT114" s="46"/>
      <c r="AU114" s="46"/>
      <c r="AV114" s="46"/>
      <c r="AW114" s="46"/>
      <c r="AX114" s="46"/>
      <c r="AY114" s="46"/>
      <c r="AZ114" s="46"/>
      <c r="BA114" s="46"/>
      <c r="BB114" s="46"/>
      <c r="BC114" s="46"/>
      <c r="BD114" s="46"/>
      <c r="BE114" s="46"/>
      <c r="BF114" s="46"/>
      <c r="BG114" s="46"/>
      <c r="BH114" s="46"/>
      <c r="BI114" s="46"/>
      <c r="BJ114" s="47" t="str">
        <f t="shared" si="77"/>
        <v/>
      </c>
      <c r="BK114" s="46" t="str">
        <f t="shared" si="58"/>
        <v/>
      </c>
      <c r="BL114" s="46" t="str">
        <f t="shared" si="78"/>
        <v>0</v>
      </c>
      <c r="BM114" s="46" t="e">
        <f t="shared" si="59"/>
        <v>#VALUE!</v>
      </c>
      <c r="BN114" s="46" t="e">
        <f t="shared" si="60"/>
        <v>#VALUE!</v>
      </c>
      <c r="BO114" s="46" t="e">
        <f t="shared" si="61"/>
        <v>#VALUE!</v>
      </c>
      <c r="BP114" s="46" t="e">
        <f t="shared" si="62"/>
        <v>#VALUE!</v>
      </c>
      <c r="BQ114" s="46" t="e">
        <f t="shared" si="63"/>
        <v>#VALUE!</v>
      </c>
      <c r="BR114" s="46" t="e">
        <f t="shared" si="64"/>
        <v>#VALUE!</v>
      </c>
      <c r="BS114" s="46" t="e">
        <f t="shared" si="65"/>
        <v>#VALUE!</v>
      </c>
      <c r="BT114" s="46" t="e">
        <f t="shared" si="66"/>
        <v>#VALUE!</v>
      </c>
      <c r="BU114" s="46" t="e">
        <f t="shared" si="67"/>
        <v>#VALUE!</v>
      </c>
      <c r="BV114" s="46" t="e">
        <f t="shared" si="68"/>
        <v>#VALUE!</v>
      </c>
      <c r="BW114" s="46" t="e">
        <f t="shared" si="69"/>
        <v>#VALUE!</v>
      </c>
      <c r="BX114" s="46" t="e">
        <f t="shared" si="70"/>
        <v>#VALUE!</v>
      </c>
      <c r="BY114" s="46" t="e">
        <f t="shared" si="71"/>
        <v>#VALUE!</v>
      </c>
      <c r="BZ114" s="46" t="e">
        <f t="shared" si="72"/>
        <v>#VALUE!</v>
      </c>
      <c r="CA114" s="46" t="e">
        <f t="shared" si="73"/>
        <v>#VALUE!</v>
      </c>
      <c r="CB114" s="46"/>
      <c r="CC114" s="46"/>
      <c r="CD114" s="46"/>
      <c r="CE114" s="46"/>
      <c r="CF114" s="46"/>
      <c r="CG114" s="46"/>
      <c r="CH114" s="46"/>
      <c r="CI114" s="46"/>
      <c r="CJ114" s="46"/>
      <c r="CK114" s="46"/>
      <c r="CL114" s="46"/>
      <c r="CM114" s="46"/>
      <c r="CN114" s="46"/>
      <c r="CO114" s="46"/>
      <c r="CP114" s="46"/>
      <c r="CQ114" s="46"/>
      <c r="CR114" s="46"/>
      <c r="CS114" s="46"/>
      <c r="CT114" s="46"/>
      <c r="CU114" s="46"/>
      <c r="CV114" s="47" t="str">
        <f t="shared" si="79"/>
        <v/>
      </c>
      <c r="CW114" s="46" t="str">
        <f t="shared" si="74"/>
        <v/>
      </c>
      <c r="CX114" s="46" t="str">
        <f t="shared" si="80"/>
        <v>0</v>
      </c>
      <c r="CY114" s="46" t="e">
        <f t="shared" si="81"/>
        <v>#VALUE!</v>
      </c>
      <c r="CZ114" s="46" t="e">
        <f t="shared" si="82"/>
        <v>#VALUE!</v>
      </c>
      <c r="DA114" s="46" t="e">
        <f t="shared" si="83"/>
        <v>#VALUE!</v>
      </c>
      <c r="DB114" s="46" t="e">
        <f t="shared" si="84"/>
        <v>#VALUE!</v>
      </c>
      <c r="DC114" s="46" t="e">
        <f t="shared" si="85"/>
        <v>#VALUE!</v>
      </c>
      <c r="DD114" s="46" t="e">
        <f t="shared" si="86"/>
        <v>#VALUE!</v>
      </c>
      <c r="DE114" s="46" t="e">
        <f t="shared" si="87"/>
        <v>#VALUE!</v>
      </c>
      <c r="DF114" s="46" t="e">
        <f t="shared" si="88"/>
        <v>#VALUE!</v>
      </c>
      <c r="DG114" s="46" t="e">
        <f t="shared" si="89"/>
        <v>#VALUE!</v>
      </c>
      <c r="DH114" s="46" t="e">
        <f t="shared" si="90"/>
        <v>#VALUE!</v>
      </c>
      <c r="DI114" s="46" t="e">
        <f t="shared" si="91"/>
        <v>#VALUE!</v>
      </c>
      <c r="DJ114" s="46" t="e">
        <f t="shared" si="92"/>
        <v>#VALUE!</v>
      </c>
      <c r="DK114" s="46" t="e">
        <f t="shared" si="93"/>
        <v>#VALUE!</v>
      </c>
      <c r="DL114" s="46" t="e">
        <f t="shared" si="94"/>
        <v>#VALUE!</v>
      </c>
      <c r="DM114" s="46" t="e">
        <f t="shared" si="95"/>
        <v>#VALUE!</v>
      </c>
    </row>
    <row r="115" spans="1:117" s="39" customFormat="1" x14ac:dyDescent="0.2">
      <c r="A115" s="154">
        <f t="shared" si="41"/>
        <v>0</v>
      </c>
      <c r="B115" s="154"/>
      <c r="C115" s="47"/>
      <c r="D115" s="46"/>
      <c r="F115" s="46"/>
      <c r="U115" s="31"/>
      <c r="X115" s="47" t="str">
        <f t="shared" si="75"/>
        <v/>
      </c>
      <c r="Y115" s="46" t="str">
        <f t="shared" si="42"/>
        <v/>
      </c>
      <c r="Z115" s="46" t="str">
        <f t="shared" si="76"/>
        <v>0</v>
      </c>
      <c r="AA115" s="46" t="e">
        <f t="shared" si="43"/>
        <v>#VALUE!</v>
      </c>
      <c r="AB115" s="46" t="e">
        <f t="shared" si="44"/>
        <v>#VALUE!</v>
      </c>
      <c r="AC115" s="46" t="e">
        <f t="shared" si="45"/>
        <v>#VALUE!</v>
      </c>
      <c r="AD115" s="46" t="e">
        <f t="shared" si="46"/>
        <v>#VALUE!</v>
      </c>
      <c r="AE115" s="46" t="e">
        <f t="shared" si="47"/>
        <v>#VALUE!</v>
      </c>
      <c r="AF115" s="46" t="e">
        <f t="shared" si="48"/>
        <v>#VALUE!</v>
      </c>
      <c r="AG115" s="46" t="e">
        <f t="shared" si="49"/>
        <v>#VALUE!</v>
      </c>
      <c r="AH115" s="46" t="e">
        <f t="shared" si="50"/>
        <v>#VALUE!</v>
      </c>
      <c r="AI115" s="46" t="e">
        <f t="shared" si="51"/>
        <v>#VALUE!</v>
      </c>
      <c r="AJ115" s="46" t="e">
        <f t="shared" si="52"/>
        <v>#VALUE!</v>
      </c>
      <c r="AK115" s="46" t="e">
        <f t="shared" si="53"/>
        <v>#VALUE!</v>
      </c>
      <c r="AL115" s="46" t="e">
        <f t="shared" si="54"/>
        <v>#VALUE!</v>
      </c>
      <c r="AM115" s="46" t="e">
        <f t="shared" si="55"/>
        <v>#VALUE!</v>
      </c>
      <c r="AN115" s="46" t="e">
        <f t="shared" si="56"/>
        <v>#VALUE!</v>
      </c>
      <c r="AO115" s="46" t="e">
        <f t="shared" si="57"/>
        <v>#VALUE!</v>
      </c>
      <c r="AP115" s="46"/>
      <c r="AQ115" s="46"/>
      <c r="AR115" s="46"/>
      <c r="AS115" s="47"/>
      <c r="AT115" s="46"/>
      <c r="AU115" s="46"/>
      <c r="AV115" s="46"/>
      <c r="AW115" s="46"/>
      <c r="AX115" s="46"/>
      <c r="AY115" s="46"/>
      <c r="AZ115" s="46"/>
      <c r="BA115" s="46"/>
      <c r="BB115" s="46"/>
      <c r="BC115" s="46"/>
      <c r="BD115" s="46"/>
      <c r="BE115" s="46"/>
      <c r="BF115" s="46"/>
      <c r="BG115" s="46"/>
      <c r="BH115" s="46"/>
      <c r="BI115" s="46"/>
      <c r="BJ115" s="47" t="str">
        <f t="shared" si="77"/>
        <v/>
      </c>
      <c r="BK115" s="46" t="str">
        <f t="shared" si="58"/>
        <v/>
      </c>
      <c r="BL115" s="46" t="str">
        <f t="shared" si="78"/>
        <v>0</v>
      </c>
      <c r="BM115" s="46" t="e">
        <f t="shared" si="59"/>
        <v>#VALUE!</v>
      </c>
      <c r="BN115" s="46" t="e">
        <f t="shared" si="60"/>
        <v>#VALUE!</v>
      </c>
      <c r="BO115" s="46" t="e">
        <f t="shared" si="61"/>
        <v>#VALUE!</v>
      </c>
      <c r="BP115" s="46" t="e">
        <f t="shared" si="62"/>
        <v>#VALUE!</v>
      </c>
      <c r="BQ115" s="46" t="e">
        <f t="shared" si="63"/>
        <v>#VALUE!</v>
      </c>
      <c r="BR115" s="46" t="e">
        <f t="shared" si="64"/>
        <v>#VALUE!</v>
      </c>
      <c r="BS115" s="46" t="e">
        <f t="shared" si="65"/>
        <v>#VALUE!</v>
      </c>
      <c r="BT115" s="46" t="e">
        <f t="shared" si="66"/>
        <v>#VALUE!</v>
      </c>
      <c r="BU115" s="46" t="e">
        <f t="shared" si="67"/>
        <v>#VALUE!</v>
      </c>
      <c r="BV115" s="46" t="e">
        <f t="shared" si="68"/>
        <v>#VALUE!</v>
      </c>
      <c r="BW115" s="46" t="e">
        <f t="shared" si="69"/>
        <v>#VALUE!</v>
      </c>
      <c r="BX115" s="46" t="e">
        <f t="shared" si="70"/>
        <v>#VALUE!</v>
      </c>
      <c r="BY115" s="46" t="e">
        <f t="shared" si="71"/>
        <v>#VALUE!</v>
      </c>
      <c r="BZ115" s="46" t="e">
        <f t="shared" si="72"/>
        <v>#VALUE!</v>
      </c>
      <c r="CA115" s="46" t="e">
        <f t="shared" si="73"/>
        <v>#VALUE!</v>
      </c>
      <c r="CB115" s="46"/>
      <c r="CC115" s="46"/>
      <c r="CD115" s="46"/>
      <c r="CE115" s="46"/>
      <c r="CF115" s="46"/>
      <c r="CG115" s="46"/>
      <c r="CH115" s="46"/>
      <c r="CI115" s="46"/>
      <c r="CJ115" s="46"/>
      <c r="CK115" s="46"/>
      <c r="CL115" s="46"/>
      <c r="CM115" s="46"/>
      <c r="CN115" s="46"/>
      <c r="CO115" s="46"/>
      <c r="CP115" s="46"/>
      <c r="CQ115" s="46"/>
      <c r="CR115" s="46"/>
      <c r="CS115" s="46"/>
      <c r="CT115" s="46"/>
      <c r="CU115" s="46"/>
      <c r="CV115" s="47" t="str">
        <f t="shared" si="79"/>
        <v/>
      </c>
      <c r="CW115" s="46" t="str">
        <f t="shared" si="74"/>
        <v/>
      </c>
      <c r="CX115" s="46" t="str">
        <f t="shared" si="80"/>
        <v>0</v>
      </c>
      <c r="CY115" s="46" t="e">
        <f t="shared" si="81"/>
        <v>#VALUE!</v>
      </c>
      <c r="CZ115" s="46" t="e">
        <f t="shared" si="82"/>
        <v>#VALUE!</v>
      </c>
      <c r="DA115" s="46" t="e">
        <f t="shared" si="83"/>
        <v>#VALUE!</v>
      </c>
      <c r="DB115" s="46" t="e">
        <f t="shared" si="84"/>
        <v>#VALUE!</v>
      </c>
      <c r="DC115" s="46" t="e">
        <f t="shared" si="85"/>
        <v>#VALUE!</v>
      </c>
      <c r="DD115" s="46" t="e">
        <f t="shared" si="86"/>
        <v>#VALUE!</v>
      </c>
      <c r="DE115" s="46" t="e">
        <f t="shared" si="87"/>
        <v>#VALUE!</v>
      </c>
      <c r="DF115" s="46" t="e">
        <f t="shared" si="88"/>
        <v>#VALUE!</v>
      </c>
      <c r="DG115" s="46" t="e">
        <f t="shared" si="89"/>
        <v>#VALUE!</v>
      </c>
      <c r="DH115" s="46" t="e">
        <f t="shared" si="90"/>
        <v>#VALUE!</v>
      </c>
      <c r="DI115" s="46" t="e">
        <f t="shared" si="91"/>
        <v>#VALUE!</v>
      </c>
      <c r="DJ115" s="46" t="e">
        <f t="shared" si="92"/>
        <v>#VALUE!</v>
      </c>
      <c r="DK115" s="46" t="e">
        <f t="shared" si="93"/>
        <v>#VALUE!</v>
      </c>
      <c r="DL115" s="46" t="e">
        <f t="shared" si="94"/>
        <v>#VALUE!</v>
      </c>
      <c r="DM115" s="46" t="e">
        <f t="shared" si="95"/>
        <v>#VALUE!</v>
      </c>
    </row>
    <row r="116" spans="1:117" s="39" customFormat="1" x14ac:dyDescent="0.2">
      <c r="A116" s="154">
        <f t="shared" si="41"/>
        <v>0</v>
      </c>
      <c r="B116" s="154"/>
      <c r="C116" s="47"/>
      <c r="D116" s="46"/>
      <c r="F116" s="46"/>
      <c r="U116" s="31"/>
      <c r="X116" s="47" t="str">
        <f t="shared" si="75"/>
        <v/>
      </c>
      <c r="Y116" s="46" t="str">
        <f t="shared" si="42"/>
        <v/>
      </c>
      <c r="Z116" s="46" t="str">
        <f t="shared" si="76"/>
        <v>0</v>
      </c>
      <c r="AA116" s="46" t="e">
        <f t="shared" si="43"/>
        <v>#VALUE!</v>
      </c>
      <c r="AB116" s="46" t="e">
        <f t="shared" si="44"/>
        <v>#VALUE!</v>
      </c>
      <c r="AC116" s="46" t="e">
        <f t="shared" si="45"/>
        <v>#VALUE!</v>
      </c>
      <c r="AD116" s="46" t="e">
        <f t="shared" si="46"/>
        <v>#VALUE!</v>
      </c>
      <c r="AE116" s="46" t="e">
        <f t="shared" si="47"/>
        <v>#VALUE!</v>
      </c>
      <c r="AF116" s="46" t="e">
        <f t="shared" si="48"/>
        <v>#VALUE!</v>
      </c>
      <c r="AG116" s="46" t="e">
        <f t="shared" si="49"/>
        <v>#VALUE!</v>
      </c>
      <c r="AH116" s="46" t="e">
        <f t="shared" si="50"/>
        <v>#VALUE!</v>
      </c>
      <c r="AI116" s="46" t="e">
        <f t="shared" si="51"/>
        <v>#VALUE!</v>
      </c>
      <c r="AJ116" s="46" t="e">
        <f t="shared" si="52"/>
        <v>#VALUE!</v>
      </c>
      <c r="AK116" s="46" t="e">
        <f t="shared" si="53"/>
        <v>#VALUE!</v>
      </c>
      <c r="AL116" s="46" t="e">
        <f t="shared" si="54"/>
        <v>#VALUE!</v>
      </c>
      <c r="AM116" s="46" t="e">
        <f t="shared" si="55"/>
        <v>#VALUE!</v>
      </c>
      <c r="AN116" s="46" t="e">
        <f t="shared" si="56"/>
        <v>#VALUE!</v>
      </c>
      <c r="AO116" s="46" t="e">
        <f t="shared" si="57"/>
        <v>#VALUE!</v>
      </c>
      <c r="AP116" s="46"/>
      <c r="AQ116" s="46"/>
      <c r="AR116" s="46"/>
      <c r="AS116" s="47"/>
      <c r="AT116" s="46"/>
      <c r="AU116" s="46"/>
      <c r="AV116" s="46"/>
      <c r="AW116" s="46"/>
      <c r="AX116" s="46"/>
      <c r="AY116" s="46"/>
      <c r="AZ116" s="46"/>
      <c r="BA116" s="46"/>
      <c r="BB116" s="46"/>
      <c r="BC116" s="46"/>
      <c r="BD116" s="46"/>
      <c r="BE116" s="46"/>
      <c r="BF116" s="46"/>
      <c r="BG116" s="46"/>
      <c r="BH116" s="46"/>
      <c r="BI116" s="46"/>
      <c r="BJ116" s="47" t="str">
        <f t="shared" si="77"/>
        <v/>
      </c>
      <c r="BK116" s="46" t="str">
        <f t="shared" si="58"/>
        <v/>
      </c>
      <c r="BL116" s="46" t="str">
        <f t="shared" si="78"/>
        <v>0</v>
      </c>
      <c r="BM116" s="46" t="e">
        <f t="shared" si="59"/>
        <v>#VALUE!</v>
      </c>
      <c r="BN116" s="46" t="e">
        <f t="shared" si="60"/>
        <v>#VALUE!</v>
      </c>
      <c r="BO116" s="46" t="e">
        <f t="shared" si="61"/>
        <v>#VALUE!</v>
      </c>
      <c r="BP116" s="46" t="e">
        <f t="shared" si="62"/>
        <v>#VALUE!</v>
      </c>
      <c r="BQ116" s="46" t="e">
        <f t="shared" si="63"/>
        <v>#VALUE!</v>
      </c>
      <c r="BR116" s="46" t="e">
        <f t="shared" si="64"/>
        <v>#VALUE!</v>
      </c>
      <c r="BS116" s="46" t="e">
        <f t="shared" si="65"/>
        <v>#VALUE!</v>
      </c>
      <c r="BT116" s="46" t="e">
        <f t="shared" si="66"/>
        <v>#VALUE!</v>
      </c>
      <c r="BU116" s="46" t="e">
        <f t="shared" si="67"/>
        <v>#VALUE!</v>
      </c>
      <c r="BV116" s="46" t="e">
        <f t="shared" si="68"/>
        <v>#VALUE!</v>
      </c>
      <c r="BW116" s="46" t="e">
        <f t="shared" si="69"/>
        <v>#VALUE!</v>
      </c>
      <c r="BX116" s="46" t="e">
        <f t="shared" si="70"/>
        <v>#VALUE!</v>
      </c>
      <c r="BY116" s="46" t="e">
        <f t="shared" si="71"/>
        <v>#VALUE!</v>
      </c>
      <c r="BZ116" s="46" t="e">
        <f t="shared" si="72"/>
        <v>#VALUE!</v>
      </c>
      <c r="CA116" s="46" t="e">
        <f t="shared" si="73"/>
        <v>#VALUE!</v>
      </c>
      <c r="CB116" s="46"/>
      <c r="CC116" s="46"/>
      <c r="CD116" s="46"/>
      <c r="CE116" s="46"/>
      <c r="CF116" s="46"/>
      <c r="CG116" s="46"/>
      <c r="CH116" s="46"/>
      <c r="CI116" s="46"/>
      <c r="CJ116" s="46"/>
      <c r="CK116" s="46"/>
      <c r="CL116" s="46"/>
      <c r="CM116" s="46"/>
      <c r="CN116" s="46"/>
      <c r="CO116" s="46"/>
      <c r="CP116" s="46"/>
      <c r="CQ116" s="46"/>
      <c r="CR116" s="46"/>
      <c r="CS116" s="46"/>
      <c r="CT116" s="46"/>
      <c r="CU116" s="46"/>
      <c r="CV116" s="47" t="str">
        <f t="shared" si="79"/>
        <v/>
      </c>
      <c r="CW116" s="46" t="str">
        <f t="shared" si="74"/>
        <v/>
      </c>
      <c r="CX116" s="46" t="str">
        <f t="shared" si="80"/>
        <v>0</v>
      </c>
      <c r="CY116" s="46" t="e">
        <f t="shared" si="81"/>
        <v>#VALUE!</v>
      </c>
      <c r="CZ116" s="46" t="e">
        <f t="shared" si="82"/>
        <v>#VALUE!</v>
      </c>
      <c r="DA116" s="46" t="e">
        <f t="shared" si="83"/>
        <v>#VALUE!</v>
      </c>
      <c r="DB116" s="46" t="e">
        <f t="shared" si="84"/>
        <v>#VALUE!</v>
      </c>
      <c r="DC116" s="46" t="e">
        <f t="shared" si="85"/>
        <v>#VALUE!</v>
      </c>
      <c r="DD116" s="46" t="e">
        <f t="shared" si="86"/>
        <v>#VALUE!</v>
      </c>
      <c r="DE116" s="46" t="e">
        <f t="shared" si="87"/>
        <v>#VALUE!</v>
      </c>
      <c r="DF116" s="46" t="e">
        <f t="shared" si="88"/>
        <v>#VALUE!</v>
      </c>
      <c r="DG116" s="46" t="e">
        <f t="shared" si="89"/>
        <v>#VALUE!</v>
      </c>
      <c r="DH116" s="46" t="e">
        <f t="shared" si="90"/>
        <v>#VALUE!</v>
      </c>
      <c r="DI116" s="46" t="e">
        <f t="shared" si="91"/>
        <v>#VALUE!</v>
      </c>
      <c r="DJ116" s="46" t="e">
        <f t="shared" si="92"/>
        <v>#VALUE!</v>
      </c>
      <c r="DK116" s="46" t="e">
        <f t="shared" si="93"/>
        <v>#VALUE!</v>
      </c>
      <c r="DL116" s="46" t="e">
        <f t="shared" si="94"/>
        <v>#VALUE!</v>
      </c>
      <c r="DM116" s="46" t="e">
        <f t="shared" si="95"/>
        <v>#VALUE!</v>
      </c>
    </row>
    <row r="117" spans="1:117" s="39" customFormat="1" x14ac:dyDescent="0.2">
      <c r="A117" s="154">
        <f t="shared" si="41"/>
        <v>0</v>
      </c>
      <c r="B117" s="154"/>
      <c r="C117" s="47"/>
      <c r="D117" s="46"/>
      <c r="F117" s="46"/>
      <c r="U117" s="31"/>
      <c r="X117" s="47" t="str">
        <f t="shared" si="75"/>
        <v/>
      </c>
      <c r="Y117" s="46" t="str">
        <f t="shared" si="42"/>
        <v/>
      </c>
      <c r="Z117" s="46" t="str">
        <f t="shared" si="76"/>
        <v>0</v>
      </c>
      <c r="AA117" s="46" t="e">
        <f t="shared" si="43"/>
        <v>#VALUE!</v>
      </c>
      <c r="AB117" s="46" t="e">
        <f t="shared" si="44"/>
        <v>#VALUE!</v>
      </c>
      <c r="AC117" s="46" t="e">
        <f t="shared" si="45"/>
        <v>#VALUE!</v>
      </c>
      <c r="AD117" s="46" t="e">
        <f t="shared" si="46"/>
        <v>#VALUE!</v>
      </c>
      <c r="AE117" s="46" t="e">
        <f t="shared" si="47"/>
        <v>#VALUE!</v>
      </c>
      <c r="AF117" s="46" t="e">
        <f t="shared" si="48"/>
        <v>#VALUE!</v>
      </c>
      <c r="AG117" s="46" t="e">
        <f t="shared" si="49"/>
        <v>#VALUE!</v>
      </c>
      <c r="AH117" s="46" t="e">
        <f t="shared" si="50"/>
        <v>#VALUE!</v>
      </c>
      <c r="AI117" s="46" t="e">
        <f t="shared" si="51"/>
        <v>#VALUE!</v>
      </c>
      <c r="AJ117" s="46" t="e">
        <f t="shared" si="52"/>
        <v>#VALUE!</v>
      </c>
      <c r="AK117" s="46" t="e">
        <f t="shared" si="53"/>
        <v>#VALUE!</v>
      </c>
      <c r="AL117" s="46" t="e">
        <f t="shared" si="54"/>
        <v>#VALUE!</v>
      </c>
      <c r="AM117" s="46" t="e">
        <f t="shared" si="55"/>
        <v>#VALUE!</v>
      </c>
      <c r="AN117" s="46" t="e">
        <f t="shared" si="56"/>
        <v>#VALUE!</v>
      </c>
      <c r="AO117" s="46" t="e">
        <f t="shared" si="57"/>
        <v>#VALUE!</v>
      </c>
      <c r="AP117" s="46"/>
      <c r="AQ117" s="46"/>
      <c r="AR117" s="46"/>
      <c r="AS117" s="47"/>
      <c r="AT117" s="46"/>
      <c r="AU117" s="46"/>
      <c r="AV117" s="46"/>
      <c r="AW117" s="46"/>
      <c r="AX117" s="46"/>
      <c r="AY117" s="46"/>
      <c r="AZ117" s="46"/>
      <c r="BA117" s="46"/>
      <c r="BB117" s="46"/>
      <c r="BC117" s="46"/>
      <c r="BD117" s="46"/>
      <c r="BE117" s="46"/>
      <c r="BF117" s="46"/>
      <c r="BG117" s="46"/>
      <c r="BH117" s="46"/>
      <c r="BI117" s="46"/>
      <c r="BJ117" s="47" t="str">
        <f t="shared" si="77"/>
        <v/>
      </c>
      <c r="BK117" s="46" t="str">
        <f t="shared" si="58"/>
        <v/>
      </c>
      <c r="BL117" s="46" t="str">
        <f t="shared" si="78"/>
        <v>0</v>
      </c>
      <c r="BM117" s="46" t="e">
        <f t="shared" si="59"/>
        <v>#VALUE!</v>
      </c>
      <c r="BN117" s="46" t="e">
        <f t="shared" si="60"/>
        <v>#VALUE!</v>
      </c>
      <c r="BO117" s="46" t="e">
        <f t="shared" si="61"/>
        <v>#VALUE!</v>
      </c>
      <c r="BP117" s="46" t="e">
        <f t="shared" si="62"/>
        <v>#VALUE!</v>
      </c>
      <c r="BQ117" s="46" t="e">
        <f t="shared" si="63"/>
        <v>#VALUE!</v>
      </c>
      <c r="BR117" s="46" t="e">
        <f t="shared" si="64"/>
        <v>#VALUE!</v>
      </c>
      <c r="BS117" s="46" t="e">
        <f t="shared" si="65"/>
        <v>#VALUE!</v>
      </c>
      <c r="BT117" s="46" t="e">
        <f t="shared" si="66"/>
        <v>#VALUE!</v>
      </c>
      <c r="BU117" s="46" t="e">
        <f t="shared" si="67"/>
        <v>#VALUE!</v>
      </c>
      <c r="BV117" s="46" t="e">
        <f t="shared" si="68"/>
        <v>#VALUE!</v>
      </c>
      <c r="BW117" s="46" t="e">
        <f t="shared" si="69"/>
        <v>#VALUE!</v>
      </c>
      <c r="BX117" s="46" t="e">
        <f t="shared" si="70"/>
        <v>#VALUE!</v>
      </c>
      <c r="BY117" s="46" t="e">
        <f t="shared" si="71"/>
        <v>#VALUE!</v>
      </c>
      <c r="BZ117" s="46" t="e">
        <f t="shared" si="72"/>
        <v>#VALUE!</v>
      </c>
      <c r="CA117" s="46" t="e">
        <f t="shared" si="73"/>
        <v>#VALUE!</v>
      </c>
      <c r="CB117" s="46"/>
      <c r="CC117" s="46"/>
      <c r="CD117" s="46"/>
      <c r="CE117" s="46"/>
      <c r="CF117" s="46"/>
      <c r="CG117" s="46"/>
      <c r="CH117" s="46"/>
      <c r="CI117" s="46"/>
      <c r="CJ117" s="46"/>
      <c r="CK117" s="46"/>
      <c r="CL117" s="46"/>
      <c r="CM117" s="46"/>
      <c r="CN117" s="46"/>
      <c r="CO117" s="46"/>
      <c r="CP117" s="46"/>
      <c r="CQ117" s="46"/>
      <c r="CR117" s="46"/>
      <c r="CS117" s="46"/>
      <c r="CT117" s="46"/>
      <c r="CU117" s="46"/>
      <c r="CV117" s="47" t="str">
        <f t="shared" si="79"/>
        <v/>
      </c>
      <c r="CW117" s="46" t="str">
        <f t="shared" si="74"/>
        <v/>
      </c>
      <c r="CX117" s="46" t="str">
        <f t="shared" si="80"/>
        <v>0</v>
      </c>
      <c r="CY117" s="46" t="e">
        <f t="shared" si="81"/>
        <v>#VALUE!</v>
      </c>
      <c r="CZ117" s="46" t="e">
        <f t="shared" si="82"/>
        <v>#VALUE!</v>
      </c>
      <c r="DA117" s="46" t="e">
        <f t="shared" si="83"/>
        <v>#VALUE!</v>
      </c>
      <c r="DB117" s="46" t="e">
        <f t="shared" si="84"/>
        <v>#VALUE!</v>
      </c>
      <c r="DC117" s="46" t="e">
        <f t="shared" si="85"/>
        <v>#VALUE!</v>
      </c>
      <c r="DD117" s="46" t="e">
        <f t="shared" si="86"/>
        <v>#VALUE!</v>
      </c>
      <c r="DE117" s="46" t="e">
        <f t="shared" si="87"/>
        <v>#VALUE!</v>
      </c>
      <c r="DF117" s="46" t="e">
        <f t="shared" si="88"/>
        <v>#VALUE!</v>
      </c>
      <c r="DG117" s="46" t="e">
        <f t="shared" si="89"/>
        <v>#VALUE!</v>
      </c>
      <c r="DH117" s="46" t="e">
        <f t="shared" si="90"/>
        <v>#VALUE!</v>
      </c>
      <c r="DI117" s="46" t="e">
        <f t="shared" si="91"/>
        <v>#VALUE!</v>
      </c>
      <c r="DJ117" s="46" t="e">
        <f t="shared" si="92"/>
        <v>#VALUE!</v>
      </c>
      <c r="DK117" s="46" t="e">
        <f t="shared" si="93"/>
        <v>#VALUE!</v>
      </c>
      <c r="DL117" s="46" t="e">
        <f t="shared" si="94"/>
        <v>#VALUE!</v>
      </c>
      <c r="DM117" s="46" t="e">
        <f t="shared" si="95"/>
        <v>#VALUE!</v>
      </c>
    </row>
    <row r="118" spans="1:117" s="39" customFormat="1" x14ac:dyDescent="0.2">
      <c r="A118" s="154">
        <f t="shared" si="41"/>
        <v>0</v>
      </c>
      <c r="B118" s="154"/>
      <c r="C118" s="47"/>
      <c r="D118" s="46"/>
      <c r="F118" s="46"/>
      <c r="U118" s="31"/>
      <c r="X118" s="47" t="str">
        <f t="shared" si="75"/>
        <v/>
      </c>
      <c r="Y118" s="46" t="str">
        <f t="shared" si="42"/>
        <v/>
      </c>
      <c r="Z118" s="46" t="str">
        <f t="shared" si="76"/>
        <v>0</v>
      </c>
      <c r="AA118" s="46" t="e">
        <f t="shared" si="43"/>
        <v>#VALUE!</v>
      </c>
      <c r="AB118" s="46" t="e">
        <f t="shared" si="44"/>
        <v>#VALUE!</v>
      </c>
      <c r="AC118" s="46" t="e">
        <f t="shared" si="45"/>
        <v>#VALUE!</v>
      </c>
      <c r="AD118" s="46" t="e">
        <f t="shared" si="46"/>
        <v>#VALUE!</v>
      </c>
      <c r="AE118" s="46" t="e">
        <f t="shared" si="47"/>
        <v>#VALUE!</v>
      </c>
      <c r="AF118" s="46" t="e">
        <f t="shared" si="48"/>
        <v>#VALUE!</v>
      </c>
      <c r="AG118" s="46" t="e">
        <f t="shared" si="49"/>
        <v>#VALUE!</v>
      </c>
      <c r="AH118" s="46" t="e">
        <f t="shared" si="50"/>
        <v>#VALUE!</v>
      </c>
      <c r="AI118" s="46" t="e">
        <f t="shared" si="51"/>
        <v>#VALUE!</v>
      </c>
      <c r="AJ118" s="46" t="e">
        <f t="shared" si="52"/>
        <v>#VALUE!</v>
      </c>
      <c r="AK118" s="46" t="e">
        <f t="shared" si="53"/>
        <v>#VALUE!</v>
      </c>
      <c r="AL118" s="46" t="e">
        <f t="shared" si="54"/>
        <v>#VALUE!</v>
      </c>
      <c r="AM118" s="46" t="e">
        <f t="shared" si="55"/>
        <v>#VALUE!</v>
      </c>
      <c r="AN118" s="46" t="e">
        <f t="shared" si="56"/>
        <v>#VALUE!</v>
      </c>
      <c r="AO118" s="46" t="e">
        <f t="shared" si="57"/>
        <v>#VALUE!</v>
      </c>
      <c r="AP118" s="46"/>
      <c r="AQ118" s="46"/>
      <c r="AR118" s="46"/>
      <c r="AS118" s="47"/>
      <c r="AT118" s="46"/>
      <c r="AU118" s="46"/>
      <c r="AV118" s="46"/>
      <c r="AW118" s="46"/>
      <c r="AX118" s="46"/>
      <c r="AY118" s="46"/>
      <c r="AZ118" s="46"/>
      <c r="BA118" s="46"/>
      <c r="BB118" s="46"/>
      <c r="BC118" s="46"/>
      <c r="BD118" s="46"/>
      <c r="BE118" s="46"/>
      <c r="BF118" s="46"/>
      <c r="BG118" s="46"/>
      <c r="BH118" s="46"/>
      <c r="BI118" s="46"/>
      <c r="BJ118" s="47" t="str">
        <f t="shared" si="77"/>
        <v/>
      </c>
      <c r="BK118" s="46" t="str">
        <f t="shared" si="58"/>
        <v/>
      </c>
      <c r="BL118" s="46" t="str">
        <f t="shared" si="78"/>
        <v>0</v>
      </c>
      <c r="BM118" s="46" t="e">
        <f t="shared" si="59"/>
        <v>#VALUE!</v>
      </c>
      <c r="BN118" s="46" t="e">
        <f t="shared" si="60"/>
        <v>#VALUE!</v>
      </c>
      <c r="BO118" s="46" t="e">
        <f t="shared" si="61"/>
        <v>#VALUE!</v>
      </c>
      <c r="BP118" s="46" t="e">
        <f t="shared" si="62"/>
        <v>#VALUE!</v>
      </c>
      <c r="BQ118" s="46" t="e">
        <f t="shared" si="63"/>
        <v>#VALUE!</v>
      </c>
      <c r="BR118" s="46" t="e">
        <f t="shared" si="64"/>
        <v>#VALUE!</v>
      </c>
      <c r="BS118" s="46" t="e">
        <f t="shared" si="65"/>
        <v>#VALUE!</v>
      </c>
      <c r="BT118" s="46" t="e">
        <f t="shared" si="66"/>
        <v>#VALUE!</v>
      </c>
      <c r="BU118" s="46" t="e">
        <f t="shared" si="67"/>
        <v>#VALUE!</v>
      </c>
      <c r="BV118" s="46" t="e">
        <f t="shared" si="68"/>
        <v>#VALUE!</v>
      </c>
      <c r="BW118" s="46" t="e">
        <f t="shared" si="69"/>
        <v>#VALUE!</v>
      </c>
      <c r="BX118" s="46" t="e">
        <f t="shared" si="70"/>
        <v>#VALUE!</v>
      </c>
      <c r="BY118" s="46" t="e">
        <f t="shared" si="71"/>
        <v>#VALUE!</v>
      </c>
      <c r="BZ118" s="46" t="e">
        <f t="shared" si="72"/>
        <v>#VALUE!</v>
      </c>
      <c r="CA118" s="46" t="e">
        <f t="shared" si="73"/>
        <v>#VALUE!</v>
      </c>
      <c r="CB118" s="46"/>
      <c r="CC118" s="46"/>
      <c r="CD118" s="46"/>
      <c r="CE118" s="46"/>
      <c r="CF118" s="46"/>
      <c r="CG118" s="46"/>
      <c r="CH118" s="46"/>
      <c r="CI118" s="46"/>
      <c r="CJ118" s="46"/>
      <c r="CK118" s="46"/>
      <c r="CL118" s="46"/>
      <c r="CM118" s="46"/>
      <c r="CN118" s="46"/>
      <c r="CO118" s="46"/>
      <c r="CP118" s="46"/>
      <c r="CQ118" s="46"/>
      <c r="CR118" s="46"/>
      <c r="CS118" s="46"/>
      <c r="CT118" s="46"/>
      <c r="CU118" s="46"/>
      <c r="CV118" s="47" t="str">
        <f t="shared" si="79"/>
        <v/>
      </c>
      <c r="CW118" s="46" t="str">
        <f t="shared" si="74"/>
        <v/>
      </c>
      <c r="CX118" s="46" t="str">
        <f t="shared" si="80"/>
        <v>0</v>
      </c>
      <c r="CY118" s="46" t="e">
        <f t="shared" si="81"/>
        <v>#VALUE!</v>
      </c>
      <c r="CZ118" s="46" t="e">
        <f t="shared" si="82"/>
        <v>#VALUE!</v>
      </c>
      <c r="DA118" s="46" t="e">
        <f t="shared" si="83"/>
        <v>#VALUE!</v>
      </c>
      <c r="DB118" s="46" t="e">
        <f t="shared" si="84"/>
        <v>#VALUE!</v>
      </c>
      <c r="DC118" s="46" t="e">
        <f t="shared" si="85"/>
        <v>#VALUE!</v>
      </c>
      <c r="DD118" s="46" t="e">
        <f t="shared" si="86"/>
        <v>#VALUE!</v>
      </c>
      <c r="DE118" s="46" t="e">
        <f t="shared" si="87"/>
        <v>#VALUE!</v>
      </c>
      <c r="DF118" s="46" t="e">
        <f t="shared" si="88"/>
        <v>#VALUE!</v>
      </c>
      <c r="DG118" s="46" t="e">
        <f t="shared" si="89"/>
        <v>#VALUE!</v>
      </c>
      <c r="DH118" s="46" t="e">
        <f t="shared" si="90"/>
        <v>#VALUE!</v>
      </c>
      <c r="DI118" s="46" t="e">
        <f t="shared" si="91"/>
        <v>#VALUE!</v>
      </c>
      <c r="DJ118" s="46" t="e">
        <f t="shared" si="92"/>
        <v>#VALUE!</v>
      </c>
      <c r="DK118" s="46" t="e">
        <f t="shared" si="93"/>
        <v>#VALUE!</v>
      </c>
      <c r="DL118" s="46" t="e">
        <f t="shared" si="94"/>
        <v>#VALUE!</v>
      </c>
      <c r="DM118" s="46" t="e">
        <f t="shared" si="95"/>
        <v>#VALUE!</v>
      </c>
    </row>
    <row r="119" spans="1:117" s="39" customFormat="1" x14ac:dyDescent="0.2">
      <c r="A119" s="154">
        <f t="shared" si="41"/>
        <v>0</v>
      </c>
      <c r="B119" s="154"/>
      <c r="C119" s="47"/>
      <c r="D119" s="46"/>
      <c r="F119" s="46"/>
      <c r="U119" s="31"/>
      <c r="X119" s="47" t="str">
        <f t="shared" si="75"/>
        <v/>
      </c>
      <c r="Y119" s="46" t="str">
        <f t="shared" si="42"/>
        <v/>
      </c>
      <c r="Z119" s="46" t="str">
        <f t="shared" si="76"/>
        <v>0</v>
      </c>
      <c r="AA119" s="46" t="e">
        <f t="shared" si="43"/>
        <v>#VALUE!</v>
      </c>
      <c r="AB119" s="46" t="e">
        <f t="shared" si="44"/>
        <v>#VALUE!</v>
      </c>
      <c r="AC119" s="46" t="e">
        <f t="shared" si="45"/>
        <v>#VALUE!</v>
      </c>
      <c r="AD119" s="46" t="e">
        <f t="shared" si="46"/>
        <v>#VALUE!</v>
      </c>
      <c r="AE119" s="46" t="e">
        <f t="shared" si="47"/>
        <v>#VALUE!</v>
      </c>
      <c r="AF119" s="46" t="e">
        <f t="shared" si="48"/>
        <v>#VALUE!</v>
      </c>
      <c r="AG119" s="46" t="e">
        <f t="shared" si="49"/>
        <v>#VALUE!</v>
      </c>
      <c r="AH119" s="46" t="e">
        <f t="shared" si="50"/>
        <v>#VALUE!</v>
      </c>
      <c r="AI119" s="46" t="e">
        <f t="shared" si="51"/>
        <v>#VALUE!</v>
      </c>
      <c r="AJ119" s="46" t="e">
        <f t="shared" si="52"/>
        <v>#VALUE!</v>
      </c>
      <c r="AK119" s="46" t="e">
        <f t="shared" si="53"/>
        <v>#VALUE!</v>
      </c>
      <c r="AL119" s="46" t="e">
        <f t="shared" si="54"/>
        <v>#VALUE!</v>
      </c>
      <c r="AM119" s="46" t="e">
        <f t="shared" si="55"/>
        <v>#VALUE!</v>
      </c>
      <c r="AN119" s="46" t="e">
        <f t="shared" si="56"/>
        <v>#VALUE!</v>
      </c>
      <c r="AO119" s="46" t="e">
        <f t="shared" si="57"/>
        <v>#VALUE!</v>
      </c>
      <c r="AP119" s="46"/>
      <c r="AQ119" s="46"/>
      <c r="AR119" s="46"/>
      <c r="AS119" s="47"/>
      <c r="AT119" s="46"/>
      <c r="AU119" s="46"/>
      <c r="AV119" s="46"/>
      <c r="AW119" s="46"/>
      <c r="AX119" s="46"/>
      <c r="AY119" s="46"/>
      <c r="AZ119" s="46"/>
      <c r="BA119" s="46"/>
      <c r="BB119" s="46"/>
      <c r="BC119" s="46"/>
      <c r="BD119" s="46"/>
      <c r="BE119" s="46"/>
      <c r="BF119" s="46"/>
      <c r="BG119" s="46"/>
      <c r="BH119" s="46"/>
      <c r="BI119" s="46"/>
      <c r="BJ119" s="47" t="str">
        <f t="shared" si="77"/>
        <v/>
      </c>
      <c r="BK119" s="46" t="str">
        <f t="shared" si="58"/>
        <v/>
      </c>
      <c r="BL119" s="46" t="str">
        <f t="shared" si="78"/>
        <v>0</v>
      </c>
      <c r="BM119" s="46" t="e">
        <f t="shared" si="59"/>
        <v>#VALUE!</v>
      </c>
      <c r="BN119" s="46" t="e">
        <f t="shared" si="60"/>
        <v>#VALUE!</v>
      </c>
      <c r="BO119" s="46" t="e">
        <f t="shared" si="61"/>
        <v>#VALUE!</v>
      </c>
      <c r="BP119" s="46" t="e">
        <f t="shared" si="62"/>
        <v>#VALUE!</v>
      </c>
      <c r="BQ119" s="46" t="e">
        <f t="shared" si="63"/>
        <v>#VALUE!</v>
      </c>
      <c r="BR119" s="46" t="e">
        <f t="shared" si="64"/>
        <v>#VALUE!</v>
      </c>
      <c r="BS119" s="46" t="e">
        <f t="shared" si="65"/>
        <v>#VALUE!</v>
      </c>
      <c r="BT119" s="46" t="e">
        <f t="shared" si="66"/>
        <v>#VALUE!</v>
      </c>
      <c r="BU119" s="46" t="e">
        <f t="shared" si="67"/>
        <v>#VALUE!</v>
      </c>
      <c r="BV119" s="46" t="e">
        <f t="shared" si="68"/>
        <v>#VALUE!</v>
      </c>
      <c r="BW119" s="46" t="e">
        <f t="shared" si="69"/>
        <v>#VALUE!</v>
      </c>
      <c r="BX119" s="46" t="e">
        <f t="shared" si="70"/>
        <v>#VALUE!</v>
      </c>
      <c r="BY119" s="46" t="e">
        <f t="shared" si="71"/>
        <v>#VALUE!</v>
      </c>
      <c r="BZ119" s="46" t="e">
        <f t="shared" si="72"/>
        <v>#VALUE!</v>
      </c>
      <c r="CA119" s="46" t="e">
        <f t="shared" si="73"/>
        <v>#VALUE!</v>
      </c>
      <c r="CB119" s="46"/>
      <c r="CC119" s="46"/>
      <c r="CD119" s="46"/>
      <c r="CE119" s="46"/>
      <c r="CF119" s="46"/>
      <c r="CG119" s="46"/>
      <c r="CH119" s="46"/>
      <c r="CI119" s="46"/>
      <c r="CJ119" s="46"/>
      <c r="CK119" s="46"/>
      <c r="CL119" s="46"/>
      <c r="CM119" s="46"/>
      <c r="CN119" s="46"/>
      <c r="CO119" s="46"/>
      <c r="CP119" s="46"/>
      <c r="CQ119" s="46"/>
      <c r="CR119" s="46"/>
      <c r="CS119" s="46"/>
      <c r="CT119" s="46"/>
      <c r="CU119" s="46"/>
      <c r="CV119" s="47" t="str">
        <f t="shared" si="79"/>
        <v/>
      </c>
      <c r="CW119" s="46" t="str">
        <f t="shared" si="74"/>
        <v/>
      </c>
      <c r="CX119" s="46" t="str">
        <f t="shared" si="80"/>
        <v>0</v>
      </c>
      <c r="CY119" s="46" t="e">
        <f t="shared" si="81"/>
        <v>#VALUE!</v>
      </c>
      <c r="CZ119" s="46" t="e">
        <f t="shared" si="82"/>
        <v>#VALUE!</v>
      </c>
      <c r="DA119" s="46" t="e">
        <f t="shared" si="83"/>
        <v>#VALUE!</v>
      </c>
      <c r="DB119" s="46" t="e">
        <f t="shared" si="84"/>
        <v>#VALUE!</v>
      </c>
      <c r="DC119" s="46" t="e">
        <f t="shared" si="85"/>
        <v>#VALUE!</v>
      </c>
      <c r="DD119" s="46" t="e">
        <f t="shared" si="86"/>
        <v>#VALUE!</v>
      </c>
      <c r="DE119" s="46" t="e">
        <f t="shared" si="87"/>
        <v>#VALUE!</v>
      </c>
      <c r="DF119" s="46" t="e">
        <f t="shared" si="88"/>
        <v>#VALUE!</v>
      </c>
      <c r="DG119" s="46" t="e">
        <f t="shared" si="89"/>
        <v>#VALUE!</v>
      </c>
      <c r="DH119" s="46" t="e">
        <f t="shared" si="90"/>
        <v>#VALUE!</v>
      </c>
      <c r="DI119" s="46" t="e">
        <f t="shared" si="91"/>
        <v>#VALUE!</v>
      </c>
      <c r="DJ119" s="46" t="e">
        <f t="shared" si="92"/>
        <v>#VALUE!</v>
      </c>
      <c r="DK119" s="46" t="e">
        <f t="shared" si="93"/>
        <v>#VALUE!</v>
      </c>
      <c r="DL119" s="46" t="e">
        <f t="shared" si="94"/>
        <v>#VALUE!</v>
      </c>
      <c r="DM119" s="46" t="e">
        <f t="shared" si="95"/>
        <v>#VALUE!</v>
      </c>
    </row>
    <row r="120" spans="1:117" s="39" customFormat="1" x14ac:dyDescent="0.2">
      <c r="A120" s="154">
        <f t="shared" si="41"/>
        <v>0</v>
      </c>
      <c r="B120" s="154"/>
      <c r="C120" s="47"/>
      <c r="D120" s="46"/>
      <c r="F120" s="46"/>
      <c r="U120" s="31"/>
      <c r="X120" s="47" t="str">
        <f t="shared" si="75"/>
        <v/>
      </c>
      <c r="Y120" s="46" t="str">
        <f t="shared" si="42"/>
        <v/>
      </c>
      <c r="Z120" s="46" t="str">
        <f t="shared" si="76"/>
        <v>0</v>
      </c>
      <c r="AA120" s="46" t="e">
        <f t="shared" si="43"/>
        <v>#VALUE!</v>
      </c>
      <c r="AB120" s="46" t="e">
        <f t="shared" si="44"/>
        <v>#VALUE!</v>
      </c>
      <c r="AC120" s="46" t="e">
        <f t="shared" si="45"/>
        <v>#VALUE!</v>
      </c>
      <c r="AD120" s="46" t="e">
        <f t="shared" si="46"/>
        <v>#VALUE!</v>
      </c>
      <c r="AE120" s="46" t="e">
        <f t="shared" si="47"/>
        <v>#VALUE!</v>
      </c>
      <c r="AF120" s="46" t="e">
        <f t="shared" si="48"/>
        <v>#VALUE!</v>
      </c>
      <c r="AG120" s="46" t="e">
        <f t="shared" si="49"/>
        <v>#VALUE!</v>
      </c>
      <c r="AH120" s="46" t="e">
        <f t="shared" si="50"/>
        <v>#VALUE!</v>
      </c>
      <c r="AI120" s="46" t="e">
        <f t="shared" si="51"/>
        <v>#VALUE!</v>
      </c>
      <c r="AJ120" s="46" t="e">
        <f t="shared" si="52"/>
        <v>#VALUE!</v>
      </c>
      <c r="AK120" s="46" t="e">
        <f t="shared" si="53"/>
        <v>#VALUE!</v>
      </c>
      <c r="AL120" s="46" t="e">
        <f t="shared" si="54"/>
        <v>#VALUE!</v>
      </c>
      <c r="AM120" s="46" t="e">
        <f t="shared" si="55"/>
        <v>#VALUE!</v>
      </c>
      <c r="AN120" s="46" t="e">
        <f t="shared" si="56"/>
        <v>#VALUE!</v>
      </c>
      <c r="AO120" s="46" t="e">
        <f t="shared" si="57"/>
        <v>#VALUE!</v>
      </c>
      <c r="AP120" s="46"/>
      <c r="AQ120" s="46"/>
      <c r="AR120" s="46"/>
      <c r="AS120" s="47"/>
      <c r="AT120" s="46"/>
      <c r="AU120" s="46"/>
      <c r="AV120" s="46"/>
      <c r="AW120" s="46"/>
      <c r="AX120" s="46"/>
      <c r="AY120" s="46"/>
      <c r="AZ120" s="46"/>
      <c r="BA120" s="46"/>
      <c r="BB120" s="46"/>
      <c r="BC120" s="46"/>
      <c r="BD120" s="46"/>
      <c r="BE120" s="46"/>
      <c r="BF120" s="46"/>
      <c r="BG120" s="46"/>
      <c r="BH120" s="46"/>
      <c r="BI120" s="46"/>
      <c r="BJ120" s="47" t="str">
        <f t="shared" si="77"/>
        <v/>
      </c>
      <c r="BK120" s="46" t="str">
        <f t="shared" si="58"/>
        <v/>
      </c>
      <c r="BL120" s="46" t="str">
        <f t="shared" si="78"/>
        <v>0</v>
      </c>
      <c r="BM120" s="46" t="e">
        <f t="shared" si="59"/>
        <v>#VALUE!</v>
      </c>
      <c r="BN120" s="46" t="e">
        <f t="shared" si="60"/>
        <v>#VALUE!</v>
      </c>
      <c r="BO120" s="46" t="e">
        <f t="shared" si="61"/>
        <v>#VALUE!</v>
      </c>
      <c r="BP120" s="46" t="e">
        <f t="shared" si="62"/>
        <v>#VALUE!</v>
      </c>
      <c r="BQ120" s="46" t="e">
        <f t="shared" si="63"/>
        <v>#VALUE!</v>
      </c>
      <c r="BR120" s="46" t="e">
        <f t="shared" si="64"/>
        <v>#VALUE!</v>
      </c>
      <c r="BS120" s="46" t="e">
        <f t="shared" si="65"/>
        <v>#VALUE!</v>
      </c>
      <c r="BT120" s="46" t="e">
        <f t="shared" si="66"/>
        <v>#VALUE!</v>
      </c>
      <c r="BU120" s="46" t="e">
        <f t="shared" si="67"/>
        <v>#VALUE!</v>
      </c>
      <c r="BV120" s="46" t="e">
        <f t="shared" si="68"/>
        <v>#VALUE!</v>
      </c>
      <c r="BW120" s="46" t="e">
        <f t="shared" si="69"/>
        <v>#VALUE!</v>
      </c>
      <c r="BX120" s="46" t="e">
        <f t="shared" si="70"/>
        <v>#VALUE!</v>
      </c>
      <c r="BY120" s="46" t="e">
        <f t="shared" si="71"/>
        <v>#VALUE!</v>
      </c>
      <c r="BZ120" s="46" t="e">
        <f t="shared" si="72"/>
        <v>#VALUE!</v>
      </c>
      <c r="CA120" s="46" t="e">
        <f t="shared" si="73"/>
        <v>#VALUE!</v>
      </c>
      <c r="CB120" s="46"/>
      <c r="CC120" s="46"/>
      <c r="CD120" s="46"/>
      <c r="CE120" s="46"/>
      <c r="CF120" s="46"/>
      <c r="CG120" s="46"/>
      <c r="CH120" s="46"/>
      <c r="CI120" s="46"/>
      <c r="CJ120" s="46"/>
      <c r="CK120" s="46"/>
      <c r="CL120" s="46"/>
      <c r="CM120" s="46"/>
      <c r="CN120" s="46"/>
      <c r="CO120" s="46"/>
      <c r="CP120" s="46"/>
      <c r="CQ120" s="46"/>
      <c r="CR120" s="46"/>
      <c r="CS120" s="46"/>
      <c r="CT120" s="46"/>
      <c r="CU120" s="46"/>
      <c r="CV120" s="47" t="str">
        <f t="shared" si="79"/>
        <v/>
      </c>
      <c r="CW120" s="46" t="str">
        <f t="shared" si="74"/>
        <v/>
      </c>
      <c r="CX120" s="46" t="str">
        <f t="shared" si="80"/>
        <v>0</v>
      </c>
      <c r="CY120" s="46" t="e">
        <f t="shared" si="81"/>
        <v>#VALUE!</v>
      </c>
      <c r="CZ120" s="46" t="e">
        <f t="shared" si="82"/>
        <v>#VALUE!</v>
      </c>
      <c r="DA120" s="46" t="e">
        <f t="shared" si="83"/>
        <v>#VALUE!</v>
      </c>
      <c r="DB120" s="46" t="e">
        <f t="shared" si="84"/>
        <v>#VALUE!</v>
      </c>
      <c r="DC120" s="46" t="e">
        <f t="shared" si="85"/>
        <v>#VALUE!</v>
      </c>
      <c r="DD120" s="46" t="e">
        <f t="shared" si="86"/>
        <v>#VALUE!</v>
      </c>
      <c r="DE120" s="46" t="e">
        <f t="shared" si="87"/>
        <v>#VALUE!</v>
      </c>
      <c r="DF120" s="46" t="e">
        <f t="shared" si="88"/>
        <v>#VALUE!</v>
      </c>
      <c r="DG120" s="46" t="e">
        <f t="shared" si="89"/>
        <v>#VALUE!</v>
      </c>
      <c r="DH120" s="46" t="e">
        <f t="shared" si="90"/>
        <v>#VALUE!</v>
      </c>
      <c r="DI120" s="46" t="e">
        <f t="shared" si="91"/>
        <v>#VALUE!</v>
      </c>
      <c r="DJ120" s="46" t="e">
        <f t="shared" si="92"/>
        <v>#VALUE!</v>
      </c>
      <c r="DK120" s="46" t="e">
        <f t="shared" si="93"/>
        <v>#VALUE!</v>
      </c>
      <c r="DL120" s="46" t="e">
        <f t="shared" si="94"/>
        <v>#VALUE!</v>
      </c>
      <c r="DM120" s="46" t="e">
        <f t="shared" si="95"/>
        <v>#VALUE!</v>
      </c>
    </row>
    <row r="121" spans="1:117" s="39" customFormat="1" x14ac:dyDescent="0.2">
      <c r="A121" s="35" t="s">
        <v>87</v>
      </c>
      <c r="B121" s="35"/>
      <c r="C121" s="35" t="s">
        <v>87</v>
      </c>
      <c r="D121" s="35" t="s">
        <v>87</v>
      </c>
      <c r="E121" s="35" t="s">
        <v>87</v>
      </c>
      <c r="F121" s="35" t="s">
        <v>87</v>
      </c>
      <c r="G121" s="35" t="s">
        <v>87</v>
      </c>
      <c r="H121" s="35" t="s">
        <v>87</v>
      </c>
      <c r="I121" s="35" t="s">
        <v>87</v>
      </c>
      <c r="J121" s="35" t="s">
        <v>87</v>
      </c>
      <c r="K121" s="35" t="s">
        <v>87</v>
      </c>
      <c r="L121" s="35" t="s">
        <v>87</v>
      </c>
      <c r="M121" s="35" t="s">
        <v>87</v>
      </c>
      <c r="N121" s="35" t="s">
        <v>87</v>
      </c>
      <c r="O121" s="35" t="s">
        <v>87</v>
      </c>
      <c r="P121" s="35" t="s">
        <v>87</v>
      </c>
      <c r="Q121" s="35" t="s">
        <v>87</v>
      </c>
      <c r="R121" s="35" t="s">
        <v>87</v>
      </c>
      <c r="S121" s="35" t="s">
        <v>87</v>
      </c>
      <c r="T121" s="35" t="s">
        <v>87</v>
      </c>
      <c r="U121" s="35" t="s">
        <v>87</v>
      </c>
      <c r="V121" s="35" t="s">
        <v>87</v>
      </c>
      <c r="W121" s="35" t="s">
        <v>87</v>
      </c>
      <c r="X121" s="35" t="s">
        <v>87</v>
      </c>
      <c r="Y121" s="35" t="s">
        <v>87</v>
      </c>
      <c r="Z121" s="35" t="s">
        <v>87</v>
      </c>
      <c r="AA121" s="35" t="s">
        <v>87</v>
      </c>
      <c r="AB121" s="35" t="s">
        <v>87</v>
      </c>
      <c r="AC121" s="35" t="s">
        <v>87</v>
      </c>
      <c r="AD121" s="35" t="s">
        <v>87</v>
      </c>
      <c r="AE121" s="35" t="s">
        <v>87</v>
      </c>
      <c r="AF121" s="35" t="s">
        <v>87</v>
      </c>
      <c r="AG121" s="35" t="s">
        <v>87</v>
      </c>
      <c r="AH121" s="35" t="s">
        <v>87</v>
      </c>
      <c r="AI121" s="35" t="s">
        <v>87</v>
      </c>
      <c r="AJ121" s="35" t="s">
        <v>87</v>
      </c>
      <c r="AK121" s="35" t="s">
        <v>87</v>
      </c>
      <c r="AL121" s="35" t="s">
        <v>87</v>
      </c>
      <c r="AM121" s="35" t="s">
        <v>87</v>
      </c>
      <c r="AN121" s="35" t="s">
        <v>87</v>
      </c>
      <c r="AO121" s="35" t="s">
        <v>87</v>
      </c>
      <c r="AP121" s="35" t="s">
        <v>87</v>
      </c>
      <c r="AQ121" s="35" t="s">
        <v>87</v>
      </c>
      <c r="AR121" s="35" t="s">
        <v>87</v>
      </c>
      <c r="AS121" s="35" t="s">
        <v>87</v>
      </c>
      <c r="AT121" s="35" t="s">
        <v>87</v>
      </c>
      <c r="AU121" s="35" t="s">
        <v>87</v>
      </c>
      <c r="AV121" s="35" t="s">
        <v>87</v>
      </c>
      <c r="AW121" s="35" t="s">
        <v>87</v>
      </c>
      <c r="AX121" s="35" t="s">
        <v>87</v>
      </c>
      <c r="AY121" s="35" t="s">
        <v>87</v>
      </c>
      <c r="AZ121" s="35" t="s">
        <v>87</v>
      </c>
      <c r="BA121" s="35" t="s">
        <v>87</v>
      </c>
      <c r="BB121" s="35"/>
      <c r="BC121" s="35" t="s">
        <v>87</v>
      </c>
      <c r="BD121" s="35" t="s">
        <v>87</v>
      </c>
      <c r="BE121" s="35" t="s">
        <v>87</v>
      </c>
      <c r="BF121" s="35" t="s">
        <v>87</v>
      </c>
      <c r="BG121" s="35" t="s">
        <v>87</v>
      </c>
      <c r="BH121" s="35" t="s">
        <v>87</v>
      </c>
      <c r="BI121" s="35" t="s">
        <v>87</v>
      </c>
      <c r="BJ121" s="35" t="s">
        <v>87</v>
      </c>
      <c r="BK121" s="35" t="s">
        <v>87</v>
      </c>
      <c r="BL121" s="35" t="s">
        <v>87</v>
      </c>
      <c r="BM121" s="35" t="s">
        <v>87</v>
      </c>
      <c r="BN121" s="35" t="s">
        <v>87</v>
      </c>
      <c r="BO121" s="35" t="s">
        <v>87</v>
      </c>
      <c r="BP121" s="35" t="s">
        <v>87</v>
      </c>
      <c r="BQ121" s="35" t="s">
        <v>87</v>
      </c>
      <c r="BR121" s="35" t="s">
        <v>87</v>
      </c>
      <c r="BS121" s="35" t="s">
        <v>87</v>
      </c>
      <c r="BT121" s="35" t="s">
        <v>87</v>
      </c>
      <c r="BU121" s="35" t="s">
        <v>87</v>
      </c>
      <c r="BV121" s="35" t="s">
        <v>87</v>
      </c>
      <c r="BW121" s="35" t="s">
        <v>87</v>
      </c>
      <c r="BX121" s="35" t="s">
        <v>87</v>
      </c>
      <c r="BY121" s="35" t="s">
        <v>87</v>
      </c>
      <c r="BZ121" s="35" t="s">
        <v>87</v>
      </c>
      <c r="CA121" s="35" t="s">
        <v>87</v>
      </c>
      <c r="CB121" s="35" t="s">
        <v>87</v>
      </c>
      <c r="CC121" s="35" t="s">
        <v>87</v>
      </c>
      <c r="CD121" s="35" t="s">
        <v>87</v>
      </c>
      <c r="CE121" s="35" t="s">
        <v>87</v>
      </c>
      <c r="CF121" s="35" t="s">
        <v>87</v>
      </c>
      <c r="CG121" s="35" t="s">
        <v>87</v>
      </c>
      <c r="CH121" s="35" t="s">
        <v>87</v>
      </c>
      <c r="CI121" s="35" t="s">
        <v>87</v>
      </c>
      <c r="CJ121" s="35" t="s">
        <v>87</v>
      </c>
      <c r="CK121" s="35" t="s">
        <v>87</v>
      </c>
      <c r="CL121" s="35" t="s">
        <v>87</v>
      </c>
      <c r="CM121" s="35" t="s">
        <v>87</v>
      </c>
      <c r="CN121" s="35" t="s">
        <v>87</v>
      </c>
      <c r="CO121" s="35" t="s">
        <v>87</v>
      </c>
      <c r="CP121" s="35" t="s">
        <v>87</v>
      </c>
      <c r="CQ121" s="35" t="s">
        <v>87</v>
      </c>
      <c r="CR121" s="35" t="s">
        <v>87</v>
      </c>
      <c r="CS121" s="35" t="s">
        <v>87</v>
      </c>
      <c r="CT121" s="35" t="s">
        <v>87</v>
      </c>
      <c r="CU121" s="35" t="s">
        <v>87</v>
      </c>
      <c r="CV121" s="35" t="s">
        <v>87</v>
      </c>
      <c r="CW121" s="35" t="s">
        <v>87</v>
      </c>
      <c r="CX121" s="35" t="s">
        <v>87</v>
      </c>
      <c r="CY121" s="35" t="s">
        <v>87</v>
      </c>
      <c r="CZ121" s="35" t="s">
        <v>87</v>
      </c>
      <c r="DA121" s="35" t="s">
        <v>87</v>
      </c>
      <c r="DB121" s="35" t="s">
        <v>87</v>
      </c>
      <c r="DC121" s="35" t="s">
        <v>87</v>
      </c>
      <c r="DD121" s="35" t="s">
        <v>87</v>
      </c>
      <c r="DE121" s="35" t="s">
        <v>87</v>
      </c>
      <c r="DF121" s="35" t="s">
        <v>87</v>
      </c>
      <c r="DG121" s="35" t="s">
        <v>87</v>
      </c>
      <c r="DH121" s="35" t="s">
        <v>87</v>
      </c>
      <c r="DI121" s="35" t="s">
        <v>87</v>
      </c>
      <c r="DJ121" s="35" t="s">
        <v>87</v>
      </c>
      <c r="DK121" s="35" t="s">
        <v>87</v>
      </c>
      <c r="DL121" s="35" t="s">
        <v>87</v>
      </c>
      <c r="DM121" s="35" t="s">
        <v>87</v>
      </c>
    </row>
    <row r="122" spans="1:117" x14ac:dyDescent="0.2">
      <c r="A122" s="154">
        <f>A5</f>
        <v>0</v>
      </c>
      <c r="B122" s="154"/>
      <c r="Y122" s="47" t="str">
        <f>IF(X5="",$AR$2,"Goal Line")</f>
        <v>Benchmark 2 Line</v>
      </c>
      <c r="Z122" s="46">
        <f>IF(X5,X5,$AR$4)</f>
        <v>0</v>
      </c>
      <c r="AA122" s="46">
        <f>Z122</f>
        <v>0</v>
      </c>
      <c r="AB122" s="46">
        <f t="shared" ref="AB122:AO122" si="96">AA122</f>
        <v>0</v>
      </c>
      <c r="AC122" s="46">
        <f t="shared" si="96"/>
        <v>0</v>
      </c>
      <c r="AD122" s="46">
        <f t="shared" si="96"/>
        <v>0</v>
      </c>
      <c r="AE122" s="46">
        <f t="shared" si="96"/>
        <v>0</v>
      </c>
      <c r="AF122" s="46">
        <f t="shared" si="96"/>
        <v>0</v>
      </c>
      <c r="AG122" s="46">
        <f t="shared" si="96"/>
        <v>0</v>
      </c>
      <c r="AH122" s="46">
        <f t="shared" si="96"/>
        <v>0</v>
      </c>
      <c r="AI122" s="46">
        <f t="shared" si="96"/>
        <v>0</v>
      </c>
      <c r="AJ122" s="46">
        <f t="shared" si="96"/>
        <v>0</v>
      </c>
      <c r="AK122" s="46">
        <f t="shared" si="96"/>
        <v>0</v>
      </c>
      <c r="AL122" s="46">
        <f t="shared" si="96"/>
        <v>0</v>
      </c>
      <c r="AM122" s="46">
        <f t="shared" si="96"/>
        <v>0</v>
      </c>
      <c r="AN122" s="46">
        <f t="shared" si="96"/>
        <v>0</v>
      </c>
      <c r="AO122" s="46">
        <f t="shared" si="96"/>
        <v>0</v>
      </c>
      <c r="AP122" s="46"/>
      <c r="AQ122" s="46"/>
      <c r="AR122" s="46"/>
      <c r="AS122" s="46"/>
      <c r="AT122" s="47"/>
      <c r="AU122" s="47"/>
      <c r="AV122" s="46"/>
      <c r="AW122" s="46"/>
      <c r="AX122" s="46"/>
      <c r="AY122" s="46"/>
      <c r="AZ122" s="46"/>
      <c r="BA122" s="46"/>
      <c r="BB122" s="46"/>
      <c r="BC122" s="46"/>
      <c r="BD122" s="46"/>
      <c r="BE122" s="46"/>
      <c r="BF122" s="46"/>
      <c r="BG122" s="46"/>
      <c r="BH122" s="46"/>
      <c r="BI122" s="46"/>
      <c r="BJ122" s="46"/>
      <c r="BK122" s="47" t="str">
        <f>IF(BJ5="",$CD$2,"Goal Line")</f>
        <v>Benchmark 3 Line</v>
      </c>
      <c r="BL122" s="46">
        <f>IF(BJ5,BJ5,$CD$4)</f>
        <v>0</v>
      </c>
      <c r="BM122" s="46">
        <f>BL122</f>
        <v>0</v>
      </c>
      <c r="BN122" s="46">
        <f t="shared" ref="BN122:CA122" si="97">BM122</f>
        <v>0</v>
      </c>
      <c r="BO122" s="46">
        <f t="shared" si="97"/>
        <v>0</v>
      </c>
      <c r="BP122" s="46">
        <f t="shared" si="97"/>
        <v>0</v>
      </c>
      <c r="BQ122" s="46">
        <f t="shared" si="97"/>
        <v>0</v>
      </c>
      <c r="BR122" s="46">
        <f t="shared" si="97"/>
        <v>0</v>
      </c>
      <c r="BS122" s="46">
        <f t="shared" si="97"/>
        <v>0</v>
      </c>
      <c r="BT122" s="46">
        <f t="shared" si="97"/>
        <v>0</v>
      </c>
      <c r="BU122" s="46">
        <f t="shared" si="97"/>
        <v>0</v>
      </c>
      <c r="BV122" s="46">
        <f t="shared" si="97"/>
        <v>0</v>
      </c>
      <c r="BW122" s="46">
        <f t="shared" si="97"/>
        <v>0</v>
      </c>
      <c r="BX122" s="46">
        <f t="shared" si="97"/>
        <v>0</v>
      </c>
      <c r="BY122" s="46">
        <f t="shared" si="97"/>
        <v>0</v>
      </c>
      <c r="BZ122" s="46">
        <f t="shared" si="97"/>
        <v>0</v>
      </c>
      <c r="CA122" s="46">
        <f t="shared" si="97"/>
        <v>0</v>
      </c>
      <c r="CB122" s="47"/>
      <c r="CC122" s="46"/>
      <c r="CD122" s="46"/>
      <c r="CE122" s="46"/>
      <c r="CF122" s="46"/>
      <c r="CG122" s="46"/>
      <c r="CH122" s="46"/>
      <c r="CI122" s="46"/>
      <c r="CJ122" s="46"/>
      <c r="CK122" s="46"/>
      <c r="CL122" s="46"/>
      <c r="CM122" s="46"/>
      <c r="CN122" s="46"/>
      <c r="CO122" s="46"/>
      <c r="CP122" s="46"/>
      <c r="CQ122" s="46"/>
      <c r="CR122" s="46"/>
      <c r="CS122" s="46"/>
      <c r="CT122" s="46"/>
      <c r="CU122" s="46"/>
      <c r="CV122" s="46"/>
      <c r="CW122" s="47" t="str">
        <f>IF(CV5="",$CD$2,"Goal Line")</f>
        <v>Benchmark 3 Line</v>
      </c>
      <c r="CX122" s="46">
        <f>IF(CV5,CV5,$CD$4)</f>
        <v>0</v>
      </c>
      <c r="CY122" s="46">
        <f>CX122</f>
        <v>0</v>
      </c>
      <c r="CZ122" s="46">
        <f t="shared" ref="CZ122:DM140" si="98">CY122</f>
        <v>0</v>
      </c>
      <c r="DA122" s="46">
        <f t="shared" si="98"/>
        <v>0</v>
      </c>
      <c r="DB122" s="46">
        <f t="shared" si="98"/>
        <v>0</v>
      </c>
      <c r="DC122" s="46">
        <f t="shared" si="98"/>
        <v>0</v>
      </c>
      <c r="DD122" s="46">
        <f t="shared" si="98"/>
        <v>0</v>
      </c>
      <c r="DE122" s="46">
        <f t="shared" si="98"/>
        <v>0</v>
      </c>
      <c r="DF122" s="46">
        <f t="shared" si="98"/>
        <v>0</v>
      </c>
      <c r="DG122" s="46">
        <f t="shared" si="98"/>
        <v>0</v>
      </c>
      <c r="DH122" s="46">
        <f t="shared" si="98"/>
        <v>0</v>
      </c>
      <c r="DI122" s="46">
        <f t="shared" si="98"/>
        <v>0</v>
      </c>
      <c r="DJ122" s="46">
        <f t="shared" si="98"/>
        <v>0</v>
      </c>
      <c r="DK122" s="46">
        <f t="shared" si="98"/>
        <v>0</v>
      </c>
      <c r="DL122" s="46">
        <f t="shared" si="98"/>
        <v>0</v>
      </c>
      <c r="DM122" s="46">
        <f t="shared" si="98"/>
        <v>0</v>
      </c>
    </row>
    <row r="123" spans="1:117" x14ac:dyDescent="0.2">
      <c r="A123" s="154">
        <f>A6</f>
        <v>0</v>
      </c>
      <c r="B123" s="154"/>
      <c r="Y123" s="47" t="str">
        <f t="shared" ref="Y123:Y156" si="99">IF(X6="",$AR$2,"Goal Line")</f>
        <v>Benchmark 2 Line</v>
      </c>
      <c r="Z123" s="46">
        <f>IF(X6,X6,$AR$4)</f>
        <v>0</v>
      </c>
      <c r="AA123" s="46">
        <f t="shared" ref="AA123:AO138" si="100">Z123</f>
        <v>0</v>
      </c>
      <c r="AB123" s="46">
        <f t="shared" si="100"/>
        <v>0</v>
      </c>
      <c r="AC123" s="46">
        <f t="shared" si="100"/>
        <v>0</v>
      </c>
      <c r="AD123" s="46">
        <f t="shared" si="100"/>
        <v>0</v>
      </c>
      <c r="AE123" s="46">
        <f t="shared" si="100"/>
        <v>0</v>
      </c>
      <c r="AF123" s="46">
        <f t="shared" si="100"/>
        <v>0</v>
      </c>
      <c r="AG123" s="46">
        <f t="shared" si="100"/>
        <v>0</v>
      </c>
      <c r="AH123" s="46">
        <f t="shared" si="100"/>
        <v>0</v>
      </c>
      <c r="AI123" s="46">
        <f t="shared" si="100"/>
        <v>0</v>
      </c>
      <c r="AJ123" s="46">
        <f t="shared" si="100"/>
        <v>0</v>
      </c>
      <c r="AK123" s="46">
        <f t="shared" si="100"/>
        <v>0</v>
      </c>
      <c r="AL123" s="46">
        <f t="shared" si="100"/>
        <v>0</v>
      </c>
      <c r="AM123" s="46">
        <f t="shared" si="100"/>
        <v>0</v>
      </c>
      <c r="AN123" s="46">
        <f t="shared" si="100"/>
        <v>0</v>
      </c>
      <c r="AO123" s="46">
        <f t="shared" si="100"/>
        <v>0</v>
      </c>
      <c r="AP123" s="46"/>
      <c r="AQ123" s="46"/>
      <c r="AR123" s="46"/>
      <c r="AS123" s="46"/>
      <c r="AT123" s="47"/>
      <c r="AU123" s="47"/>
      <c r="AV123" s="46"/>
      <c r="AW123" s="46"/>
      <c r="AX123" s="46"/>
      <c r="AY123" s="46"/>
      <c r="AZ123" s="46"/>
      <c r="BA123" s="46"/>
      <c r="BB123" s="46"/>
      <c r="BC123" s="46"/>
      <c r="BD123" s="46"/>
      <c r="BE123" s="46"/>
      <c r="BF123" s="46"/>
      <c r="BG123" s="46"/>
      <c r="BH123" s="46"/>
      <c r="BI123" s="46"/>
      <c r="BJ123" s="46"/>
      <c r="BK123" s="47" t="str">
        <f t="shared" ref="BK123:BK156" si="101">IF(BJ6="",$CD$2,"Goal Line")</f>
        <v>Benchmark 3 Line</v>
      </c>
      <c r="BL123" s="46">
        <f>IF(BJ6,BJ6,$CD$4)</f>
        <v>0</v>
      </c>
      <c r="BM123" s="46">
        <f t="shared" ref="BM123:CA138" si="102">BL123</f>
        <v>0</v>
      </c>
      <c r="BN123" s="46">
        <f t="shared" si="102"/>
        <v>0</v>
      </c>
      <c r="BO123" s="46">
        <f t="shared" si="102"/>
        <v>0</v>
      </c>
      <c r="BP123" s="46">
        <f t="shared" si="102"/>
        <v>0</v>
      </c>
      <c r="BQ123" s="46">
        <f t="shared" si="102"/>
        <v>0</v>
      </c>
      <c r="BR123" s="46">
        <f t="shared" si="102"/>
        <v>0</v>
      </c>
      <c r="BS123" s="46">
        <f t="shared" si="102"/>
        <v>0</v>
      </c>
      <c r="BT123" s="46">
        <f t="shared" si="102"/>
        <v>0</v>
      </c>
      <c r="BU123" s="46">
        <f t="shared" si="102"/>
        <v>0</v>
      </c>
      <c r="BV123" s="46">
        <f t="shared" si="102"/>
        <v>0</v>
      </c>
      <c r="BW123" s="46">
        <f t="shared" si="102"/>
        <v>0</v>
      </c>
      <c r="BX123" s="46">
        <f t="shared" si="102"/>
        <v>0</v>
      </c>
      <c r="BY123" s="46">
        <f t="shared" si="102"/>
        <v>0</v>
      </c>
      <c r="BZ123" s="46">
        <f t="shared" si="102"/>
        <v>0</v>
      </c>
      <c r="CA123" s="46">
        <f t="shared" si="102"/>
        <v>0</v>
      </c>
      <c r="CB123" s="47"/>
      <c r="CC123" s="46"/>
      <c r="CD123" s="46"/>
      <c r="CE123" s="46"/>
      <c r="CF123" s="46"/>
      <c r="CG123" s="46"/>
      <c r="CH123" s="46"/>
      <c r="CI123" s="46"/>
      <c r="CJ123" s="46"/>
      <c r="CK123" s="46"/>
      <c r="CL123" s="46"/>
      <c r="CM123" s="46"/>
      <c r="CN123" s="46"/>
      <c r="CO123" s="46"/>
      <c r="CP123" s="46"/>
      <c r="CQ123" s="46"/>
      <c r="CR123" s="46"/>
      <c r="CS123" s="46"/>
      <c r="CT123" s="46"/>
      <c r="CU123" s="46"/>
      <c r="CV123" s="46"/>
      <c r="CW123" s="47" t="str">
        <f t="shared" ref="CW123:CW156" si="103">IF(CV6="",$CD$2,"Goal Line")</f>
        <v>Benchmark 3 Line</v>
      </c>
      <c r="CX123" s="46">
        <f>IF(CV6,CV6,$CD$4)</f>
        <v>0</v>
      </c>
      <c r="CY123" s="46">
        <f t="shared" ref="CY123:DB156" si="104">CX123</f>
        <v>0</v>
      </c>
      <c r="CZ123" s="46">
        <f t="shared" si="98"/>
        <v>0</v>
      </c>
      <c r="DA123" s="46">
        <f t="shared" si="98"/>
        <v>0</v>
      </c>
      <c r="DB123" s="46">
        <f t="shared" si="98"/>
        <v>0</v>
      </c>
      <c r="DC123" s="46">
        <f t="shared" si="98"/>
        <v>0</v>
      </c>
      <c r="DD123" s="46">
        <f t="shared" si="98"/>
        <v>0</v>
      </c>
      <c r="DE123" s="46">
        <f t="shared" si="98"/>
        <v>0</v>
      </c>
      <c r="DF123" s="46">
        <f t="shared" si="98"/>
        <v>0</v>
      </c>
      <c r="DG123" s="46">
        <f t="shared" si="98"/>
        <v>0</v>
      </c>
      <c r="DH123" s="46">
        <f t="shared" si="98"/>
        <v>0</v>
      </c>
      <c r="DI123" s="46">
        <f t="shared" si="98"/>
        <v>0</v>
      </c>
      <c r="DJ123" s="46">
        <f t="shared" si="98"/>
        <v>0</v>
      </c>
      <c r="DK123" s="46">
        <f t="shared" si="98"/>
        <v>0</v>
      </c>
      <c r="DL123" s="46">
        <f t="shared" si="98"/>
        <v>0</v>
      </c>
      <c r="DM123" s="46">
        <f t="shared" si="98"/>
        <v>0</v>
      </c>
    </row>
    <row r="124" spans="1:117" x14ac:dyDescent="0.2">
      <c r="A124" s="154">
        <f t="shared" ref="A124:A156" si="105">A7</f>
        <v>0</v>
      </c>
      <c r="B124" s="154"/>
      <c r="Y124" s="47" t="str">
        <f t="shared" si="99"/>
        <v>Benchmark 2 Line</v>
      </c>
      <c r="Z124" s="46">
        <f t="shared" ref="Z124:Z156" si="106">IF(X7,X7,$AR$4)</f>
        <v>0</v>
      </c>
      <c r="AA124" s="46">
        <f t="shared" si="100"/>
        <v>0</v>
      </c>
      <c r="AB124" s="46">
        <f t="shared" si="100"/>
        <v>0</v>
      </c>
      <c r="AC124" s="46">
        <f t="shared" si="100"/>
        <v>0</v>
      </c>
      <c r="AD124" s="46">
        <f t="shared" si="100"/>
        <v>0</v>
      </c>
      <c r="AE124" s="46">
        <f t="shared" si="100"/>
        <v>0</v>
      </c>
      <c r="AF124" s="46">
        <f t="shared" si="100"/>
        <v>0</v>
      </c>
      <c r="AG124" s="46">
        <f t="shared" si="100"/>
        <v>0</v>
      </c>
      <c r="AH124" s="46">
        <f t="shared" si="100"/>
        <v>0</v>
      </c>
      <c r="AI124" s="46">
        <f t="shared" si="100"/>
        <v>0</v>
      </c>
      <c r="AJ124" s="46">
        <f t="shared" si="100"/>
        <v>0</v>
      </c>
      <c r="AK124" s="46">
        <f t="shared" si="100"/>
        <v>0</v>
      </c>
      <c r="AL124" s="46">
        <f t="shared" si="100"/>
        <v>0</v>
      </c>
      <c r="AM124" s="46">
        <f t="shared" si="100"/>
        <v>0</v>
      </c>
      <c r="AN124" s="46">
        <f t="shared" si="100"/>
        <v>0</v>
      </c>
      <c r="AO124" s="46">
        <f t="shared" si="100"/>
        <v>0</v>
      </c>
      <c r="AP124" s="46"/>
      <c r="AQ124" s="46"/>
      <c r="AR124" s="46"/>
      <c r="AS124" s="46"/>
      <c r="AT124" s="47"/>
      <c r="AU124" s="47"/>
      <c r="AV124" s="46"/>
      <c r="AW124" s="46"/>
      <c r="AX124" s="46"/>
      <c r="AY124" s="46"/>
      <c r="AZ124" s="46"/>
      <c r="BA124" s="46"/>
      <c r="BB124" s="46"/>
      <c r="BC124" s="46"/>
      <c r="BD124" s="46"/>
      <c r="BE124" s="46"/>
      <c r="BF124" s="46"/>
      <c r="BG124" s="46"/>
      <c r="BH124" s="46"/>
      <c r="BI124" s="46"/>
      <c r="BJ124" s="46"/>
      <c r="BK124" s="47" t="str">
        <f t="shared" si="101"/>
        <v>Benchmark 3 Line</v>
      </c>
      <c r="BL124" s="46">
        <f t="shared" ref="BL124:BL156" si="107">IF(BJ7,BJ7,$CD$4)</f>
        <v>0</v>
      </c>
      <c r="BM124" s="46">
        <f t="shared" si="102"/>
        <v>0</v>
      </c>
      <c r="BN124" s="46">
        <f t="shared" si="102"/>
        <v>0</v>
      </c>
      <c r="BO124" s="46">
        <f t="shared" si="102"/>
        <v>0</v>
      </c>
      <c r="BP124" s="46">
        <f t="shared" si="102"/>
        <v>0</v>
      </c>
      <c r="BQ124" s="46">
        <f t="shared" si="102"/>
        <v>0</v>
      </c>
      <c r="BR124" s="46">
        <f t="shared" si="102"/>
        <v>0</v>
      </c>
      <c r="BS124" s="46">
        <f t="shared" si="102"/>
        <v>0</v>
      </c>
      <c r="BT124" s="46">
        <f t="shared" si="102"/>
        <v>0</v>
      </c>
      <c r="BU124" s="46">
        <f t="shared" si="102"/>
        <v>0</v>
      </c>
      <c r="BV124" s="46">
        <f t="shared" si="102"/>
        <v>0</v>
      </c>
      <c r="BW124" s="46">
        <f t="shared" si="102"/>
        <v>0</v>
      </c>
      <c r="BX124" s="46">
        <f t="shared" si="102"/>
        <v>0</v>
      </c>
      <c r="BY124" s="46">
        <f t="shared" si="102"/>
        <v>0</v>
      </c>
      <c r="BZ124" s="46">
        <f t="shared" si="102"/>
        <v>0</v>
      </c>
      <c r="CA124" s="46">
        <f t="shared" si="102"/>
        <v>0</v>
      </c>
      <c r="CB124" s="47"/>
      <c r="CC124" s="46"/>
      <c r="CD124" s="46"/>
      <c r="CE124" s="46"/>
      <c r="CF124" s="46"/>
      <c r="CG124" s="46"/>
      <c r="CH124" s="46"/>
      <c r="CI124" s="46"/>
      <c r="CJ124" s="46"/>
      <c r="CK124" s="46"/>
      <c r="CL124" s="46"/>
      <c r="CM124" s="46"/>
      <c r="CN124" s="46"/>
      <c r="CO124" s="46"/>
      <c r="CP124" s="46"/>
      <c r="CQ124" s="46"/>
      <c r="CR124" s="46"/>
      <c r="CS124" s="46"/>
      <c r="CT124" s="46"/>
      <c r="CU124" s="46"/>
      <c r="CV124" s="46"/>
      <c r="CW124" s="47" t="str">
        <f t="shared" si="103"/>
        <v>Benchmark 3 Line</v>
      </c>
      <c r="CX124" s="46">
        <f t="shared" ref="CX124:CX156" si="108">IF(CV7,CV7,$CD$4)</f>
        <v>0</v>
      </c>
      <c r="CY124" s="46">
        <f t="shared" si="104"/>
        <v>0</v>
      </c>
      <c r="CZ124" s="46">
        <f t="shared" si="98"/>
        <v>0</v>
      </c>
      <c r="DA124" s="46">
        <f t="shared" si="98"/>
        <v>0</v>
      </c>
      <c r="DB124" s="46">
        <f t="shared" si="98"/>
        <v>0</v>
      </c>
      <c r="DC124" s="46">
        <f t="shared" si="98"/>
        <v>0</v>
      </c>
      <c r="DD124" s="46">
        <f t="shared" si="98"/>
        <v>0</v>
      </c>
      <c r="DE124" s="46">
        <f t="shared" si="98"/>
        <v>0</v>
      </c>
      <c r="DF124" s="46">
        <f t="shared" si="98"/>
        <v>0</v>
      </c>
      <c r="DG124" s="46">
        <f t="shared" si="98"/>
        <v>0</v>
      </c>
      <c r="DH124" s="46">
        <f t="shared" si="98"/>
        <v>0</v>
      </c>
      <c r="DI124" s="46">
        <f t="shared" si="98"/>
        <v>0</v>
      </c>
      <c r="DJ124" s="46">
        <f t="shared" si="98"/>
        <v>0</v>
      </c>
      <c r="DK124" s="46">
        <f t="shared" si="98"/>
        <v>0</v>
      </c>
      <c r="DL124" s="46">
        <f t="shared" si="98"/>
        <v>0</v>
      </c>
      <c r="DM124" s="46">
        <f t="shared" si="98"/>
        <v>0</v>
      </c>
    </row>
    <row r="125" spans="1:117" x14ac:dyDescent="0.2">
      <c r="A125" s="154">
        <f t="shared" si="105"/>
        <v>0</v>
      </c>
      <c r="B125" s="154"/>
      <c r="Y125" s="47" t="str">
        <f t="shared" si="99"/>
        <v>Benchmark 2 Line</v>
      </c>
      <c r="Z125" s="46">
        <f t="shared" si="106"/>
        <v>0</v>
      </c>
      <c r="AA125" s="46">
        <f t="shared" si="100"/>
        <v>0</v>
      </c>
      <c r="AB125" s="46">
        <f t="shared" si="100"/>
        <v>0</v>
      </c>
      <c r="AC125" s="46">
        <f t="shared" si="100"/>
        <v>0</v>
      </c>
      <c r="AD125" s="46">
        <f t="shared" si="100"/>
        <v>0</v>
      </c>
      <c r="AE125" s="46">
        <f t="shared" si="100"/>
        <v>0</v>
      </c>
      <c r="AF125" s="46">
        <f t="shared" si="100"/>
        <v>0</v>
      </c>
      <c r="AG125" s="46">
        <f t="shared" si="100"/>
        <v>0</v>
      </c>
      <c r="AH125" s="46">
        <f t="shared" si="100"/>
        <v>0</v>
      </c>
      <c r="AI125" s="46">
        <f t="shared" si="100"/>
        <v>0</v>
      </c>
      <c r="AJ125" s="46">
        <f t="shared" si="100"/>
        <v>0</v>
      </c>
      <c r="AK125" s="46">
        <f t="shared" si="100"/>
        <v>0</v>
      </c>
      <c r="AL125" s="46">
        <f t="shared" si="100"/>
        <v>0</v>
      </c>
      <c r="AM125" s="46">
        <f t="shared" si="100"/>
        <v>0</v>
      </c>
      <c r="AN125" s="46">
        <f t="shared" si="100"/>
        <v>0</v>
      </c>
      <c r="AO125" s="46">
        <f t="shared" si="100"/>
        <v>0</v>
      </c>
      <c r="AP125" s="46"/>
      <c r="AQ125" s="46"/>
      <c r="AR125" s="46"/>
      <c r="AS125" s="46"/>
      <c r="AT125" s="47"/>
      <c r="AU125" s="47"/>
      <c r="AV125" s="46"/>
      <c r="AW125" s="46"/>
      <c r="AX125" s="46"/>
      <c r="AY125" s="46"/>
      <c r="AZ125" s="46"/>
      <c r="BA125" s="46"/>
      <c r="BB125" s="46"/>
      <c r="BC125" s="46"/>
      <c r="BD125" s="46"/>
      <c r="BE125" s="46"/>
      <c r="BF125" s="46"/>
      <c r="BG125" s="46"/>
      <c r="BH125" s="46"/>
      <c r="BI125" s="46"/>
      <c r="BJ125" s="46"/>
      <c r="BK125" s="47" t="str">
        <f t="shared" si="101"/>
        <v>Benchmark 3 Line</v>
      </c>
      <c r="BL125" s="46">
        <f t="shared" si="107"/>
        <v>0</v>
      </c>
      <c r="BM125" s="46">
        <f t="shared" si="102"/>
        <v>0</v>
      </c>
      <c r="BN125" s="46">
        <f t="shared" si="102"/>
        <v>0</v>
      </c>
      <c r="BO125" s="46">
        <f t="shared" si="102"/>
        <v>0</v>
      </c>
      <c r="BP125" s="46">
        <f t="shared" si="102"/>
        <v>0</v>
      </c>
      <c r="BQ125" s="46">
        <f t="shared" si="102"/>
        <v>0</v>
      </c>
      <c r="BR125" s="46">
        <f t="shared" si="102"/>
        <v>0</v>
      </c>
      <c r="BS125" s="46">
        <f t="shared" si="102"/>
        <v>0</v>
      </c>
      <c r="BT125" s="46">
        <f t="shared" si="102"/>
        <v>0</v>
      </c>
      <c r="BU125" s="46">
        <f t="shared" si="102"/>
        <v>0</v>
      </c>
      <c r="BV125" s="46">
        <f t="shared" si="102"/>
        <v>0</v>
      </c>
      <c r="BW125" s="46">
        <f t="shared" si="102"/>
        <v>0</v>
      </c>
      <c r="BX125" s="46">
        <f t="shared" si="102"/>
        <v>0</v>
      </c>
      <c r="BY125" s="46">
        <f t="shared" si="102"/>
        <v>0</v>
      </c>
      <c r="BZ125" s="46">
        <f t="shared" si="102"/>
        <v>0</v>
      </c>
      <c r="CA125" s="46">
        <f t="shared" si="102"/>
        <v>0</v>
      </c>
      <c r="CB125" s="47"/>
      <c r="CC125" s="46"/>
      <c r="CD125" s="46"/>
      <c r="CE125" s="46"/>
      <c r="CF125" s="46"/>
      <c r="CG125" s="46"/>
      <c r="CH125" s="46"/>
      <c r="CI125" s="46"/>
      <c r="CJ125" s="46"/>
      <c r="CK125" s="46"/>
      <c r="CL125" s="46"/>
      <c r="CM125" s="46"/>
      <c r="CN125" s="46"/>
      <c r="CO125" s="46"/>
      <c r="CP125" s="46"/>
      <c r="CQ125" s="46"/>
      <c r="CR125" s="46"/>
      <c r="CS125" s="46"/>
      <c r="CT125" s="46"/>
      <c r="CU125" s="46"/>
      <c r="CV125" s="46"/>
      <c r="CW125" s="47" t="str">
        <f t="shared" si="103"/>
        <v>Benchmark 3 Line</v>
      </c>
      <c r="CX125" s="46">
        <f t="shared" si="108"/>
        <v>0</v>
      </c>
      <c r="CY125" s="46">
        <f t="shared" si="104"/>
        <v>0</v>
      </c>
      <c r="CZ125" s="46">
        <f t="shared" si="98"/>
        <v>0</v>
      </c>
      <c r="DA125" s="46">
        <f t="shared" si="98"/>
        <v>0</v>
      </c>
      <c r="DB125" s="46">
        <f t="shared" si="98"/>
        <v>0</v>
      </c>
      <c r="DC125" s="46">
        <f t="shared" si="98"/>
        <v>0</v>
      </c>
      <c r="DD125" s="46">
        <f t="shared" si="98"/>
        <v>0</v>
      </c>
      <c r="DE125" s="46">
        <f t="shared" si="98"/>
        <v>0</v>
      </c>
      <c r="DF125" s="46">
        <f t="shared" si="98"/>
        <v>0</v>
      </c>
      <c r="DG125" s="46">
        <f t="shared" si="98"/>
        <v>0</v>
      </c>
      <c r="DH125" s="46">
        <f t="shared" si="98"/>
        <v>0</v>
      </c>
      <c r="DI125" s="46">
        <f t="shared" si="98"/>
        <v>0</v>
      </c>
      <c r="DJ125" s="46">
        <f t="shared" si="98"/>
        <v>0</v>
      </c>
      <c r="DK125" s="46">
        <f t="shared" si="98"/>
        <v>0</v>
      </c>
      <c r="DL125" s="46">
        <f t="shared" si="98"/>
        <v>0</v>
      </c>
      <c r="DM125" s="46">
        <f t="shared" si="98"/>
        <v>0</v>
      </c>
    </row>
    <row r="126" spans="1:117" x14ac:dyDescent="0.2">
      <c r="A126" s="154">
        <f t="shared" si="105"/>
        <v>0</v>
      </c>
      <c r="B126" s="154"/>
      <c r="Y126" s="47" t="str">
        <f t="shared" si="99"/>
        <v>Benchmark 2 Line</v>
      </c>
      <c r="Z126" s="46">
        <f t="shared" si="106"/>
        <v>0</v>
      </c>
      <c r="AA126" s="46">
        <f t="shared" si="100"/>
        <v>0</v>
      </c>
      <c r="AB126" s="46">
        <f t="shared" si="100"/>
        <v>0</v>
      </c>
      <c r="AC126" s="46">
        <f t="shared" si="100"/>
        <v>0</v>
      </c>
      <c r="AD126" s="46">
        <f t="shared" si="100"/>
        <v>0</v>
      </c>
      <c r="AE126" s="46">
        <f t="shared" si="100"/>
        <v>0</v>
      </c>
      <c r="AF126" s="46">
        <f t="shared" si="100"/>
        <v>0</v>
      </c>
      <c r="AG126" s="46">
        <f t="shared" si="100"/>
        <v>0</v>
      </c>
      <c r="AH126" s="46">
        <f t="shared" si="100"/>
        <v>0</v>
      </c>
      <c r="AI126" s="46">
        <f t="shared" si="100"/>
        <v>0</v>
      </c>
      <c r="AJ126" s="46">
        <f t="shared" si="100"/>
        <v>0</v>
      </c>
      <c r="AK126" s="46">
        <f t="shared" si="100"/>
        <v>0</v>
      </c>
      <c r="AL126" s="46">
        <f t="shared" si="100"/>
        <v>0</v>
      </c>
      <c r="AM126" s="46">
        <f t="shared" si="100"/>
        <v>0</v>
      </c>
      <c r="AN126" s="46">
        <f t="shared" si="100"/>
        <v>0</v>
      </c>
      <c r="AO126" s="46">
        <f t="shared" si="100"/>
        <v>0</v>
      </c>
      <c r="AP126" s="46"/>
      <c r="AQ126" s="46"/>
      <c r="AR126" s="46"/>
      <c r="AS126" s="46"/>
      <c r="AT126" s="47"/>
      <c r="AU126" s="47"/>
      <c r="AV126" s="46"/>
      <c r="AW126" s="46"/>
      <c r="AX126" s="46"/>
      <c r="AY126" s="46"/>
      <c r="AZ126" s="46"/>
      <c r="BA126" s="46"/>
      <c r="BB126" s="46"/>
      <c r="BC126" s="46"/>
      <c r="BD126" s="46"/>
      <c r="BE126" s="46"/>
      <c r="BF126" s="46"/>
      <c r="BG126" s="46"/>
      <c r="BH126" s="46"/>
      <c r="BI126" s="46"/>
      <c r="BJ126" s="46"/>
      <c r="BK126" s="47" t="str">
        <f t="shared" si="101"/>
        <v>Benchmark 3 Line</v>
      </c>
      <c r="BL126" s="46">
        <f t="shared" si="107"/>
        <v>0</v>
      </c>
      <c r="BM126" s="46">
        <f t="shared" si="102"/>
        <v>0</v>
      </c>
      <c r="BN126" s="46">
        <f t="shared" si="102"/>
        <v>0</v>
      </c>
      <c r="BO126" s="46">
        <f t="shared" si="102"/>
        <v>0</v>
      </c>
      <c r="BP126" s="46">
        <f t="shared" si="102"/>
        <v>0</v>
      </c>
      <c r="BQ126" s="46">
        <f t="shared" si="102"/>
        <v>0</v>
      </c>
      <c r="BR126" s="46">
        <f t="shared" si="102"/>
        <v>0</v>
      </c>
      <c r="BS126" s="46">
        <f t="shared" si="102"/>
        <v>0</v>
      </c>
      <c r="BT126" s="46">
        <f t="shared" si="102"/>
        <v>0</v>
      </c>
      <c r="BU126" s="46">
        <f t="shared" si="102"/>
        <v>0</v>
      </c>
      <c r="BV126" s="46">
        <f t="shared" si="102"/>
        <v>0</v>
      </c>
      <c r="BW126" s="46">
        <f t="shared" si="102"/>
        <v>0</v>
      </c>
      <c r="BX126" s="46">
        <f t="shared" si="102"/>
        <v>0</v>
      </c>
      <c r="BY126" s="46">
        <f t="shared" si="102"/>
        <v>0</v>
      </c>
      <c r="BZ126" s="46">
        <f t="shared" si="102"/>
        <v>0</v>
      </c>
      <c r="CA126" s="46">
        <f t="shared" si="102"/>
        <v>0</v>
      </c>
      <c r="CB126" s="47"/>
      <c r="CC126" s="46"/>
      <c r="CD126" s="46"/>
      <c r="CE126" s="46"/>
      <c r="CF126" s="46"/>
      <c r="CG126" s="46"/>
      <c r="CH126" s="46"/>
      <c r="CI126" s="46"/>
      <c r="CJ126" s="46"/>
      <c r="CK126" s="46"/>
      <c r="CL126" s="46"/>
      <c r="CM126" s="46"/>
      <c r="CN126" s="46"/>
      <c r="CO126" s="46"/>
      <c r="CP126" s="46"/>
      <c r="CQ126" s="46"/>
      <c r="CR126" s="46"/>
      <c r="CS126" s="46"/>
      <c r="CT126" s="46"/>
      <c r="CU126" s="46"/>
      <c r="CV126" s="46"/>
      <c r="CW126" s="47" t="str">
        <f t="shared" si="103"/>
        <v>Benchmark 3 Line</v>
      </c>
      <c r="CX126" s="46">
        <f t="shared" si="108"/>
        <v>0</v>
      </c>
      <c r="CY126" s="46">
        <f t="shared" si="104"/>
        <v>0</v>
      </c>
      <c r="CZ126" s="46">
        <f t="shared" si="98"/>
        <v>0</v>
      </c>
      <c r="DA126" s="46">
        <f t="shared" si="98"/>
        <v>0</v>
      </c>
      <c r="DB126" s="46">
        <f t="shared" si="98"/>
        <v>0</v>
      </c>
      <c r="DC126" s="46">
        <f t="shared" si="98"/>
        <v>0</v>
      </c>
      <c r="DD126" s="46">
        <f t="shared" si="98"/>
        <v>0</v>
      </c>
      <c r="DE126" s="46">
        <f t="shared" si="98"/>
        <v>0</v>
      </c>
      <c r="DF126" s="46">
        <f t="shared" si="98"/>
        <v>0</v>
      </c>
      <c r="DG126" s="46">
        <f t="shared" si="98"/>
        <v>0</v>
      </c>
      <c r="DH126" s="46">
        <f t="shared" si="98"/>
        <v>0</v>
      </c>
      <c r="DI126" s="46">
        <f t="shared" si="98"/>
        <v>0</v>
      </c>
      <c r="DJ126" s="46">
        <f t="shared" si="98"/>
        <v>0</v>
      </c>
      <c r="DK126" s="46">
        <f t="shared" si="98"/>
        <v>0</v>
      </c>
      <c r="DL126" s="46">
        <f t="shared" si="98"/>
        <v>0</v>
      </c>
      <c r="DM126" s="46">
        <f t="shared" si="98"/>
        <v>0</v>
      </c>
    </row>
    <row r="127" spans="1:117" x14ac:dyDescent="0.2">
      <c r="A127" s="154">
        <f t="shared" si="105"/>
        <v>0</v>
      </c>
      <c r="B127" s="154"/>
      <c r="Y127" s="47" t="str">
        <f t="shared" si="99"/>
        <v>Benchmark 2 Line</v>
      </c>
      <c r="Z127" s="46">
        <f t="shared" si="106"/>
        <v>0</v>
      </c>
      <c r="AA127" s="46">
        <f t="shared" si="100"/>
        <v>0</v>
      </c>
      <c r="AB127" s="46">
        <f t="shared" si="100"/>
        <v>0</v>
      </c>
      <c r="AC127" s="46">
        <f t="shared" si="100"/>
        <v>0</v>
      </c>
      <c r="AD127" s="46">
        <f t="shared" si="100"/>
        <v>0</v>
      </c>
      <c r="AE127" s="46">
        <f t="shared" si="100"/>
        <v>0</v>
      </c>
      <c r="AF127" s="46">
        <f t="shared" si="100"/>
        <v>0</v>
      </c>
      <c r="AG127" s="46">
        <f t="shared" si="100"/>
        <v>0</v>
      </c>
      <c r="AH127" s="46">
        <f t="shared" si="100"/>
        <v>0</v>
      </c>
      <c r="AI127" s="46">
        <f t="shared" si="100"/>
        <v>0</v>
      </c>
      <c r="AJ127" s="46">
        <f t="shared" si="100"/>
        <v>0</v>
      </c>
      <c r="AK127" s="46">
        <f t="shared" si="100"/>
        <v>0</v>
      </c>
      <c r="AL127" s="46">
        <f t="shared" si="100"/>
        <v>0</v>
      </c>
      <c r="AM127" s="46">
        <f t="shared" si="100"/>
        <v>0</v>
      </c>
      <c r="AN127" s="46">
        <f t="shared" si="100"/>
        <v>0</v>
      </c>
      <c r="AO127" s="46">
        <f t="shared" si="100"/>
        <v>0</v>
      </c>
      <c r="AP127" s="46"/>
      <c r="AQ127" s="46"/>
      <c r="AR127" s="46"/>
      <c r="AS127" s="46"/>
      <c r="AT127" s="47"/>
      <c r="AU127" s="47"/>
      <c r="AV127" s="46"/>
      <c r="AW127" s="46"/>
      <c r="AX127" s="46"/>
      <c r="AY127" s="46"/>
      <c r="AZ127" s="46"/>
      <c r="BA127" s="46"/>
      <c r="BB127" s="46"/>
      <c r="BC127" s="46"/>
      <c r="BD127" s="46"/>
      <c r="BE127" s="46"/>
      <c r="BF127" s="46"/>
      <c r="BG127" s="46"/>
      <c r="BH127" s="46"/>
      <c r="BI127" s="46"/>
      <c r="BJ127" s="46"/>
      <c r="BK127" s="47" t="str">
        <f t="shared" si="101"/>
        <v>Benchmark 3 Line</v>
      </c>
      <c r="BL127" s="46">
        <f t="shared" si="107"/>
        <v>0</v>
      </c>
      <c r="BM127" s="46">
        <f t="shared" si="102"/>
        <v>0</v>
      </c>
      <c r="BN127" s="46">
        <f t="shared" si="102"/>
        <v>0</v>
      </c>
      <c r="BO127" s="46">
        <f t="shared" si="102"/>
        <v>0</v>
      </c>
      <c r="BP127" s="46">
        <f t="shared" si="102"/>
        <v>0</v>
      </c>
      <c r="BQ127" s="46">
        <f t="shared" si="102"/>
        <v>0</v>
      </c>
      <c r="BR127" s="46">
        <f t="shared" si="102"/>
        <v>0</v>
      </c>
      <c r="BS127" s="46">
        <f t="shared" si="102"/>
        <v>0</v>
      </c>
      <c r="BT127" s="46">
        <f t="shared" si="102"/>
        <v>0</v>
      </c>
      <c r="BU127" s="46">
        <f t="shared" si="102"/>
        <v>0</v>
      </c>
      <c r="BV127" s="46">
        <f t="shared" si="102"/>
        <v>0</v>
      </c>
      <c r="BW127" s="46">
        <f t="shared" si="102"/>
        <v>0</v>
      </c>
      <c r="BX127" s="46">
        <f t="shared" si="102"/>
        <v>0</v>
      </c>
      <c r="BY127" s="46">
        <f t="shared" si="102"/>
        <v>0</v>
      </c>
      <c r="BZ127" s="46">
        <f t="shared" si="102"/>
        <v>0</v>
      </c>
      <c r="CA127" s="46">
        <f t="shared" si="102"/>
        <v>0</v>
      </c>
      <c r="CB127" s="47"/>
      <c r="CC127" s="46"/>
      <c r="CD127" s="46"/>
      <c r="CE127" s="46"/>
      <c r="CF127" s="46"/>
      <c r="CG127" s="46"/>
      <c r="CH127" s="46"/>
      <c r="CI127" s="46"/>
      <c r="CJ127" s="46"/>
      <c r="CK127" s="46"/>
      <c r="CL127" s="46"/>
      <c r="CM127" s="46"/>
      <c r="CN127" s="46"/>
      <c r="CO127" s="46"/>
      <c r="CP127" s="46"/>
      <c r="CQ127" s="46"/>
      <c r="CR127" s="46"/>
      <c r="CS127" s="46"/>
      <c r="CT127" s="46"/>
      <c r="CU127" s="46"/>
      <c r="CV127" s="46"/>
      <c r="CW127" s="47" t="str">
        <f t="shared" si="103"/>
        <v>Benchmark 3 Line</v>
      </c>
      <c r="CX127" s="46">
        <f t="shared" si="108"/>
        <v>0</v>
      </c>
      <c r="CY127" s="46">
        <f t="shared" si="104"/>
        <v>0</v>
      </c>
      <c r="CZ127" s="46">
        <f t="shared" si="98"/>
        <v>0</v>
      </c>
      <c r="DA127" s="46">
        <f t="shared" si="98"/>
        <v>0</v>
      </c>
      <c r="DB127" s="46">
        <f t="shared" si="98"/>
        <v>0</v>
      </c>
      <c r="DC127" s="46">
        <f t="shared" si="98"/>
        <v>0</v>
      </c>
      <c r="DD127" s="46">
        <f t="shared" si="98"/>
        <v>0</v>
      </c>
      <c r="DE127" s="46">
        <f t="shared" si="98"/>
        <v>0</v>
      </c>
      <c r="DF127" s="46">
        <f t="shared" si="98"/>
        <v>0</v>
      </c>
      <c r="DG127" s="46">
        <f t="shared" si="98"/>
        <v>0</v>
      </c>
      <c r="DH127" s="46">
        <f t="shared" si="98"/>
        <v>0</v>
      </c>
      <c r="DI127" s="46">
        <f t="shared" si="98"/>
        <v>0</v>
      </c>
      <c r="DJ127" s="46">
        <f t="shared" si="98"/>
        <v>0</v>
      </c>
      <c r="DK127" s="46">
        <f t="shared" si="98"/>
        <v>0</v>
      </c>
      <c r="DL127" s="46">
        <f t="shared" si="98"/>
        <v>0</v>
      </c>
      <c r="DM127" s="46">
        <f t="shared" si="98"/>
        <v>0</v>
      </c>
    </row>
    <row r="128" spans="1:117" x14ac:dyDescent="0.2">
      <c r="A128" s="154">
        <f t="shared" si="105"/>
        <v>0</v>
      </c>
      <c r="B128" s="154"/>
      <c r="Y128" s="47" t="str">
        <f t="shared" si="99"/>
        <v>Benchmark 2 Line</v>
      </c>
      <c r="Z128" s="46">
        <f t="shared" si="106"/>
        <v>0</v>
      </c>
      <c r="AA128" s="46">
        <f t="shared" si="100"/>
        <v>0</v>
      </c>
      <c r="AB128" s="46">
        <f t="shared" si="100"/>
        <v>0</v>
      </c>
      <c r="AC128" s="46">
        <f t="shared" si="100"/>
        <v>0</v>
      </c>
      <c r="AD128" s="46">
        <f t="shared" si="100"/>
        <v>0</v>
      </c>
      <c r="AE128" s="46">
        <f t="shared" si="100"/>
        <v>0</v>
      </c>
      <c r="AF128" s="46">
        <f t="shared" si="100"/>
        <v>0</v>
      </c>
      <c r="AG128" s="46">
        <f t="shared" si="100"/>
        <v>0</v>
      </c>
      <c r="AH128" s="46">
        <f t="shared" si="100"/>
        <v>0</v>
      </c>
      <c r="AI128" s="46">
        <f t="shared" si="100"/>
        <v>0</v>
      </c>
      <c r="AJ128" s="46">
        <f t="shared" si="100"/>
        <v>0</v>
      </c>
      <c r="AK128" s="46">
        <f t="shared" si="100"/>
        <v>0</v>
      </c>
      <c r="AL128" s="46">
        <f t="shared" si="100"/>
        <v>0</v>
      </c>
      <c r="AM128" s="46">
        <f t="shared" si="100"/>
        <v>0</v>
      </c>
      <c r="AN128" s="46">
        <f t="shared" si="100"/>
        <v>0</v>
      </c>
      <c r="AO128" s="46">
        <f t="shared" si="100"/>
        <v>0</v>
      </c>
      <c r="AP128" s="46"/>
      <c r="AQ128" s="46"/>
      <c r="AR128" s="46"/>
      <c r="AS128" s="46"/>
      <c r="AT128" s="47"/>
      <c r="AU128" s="47"/>
      <c r="AV128" s="46"/>
      <c r="AW128" s="46"/>
      <c r="AX128" s="46"/>
      <c r="AY128" s="46"/>
      <c r="AZ128" s="46"/>
      <c r="BA128" s="46"/>
      <c r="BB128" s="46"/>
      <c r="BC128" s="46"/>
      <c r="BD128" s="46"/>
      <c r="BE128" s="46"/>
      <c r="BF128" s="46"/>
      <c r="BG128" s="46"/>
      <c r="BH128" s="46"/>
      <c r="BI128" s="46"/>
      <c r="BJ128" s="46"/>
      <c r="BK128" s="47" t="str">
        <f t="shared" si="101"/>
        <v>Benchmark 3 Line</v>
      </c>
      <c r="BL128" s="46">
        <f t="shared" si="107"/>
        <v>0</v>
      </c>
      <c r="BM128" s="46">
        <f t="shared" si="102"/>
        <v>0</v>
      </c>
      <c r="BN128" s="46">
        <f t="shared" si="102"/>
        <v>0</v>
      </c>
      <c r="BO128" s="46">
        <f t="shared" si="102"/>
        <v>0</v>
      </c>
      <c r="BP128" s="46">
        <f t="shared" si="102"/>
        <v>0</v>
      </c>
      <c r="BQ128" s="46">
        <f t="shared" si="102"/>
        <v>0</v>
      </c>
      <c r="BR128" s="46">
        <f t="shared" si="102"/>
        <v>0</v>
      </c>
      <c r="BS128" s="46">
        <f t="shared" si="102"/>
        <v>0</v>
      </c>
      <c r="BT128" s="46">
        <f t="shared" si="102"/>
        <v>0</v>
      </c>
      <c r="BU128" s="46">
        <f t="shared" si="102"/>
        <v>0</v>
      </c>
      <c r="BV128" s="46">
        <f t="shared" si="102"/>
        <v>0</v>
      </c>
      <c r="BW128" s="46">
        <f t="shared" si="102"/>
        <v>0</v>
      </c>
      <c r="BX128" s="46">
        <f t="shared" si="102"/>
        <v>0</v>
      </c>
      <c r="BY128" s="46">
        <f t="shared" si="102"/>
        <v>0</v>
      </c>
      <c r="BZ128" s="46">
        <f t="shared" si="102"/>
        <v>0</v>
      </c>
      <c r="CA128" s="46">
        <f t="shared" si="102"/>
        <v>0</v>
      </c>
      <c r="CB128" s="47"/>
      <c r="CC128" s="46"/>
      <c r="CD128" s="46"/>
      <c r="CE128" s="46"/>
      <c r="CF128" s="46"/>
      <c r="CG128" s="46"/>
      <c r="CH128" s="46"/>
      <c r="CI128" s="46"/>
      <c r="CJ128" s="46"/>
      <c r="CK128" s="46"/>
      <c r="CL128" s="46"/>
      <c r="CM128" s="46"/>
      <c r="CN128" s="46"/>
      <c r="CO128" s="46"/>
      <c r="CP128" s="46"/>
      <c r="CQ128" s="46"/>
      <c r="CR128" s="46"/>
      <c r="CS128" s="46"/>
      <c r="CT128" s="46"/>
      <c r="CU128" s="46"/>
      <c r="CV128" s="46"/>
      <c r="CW128" s="47" t="str">
        <f t="shared" si="103"/>
        <v>Benchmark 3 Line</v>
      </c>
      <c r="CX128" s="46">
        <f t="shared" si="108"/>
        <v>0</v>
      </c>
      <c r="CY128" s="46">
        <f t="shared" si="104"/>
        <v>0</v>
      </c>
      <c r="CZ128" s="46">
        <f t="shared" si="98"/>
        <v>0</v>
      </c>
      <c r="DA128" s="46">
        <f t="shared" si="98"/>
        <v>0</v>
      </c>
      <c r="DB128" s="46">
        <f t="shared" si="98"/>
        <v>0</v>
      </c>
      <c r="DC128" s="46">
        <f t="shared" si="98"/>
        <v>0</v>
      </c>
      <c r="DD128" s="46">
        <f t="shared" si="98"/>
        <v>0</v>
      </c>
      <c r="DE128" s="46">
        <f t="shared" si="98"/>
        <v>0</v>
      </c>
      <c r="DF128" s="46">
        <f t="shared" si="98"/>
        <v>0</v>
      </c>
      <c r="DG128" s="46">
        <f t="shared" si="98"/>
        <v>0</v>
      </c>
      <c r="DH128" s="46">
        <f t="shared" si="98"/>
        <v>0</v>
      </c>
      <c r="DI128" s="46">
        <f t="shared" si="98"/>
        <v>0</v>
      </c>
      <c r="DJ128" s="46">
        <f t="shared" si="98"/>
        <v>0</v>
      </c>
      <c r="DK128" s="46">
        <f t="shared" si="98"/>
        <v>0</v>
      </c>
      <c r="DL128" s="46">
        <f t="shared" si="98"/>
        <v>0</v>
      </c>
      <c r="DM128" s="46">
        <f t="shared" si="98"/>
        <v>0</v>
      </c>
    </row>
    <row r="129" spans="1:117" x14ac:dyDescent="0.2">
      <c r="A129" s="154">
        <f t="shared" si="105"/>
        <v>0</v>
      </c>
      <c r="B129" s="154"/>
      <c r="Y129" s="47" t="str">
        <f t="shared" si="99"/>
        <v>Benchmark 2 Line</v>
      </c>
      <c r="Z129" s="46">
        <f t="shared" si="106"/>
        <v>0</v>
      </c>
      <c r="AA129" s="46">
        <f t="shared" si="100"/>
        <v>0</v>
      </c>
      <c r="AB129" s="46">
        <f t="shared" si="100"/>
        <v>0</v>
      </c>
      <c r="AC129" s="46">
        <f t="shared" si="100"/>
        <v>0</v>
      </c>
      <c r="AD129" s="46">
        <f t="shared" si="100"/>
        <v>0</v>
      </c>
      <c r="AE129" s="46">
        <f t="shared" si="100"/>
        <v>0</v>
      </c>
      <c r="AF129" s="46">
        <f t="shared" si="100"/>
        <v>0</v>
      </c>
      <c r="AG129" s="46">
        <f t="shared" si="100"/>
        <v>0</v>
      </c>
      <c r="AH129" s="46">
        <f t="shared" si="100"/>
        <v>0</v>
      </c>
      <c r="AI129" s="46">
        <f t="shared" si="100"/>
        <v>0</v>
      </c>
      <c r="AJ129" s="46">
        <f t="shared" si="100"/>
        <v>0</v>
      </c>
      <c r="AK129" s="46">
        <f t="shared" si="100"/>
        <v>0</v>
      </c>
      <c r="AL129" s="46">
        <f t="shared" si="100"/>
        <v>0</v>
      </c>
      <c r="AM129" s="46">
        <f t="shared" si="100"/>
        <v>0</v>
      </c>
      <c r="AN129" s="46">
        <f t="shared" si="100"/>
        <v>0</v>
      </c>
      <c r="AO129" s="46">
        <f t="shared" si="100"/>
        <v>0</v>
      </c>
      <c r="AP129" s="46"/>
      <c r="AQ129" s="46"/>
      <c r="AR129" s="46"/>
      <c r="AS129" s="46"/>
      <c r="AT129" s="47"/>
      <c r="AU129" s="47"/>
      <c r="AV129" s="46"/>
      <c r="AW129" s="46"/>
      <c r="AX129" s="46"/>
      <c r="AY129" s="46"/>
      <c r="AZ129" s="46"/>
      <c r="BA129" s="46"/>
      <c r="BB129" s="46"/>
      <c r="BC129" s="46"/>
      <c r="BD129" s="46"/>
      <c r="BE129" s="46"/>
      <c r="BF129" s="46"/>
      <c r="BG129" s="46"/>
      <c r="BH129" s="46"/>
      <c r="BI129" s="46"/>
      <c r="BJ129" s="46"/>
      <c r="BK129" s="47" t="str">
        <f t="shared" si="101"/>
        <v>Benchmark 3 Line</v>
      </c>
      <c r="BL129" s="46">
        <f t="shared" si="107"/>
        <v>0</v>
      </c>
      <c r="BM129" s="46">
        <f t="shared" si="102"/>
        <v>0</v>
      </c>
      <c r="BN129" s="46">
        <f t="shared" si="102"/>
        <v>0</v>
      </c>
      <c r="BO129" s="46">
        <f t="shared" si="102"/>
        <v>0</v>
      </c>
      <c r="BP129" s="46">
        <f t="shared" si="102"/>
        <v>0</v>
      </c>
      <c r="BQ129" s="46">
        <f t="shared" si="102"/>
        <v>0</v>
      </c>
      <c r="BR129" s="46">
        <f t="shared" si="102"/>
        <v>0</v>
      </c>
      <c r="BS129" s="46">
        <f t="shared" si="102"/>
        <v>0</v>
      </c>
      <c r="BT129" s="46">
        <f t="shared" si="102"/>
        <v>0</v>
      </c>
      <c r="BU129" s="46">
        <f t="shared" si="102"/>
        <v>0</v>
      </c>
      <c r="BV129" s="46">
        <f t="shared" si="102"/>
        <v>0</v>
      </c>
      <c r="BW129" s="46">
        <f t="shared" si="102"/>
        <v>0</v>
      </c>
      <c r="BX129" s="46">
        <f t="shared" si="102"/>
        <v>0</v>
      </c>
      <c r="BY129" s="46">
        <f t="shared" si="102"/>
        <v>0</v>
      </c>
      <c r="BZ129" s="46">
        <f t="shared" si="102"/>
        <v>0</v>
      </c>
      <c r="CA129" s="46">
        <f t="shared" si="102"/>
        <v>0</v>
      </c>
      <c r="CB129" s="47"/>
      <c r="CC129" s="46"/>
      <c r="CD129" s="46"/>
      <c r="CE129" s="46"/>
      <c r="CF129" s="46"/>
      <c r="CG129" s="46"/>
      <c r="CH129" s="46"/>
      <c r="CI129" s="46"/>
      <c r="CJ129" s="46"/>
      <c r="CK129" s="46"/>
      <c r="CL129" s="46"/>
      <c r="CM129" s="46"/>
      <c r="CN129" s="46"/>
      <c r="CO129" s="46"/>
      <c r="CP129" s="46"/>
      <c r="CQ129" s="46"/>
      <c r="CR129" s="46"/>
      <c r="CS129" s="46"/>
      <c r="CT129" s="46"/>
      <c r="CU129" s="46"/>
      <c r="CV129" s="46"/>
      <c r="CW129" s="47" t="str">
        <f t="shared" si="103"/>
        <v>Benchmark 3 Line</v>
      </c>
      <c r="CX129" s="46">
        <f t="shared" si="108"/>
        <v>0</v>
      </c>
      <c r="CY129" s="46">
        <f t="shared" si="104"/>
        <v>0</v>
      </c>
      <c r="CZ129" s="46">
        <f t="shared" si="98"/>
        <v>0</v>
      </c>
      <c r="DA129" s="46">
        <f t="shared" si="98"/>
        <v>0</v>
      </c>
      <c r="DB129" s="46">
        <f t="shared" si="98"/>
        <v>0</v>
      </c>
      <c r="DC129" s="46">
        <f t="shared" si="98"/>
        <v>0</v>
      </c>
      <c r="DD129" s="46">
        <f t="shared" si="98"/>
        <v>0</v>
      </c>
      <c r="DE129" s="46">
        <f t="shared" si="98"/>
        <v>0</v>
      </c>
      <c r="DF129" s="46">
        <f t="shared" si="98"/>
        <v>0</v>
      </c>
      <c r="DG129" s="46">
        <f t="shared" si="98"/>
        <v>0</v>
      </c>
      <c r="DH129" s="46">
        <f t="shared" si="98"/>
        <v>0</v>
      </c>
      <c r="DI129" s="46">
        <f t="shared" si="98"/>
        <v>0</v>
      </c>
      <c r="DJ129" s="46">
        <f t="shared" si="98"/>
        <v>0</v>
      </c>
      <c r="DK129" s="46">
        <f t="shared" si="98"/>
        <v>0</v>
      </c>
      <c r="DL129" s="46">
        <f t="shared" si="98"/>
        <v>0</v>
      </c>
      <c r="DM129" s="46">
        <f t="shared" si="98"/>
        <v>0</v>
      </c>
    </row>
    <row r="130" spans="1:117" x14ac:dyDescent="0.2">
      <c r="A130" s="154">
        <f t="shared" si="105"/>
        <v>0</v>
      </c>
      <c r="B130" s="154"/>
      <c r="Y130" s="47" t="str">
        <f t="shared" si="99"/>
        <v>Benchmark 2 Line</v>
      </c>
      <c r="Z130" s="46">
        <f t="shared" si="106"/>
        <v>0</v>
      </c>
      <c r="AA130" s="46">
        <f t="shared" si="100"/>
        <v>0</v>
      </c>
      <c r="AB130" s="46">
        <f t="shared" si="100"/>
        <v>0</v>
      </c>
      <c r="AC130" s="46">
        <f t="shared" si="100"/>
        <v>0</v>
      </c>
      <c r="AD130" s="46">
        <f t="shared" si="100"/>
        <v>0</v>
      </c>
      <c r="AE130" s="46">
        <f t="shared" si="100"/>
        <v>0</v>
      </c>
      <c r="AF130" s="46">
        <f t="shared" si="100"/>
        <v>0</v>
      </c>
      <c r="AG130" s="46">
        <f t="shared" si="100"/>
        <v>0</v>
      </c>
      <c r="AH130" s="46">
        <f t="shared" si="100"/>
        <v>0</v>
      </c>
      <c r="AI130" s="46">
        <f t="shared" si="100"/>
        <v>0</v>
      </c>
      <c r="AJ130" s="46">
        <f t="shared" si="100"/>
        <v>0</v>
      </c>
      <c r="AK130" s="46">
        <f t="shared" si="100"/>
        <v>0</v>
      </c>
      <c r="AL130" s="46">
        <f t="shared" si="100"/>
        <v>0</v>
      </c>
      <c r="AM130" s="46">
        <f t="shared" si="100"/>
        <v>0</v>
      </c>
      <c r="AN130" s="46">
        <f t="shared" si="100"/>
        <v>0</v>
      </c>
      <c r="AO130" s="46">
        <f t="shared" si="100"/>
        <v>0</v>
      </c>
      <c r="AP130" s="46"/>
      <c r="AQ130" s="46"/>
      <c r="AR130" s="46"/>
      <c r="AS130" s="46"/>
      <c r="AT130" s="47"/>
      <c r="AU130" s="47"/>
      <c r="AV130" s="46"/>
      <c r="AW130" s="46"/>
      <c r="AX130" s="46"/>
      <c r="AY130" s="46"/>
      <c r="AZ130" s="46"/>
      <c r="BA130" s="46"/>
      <c r="BB130" s="46"/>
      <c r="BC130" s="46"/>
      <c r="BD130" s="46"/>
      <c r="BE130" s="46"/>
      <c r="BF130" s="46"/>
      <c r="BG130" s="46"/>
      <c r="BH130" s="46"/>
      <c r="BI130" s="46"/>
      <c r="BJ130" s="46"/>
      <c r="BK130" s="47" t="str">
        <f t="shared" si="101"/>
        <v>Benchmark 3 Line</v>
      </c>
      <c r="BL130" s="46">
        <f t="shared" si="107"/>
        <v>0</v>
      </c>
      <c r="BM130" s="46">
        <f t="shared" si="102"/>
        <v>0</v>
      </c>
      <c r="BN130" s="46">
        <f t="shared" si="102"/>
        <v>0</v>
      </c>
      <c r="BO130" s="46">
        <f t="shared" si="102"/>
        <v>0</v>
      </c>
      <c r="BP130" s="46">
        <f t="shared" si="102"/>
        <v>0</v>
      </c>
      <c r="BQ130" s="46">
        <f t="shared" si="102"/>
        <v>0</v>
      </c>
      <c r="BR130" s="46">
        <f t="shared" si="102"/>
        <v>0</v>
      </c>
      <c r="BS130" s="46">
        <f t="shared" si="102"/>
        <v>0</v>
      </c>
      <c r="BT130" s="46">
        <f t="shared" si="102"/>
        <v>0</v>
      </c>
      <c r="BU130" s="46">
        <f t="shared" si="102"/>
        <v>0</v>
      </c>
      <c r="BV130" s="46">
        <f t="shared" si="102"/>
        <v>0</v>
      </c>
      <c r="BW130" s="46">
        <f t="shared" si="102"/>
        <v>0</v>
      </c>
      <c r="BX130" s="46">
        <f t="shared" si="102"/>
        <v>0</v>
      </c>
      <c r="BY130" s="46">
        <f t="shared" si="102"/>
        <v>0</v>
      </c>
      <c r="BZ130" s="46">
        <f t="shared" si="102"/>
        <v>0</v>
      </c>
      <c r="CA130" s="46">
        <f t="shared" si="102"/>
        <v>0</v>
      </c>
      <c r="CB130" s="47"/>
      <c r="CC130" s="46"/>
      <c r="CD130" s="46"/>
      <c r="CE130" s="46"/>
      <c r="CF130" s="46"/>
      <c r="CG130" s="46"/>
      <c r="CH130" s="46"/>
      <c r="CI130" s="46"/>
      <c r="CJ130" s="46"/>
      <c r="CK130" s="46"/>
      <c r="CL130" s="46"/>
      <c r="CM130" s="46"/>
      <c r="CN130" s="46"/>
      <c r="CO130" s="46"/>
      <c r="CP130" s="46"/>
      <c r="CQ130" s="46"/>
      <c r="CR130" s="46"/>
      <c r="CS130" s="46"/>
      <c r="CT130" s="46"/>
      <c r="CU130" s="46"/>
      <c r="CV130" s="46"/>
      <c r="CW130" s="47" t="str">
        <f t="shared" si="103"/>
        <v>Benchmark 3 Line</v>
      </c>
      <c r="CX130" s="46">
        <f t="shared" si="108"/>
        <v>0</v>
      </c>
      <c r="CY130" s="46">
        <f t="shared" si="104"/>
        <v>0</v>
      </c>
      <c r="CZ130" s="46">
        <f t="shared" si="98"/>
        <v>0</v>
      </c>
      <c r="DA130" s="46">
        <f t="shared" si="98"/>
        <v>0</v>
      </c>
      <c r="DB130" s="46">
        <f t="shared" si="98"/>
        <v>0</v>
      </c>
      <c r="DC130" s="46">
        <f t="shared" si="98"/>
        <v>0</v>
      </c>
      <c r="DD130" s="46">
        <f t="shared" si="98"/>
        <v>0</v>
      </c>
      <c r="DE130" s="46">
        <f t="shared" si="98"/>
        <v>0</v>
      </c>
      <c r="DF130" s="46">
        <f t="shared" si="98"/>
        <v>0</v>
      </c>
      <c r="DG130" s="46">
        <f t="shared" si="98"/>
        <v>0</v>
      </c>
      <c r="DH130" s="46">
        <f t="shared" si="98"/>
        <v>0</v>
      </c>
      <c r="DI130" s="46">
        <f t="shared" si="98"/>
        <v>0</v>
      </c>
      <c r="DJ130" s="46">
        <f t="shared" si="98"/>
        <v>0</v>
      </c>
      <c r="DK130" s="46">
        <f t="shared" si="98"/>
        <v>0</v>
      </c>
      <c r="DL130" s="46">
        <f t="shared" si="98"/>
        <v>0</v>
      </c>
      <c r="DM130" s="46">
        <f t="shared" si="98"/>
        <v>0</v>
      </c>
    </row>
    <row r="131" spans="1:117" x14ac:dyDescent="0.2">
      <c r="A131" s="154">
        <f t="shared" si="105"/>
        <v>0</v>
      </c>
      <c r="B131" s="154"/>
      <c r="Y131" s="47" t="str">
        <f t="shared" si="99"/>
        <v>Benchmark 2 Line</v>
      </c>
      <c r="Z131" s="46">
        <f t="shared" si="106"/>
        <v>0</v>
      </c>
      <c r="AA131" s="46">
        <f t="shared" si="100"/>
        <v>0</v>
      </c>
      <c r="AB131" s="46">
        <f t="shared" si="100"/>
        <v>0</v>
      </c>
      <c r="AC131" s="46">
        <f t="shared" si="100"/>
        <v>0</v>
      </c>
      <c r="AD131" s="46">
        <f t="shared" si="100"/>
        <v>0</v>
      </c>
      <c r="AE131" s="46">
        <f t="shared" si="100"/>
        <v>0</v>
      </c>
      <c r="AF131" s="46">
        <f t="shared" si="100"/>
        <v>0</v>
      </c>
      <c r="AG131" s="46">
        <f t="shared" si="100"/>
        <v>0</v>
      </c>
      <c r="AH131" s="46">
        <f t="shared" si="100"/>
        <v>0</v>
      </c>
      <c r="AI131" s="46">
        <f t="shared" si="100"/>
        <v>0</v>
      </c>
      <c r="AJ131" s="46">
        <f t="shared" si="100"/>
        <v>0</v>
      </c>
      <c r="AK131" s="46">
        <f t="shared" si="100"/>
        <v>0</v>
      </c>
      <c r="AL131" s="46">
        <f t="shared" si="100"/>
        <v>0</v>
      </c>
      <c r="AM131" s="46">
        <f t="shared" si="100"/>
        <v>0</v>
      </c>
      <c r="AN131" s="46">
        <f t="shared" si="100"/>
        <v>0</v>
      </c>
      <c r="AO131" s="46">
        <f t="shared" si="100"/>
        <v>0</v>
      </c>
      <c r="AP131" s="46"/>
      <c r="AQ131" s="46"/>
      <c r="AR131" s="46"/>
      <c r="AS131" s="46"/>
      <c r="AT131" s="47"/>
      <c r="AU131" s="47"/>
      <c r="AV131" s="46"/>
      <c r="AW131" s="46"/>
      <c r="AX131" s="46"/>
      <c r="AY131" s="46"/>
      <c r="AZ131" s="46"/>
      <c r="BA131" s="46"/>
      <c r="BB131" s="46"/>
      <c r="BC131" s="46"/>
      <c r="BD131" s="46"/>
      <c r="BE131" s="46"/>
      <c r="BF131" s="46"/>
      <c r="BG131" s="46"/>
      <c r="BH131" s="46"/>
      <c r="BI131" s="46"/>
      <c r="BJ131" s="46"/>
      <c r="BK131" s="47" t="str">
        <f t="shared" si="101"/>
        <v>Benchmark 3 Line</v>
      </c>
      <c r="BL131" s="46">
        <f t="shared" si="107"/>
        <v>0</v>
      </c>
      <c r="BM131" s="46">
        <f t="shared" si="102"/>
        <v>0</v>
      </c>
      <c r="BN131" s="46">
        <f t="shared" si="102"/>
        <v>0</v>
      </c>
      <c r="BO131" s="46">
        <f t="shared" si="102"/>
        <v>0</v>
      </c>
      <c r="BP131" s="46">
        <f t="shared" si="102"/>
        <v>0</v>
      </c>
      <c r="BQ131" s="46">
        <f t="shared" si="102"/>
        <v>0</v>
      </c>
      <c r="BR131" s="46">
        <f t="shared" si="102"/>
        <v>0</v>
      </c>
      <c r="BS131" s="46">
        <f t="shared" si="102"/>
        <v>0</v>
      </c>
      <c r="BT131" s="46">
        <f t="shared" si="102"/>
        <v>0</v>
      </c>
      <c r="BU131" s="46">
        <f t="shared" si="102"/>
        <v>0</v>
      </c>
      <c r="BV131" s="46">
        <f t="shared" si="102"/>
        <v>0</v>
      </c>
      <c r="BW131" s="46">
        <f t="shared" si="102"/>
        <v>0</v>
      </c>
      <c r="BX131" s="46">
        <f t="shared" si="102"/>
        <v>0</v>
      </c>
      <c r="BY131" s="46">
        <f t="shared" si="102"/>
        <v>0</v>
      </c>
      <c r="BZ131" s="46">
        <f t="shared" si="102"/>
        <v>0</v>
      </c>
      <c r="CA131" s="46">
        <f t="shared" si="102"/>
        <v>0</v>
      </c>
      <c r="CB131" s="47"/>
      <c r="CC131" s="46"/>
      <c r="CD131" s="46"/>
      <c r="CE131" s="46"/>
      <c r="CF131" s="46"/>
      <c r="CG131" s="46"/>
      <c r="CH131" s="46"/>
      <c r="CI131" s="46"/>
      <c r="CJ131" s="46"/>
      <c r="CK131" s="46"/>
      <c r="CL131" s="46"/>
      <c r="CM131" s="46"/>
      <c r="CN131" s="46"/>
      <c r="CO131" s="46"/>
      <c r="CP131" s="46"/>
      <c r="CQ131" s="46"/>
      <c r="CR131" s="46"/>
      <c r="CS131" s="46"/>
      <c r="CT131" s="46"/>
      <c r="CU131" s="46"/>
      <c r="CV131" s="46"/>
      <c r="CW131" s="47" t="str">
        <f t="shared" si="103"/>
        <v>Benchmark 3 Line</v>
      </c>
      <c r="CX131" s="46">
        <f t="shared" si="108"/>
        <v>0</v>
      </c>
      <c r="CY131" s="46">
        <f t="shared" si="104"/>
        <v>0</v>
      </c>
      <c r="CZ131" s="46">
        <f t="shared" si="98"/>
        <v>0</v>
      </c>
      <c r="DA131" s="46">
        <f t="shared" si="98"/>
        <v>0</v>
      </c>
      <c r="DB131" s="46">
        <f t="shared" si="98"/>
        <v>0</v>
      </c>
      <c r="DC131" s="46">
        <f t="shared" si="98"/>
        <v>0</v>
      </c>
      <c r="DD131" s="46">
        <f t="shared" si="98"/>
        <v>0</v>
      </c>
      <c r="DE131" s="46">
        <f t="shared" si="98"/>
        <v>0</v>
      </c>
      <c r="DF131" s="46">
        <f t="shared" si="98"/>
        <v>0</v>
      </c>
      <c r="DG131" s="46">
        <f t="shared" si="98"/>
        <v>0</v>
      </c>
      <c r="DH131" s="46">
        <f t="shared" si="98"/>
        <v>0</v>
      </c>
      <c r="DI131" s="46">
        <f t="shared" si="98"/>
        <v>0</v>
      </c>
      <c r="DJ131" s="46">
        <f t="shared" si="98"/>
        <v>0</v>
      </c>
      <c r="DK131" s="46">
        <f t="shared" si="98"/>
        <v>0</v>
      </c>
      <c r="DL131" s="46">
        <f t="shared" si="98"/>
        <v>0</v>
      </c>
      <c r="DM131" s="46">
        <f t="shared" si="98"/>
        <v>0</v>
      </c>
    </row>
    <row r="132" spans="1:117" x14ac:dyDescent="0.2">
      <c r="A132" s="154">
        <f t="shared" si="105"/>
        <v>0</v>
      </c>
      <c r="B132" s="154"/>
      <c r="Y132" s="47" t="str">
        <f t="shared" si="99"/>
        <v>Benchmark 2 Line</v>
      </c>
      <c r="Z132" s="46">
        <f t="shared" si="106"/>
        <v>0</v>
      </c>
      <c r="AA132" s="46">
        <f t="shared" si="100"/>
        <v>0</v>
      </c>
      <c r="AB132" s="46">
        <f t="shared" si="100"/>
        <v>0</v>
      </c>
      <c r="AC132" s="46">
        <f t="shared" si="100"/>
        <v>0</v>
      </c>
      <c r="AD132" s="46">
        <f t="shared" si="100"/>
        <v>0</v>
      </c>
      <c r="AE132" s="46">
        <f t="shared" si="100"/>
        <v>0</v>
      </c>
      <c r="AF132" s="46">
        <f t="shared" si="100"/>
        <v>0</v>
      </c>
      <c r="AG132" s="46">
        <f t="shared" si="100"/>
        <v>0</v>
      </c>
      <c r="AH132" s="46">
        <f t="shared" si="100"/>
        <v>0</v>
      </c>
      <c r="AI132" s="46">
        <f t="shared" si="100"/>
        <v>0</v>
      </c>
      <c r="AJ132" s="46">
        <f t="shared" si="100"/>
        <v>0</v>
      </c>
      <c r="AK132" s="46">
        <f t="shared" si="100"/>
        <v>0</v>
      </c>
      <c r="AL132" s="46">
        <f t="shared" si="100"/>
        <v>0</v>
      </c>
      <c r="AM132" s="46">
        <f t="shared" si="100"/>
        <v>0</v>
      </c>
      <c r="AN132" s="46">
        <f t="shared" si="100"/>
        <v>0</v>
      </c>
      <c r="AO132" s="46">
        <f t="shared" si="100"/>
        <v>0</v>
      </c>
      <c r="AP132" s="46"/>
      <c r="AQ132" s="46"/>
      <c r="AR132" s="46"/>
      <c r="AS132" s="46"/>
      <c r="AT132" s="47"/>
      <c r="AU132" s="47"/>
      <c r="AV132" s="46"/>
      <c r="AW132" s="46"/>
      <c r="AX132" s="46"/>
      <c r="AY132" s="46"/>
      <c r="AZ132" s="46"/>
      <c r="BA132" s="46"/>
      <c r="BB132" s="46"/>
      <c r="BC132" s="46"/>
      <c r="BD132" s="46"/>
      <c r="BE132" s="46"/>
      <c r="BF132" s="46"/>
      <c r="BG132" s="46"/>
      <c r="BH132" s="46"/>
      <c r="BI132" s="46"/>
      <c r="BJ132" s="46"/>
      <c r="BK132" s="47" t="str">
        <f t="shared" si="101"/>
        <v>Benchmark 3 Line</v>
      </c>
      <c r="BL132" s="46">
        <f t="shared" si="107"/>
        <v>0</v>
      </c>
      <c r="BM132" s="46">
        <f t="shared" si="102"/>
        <v>0</v>
      </c>
      <c r="BN132" s="46">
        <f t="shared" si="102"/>
        <v>0</v>
      </c>
      <c r="BO132" s="46">
        <f t="shared" si="102"/>
        <v>0</v>
      </c>
      <c r="BP132" s="46">
        <f t="shared" si="102"/>
        <v>0</v>
      </c>
      <c r="BQ132" s="46">
        <f t="shared" si="102"/>
        <v>0</v>
      </c>
      <c r="BR132" s="46">
        <f t="shared" si="102"/>
        <v>0</v>
      </c>
      <c r="BS132" s="46">
        <f t="shared" si="102"/>
        <v>0</v>
      </c>
      <c r="BT132" s="46">
        <f t="shared" si="102"/>
        <v>0</v>
      </c>
      <c r="BU132" s="46">
        <f t="shared" si="102"/>
        <v>0</v>
      </c>
      <c r="BV132" s="46">
        <f t="shared" si="102"/>
        <v>0</v>
      </c>
      <c r="BW132" s="46">
        <f t="shared" si="102"/>
        <v>0</v>
      </c>
      <c r="BX132" s="46">
        <f t="shared" si="102"/>
        <v>0</v>
      </c>
      <c r="BY132" s="46">
        <f t="shared" si="102"/>
        <v>0</v>
      </c>
      <c r="BZ132" s="46">
        <f t="shared" si="102"/>
        <v>0</v>
      </c>
      <c r="CA132" s="46">
        <f t="shared" si="102"/>
        <v>0</v>
      </c>
      <c r="CB132" s="47"/>
      <c r="CC132" s="46"/>
      <c r="CD132" s="46"/>
      <c r="CE132" s="46"/>
      <c r="CF132" s="46"/>
      <c r="CG132" s="46"/>
      <c r="CH132" s="46"/>
      <c r="CI132" s="46"/>
      <c r="CJ132" s="46"/>
      <c r="CK132" s="46"/>
      <c r="CL132" s="46"/>
      <c r="CM132" s="46"/>
      <c r="CN132" s="46"/>
      <c r="CO132" s="46"/>
      <c r="CP132" s="46"/>
      <c r="CQ132" s="46"/>
      <c r="CR132" s="46"/>
      <c r="CS132" s="46"/>
      <c r="CT132" s="46"/>
      <c r="CU132" s="46"/>
      <c r="CV132" s="46"/>
      <c r="CW132" s="47" t="str">
        <f t="shared" si="103"/>
        <v>Benchmark 3 Line</v>
      </c>
      <c r="CX132" s="46">
        <f t="shared" si="108"/>
        <v>0</v>
      </c>
      <c r="CY132" s="46">
        <f t="shared" si="104"/>
        <v>0</v>
      </c>
      <c r="CZ132" s="46">
        <f t="shared" si="98"/>
        <v>0</v>
      </c>
      <c r="DA132" s="46">
        <f t="shared" si="98"/>
        <v>0</v>
      </c>
      <c r="DB132" s="46">
        <f t="shared" si="98"/>
        <v>0</v>
      </c>
      <c r="DC132" s="46">
        <f t="shared" si="98"/>
        <v>0</v>
      </c>
      <c r="DD132" s="46">
        <f t="shared" si="98"/>
        <v>0</v>
      </c>
      <c r="DE132" s="46">
        <f t="shared" si="98"/>
        <v>0</v>
      </c>
      <c r="DF132" s="46">
        <f t="shared" si="98"/>
        <v>0</v>
      </c>
      <c r="DG132" s="46">
        <f t="shared" si="98"/>
        <v>0</v>
      </c>
      <c r="DH132" s="46">
        <f t="shared" si="98"/>
        <v>0</v>
      </c>
      <c r="DI132" s="46">
        <f t="shared" si="98"/>
        <v>0</v>
      </c>
      <c r="DJ132" s="46">
        <f t="shared" si="98"/>
        <v>0</v>
      </c>
      <c r="DK132" s="46">
        <f t="shared" si="98"/>
        <v>0</v>
      </c>
      <c r="DL132" s="46">
        <f t="shared" si="98"/>
        <v>0</v>
      </c>
      <c r="DM132" s="46">
        <f t="shared" si="98"/>
        <v>0</v>
      </c>
    </row>
    <row r="133" spans="1:117" x14ac:dyDescent="0.2">
      <c r="A133" s="154">
        <f t="shared" si="105"/>
        <v>0</v>
      </c>
      <c r="B133" s="154"/>
      <c r="Y133" s="47" t="str">
        <f t="shared" si="99"/>
        <v>Benchmark 2 Line</v>
      </c>
      <c r="Z133" s="46">
        <f t="shared" si="106"/>
        <v>0</v>
      </c>
      <c r="AA133" s="46">
        <f t="shared" si="100"/>
        <v>0</v>
      </c>
      <c r="AB133" s="46">
        <f t="shared" si="100"/>
        <v>0</v>
      </c>
      <c r="AC133" s="46">
        <f t="shared" si="100"/>
        <v>0</v>
      </c>
      <c r="AD133" s="46">
        <f t="shared" si="100"/>
        <v>0</v>
      </c>
      <c r="AE133" s="46">
        <f t="shared" si="100"/>
        <v>0</v>
      </c>
      <c r="AF133" s="46">
        <f t="shared" si="100"/>
        <v>0</v>
      </c>
      <c r="AG133" s="46">
        <f t="shared" si="100"/>
        <v>0</v>
      </c>
      <c r="AH133" s="46">
        <f t="shared" si="100"/>
        <v>0</v>
      </c>
      <c r="AI133" s="46">
        <f t="shared" si="100"/>
        <v>0</v>
      </c>
      <c r="AJ133" s="46">
        <f t="shared" si="100"/>
        <v>0</v>
      </c>
      <c r="AK133" s="46">
        <f t="shared" si="100"/>
        <v>0</v>
      </c>
      <c r="AL133" s="46">
        <f t="shared" si="100"/>
        <v>0</v>
      </c>
      <c r="AM133" s="46">
        <f t="shared" si="100"/>
        <v>0</v>
      </c>
      <c r="AN133" s="46">
        <f t="shared" si="100"/>
        <v>0</v>
      </c>
      <c r="AO133" s="46">
        <f t="shared" si="100"/>
        <v>0</v>
      </c>
      <c r="AP133" s="46"/>
      <c r="AQ133" s="46"/>
      <c r="AR133" s="46"/>
      <c r="AS133" s="46"/>
      <c r="AT133" s="47"/>
      <c r="AU133" s="47"/>
      <c r="AV133" s="46"/>
      <c r="AW133" s="46"/>
      <c r="AX133" s="46"/>
      <c r="AY133" s="46"/>
      <c r="AZ133" s="46"/>
      <c r="BA133" s="46"/>
      <c r="BB133" s="46"/>
      <c r="BC133" s="46"/>
      <c r="BD133" s="46"/>
      <c r="BE133" s="46"/>
      <c r="BF133" s="46"/>
      <c r="BG133" s="46"/>
      <c r="BH133" s="46"/>
      <c r="BI133" s="46"/>
      <c r="BJ133" s="46"/>
      <c r="BK133" s="47" t="str">
        <f t="shared" si="101"/>
        <v>Benchmark 3 Line</v>
      </c>
      <c r="BL133" s="46">
        <f t="shared" si="107"/>
        <v>0</v>
      </c>
      <c r="BM133" s="46">
        <f t="shared" si="102"/>
        <v>0</v>
      </c>
      <c r="BN133" s="46">
        <f t="shared" si="102"/>
        <v>0</v>
      </c>
      <c r="BO133" s="46">
        <f t="shared" si="102"/>
        <v>0</v>
      </c>
      <c r="BP133" s="46">
        <f t="shared" si="102"/>
        <v>0</v>
      </c>
      <c r="BQ133" s="46">
        <f t="shared" si="102"/>
        <v>0</v>
      </c>
      <c r="BR133" s="46">
        <f t="shared" si="102"/>
        <v>0</v>
      </c>
      <c r="BS133" s="46">
        <f t="shared" si="102"/>
        <v>0</v>
      </c>
      <c r="BT133" s="46">
        <f t="shared" si="102"/>
        <v>0</v>
      </c>
      <c r="BU133" s="46">
        <f t="shared" si="102"/>
        <v>0</v>
      </c>
      <c r="BV133" s="46">
        <f t="shared" si="102"/>
        <v>0</v>
      </c>
      <c r="BW133" s="46">
        <f t="shared" si="102"/>
        <v>0</v>
      </c>
      <c r="BX133" s="46">
        <f t="shared" si="102"/>
        <v>0</v>
      </c>
      <c r="BY133" s="46">
        <f t="shared" si="102"/>
        <v>0</v>
      </c>
      <c r="BZ133" s="46">
        <f t="shared" si="102"/>
        <v>0</v>
      </c>
      <c r="CA133" s="46">
        <f t="shared" si="102"/>
        <v>0</v>
      </c>
      <c r="CB133" s="47"/>
      <c r="CC133" s="46"/>
      <c r="CD133" s="46"/>
      <c r="CE133" s="46"/>
      <c r="CF133" s="46"/>
      <c r="CG133" s="46"/>
      <c r="CH133" s="46"/>
      <c r="CI133" s="46"/>
      <c r="CJ133" s="46"/>
      <c r="CK133" s="46"/>
      <c r="CL133" s="46"/>
      <c r="CM133" s="46"/>
      <c r="CN133" s="46"/>
      <c r="CO133" s="46"/>
      <c r="CP133" s="46"/>
      <c r="CQ133" s="46"/>
      <c r="CR133" s="46"/>
      <c r="CS133" s="46"/>
      <c r="CT133" s="46"/>
      <c r="CU133" s="46"/>
      <c r="CV133" s="46"/>
      <c r="CW133" s="47" t="str">
        <f t="shared" si="103"/>
        <v>Benchmark 3 Line</v>
      </c>
      <c r="CX133" s="46">
        <f t="shared" si="108"/>
        <v>0</v>
      </c>
      <c r="CY133" s="46">
        <f t="shared" si="104"/>
        <v>0</v>
      </c>
      <c r="CZ133" s="46">
        <f t="shared" si="98"/>
        <v>0</v>
      </c>
      <c r="DA133" s="46">
        <f t="shared" si="98"/>
        <v>0</v>
      </c>
      <c r="DB133" s="46">
        <f t="shared" si="98"/>
        <v>0</v>
      </c>
      <c r="DC133" s="46">
        <f t="shared" si="98"/>
        <v>0</v>
      </c>
      <c r="DD133" s="46">
        <f t="shared" si="98"/>
        <v>0</v>
      </c>
      <c r="DE133" s="46">
        <f t="shared" si="98"/>
        <v>0</v>
      </c>
      <c r="DF133" s="46">
        <f t="shared" si="98"/>
        <v>0</v>
      </c>
      <c r="DG133" s="46">
        <f t="shared" si="98"/>
        <v>0</v>
      </c>
      <c r="DH133" s="46">
        <f t="shared" si="98"/>
        <v>0</v>
      </c>
      <c r="DI133" s="46">
        <f t="shared" si="98"/>
        <v>0</v>
      </c>
      <c r="DJ133" s="46">
        <f t="shared" si="98"/>
        <v>0</v>
      </c>
      <c r="DK133" s="46">
        <f t="shared" si="98"/>
        <v>0</v>
      </c>
      <c r="DL133" s="46">
        <f t="shared" si="98"/>
        <v>0</v>
      </c>
      <c r="DM133" s="46">
        <f t="shared" si="98"/>
        <v>0</v>
      </c>
    </row>
    <row r="134" spans="1:117" x14ac:dyDescent="0.2">
      <c r="A134" s="154">
        <f t="shared" si="105"/>
        <v>0</v>
      </c>
      <c r="B134" s="154"/>
      <c r="Y134" s="47" t="str">
        <f t="shared" si="99"/>
        <v>Benchmark 2 Line</v>
      </c>
      <c r="Z134" s="46">
        <f t="shared" si="106"/>
        <v>0</v>
      </c>
      <c r="AA134" s="46">
        <f t="shared" si="100"/>
        <v>0</v>
      </c>
      <c r="AB134" s="46">
        <f t="shared" si="100"/>
        <v>0</v>
      </c>
      <c r="AC134" s="46">
        <f t="shared" si="100"/>
        <v>0</v>
      </c>
      <c r="AD134" s="46">
        <f t="shared" si="100"/>
        <v>0</v>
      </c>
      <c r="AE134" s="46">
        <f t="shared" si="100"/>
        <v>0</v>
      </c>
      <c r="AF134" s="46">
        <f t="shared" si="100"/>
        <v>0</v>
      </c>
      <c r="AG134" s="46">
        <f t="shared" si="100"/>
        <v>0</v>
      </c>
      <c r="AH134" s="46">
        <f t="shared" si="100"/>
        <v>0</v>
      </c>
      <c r="AI134" s="46">
        <f t="shared" si="100"/>
        <v>0</v>
      </c>
      <c r="AJ134" s="46">
        <f t="shared" si="100"/>
        <v>0</v>
      </c>
      <c r="AK134" s="46">
        <f t="shared" si="100"/>
        <v>0</v>
      </c>
      <c r="AL134" s="46">
        <f t="shared" si="100"/>
        <v>0</v>
      </c>
      <c r="AM134" s="46">
        <f t="shared" si="100"/>
        <v>0</v>
      </c>
      <c r="AN134" s="46">
        <f t="shared" si="100"/>
        <v>0</v>
      </c>
      <c r="AO134" s="46">
        <f t="shared" si="100"/>
        <v>0</v>
      </c>
      <c r="AP134" s="46"/>
      <c r="AQ134" s="46"/>
      <c r="AR134" s="46"/>
      <c r="AS134" s="46"/>
      <c r="AT134" s="47"/>
      <c r="AU134" s="47"/>
      <c r="AV134" s="46"/>
      <c r="AW134" s="46"/>
      <c r="AX134" s="46"/>
      <c r="AY134" s="46"/>
      <c r="AZ134" s="46"/>
      <c r="BA134" s="46"/>
      <c r="BB134" s="46"/>
      <c r="BC134" s="46"/>
      <c r="BD134" s="46"/>
      <c r="BE134" s="46"/>
      <c r="BF134" s="46"/>
      <c r="BG134" s="46"/>
      <c r="BH134" s="46"/>
      <c r="BI134" s="46"/>
      <c r="BJ134" s="46"/>
      <c r="BK134" s="47" t="str">
        <f t="shared" si="101"/>
        <v>Benchmark 3 Line</v>
      </c>
      <c r="BL134" s="46">
        <f t="shared" si="107"/>
        <v>0</v>
      </c>
      <c r="BM134" s="46">
        <f t="shared" si="102"/>
        <v>0</v>
      </c>
      <c r="BN134" s="46">
        <f t="shared" si="102"/>
        <v>0</v>
      </c>
      <c r="BO134" s="46">
        <f t="shared" si="102"/>
        <v>0</v>
      </c>
      <c r="BP134" s="46">
        <f t="shared" si="102"/>
        <v>0</v>
      </c>
      <c r="BQ134" s="46">
        <f t="shared" si="102"/>
        <v>0</v>
      </c>
      <c r="BR134" s="46">
        <f t="shared" si="102"/>
        <v>0</v>
      </c>
      <c r="BS134" s="46">
        <f t="shared" si="102"/>
        <v>0</v>
      </c>
      <c r="BT134" s="46">
        <f t="shared" si="102"/>
        <v>0</v>
      </c>
      <c r="BU134" s="46">
        <f t="shared" si="102"/>
        <v>0</v>
      </c>
      <c r="BV134" s="46">
        <f t="shared" si="102"/>
        <v>0</v>
      </c>
      <c r="BW134" s="46">
        <f t="shared" si="102"/>
        <v>0</v>
      </c>
      <c r="BX134" s="46">
        <f t="shared" si="102"/>
        <v>0</v>
      </c>
      <c r="BY134" s="46">
        <f t="shared" si="102"/>
        <v>0</v>
      </c>
      <c r="BZ134" s="46">
        <f t="shared" si="102"/>
        <v>0</v>
      </c>
      <c r="CA134" s="46">
        <f t="shared" si="102"/>
        <v>0</v>
      </c>
      <c r="CB134" s="47"/>
      <c r="CC134" s="46"/>
      <c r="CD134" s="46"/>
      <c r="CE134" s="46"/>
      <c r="CF134" s="46"/>
      <c r="CG134" s="46"/>
      <c r="CH134" s="46"/>
      <c r="CI134" s="46"/>
      <c r="CJ134" s="46"/>
      <c r="CK134" s="46"/>
      <c r="CL134" s="46"/>
      <c r="CM134" s="46"/>
      <c r="CN134" s="46"/>
      <c r="CO134" s="46"/>
      <c r="CP134" s="46"/>
      <c r="CQ134" s="46"/>
      <c r="CR134" s="46"/>
      <c r="CS134" s="46"/>
      <c r="CT134" s="46"/>
      <c r="CU134" s="46"/>
      <c r="CV134" s="46"/>
      <c r="CW134" s="47" t="str">
        <f t="shared" si="103"/>
        <v>Benchmark 3 Line</v>
      </c>
      <c r="CX134" s="46">
        <f t="shared" si="108"/>
        <v>0</v>
      </c>
      <c r="CY134" s="46">
        <f t="shared" si="104"/>
        <v>0</v>
      </c>
      <c r="CZ134" s="46">
        <f t="shared" si="98"/>
        <v>0</v>
      </c>
      <c r="DA134" s="46">
        <f t="shared" si="98"/>
        <v>0</v>
      </c>
      <c r="DB134" s="46">
        <f t="shared" si="98"/>
        <v>0</v>
      </c>
      <c r="DC134" s="46">
        <f t="shared" si="98"/>
        <v>0</v>
      </c>
      <c r="DD134" s="46">
        <f t="shared" si="98"/>
        <v>0</v>
      </c>
      <c r="DE134" s="46">
        <f t="shared" si="98"/>
        <v>0</v>
      </c>
      <c r="DF134" s="46">
        <f t="shared" si="98"/>
        <v>0</v>
      </c>
      <c r="DG134" s="46">
        <f t="shared" si="98"/>
        <v>0</v>
      </c>
      <c r="DH134" s="46">
        <f t="shared" si="98"/>
        <v>0</v>
      </c>
      <c r="DI134" s="46">
        <f t="shared" si="98"/>
        <v>0</v>
      </c>
      <c r="DJ134" s="46">
        <f t="shared" si="98"/>
        <v>0</v>
      </c>
      <c r="DK134" s="46">
        <f t="shared" si="98"/>
        <v>0</v>
      </c>
      <c r="DL134" s="46">
        <f t="shared" si="98"/>
        <v>0</v>
      </c>
      <c r="DM134" s="46">
        <f t="shared" si="98"/>
        <v>0</v>
      </c>
    </row>
    <row r="135" spans="1:117" x14ac:dyDescent="0.2">
      <c r="A135" s="154">
        <f t="shared" si="105"/>
        <v>0</v>
      </c>
      <c r="B135" s="154"/>
      <c r="Y135" s="47" t="str">
        <f t="shared" si="99"/>
        <v>Benchmark 2 Line</v>
      </c>
      <c r="Z135" s="46">
        <f t="shared" si="106"/>
        <v>0</v>
      </c>
      <c r="AA135" s="46">
        <f t="shared" si="100"/>
        <v>0</v>
      </c>
      <c r="AB135" s="46">
        <f t="shared" si="100"/>
        <v>0</v>
      </c>
      <c r="AC135" s="46">
        <f t="shared" si="100"/>
        <v>0</v>
      </c>
      <c r="AD135" s="46">
        <f t="shared" si="100"/>
        <v>0</v>
      </c>
      <c r="AE135" s="46">
        <f t="shared" si="100"/>
        <v>0</v>
      </c>
      <c r="AF135" s="46">
        <f t="shared" si="100"/>
        <v>0</v>
      </c>
      <c r="AG135" s="46">
        <f t="shared" si="100"/>
        <v>0</v>
      </c>
      <c r="AH135" s="46">
        <f t="shared" si="100"/>
        <v>0</v>
      </c>
      <c r="AI135" s="46">
        <f t="shared" si="100"/>
        <v>0</v>
      </c>
      <c r="AJ135" s="46">
        <f t="shared" si="100"/>
        <v>0</v>
      </c>
      <c r="AK135" s="46">
        <f t="shared" si="100"/>
        <v>0</v>
      </c>
      <c r="AL135" s="46">
        <f t="shared" si="100"/>
        <v>0</v>
      </c>
      <c r="AM135" s="46">
        <f t="shared" si="100"/>
        <v>0</v>
      </c>
      <c r="AN135" s="46">
        <f t="shared" si="100"/>
        <v>0</v>
      </c>
      <c r="AO135" s="46">
        <f t="shared" si="100"/>
        <v>0</v>
      </c>
      <c r="AP135" s="46"/>
      <c r="AQ135" s="46"/>
      <c r="AR135" s="46"/>
      <c r="AS135" s="46"/>
      <c r="AT135" s="47"/>
      <c r="AU135" s="47"/>
      <c r="AV135" s="46"/>
      <c r="AW135" s="46"/>
      <c r="AX135" s="46"/>
      <c r="AY135" s="46"/>
      <c r="AZ135" s="46"/>
      <c r="BA135" s="46"/>
      <c r="BB135" s="46"/>
      <c r="BC135" s="46"/>
      <c r="BD135" s="46"/>
      <c r="BE135" s="46"/>
      <c r="BF135" s="46"/>
      <c r="BG135" s="46"/>
      <c r="BH135" s="46"/>
      <c r="BI135" s="46"/>
      <c r="BJ135" s="46"/>
      <c r="BK135" s="47" t="str">
        <f t="shared" si="101"/>
        <v>Benchmark 3 Line</v>
      </c>
      <c r="BL135" s="46">
        <f t="shared" si="107"/>
        <v>0</v>
      </c>
      <c r="BM135" s="46">
        <f t="shared" si="102"/>
        <v>0</v>
      </c>
      <c r="BN135" s="46">
        <f t="shared" si="102"/>
        <v>0</v>
      </c>
      <c r="BO135" s="46">
        <f t="shared" si="102"/>
        <v>0</v>
      </c>
      <c r="BP135" s="46">
        <f t="shared" si="102"/>
        <v>0</v>
      </c>
      <c r="BQ135" s="46">
        <f t="shared" si="102"/>
        <v>0</v>
      </c>
      <c r="BR135" s="46">
        <f t="shared" si="102"/>
        <v>0</v>
      </c>
      <c r="BS135" s="46">
        <f t="shared" si="102"/>
        <v>0</v>
      </c>
      <c r="BT135" s="46">
        <f t="shared" si="102"/>
        <v>0</v>
      </c>
      <c r="BU135" s="46">
        <f t="shared" si="102"/>
        <v>0</v>
      </c>
      <c r="BV135" s="46">
        <f t="shared" si="102"/>
        <v>0</v>
      </c>
      <c r="BW135" s="46">
        <f t="shared" si="102"/>
        <v>0</v>
      </c>
      <c r="BX135" s="46">
        <f t="shared" si="102"/>
        <v>0</v>
      </c>
      <c r="BY135" s="46">
        <f t="shared" si="102"/>
        <v>0</v>
      </c>
      <c r="BZ135" s="46">
        <f t="shared" si="102"/>
        <v>0</v>
      </c>
      <c r="CA135" s="46">
        <f t="shared" si="102"/>
        <v>0</v>
      </c>
      <c r="CB135" s="47"/>
      <c r="CC135" s="46"/>
      <c r="CD135" s="46"/>
      <c r="CE135" s="46"/>
      <c r="CF135" s="46"/>
      <c r="CG135" s="46"/>
      <c r="CH135" s="46"/>
      <c r="CI135" s="46"/>
      <c r="CJ135" s="46"/>
      <c r="CK135" s="46"/>
      <c r="CL135" s="46"/>
      <c r="CM135" s="46"/>
      <c r="CN135" s="46"/>
      <c r="CO135" s="46"/>
      <c r="CP135" s="46"/>
      <c r="CQ135" s="46"/>
      <c r="CR135" s="46"/>
      <c r="CS135" s="46"/>
      <c r="CT135" s="46"/>
      <c r="CU135" s="46"/>
      <c r="CV135" s="46"/>
      <c r="CW135" s="47" t="str">
        <f t="shared" si="103"/>
        <v>Benchmark 3 Line</v>
      </c>
      <c r="CX135" s="46">
        <f t="shared" si="108"/>
        <v>0</v>
      </c>
      <c r="CY135" s="46">
        <f t="shared" si="104"/>
        <v>0</v>
      </c>
      <c r="CZ135" s="46">
        <f t="shared" si="98"/>
        <v>0</v>
      </c>
      <c r="DA135" s="46">
        <f t="shared" si="98"/>
        <v>0</v>
      </c>
      <c r="DB135" s="46">
        <f t="shared" si="98"/>
        <v>0</v>
      </c>
      <c r="DC135" s="46">
        <f t="shared" si="98"/>
        <v>0</v>
      </c>
      <c r="DD135" s="46">
        <f t="shared" si="98"/>
        <v>0</v>
      </c>
      <c r="DE135" s="46">
        <f t="shared" si="98"/>
        <v>0</v>
      </c>
      <c r="DF135" s="46">
        <f t="shared" si="98"/>
        <v>0</v>
      </c>
      <c r="DG135" s="46">
        <f t="shared" si="98"/>
        <v>0</v>
      </c>
      <c r="DH135" s="46">
        <f t="shared" si="98"/>
        <v>0</v>
      </c>
      <c r="DI135" s="46">
        <f t="shared" si="98"/>
        <v>0</v>
      </c>
      <c r="DJ135" s="46">
        <f t="shared" si="98"/>
        <v>0</v>
      </c>
      <c r="DK135" s="46">
        <f t="shared" si="98"/>
        <v>0</v>
      </c>
      <c r="DL135" s="46">
        <f t="shared" si="98"/>
        <v>0</v>
      </c>
      <c r="DM135" s="46">
        <f t="shared" si="98"/>
        <v>0</v>
      </c>
    </row>
    <row r="136" spans="1:117" x14ac:dyDescent="0.2">
      <c r="A136" s="154">
        <f t="shared" si="105"/>
        <v>0</v>
      </c>
      <c r="B136" s="154"/>
      <c r="Y136" s="47" t="str">
        <f t="shared" si="99"/>
        <v>Benchmark 2 Line</v>
      </c>
      <c r="Z136" s="46">
        <f t="shared" si="106"/>
        <v>0</v>
      </c>
      <c r="AA136" s="46">
        <f t="shared" si="100"/>
        <v>0</v>
      </c>
      <c r="AB136" s="46">
        <f t="shared" si="100"/>
        <v>0</v>
      </c>
      <c r="AC136" s="46">
        <f t="shared" si="100"/>
        <v>0</v>
      </c>
      <c r="AD136" s="46">
        <f t="shared" si="100"/>
        <v>0</v>
      </c>
      <c r="AE136" s="46">
        <f t="shared" si="100"/>
        <v>0</v>
      </c>
      <c r="AF136" s="46">
        <f t="shared" si="100"/>
        <v>0</v>
      </c>
      <c r="AG136" s="46">
        <f t="shared" si="100"/>
        <v>0</v>
      </c>
      <c r="AH136" s="46">
        <f t="shared" si="100"/>
        <v>0</v>
      </c>
      <c r="AI136" s="46">
        <f t="shared" si="100"/>
        <v>0</v>
      </c>
      <c r="AJ136" s="46">
        <f t="shared" si="100"/>
        <v>0</v>
      </c>
      <c r="AK136" s="46">
        <f t="shared" si="100"/>
        <v>0</v>
      </c>
      <c r="AL136" s="46">
        <f t="shared" si="100"/>
        <v>0</v>
      </c>
      <c r="AM136" s="46">
        <f t="shared" si="100"/>
        <v>0</v>
      </c>
      <c r="AN136" s="46">
        <f t="shared" si="100"/>
        <v>0</v>
      </c>
      <c r="AO136" s="46">
        <f t="shared" si="100"/>
        <v>0</v>
      </c>
      <c r="AP136" s="46"/>
      <c r="AQ136" s="46"/>
      <c r="AR136" s="46"/>
      <c r="AS136" s="46"/>
      <c r="AT136" s="47"/>
      <c r="AU136" s="47"/>
      <c r="AV136" s="46"/>
      <c r="AW136" s="46"/>
      <c r="AX136" s="46"/>
      <c r="AY136" s="46"/>
      <c r="AZ136" s="46"/>
      <c r="BA136" s="46"/>
      <c r="BB136" s="46"/>
      <c r="BC136" s="46"/>
      <c r="BD136" s="46"/>
      <c r="BE136" s="46"/>
      <c r="BF136" s="46"/>
      <c r="BG136" s="46"/>
      <c r="BH136" s="46"/>
      <c r="BI136" s="46"/>
      <c r="BJ136" s="46"/>
      <c r="BK136" s="47" t="str">
        <f t="shared" si="101"/>
        <v>Benchmark 3 Line</v>
      </c>
      <c r="BL136" s="46">
        <f t="shared" si="107"/>
        <v>0</v>
      </c>
      <c r="BM136" s="46">
        <f t="shared" si="102"/>
        <v>0</v>
      </c>
      <c r="BN136" s="46">
        <f t="shared" si="102"/>
        <v>0</v>
      </c>
      <c r="BO136" s="46">
        <f t="shared" si="102"/>
        <v>0</v>
      </c>
      <c r="BP136" s="46">
        <f t="shared" si="102"/>
        <v>0</v>
      </c>
      <c r="BQ136" s="46">
        <f t="shared" si="102"/>
        <v>0</v>
      </c>
      <c r="BR136" s="46">
        <f t="shared" si="102"/>
        <v>0</v>
      </c>
      <c r="BS136" s="46">
        <f t="shared" si="102"/>
        <v>0</v>
      </c>
      <c r="BT136" s="46">
        <f t="shared" si="102"/>
        <v>0</v>
      </c>
      <c r="BU136" s="46">
        <f t="shared" si="102"/>
        <v>0</v>
      </c>
      <c r="BV136" s="46">
        <f t="shared" si="102"/>
        <v>0</v>
      </c>
      <c r="BW136" s="46">
        <f t="shared" si="102"/>
        <v>0</v>
      </c>
      <c r="BX136" s="46">
        <f t="shared" si="102"/>
        <v>0</v>
      </c>
      <c r="BY136" s="46">
        <f t="shared" si="102"/>
        <v>0</v>
      </c>
      <c r="BZ136" s="46">
        <f t="shared" si="102"/>
        <v>0</v>
      </c>
      <c r="CA136" s="46">
        <f t="shared" si="102"/>
        <v>0</v>
      </c>
      <c r="CB136" s="47"/>
      <c r="CC136" s="46"/>
      <c r="CD136" s="46"/>
      <c r="CE136" s="46"/>
      <c r="CF136" s="46"/>
      <c r="CG136" s="46"/>
      <c r="CH136" s="46"/>
      <c r="CI136" s="46"/>
      <c r="CJ136" s="46"/>
      <c r="CK136" s="46"/>
      <c r="CL136" s="46"/>
      <c r="CM136" s="46"/>
      <c r="CN136" s="46"/>
      <c r="CO136" s="46"/>
      <c r="CP136" s="46"/>
      <c r="CQ136" s="46"/>
      <c r="CR136" s="46"/>
      <c r="CS136" s="46"/>
      <c r="CT136" s="46"/>
      <c r="CU136" s="46"/>
      <c r="CV136" s="46"/>
      <c r="CW136" s="47" t="str">
        <f t="shared" si="103"/>
        <v>Benchmark 3 Line</v>
      </c>
      <c r="CX136" s="46">
        <f t="shared" si="108"/>
        <v>0</v>
      </c>
      <c r="CY136" s="46">
        <f t="shared" si="104"/>
        <v>0</v>
      </c>
      <c r="CZ136" s="46">
        <f t="shared" si="98"/>
        <v>0</v>
      </c>
      <c r="DA136" s="46">
        <f t="shared" si="98"/>
        <v>0</v>
      </c>
      <c r="DB136" s="46">
        <f t="shared" si="98"/>
        <v>0</v>
      </c>
      <c r="DC136" s="46">
        <f t="shared" si="98"/>
        <v>0</v>
      </c>
      <c r="DD136" s="46">
        <f t="shared" si="98"/>
        <v>0</v>
      </c>
      <c r="DE136" s="46">
        <f t="shared" si="98"/>
        <v>0</v>
      </c>
      <c r="DF136" s="46">
        <f t="shared" si="98"/>
        <v>0</v>
      </c>
      <c r="DG136" s="46">
        <f t="shared" si="98"/>
        <v>0</v>
      </c>
      <c r="DH136" s="46">
        <f t="shared" si="98"/>
        <v>0</v>
      </c>
      <c r="DI136" s="46">
        <f t="shared" si="98"/>
        <v>0</v>
      </c>
      <c r="DJ136" s="46">
        <f t="shared" si="98"/>
        <v>0</v>
      </c>
      <c r="DK136" s="46">
        <f t="shared" si="98"/>
        <v>0</v>
      </c>
      <c r="DL136" s="46">
        <f t="shared" si="98"/>
        <v>0</v>
      </c>
      <c r="DM136" s="46">
        <f t="shared" si="98"/>
        <v>0</v>
      </c>
    </row>
    <row r="137" spans="1:117" x14ac:dyDescent="0.2">
      <c r="A137" s="154">
        <f t="shared" si="105"/>
        <v>0</v>
      </c>
      <c r="B137" s="154"/>
      <c r="Y137" s="47" t="str">
        <f t="shared" si="99"/>
        <v>Benchmark 2 Line</v>
      </c>
      <c r="Z137" s="46">
        <f t="shared" si="106"/>
        <v>0</v>
      </c>
      <c r="AA137" s="46">
        <f t="shared" si="100"/>
        <v>0</v>
      </c>
      <c r="AB137" s="46">
        <f t="shared" si="100"/>
        <v>0</v>
      </c>
      <c r="AC137" s="46">
        <f t="shared" si="100"/>
        <v>0</v>
      </c>
      <c r="AD137" s="46">
        <f t="shared" si="100"/>
        <v>0</v>
      </c>
      <c r="AE137" s="46">
        <f t="shared" si="100"/>
        <v>0</v>
      </c>
      <c r="AF137" s="46">
        <f t="shared" si="100"/>
        <v>0</v>
      </c>
      <c r="AG137" s="46">
        <f t="shared" si="100"/>
        <v>0</v>
      </c>
      <c r="AH137" s="46">
        <f t="shared" si="100"/>
        <v>0</v>
      </c>
      <c r="AI137" s="46">
        <f t="shared" si="100"/>
        <v>0</v>
      </c>
      <c r="AJ137" s="46">
        <f t="shared" si="100"/>
        <v>0</v>
      </c>
      <c r="AK137" s="46">
        <f t="shared" si="100"/>
        <v>0</v>
      </c>
      <c r="AL137" s="46">
        <f t="shared" si="100"/>
        <v>0</v>
      </c>
      <c r="AM137" s="46">
        <f t="shared" si="100"/>
        <v>0</v>
      </c>
      <c r="AN137" s="46">
        <f t="shared" si="100"/>
        <v>0</v>
      </c>
      <c r="AO137" s="46">
        <f t="shared" si="100"/>
        <v>0</v>
      </c>
      <c r="AP137" s="46"/>
      <c r="AQ137" s="46"/>
      <c r="AR137" s="46"/>
      <c r="AS137" s="46"/>
      <c r="AT137" s="47"/>
      <c r="AU137" s="47"/>
      <c r="AV137" s="46"/>
      <c r="AW137" s="46"/>
      <c r="AX137" s="46"/>
      <c r="AY137" s="46"/>
      <c r="AZ137" s="46"/>
      <c r="BA137" s="46"/>
      <c r="BB137" s="46"/>
      <c r="BC137" s="46"/>
      <c r="BD137" s="46"/>
      <c r="BE137" s="46"/>
      <c r="BF137" s="46"/>
      <c r="BG137" s="46"/>
      <c r="BH137" s="46"/>
      <c r="BI137" s="46"/>
      <c r="BJ137" s="46"/>
      <c r="BK137" s="47" t="str">
        <f t="shared" si="101"/>
        <v>Benchmark 3 Line</v>
      </c>
      <c r="BL137" s="46">
        <f t="shared" si="107"/>
        <v>0</v>
      </c>
      <c r="BM137" s="46">
        <f t="shared" si="102"/>
        <v>0</v>
      </c>
      <c r="BN137" s="46">
        <f t="shared" si="102"/>
        <v>0</v>
      </c>
      <c r="BO137" s="46">
        <f t="shared" si="102"/>
        <v>0</v>
      </c>
      <c r="BP137" s="46">
        <f t="shared" si="102"/>
        <v>0</v>
      </c>
      <c r="BQ137" s="46">
        <f t="shared" si="102"/>
        <v>0</v>
      </c>
      <c r="BR137" s="46">
        <f t="shared" si="102"/>
        <v>0</v>
      </c>
      <c r="BS137" s="46">
        <f t="shared" si="102"/>
        <v>0</v>
      </c>
      <c r="BT137" s="46">
        <f t="shared" si="102"/>
        <v>0</v>
      </c>
      <c r="BU137" s="46">
        <f t="shared" si="102"/>
        <v>0</v>
      </c>
      <c r="BV137" s="46">
        <f t="shared" si="102"/>
        <v>0</v>
      </c>
      <c r="BW137" s="46">
        <f t="shared" si="102"/>
        <v>0</v>
      </c>
      <c r="BX137" s="46">
        <f t="shared" si="102"/>
        <v>0</v>
      </c>
      <c r="BY137" s="46">
        <f t="shared" si="102"/>
        <v>0</v>
      </c>
      <c r="BZ137" s="46">
        <f t="shared" si="102"/>
        <v>0</v>
      </c>
      <c r="CA137" s="46">
        <f t="shared" si="102"/>
        <v>0</v>
      </c>
      <c r="CB137" s="47"/>
      <c r="CC137" s="46"/>
      <c r="CD137" s="46"/>
      <c r="CE137" s="46"/>
      <c r="CF137" s="46"/>
      <c r="CG137" s="46"/>
      <c r="CH137" s="46"/>
      <c r="CI137" s="46"/>
      <c r="CJ137" s="46"/>
      <c r="CK137" s="46"/>
      <c r="CL137" s="46"/>
      <c r="CM137" s="46"/>
      <c r="CN137" s="46"/>
      <c r="CO137" s="46"/>
      <c r="CP137" s="46"/>
      <c r="CQ137" s="46"/>
      <c r="CR137" s="46"/>
      <c r="CS137" s="46"/>
      <c r="CT137" s="46"/>
      <c r="CU137" s="46"/>
      <c r="CV137" s="46"/>
      <c r="CW137" s="47" t="str">
        <f t="shared" si="103"/>
        <v>Benchmark 3 Line</v>
      </c>
      <c r="CX137" s="46">
        <f t="shared" si="108"/>
        <v>0</v>
      </c>
      <c r="CY137" s="46">
        <f t="shared" si="104"/>
        <v>0</v>
      </c>
      <c r="CZ137" s="46">
        <f t="shared" si="98"/>
        <v>0</v>
      </c>
      <c r="DA137" s="46">
        <f t="shared" si="98"/>
        <v>0</v>
      </c>
      <c r="DB137" s="46">
        <f t="shared" si="98"/>
        <v>0</v>
      </c>
      <c r="DC137" s="46">
        <f t="shared" si="98"/>
        <v>0</v>
      </c>
      <c r="DD137" s="46">
        <f t="shared" si="98"/>
        <v>0</v>
      </c>
      <c r="DE137" s="46">
        <f t="shared" si="98"/>
        <v>0</v>
      </c>
      <c r="DF137" s="46">
        <f t="shared" si="98"/>
        <v>0</v>
      </c>
      <c r="DG137" s="46">
        <f t="shared" si="98"/>
        <v>0</v>
      </c>
      <c r="DH137" s="46">
        <f t="shared" si="98"/>
        <v>0</v>
      </c>
      <c r="DI137" s="46">
        <f t="shared" si="98"/>
        <v>0</v>
      </c>
      <c r="DJ137" s="46">
        <f t="shared" si="98"/>
        <v>0</v>
      </c>
      <c r="DK137" s="46">
        <f t="shared" si="98"/>
        <v>0</v>
      </c>
      <c r="DL137" s="46">
        <f t="shared" si="98"/>
        <v>0</v>
      </c>
      <c r="DM137" s="46">
        <f t="shared" si="98"/>
        <v>0</v>
      </c>
    </row>
    <row r="138" spans="1:117" x14ac:dyDescent="0.2">
      <c r="A138" s="154">
        <f t="shared" si="105"/>
        <v>0</v>
      </c>
      <c r="B138" s="154"/>
      <c r="Y138" s="47" t="str">
        <f t="shared" si="99"/>
        <v>Benchmark 2 Line</v>
      </c>
      <c r="Z138" s="46">
        <f t="shared" si="106"/>
        <v>0</v>
      </c>
      <c r="AA138" s="46">
        <f t="shared" si="100"/>
        <v>0</v>
      </c>
      <c r="AB138" s="46">
        <f t="shared" si="100"/>
        <v>0</v>
      </c>
      <c r="AC138" s="46">
        <f t="shared" si="100"/>
        <v>0</v>
      </c>
      <c r="AD138" s="46">
        <f t="shared" si="100"/>
        <v>0</v>
      </c>
      <c r="AE138" s="46">
        <f t="shared" si="100"/>
        <v>0</v>
      </c>
      <c r="AF138" s="46">
        <f t="shared" si="100"/>
        <v>0</v>
      </c>
      <c r="AG138" s="46">
        <f t="shared" si="100"/>
        <v>0</v>
      </c>
      <c r="AH138" s="46">
        <f t="shared" si="100"/>
        <v>0</v>
      </c>
      <c r="AI138" s="46">
        <f t="shared" si="100"/>
        <v>0</v>
      </c>
      <c r="AJ138" s="46">
        <f t="shared" si="100"/>
        <v>0</v>
      </c>
      <c r="AK138" s="46">
        <f t="shared" si="100"/>
        <v>0</v>
      </c>
      <c r="AL138" s="46">
        <f t="shared" si="100"/>
        <v>0</v>
      </c>
      <c r="AM138" s="46">
        <f t="shared" si="100"/>
        <v>0</v>
      </c>
      <c r="AN138" s="46">
        <f t="shared" si="100"/>
        <v>0</v>
      </c>
      <c r="AO138" s="46">
        <f t="shared" si="100"/>
        <v>0</v>
      </c>
      <c r="AP138" s="46"/>
      <c r="AQ138" s="46"/>
      <c r="AR138" s="46"/>
      <c r="AS138" s="46"/>
      <c r="AT138" s="47"/>
      <c r="AU138" s="47"/>
      <c r="AV138" s="46"/>
      <c r="AW138" s="46"/>
      <c r="AX138" s="46"/>
      <c r="AY138" s="46"/>
      <c r="AZ138" s="46"/>
      <c r="BA138" s="46"/>
      <c r="BB138" s="46"/>
      <c r="BC138" s="46"/>
      <c r="BD138" s="46"/>
      <c r="BE138" s="46"/>
      <c r="BF138" s="46"/>
      <c r="BG138" s="46"/>
      <c r="BH138" s="46"/>
      <c r="BI138" s="46"/>
      <c r="BJ138" s="46"/>
      <c r="BK138" s="47" t="str">
        <f t="shared" si="101"/>
        <v>Benchmark 3 Line</v>
      </c>
      <c r="BL138" s="46">
        <f t="shared" si="107"/>
        <v>0</v>
      </c>
      <c r="BM138" s="46">
        <f t="shared" si="102"/>
        <v>0</v>
      </c>
      <c r="BN138" s="46">
        <f t="shared" si="102"/>
        <v>0</v>
      </c>
      <c r="BO138" s="46">
        <f t="shared" si="102"/>
        <v>0</v>
      </c>
      <c r="BP138" s="46">
        <f t="shared" si="102"/>
        <v>0</v>
      </c>
      <c r="BQ138" s="46">
        <f t="shared" si="102"/>
        <v>0</v>
      </c>
      <c r="BR138" s="46">
        <f t="shared" si="102"/>
        <v>0</v>
      </c>
      <c r="BS138" s="46">
        <f t="shared" si="102"/>
        <v>0</v>
      </c>
      <c r="BT138" s="46">
        <f t="shared" si="102"/>
        <v>0</v>
      </c>
      <c r="BU138" s="46">
        <f t="shared" si="102"/>
        <v>0</v>
      </c>
      <c r="BV138" s="46">
        <f t="shared" si="102"/>
        <v>0</v>
      </c>
      <c r="BW138" s="46">
        <f t="shared" si="102"/>
        <v>0</v>
      </c>
      <c r="BX138" s="46">
        <f t="shared" si="102"/>
        <v>0</v>
      </c>
      <c r="BY138" s="46">
        <f t="shared" si="102"/>
        <v>0</v>
      </c>
      <c r="BZ138" s="46">
        <f t="shared" si="102"/>
        <v>0</v>
      </c>
      <c r="CA138" s="46">
        <f t="shared" si="102"/>
        <v>0</v>
      </c>
      <c r="CB138" s="47"/>
      <c r="CC138" s="46"/>
      <c r="CD138" s="46"/>
      <c r="CE138" s="46"/>
      <c r="CF138" s="46"/>
      <c r="CG138" s="46"/>
      <c r="CH138" s="46"/>
      <c r="CI138" s="46"/>
      <c r="CJ138" s="46"/>
      <c r="CK138" s="46"/>
      <c r="CL138" s="46"/>
      <c r="CM138" s="46"/>
      <c r="CN138" s="46"/>
      <c r="CO138" s="46"/>
      <c r="CP138" s="46"/>
      <c r="CQ138" s="46"/>
      <c r="CR138" s="46"/>
      <c r="CS138" s="46"/>
      <c r="CT138" s="46"/>
      <c r="CU138" s="46"/>
      <c r="CV138" s="46"/>
      <c r="CW138" s="47" t="str">
        <f t="shared" si="103"/>
        <v>Benchmark 3 Line</v>
      </c>
      <c r="CX138" s="46">
        <f t="shared" si="108"/>
        <v>0</v>
      </c>
      <c r="CY138" s="46">
        <f t="shared" si="104"/>
        <v>0</v>
      </c>
      <c r="CZ138" s="46">
        <f t="shared" si="98"/>
        <v>0</v>
      </c>
      <c r="DA138" s="46">
        <f t="shared" si="98"/>
        <v>0</v>
      </c>
      <c r="DB138" s="46">
        <f t="shared" si="98"/>
        <v>0</v>
      </c>
      <c r="DC138" s="46">
        <f t="shared" si="98"/>
        <v>0</v>
      </c>
      <c r="DD138" s="46">
        <f t="shared" si="98"/>
        <v>0</v>
      </c>
      <c r="DE138" s="46">
        <f t="shared" si="98"/>
        <v>0</v>
      </c>
      <c r="DF138" s="46">
        <f t="shared" si="98"/>
        <v>0</v>
      </c>
      <c r="DG138" s="46">
        <f t="shared" si="98"/>
        <v>0</v>
      </c>
      <c r="DH138" s="46">
        <f t="shared" si="98"/>
        <v>0</v>
      </c>
      <c r="DI138" s="46">
        <f t="shared" si="98"/>
        <v>0</v>
      </c>
      <c r="DJ138" s="46">
        <f t="shared" si="98"/>
        <v>0</v>
      </c>
      <c r="DK138" s="46">
        <f t="shared" si="98"/>
        <v>0</v>
      </c>
      <c r="DL138" s="46">
        <f t="shared" si="98"/>
        <v>0</v>
      </c>
      <c r="DM138" s="46">
        <f t="shared" si="98"/>
        <v>0</v>
      </c>
    </row>
    <row r="139" spans="1:117" x14ac:dyDescent="0.2">
      <c r="A139" s="154">
        <f t="shared" si="105"/>
        <v>0</v>
      </c>
      <c r="B139" s="154"/>
      <c r="Y139" s="47" t="str">
        <f t="shared" si="99"/>
        <v>Benchmark 2 Line</v>
      </c>
      <c r="Z139" s="46">
        <f t="shared" si="106"/>
        <v>0</v>
      </c>
      <c r="AA139" s="46">
        <f t="shared" ref="AA139:AO154" si="109">Z139</f>
        <v>0</v>
      </c>
      <c r="AB139" s="46">
        <f t="shared" si="109"/>
        <v>0</v>
      </c>
      <c r="AC139" s="46">
        <f t="shared" si="109"/>
        <v>0</v>
      </c>
      <c r="AD139" s="46">
        <f t="shared" si="109"/>
        <v>0</v>
      </c>
      <c r="AE139" s="46">
        <f t="shared" si="109"/>
        <v>0</v>
      </c>
      <c r="AF139" s="46">
        <f t="shared" si="109"/>
        <v>0</v>
      </c>
      <c r="AG139" s="46">
        <f t="shared" si="109"/>
        <v>0</v>
      </c>
      <c r="AH139" s="46">
        <f t="shared" si="109"/>
        <v>0</v>
      </c>
      <c r="AI139" s="46">
        <f t="shared" si="109"/>
        <v>0</v>
      </c>
      <c r="AJ139" s="46">
        <f t="shared" si="109"/>
        <v>0</v>
      </c>
      <c r="AK139" s="46">
        <f t="shared" si="109"/>
        <v>0</v>
      </c>
      <c r="AL139" s="46">
        <f t="shared" si="109"/>
        <v>0</v>
      </c>
      <c r="AM139" s="46">
        <f t="shared" si="109"/>
        <v>0</v>
      </c>
      <c r="AN139" s="46">
        <f t="shared" si="109"/>
        <v>0</v>
      </c>
      <c r="AO139" s="46">
        <f t="shared" si="109"/>
        <v>0</v>
      </c>
      <c r="AP139" s="46"/>
      <c r="AQ139" s="46"/>
      <c r="AR139" s="46"/>
      <c r="AS139" s="46"/>
      <c r="AT139" s="47"/>
      <c r="AU139" s="47"/>
      <c r="AV139" s="46"/>
      <c r="AW139" s="46"/>
      <c r="AX139" s="46"/>
      <c r="AY139" s="46"/>
      <c r="AZ139" s="46"/>
      <c r="BA139" s="46"/>
      <c r="BB139" s="46"/>
      <c r="BC139" s="46"/>
      <c r="BD139" s="46"/>
      <c r="BE139" s="46"/>
      <c r="BF139" s="46"/>
      <c r="BG139" s="46"/>
      <c r="BH139" s="46"/>
      <c r="BI139" s="46"/>
      <c r="BJ139" s="46"/>
      <c r="BK139" s="47" t="str">
        <f t="shared" si="101"/>
        <v>Benchmark 3 Line</v>
      </c>
      <c r="BL139" s="46">
        <f t="shared" si="107"/>
        <v>0</v>
      </c>
      <c r="BM139" s="46">
        <f t="shared" ref="BM139:CA154" si="110">BL139</f>
        <v>0</v>
      </c>
      <c r="BN139" s="46">
        <f t="shared" si="110"/>
        <v>0</v>
      </c>
      <c r="BO139" s="46">
        <f t="shared" si="110"/>
        <v>0</v>
      </c>
      <c r="BP139" s="46">
        <f t="shared" si="110"/>
        <v>0</v>
      </c>
      <c r="BQ139" s="46">
        <f t="shared" si="110"/>
        <v>0</v>
      </c>
      <c r="BR139" s="46">
        <f t="shared" si="110"/>
        <v>0</v>
      </c>
      <c r="BS139" s="46">
        <f t="shared" si="110"/>
        <v>0</v>
      </c>
      <c r="BT139" s="46">
        <f t="shared" si="110"/>
        <v>0</v>
      </c>
      <c r="BU139" s="46">
        <f t="shared" si="110"/>
        <v>0</v>
      </c>
      <c r="BV139" s="46">
        <f t="shared" si="110"/>
        <v>0</v>
      </c>
      <c r="BW139" s="46">
        <f t="shared" si="110"/>
        <v>0</v>
      </c>
      <c r="BX139" s="46">
        <f t="shared" si="110"/>
        <v>0</v>
      </c>
      <c r="BY139" s="46">
        <f t="shared" si="110"/>
        <v>0</v>
      </c>
      <c r="BZ139" s="46">
        <f t="shared" si="110"/>
        <v>0</v>
      </c>
      <c r="CA139" s="46">
        <f t="shared" si="110"/>
        <v>0</v>
      </c>
      <c r="CB139" s="47"/>
      <c r="CC139" s="46"/>
      <c r="CD139" s="46"/>
      <c r="CE139" s="46"/>
      <c r="CF139" s="46"/>
      <c r="CG139" s="46"/>
      <c r="CH139" s="46"/>
      <c r="CI139" s="46"/>
      <c r="CJ139" s="46"/>
      <c r="CK139" s="46"/>
      <c r="CL139" s="46"/>
      <c r="CM139" s="46"/>
      <c r="CN139" s="46"/>
      <c r="CO139" s="46"/>
      <c r="CP139" s="46"/>
      <c r="CQ139" s="46"/>
      <c r="CR139" s="46"/>
      <c r="CS139" s="46"/>
      <c r="CT139" s="46"/>
      <c r="CU139" s="46"/>
      <c r="CV139" s="46"/>
      <c r="CW139" s="47" t="str">
        <f t="shared" si="103"/>
        <v>Benchmark 3 Line</v>
      </c>
      <c r="CX139" s="46">
        <f t="shared" si="108"/>
        <v>0</v>
      </c>
      <c r="CY139" s="46">
        <f t="shared" si="104"/>
        <v>0</v>
      </c>
      <c r="CZ139" s="46">
        <f t="shared" si="98"/>
        <v>0</v>
      </c>
      <c r="DA139" s="46">
        <f t="shared" si="98"/>
        <v>0</v>
      </c>
      <c r="DB139" s="46">
        <f t="shared" si="98"/>
        <v>0</v>
      </c>
      <c r="DC139" s="46">
        <f t="shared" si="98"/>
        <v>0</v>
      </c>
      <c r="DD139" s="46">
        <f t="shared" si="98"/>
        <v>0</v>
      </c>
      <c r="DE139" s="46">
        <f t="shared" si="98"/>
        <v>0</v>
      </c>
      <c r="DF139" s="46">
        <f t="shared" si="98"/>
        <v>0</v>
      </c>
      <c r="DG139" s="46">
        <f t="shared" si="98"/>
        <v>0</v>
      </c>
      <c r="DH139" s="46">
        <f t="shared" si="98"/>
        <v>0</v>
      </c>
      <c r="DI139" s="46">
        <f t="shared" si="98"/>
        <v>0</v>
      </c>
      <c r="DJ139" s="46">
        <f t="shared" si="98"/>
        <v>0</v>
      </c>
      <c r="DK139" s="46">
        <f t="shared" si="98"/>
        <v>0</v>
      </c>
      <c r="DL139" s="46">
        <f t="shared" si="98"/>
        <v>0</v>
      </c>
      <c r="DM139" s="46">
        <f t="shared" si="98"/>
        <v>0</v>
      </c>
    </row>
    <row r="140" spans="1:117" x14ac:dyDescent="0.2">
      <c r="A140" s="154">
        <f t="shared" si="105"/>
        <v>0</v>
      </c>
      <c r="B140" s="154"/>
      <c r="Y140" s="47" t="str">
        <f t="shared" si="99"/>
        <v>Benchmark 2 Line</v>
      </c>
      <c r="Z140" s="46">
        <f t="shared" si="106"/>
        <v>0</v>
      </c>
      <c r="AA140" s="46">
        <f t="shared" si="109"/>
        <v>0</v>
      </c>
      <c r="AB140" s="46">
        <f t="shared" si="109"/>
        <v>0</v>
      </c>
      <c r="AC140" s="46">
        <f t="shared" si="109"/>
        <v>0</v>
      </c>
      <c r="AD140" s="46">
        <f t="shared" si="109"/>
        <v>0</v>
      </c>
      <c r="AE140" s="46">
        <f t="shared" si="109"/>
        <v>0</v>
      </c>
      <c r="AF140" s="46">
        <f t="shared" si="109"/>
        <v>0</v>
      </c>
      <c r="AG140" s="46">
        <f t="shared" si="109"/>
        <v>0</v>
      </c>
      <c r="AH140" s="46">
        <f t="shared" si="109"/>
        <v>0</v>
      </c>
      <c r="AI140" s="46">
        <f t="shared" si="109"/>
        <v>0</v>
      </c>
      <c r="AJ140" s="46">
        <f t="shared" si="109"/>
        <v>0</v>
      </c>
      <c r="AK140" s="46">
        <f t="shared" si="109"/>
        <v>0</v>
      </c>
      <c r="AL140" s="46">
        <f t="shared" si="109"/>
        <v>0</v>
      </c>
      <c r="AM140" s="46">
        <f t="shared" si="109"/>
        <v>0</v>
      </c>
      <c r="AN140" s="46">
        <f t="shared" si="109"/>
        <v>0</v>
      </c>
      <c r="AO140" s="46">
        <f t="shared" si="109"/>
        <v>0</v>
      </c>
      <c r="AP140" s="46"/>
      <c r="AQ140" s="46"/>
      <c r="AR140" s="46"/>
      <c r="AS140" s="46"/>
      <c r="AT140" s="47"/>
      <c r="AU140" s="47"/>
      <c r="AV140" s="46"/>
      <c r="AW140" s="46"/>
      <c r="AX140" s="46"/>
      <c r="AY140" s="46"/>
      <c r="AZ140" s="46"/>
      <c r="BA140" s="46"/>
      <c r="BB140" s="46"/>
      <c r="BC140" s="46"/>
      <c r="BD140" s="46"/>
      <c r="BE140" s="46"/>
      <c r="BF140" s="46"/>
      <c r="BG140" s="46"/>
      <c r="BH140" s="46"/>
      <c r="BI140" s="46"/>
      <c r="BJ140" s="46"/>
      <c r="BK140" s="47" t="str">
        <f t="shared" si="101"/>
        <v>Benchmark 3 Line</v>
      </c>
      <c r="BL140" s="46">
        <f t="shared" si="107"/>
        <v>0</v>
      </c>
      <c r="BM140" s="46">
        <f t="shared" si="110"/>
        <v>0</v>
      </c>
      <c r="BN140" s="46">
        <f t="shared" si="110"/>
        <v>0</v>
      </c>
      <c r="BO140" s="46">
        <f t="shared" si="110"/>
        <v>0</v>
      </c>
      <c r="BP140" s="46">
        <f t="shared" si="110"/>
        <v>0</v>
      </c>
      <c r="BQ140" s="46">
        <f t="shared" si="110"/>
        <v>0</v>
      </c>
      <c r="BR140" s="46">
        <f t="shared" si="110"/>
        <v>0</v>
      </c>
      <c r="BS140" s="46">
        <f t="shared" si="110"/>
        <v>0</v>
      </c>
      <c r="BT140" s="46">
        <f t="shared" si="110"/>
        <v>0</v>
      </c>
      <c r="BU140" s="46">
        <f t="shared" si="110"/>
        <v>0</v>
      </c>
      <c r="BV140" s="46">
        <f t="shared" si="110"/>
        <v>0</v>
      </c>
      <c r="BW140" s="46">
        <f t="shared" si="110"/>
        <v>0</v>
      </c>
      <c r="BX140" s="46">
        <f t="shared" si="110"/>
        <v>0</v>
      </c>
      <c r="BY140" s="46">
        <f t="shared" si="110"/>
        <v>0</v>
      </c>
      <c r="BZ140" s="46">
        <f t="shared" si="110"/>
        <v>0</v>
      </c>
      <c r="CA140" s="46">
        <f t="shared" si="110"/>
        <v>0</v>
      </c>
      <c r="CB140" s="47"/>
      <c r="CC140" s="46"/>
      <c r="CD140" s="46"/>
      <c r="CE140" s="46"/>
      <c r="CF140" s="46"/>
      <c r="CG140" s="46"/>
      <c r="CH140" s="46"/>
      <c r="CI140" s="46"/>
      <c r="CJ140" s="46"/>
      <c r="CK140" s="46"/>
      <c r="CL140" s="46"/>
      <c r="CM140" s="46"/>
      <c r="CN140" s="46"/>
      <c r="CO140" s="46"/>
      <c r="CP140" s="46"/>
      <c r="CQ140" s="46"/>
      <c r="CR140" s="46"/>
      <c r="CS140" s="46"/>
      <c r="CT140" s="46"/>
      <c r="CU140" s="46"/>
      <c r="CV140" s="46"/>
      <c r="CW140" s="47" t="str">
        <f t="shared" si="103"/>
        <v>Benchmark 3 Line</v>
      </c>
      <c r="CX140" s="46">
        <f t="shared" si="108"/>
        <v>0</v>
      </c>
      <c r="CY140" s="46">
        <f t="shared" si="104"/>
        <v>0</v>
      </c>
      <c r="CZ140" s="46">
        <f t="shared" si="98"/>
        <v>0</v>
      </c>
      <c r="DA140" s="46">
        <f t="shared" si="98"/>
        <v>0</v>
      </c>
      <c r="DB140" s="46">
        <f t="shared" si="98"/>
        <v>0</v>
      </c>
      <c r="DC140" s="46">
        <f t="shared" ref="DC140:DM156" si="111">DB140</f>
        <v>0</v>
      </c>
      <c r="DD140" s="46">
        <f t="shared" si="111"/>
        <v>0</v>
      </c>
      <c r="DE140" s="46">
        <f t="shared" si="111"/>
        <v>0</v>
      </c>
      <c r="DF140" s="46">
        <f t="shared" si="111"/>
        <v>0</v>
      </c>
      <c r="DG140" s="46">
        <f t="shared" si="111"/>
        <v>0</v>
      </c>
      <c r="DH140" s="46">
        <f t="shared" si="111"/>
        <v>0</v>
      </c>
      <c r="DI140" s="46">
        <f t="shared" si="111"/>
        <v>0</v>
      </c>
      <c r="DJ140" s="46">
        <f t="shared" si="111"/>
        <v>0</v>
      </c>
      <c r="DK140" s="46">
        <f t="shared" si="111"/>
        <v>0</v>
      </c>
      <c r="DL140" s="46">
        <f t="shared" si="111"/>
        <v>0</v>
      </c>
      <c r="DM140" s="46">
        <f t="shared" si="111"/>
        <v>0</v>
      </c>
    </row>
    <row r="141" spans="1:117" x14ac:dyDescent="0.2">
      <c r="A141" s="154">
        <f t="shared" si="105"/>
        <v>0</v>
      </c>
      <c r="B141" s="154"/>
      <c r="Y141" s="47" t="str">
        <f t="shared" si="99"/>
        <v>Benchmark 2 Line</v>
      </c>
      <c r="Z141" s="46">
        <f t="shared" si="106"/>
        <v>0</v>
      </c>
      <c r="AA141" s="46">
        <f t="shared" si="109"/>
        <v>0</v>
      </c>
      <c r="AB141" s="46">
        <f t="shared" si="109"/>
        <v>0</v>
      </c>
      <c r="AC141" s="46">
        <f t="shared" si="109"/>
        <v>0</v>
      </c>
      <c r="AD141" s="46">
        <f t="shared" si="109"/>
        <v>0</v>
      </c>
      <c r="AE141" s="46">
        <f t="shared" si="109"/>
        <v>0</v>
      </c>
      <c r="AF141" s="46">
        <f t="shared" si="109"/>
        <v>0</v>
      </c>
      <c r="AG141" s="46">
        <f t="shared" si="109"/>
        <v>0</v>
      </c>
      <c r="AH141" s="46">
        <f t="shared" si="109"/>
        <v>0</v>
      </c>
      <c r="AI141" s="46">
        <f t="shared" si="109"/>
        <v>0</v>
      </c>
      <c r="AJ141" s="46">
        <f t="shared" si="109"/>
        <v>0</v>
      </c>
      <c r="AK141" s="46">
        <f t="shared" si="109"/>
        <v>0</v>
      </c>
      <c r="AL141" s="46">
        <f t="shared" si="109"/>
        <v>0</v>
      </c>
      <c r="AM141" s="46">
        <f t="shared" si="109"/>
        <v>0</v>
      </c>
      <c r="AN141" s="46">
        <f t="shared" si="109"/>
        <v>0</v>
      </c>
      <c r="AO141" s="46">
        <f t="shared" si="109"/>
        <v>0</v>
      </c>
      <c r="AP141" s="46"/>
      <c r="AQ141" s="46"/>
      <c r="AR141" s="46"/>
      <c r="AS141" s="46"/>
      <c r="AT141" s="47"/>
      <c r="AU141" s="47"/>
      <c r="AV141" s="46"/>
      <c r="AW141" s="46"/>
      <c r="AX141" s="46"/>
      <c r="AY141" s="46"/>
      <c r="AZ141" s="46"/>
      <c r="BA141" s="46"/>
      <c r="BB141" s="46"/>
      <c r="BC141" s="46"/>
      <c r="BD141" s="46"/>
      <c r="BE141" s="46"/>
      <c r="BF141" s="46"/>
      <c r="BG141" s="46"/>
      <c r="BH141" s="46"/>
      <c r="BI141" s="46"/>
      <c r="BJ141" s="46"/>
      <c r="BK141" s="47" t="str">
        <f t="shared" si="101"/>
        <v>Benchmark 3 Line</v>
      </c>
      <c r="BL141" s="46">
        <f t="shared" si="107"/>
        <v>0</v>
      </c>
      <c r="BM141" s="46">
        <f t="shared" si="110"/>
        <v>0</v>
      </c>
      <c r="BN141" s="46">
        <f t="shared" si="110"/>
        <v>0</v>
      </c>
      <c r="BO141" s="46">
        <f t="shared" si="110"/>
        <v>0</v>
      </c>
      <c r="BP141" s="46">
        <f t="shared" si="110"/>
        <v>0</v>
      </c>
      <c r="BQ141" s="46">
        <f t="shared" si="110"/>
        <v>0</v>
      </c>
      <c r="BR141" s="46">
        <f t="shared" si="110"/>
        <v>0</v>
      </c>
      <c r="BS141" s="46">
        <f t="shared" si="110"/>
        <v>0</v>
      </c>
      <c r="BT141" s="46">
        <f t="shared" si="110"/>
        <v>0</v>
      </c>
      <c r="BU141" s="46">
        <f t="shared" si="110"/>
        <v>0</v>
      </c>
      <c r="BV141" s="46">
        <f t="shared" si="110"/>
        <v>0</v>
      </c>
      <c r="BW141" s="46">
        <f t="shared" si="110"/>
        <v>0</v>
      </c>
      <c r="BX141" s="46">
        <f t="shared" si="110"/>
        <v>0</v>
      </c>
      <c r="BY141" s="46">
        <f t="shared" si="110"/>
        <v>0</v>
      </c>
      <c r="BZ141" s="46">
        <f t="shared" si="110"/>
        <v>0</v>
      </c>
      <c r="CA141" s="46">
        <f t="shared" si="110"/>
        <v>0</v>
      </c>
      <c r="CB141" s="47"/>
      <c r="CC141" s="46"/>
      <c r="CD141" s="46"/>
      <c r="CE141" s="46"/>
      <c r="CF141" s="46"/>
      <c r="CG141" s="46"/>
      <c r="CH141" s="46"/>
      <c r="CI141" s="46"/>
      <c r="CJ141" s="46"/>
      <c r="CK141" s="46"/>
      <c r="CL141" s="46"/>
      <c r="CM141" s="46"/>
      <c r="CN141" s="46"/>
      <c r="CO141" s="46"/>
      <c r="CP141" s="46"/>
      <c r="CQ141" s="46"/>
      <c r="CR141" s="46"/>
      <c r="CS141" s="46"/>
      <c r="CT141" s="46"/>
      <c r="CU141" s="46"/>
      <c r="CV141" s="46"/>
      <c r="CW141" s="47" t="str">
        <f t="shared" si="103"/>
        <v>Benchmark 3 Line</v>
      </c>
      <c r="CX141" s="46">
        <f t="shared" si="108"/>
        <v>0</v>
      </c>
      <c r="CY141" s="46">
        <f t="shared" si="104"/>
        <v>0</v>
      </c>
      <c r="CZ141" s="46">
        <f t="shared" si="104"/>
        <v>0</v>
      </c>
      <c r="DA141" s="46">
        <f t="shared" si="104"/>
        <v>0</v>
      </c>
      <c r="DB141" s="46">
        <f t="shared" si="104"/>
        <v>0</v>
      </c>
      <c r="DC141" s="46">
        <f t="shared" si="111"/>
        <v>0</v>
      </c>
      <c r="DD141" s="46">
        <f t="shared" si="111"/>
        <v>0</v>
      </c>
      <c r="DE141" s="46">
        <f t="shared" si="111"/>
        <v>0</v>
      </c>
      <c r="DF141" s="46">
        <f t="shared" si="111"/>
        <v>0</v>
      </c>
      <c r="DG141" s="46">
        <f t="shared" si="111"/>
        <v>0</v>
      </c>
      <c r="DH141" s="46">
        <f t="shared" si="111"/>
        <v>0</v>
      </c>
      <c r="DI141" s="46">
        <f t="shared" si="111"/>
        <v>0</v>
      </c>
      <c r="DJ141" s="46">
        <f t="shared" si="111"/>
        <v>0</v>
      </c>
      <c r="DK141" s="46">
        <f t="shared" si="111"/>
        <v>0</v>
      </c>
      <c r="DL141" s="46">
        <f t="shared" si="111"/>
        <v>0</v>
      </c>
      <c r="DM141" s="46">
        <f t="shared" si="111"/>
        <v>0</v>
      </c>
    </row>
    <row r="142" spans="1:117" x14ac:dyDescent="0.2">
      <c r="A142" s="154">
        <f t="shared" si="105"/>
        <v>0</v>
      </c>
      <c r="B142" s="154"/>
      <c r="Y142" s="47" t="str">
        <f t="shared" si="99"/>
        <v>Benchmark 2 Line</v>
      </c>
      <c r="Z142" s="46">
        <f t="shared" si="106"/>
        <v>0</v>
      </c>
      <c r="AA142" s="46">
        <f t="shared" si="109"/>
        <v>0</v>
      </c>
      <c r="AB142" s="46">
        <f t="shared" si="109"/>
        <v>0</v>
      </c>
      <c r="AC142" s="46">
        <f t="shared" si="109"/>
        <v>0</v>
      </c>
      <c r="AD142" s="46">
        <f t="shared" si="109"/>
        <v>0</v>
      </c>
      <c r="AE142" s="46">
        <f t="shared" si="109"/>
        <v>0</v>
      </c>
      <c r="AF142" s="46">
        <f t="shared" si="109"/>
        <v>0</v>
      </c>
      <c r="AG142" s="46">
        <f t="shared" si="109"/>
        <v>0</v>
      </c>
      <c r="AH142" s="46">
        <f t="shared" si="109"/>
        <v>0</v>
      </c>
      <c r="AI142" s="46">
        <f t="shared" si="109"/>
        <v>0</v>
      </c>
      <c r="AJ142" s="46">
        <f t="shared" si="109"/>
        <v>0</v>
      </c>
      <c r="AK142" s="46">
        <f t="shared" si="109"/>
        <v>0</v>
      </c>
      <c r="AL142" s="46">
        <f t="shared" si="109"/>
        <v>0</v>
      </c>
      <c r="AM142" s="46">
        <f t="shared" si="109"/>
        <v>0</v>
      </c>
      <c r="AN142" s="46">
        <f t="shared" si="109"/>
        <v>0</v>
      </c>
      <c r="AO142" s="46">
        <f t="shared" si="109"/>
        <v>0</v>
      </c>
      <c r="AP142" s="46"/>
      <c r="AQ142" s="46"/>
      <c r="AR142" s="46"/>
      <c r="AS142" s="46"/>
      <c r="AT142" s="47"/>
      <c r="AU142" s="47"/>
      <c r="AV142" s="46"/>
      <c r="AW142" s="46"/>
      <c r="AX142" s="46"/>
      <c r="AY142" s="46"/>
      <c r="AZ142" s="46"/>
      <c r="BA142" s="46"/>
      <c r="BB142" s="46"/>
      <c r="BC142" s="46"/>
      <c r="BD142" s="46"/>
      <c r="BE142" s="46"/>
      <c r="BF142" s="46"/>
      <c r="BG142" s="46"/>
      <c r="BH142" s="46"/>
      <c r="BI142" s="46"/>
      <c r="BJ142" s="46"/>
      <c r="BK142" s="47" t="str">
        <f t="shared" si="101"/>
        <v>Benchmark 3 Line</v>
      </c>
      <c r="BL142" s="46">
        <f t="shared" si="107"/>
        <v>0</v>
      </c>
      <c r="BM142" s="46">
        <f t="shared" si="110"/>
        <v>0</v>
      </c>
      <c r="BN142" s="46">
        <f t="shared" si="110"/>
        <v>0</v>
      </c>
      <c r="BO142" s="46">
        <f t="shared" si="110"/>
        <v>0</v>
      </c>
      <c r="BP142" s="46">
        <f t="shared" si="110"/>
        <v>0</v>
      </c>
      <c r="BQ142" s="46">
        <f t="shared" si="110"/>
        <v>0</v>
      </c>
      <c r="BR142" s="46">
        <f t="shared" si="110"/>
        <v>0</v>
      </c>
      <c r="BS142" s="46">
        <f t="shared" si="110"/>
        <v>0</v>
      </c>
      <c r="BT142" s="46">
        <f t="shared" si="110"/>
        <v>0</v>
      </c>
      <c r="BU142" s="46">
        <f t="shared" si="110"/>
        <v>0</v>
      </c>
      <c r="BV142" s="46">
        <f t="shared" si="110"/>
        <v>0</v>
      </c>
      <c r="BW142" s="46">
        <f t="shared" si="110"/>
        <v>0</v>
      </c>
      <c r="BX142" s="46">
        <f t="shared" si="110"/>
        <v>0</v>
      </c>
      <c r="BY142" s="46">
        <f t="shared" si="110"/>
        <v>0</v>
      </c>
      <c r="BZ142" s="46">
        <f t="shared" si="110"/>
        <v>0</v>
      </c>
      <c r="CA142" s="46">
        <f t="shared" si="110"/>
        <v>0</v>
      </c>
      <c r="CB142" s="47"/>
      <c r="CC142" s="46"/>
      <c r="CD142" s="46"/>
      <c r="CE142" s="46"/>
      <c r="CF142" s="46"/>
      <c r="CG142" s="46"/>
      <c r="CH142" s="46"/>
      <c r="CI142" s="46"/>
      <c r="CJ142" s="46"/>
      <c r="CK142" s="46"/>
      <c r="CL142" s="46"/>
      <c r="CM142" s="46"/>
      <c r="CN142" s="46"/>
      <c r="CO142" s="46"/>
      <c r="CP142" s="46"/>
      <c r="CQ142" s="46"/>
      <c r="CR142" s="46"/>
      <c r="CS142" s="46"/>
      <c r="CT142" s="46"/>
      <c r="CU142" s="46"/>
      <c r="CV142" s="46"/>
      <c r="CW142" s="47" t="str">
        <f t="shared" si="103"/>
        <v>Benchmark 3 Line</v>
      </c>
      <c r="CX142" s="46">
        <f t="shared" si="108"/>
        <v>0</v>
      </c>
      <c r="CY142" s="46">
        <f t="shared" si="104"/>
        <v>0</v>
      </c>
      <c r="CZ142" s="46">
        <f t="shared" si="104"/>
        <v>0</v>
      </c>
      <c r="DA142" s="46">
        <f t="shared" si="104"/>
        <v>0</v>
      </c>
      <c r="DB142" s="46">
        <f t="shared" si="104"/>
        <v>0</v>
      </c>
      <c r="DC142" s="46">
        <f t="shared" si="111"/>
        <v>0</v>
      </c>
      <c r="DD142" s="46">
        <f t="shared" si="111"/>
        <v>0</v>
      </c>
      <c r="DE142" s="46">
        <f t="shared" si="111"/>
        <v>0</v>
      </c>
      <c r="DF142" s="46">
        <f t="shared" si="111"/>
        <v>0</v>
      </c>
      <c r="DG142" s="46">
        <f t="shared" si="111"/>
        <v>0</v>
      </c>
      <c r="DH142" s="46">
        <f t="shared" si="111"/>
        <v>0</v>
      </c>
      <c r="DI142" s="46">
        <f t="shared" si="111"/>
        <v>0</v>
      </c>
      <c r="DJ142" s="46">
        <f t="shared" si="111"/>
        <v>0</v>
      </c>
      <c r="DK142" s="46">
        <f t="shared" si="111"/>
        <v>0</v>
      </c>
      <c r="DL142" s="46">
        <f t="shared" si="111"/>
        <v>0</v>
      </c>
      <c r="DM142" s="46">
        <f t="shared" si="111"/>
        <v>0</v>
      </c>
    </row>
    <row r="143" spans="1:117" x14ac:dyDescent="0.2">
      <c r="A143" s="154">
        <f t="shared" si="105"/>
        <v>0</v>
      </c>
      <c r="B143" s="154"/>
      <c r="Y143" s="47" t="str">
        <f t="shared" si="99"/>
        <v>Benchmark 2 Line</v>
      </c>
      <c r="Z143" s="46">
        <f t="shared" si="106"/>
        <v>0</v>
      </c>
      <c r="AA143" s="46">
        <f t="shared" si="109"/>
        <v>0</v>
      </c>
      <c r="AB143" s="46">
        <f t="shared" si="109"/>
        <v>0</v>
      </c>
      <c r="AC143" s="46">
        <f t="shared" si="109"/>
        <v>0</v>
      </c>
      <c r="AD143" s="46">
        <f t="shared" si="109"/>
        <v>0</v>
      </c>
      <c r="AE143" s="46">
        <f t="shared" si="109"/>
        <v>0</v>
      </c>
      <c r="AF143" s="46">
        <f t="shared" si="109"/>
        <v>0</v>
      </c>
      <c r="AG143" s="46">
        <f t="shared" si="109"/>
        <v>0</v>
      </c>
      <c r="AH143" s="46">
        <f t="shared" si="109"/>
        <v>0</v>
      </c>
      <c r="AI143" s="46">
        <f t="shared" si="109"/>
        <v>0</v>
      </c>
      <c r="AJ143" s="46">
        <f t="shared" si="109"/>
        <v>0</v>
      </c>
      <c r="AK143" s="46">
        <f t="shared" si="109"/>
        <v>0</v>
      </c>
      <c r="AL143" s="46">
        <f t="shared" si="109"/>
        <v>0</v>
      </c>
      <c r="AM143" s="46">
        <f t="shared" si="109"/>
        <v>0</v>
      </c>
      <c r="AN143" s="46">
        <f t="shared" si="109"/>
        <v>0</v>
      </c>
      <c r="AO143" s="46">
        <f t="shared" si="109"/>
        <v>0</v>
      </c>
      <c r="AP143" s="46"/>
      <c r="AQ143" s="46"/>
      <c r="AR143" s="46"/>
      <c r="AS143" s="46"/>
      <c r="AT143" s="47"/>
      <c r="AU143" s="47"/>
      <c r="AV143" s="46"/>
      <c r="AW143" s="46"/>
      <c r="AX143" s="46"/>
      <c r="AY143" s="46"/>
      <c r="AZ143" s="46"/>
      <c r="BA143" s="46"/>
      <c r="BB143" s="46"/>
      <c r="BC143" s="46"/>
      <c r="BD143" s="46"/>
      <c r="BE143" s="46"/>
      <c r="BF143" s="46"/>
      <c r="BG143" s="46"/>
      <c r="BH143" s="46"/>
      <c r="BI143" s="46"/>
      <c r="BJ143" s="46"/>
      <c r="BK143" s="47" t="str">
        <f t="shared" si="101"/>
        <v>Benchmark 3 Line</v>
      </c>
      <c r="BL143" s="46">
        <f t="shared" si="107"/>
        <v>0</v>
      </c>
      <c r="BM143" s="46">
        <f t="shared" si="110"/>
        <v>0</v>
      </c>
      <c r="BN143" s="46">
        <f t="shared" si="110"/>
        <v>0</v>
      </c>
      <c r="BO143" s="46">
        <f t="shared" si="110"/>
        <v>0</v>
      </c>
      <c r="BP143" s="46">
        <f t="shared" si="110"/>
        <v>0</v>
      </c>
      <c r="BQ143" s="46">
        <f t="shared" si="110"/>
        <v>0</v>
      </c>
      <c r="BR143" s="46">
        <f t="shared" si="110"/>
        <v>0</v>
      </c>
      <c r="BS143" s="46">
        <f t="shared" si="110"/>
        <v>0</v>
      </c>
      <c r="BT143" s="46">
        <f t="shared" si="110"/>
        <v>0</v>
      </c>
      <c r="BU143" s="46">
        <f t="shared" si="110"/>
        <v>0</v>
      </c>
      <c r="BV143" s="46">
        <f t="shared" si="110"/>
        <v>0</v>
      </c>
      <c r="BW143" s="46">
        <f t="shared" si="110"/>
        <v>0</v>
      </c>
      <c r="BX143" s="46">
        <f t="shared" si="110"/>
        <v>0</v>
      </c>
      <c r="BY143" s="46">
        <f t="shared" si="110"/>
        <v>0</v>
      </c>
      <c r="BZ143" s="46">
        <f t="shared" si="110"/>
        <v>0</v>
      </c>
      <c r="CA143" s="46">
        <f t="shared" si="110"/>
        <v>0</v>
      </c>
      <c r="CB143" s="47"/>
      <c r="CC143" s="46"/>
      <c r="CD143" s="46"/>
      <c r="CE143" s="46"/>
      <c r="CF143" s="46"/>
      <c r="CG143" s="46"/>
      <c r="CH143" s="46"/>
      <c r="CI143" s="46"/>
      <c r="CJ143" s="46"/>
      <c r="CK143" s="46"/>
      <c r="CL143" s="46"/>
      <c r="CM143" s="46"/>
      <c r="CN143" s="46"/>
      <c r="CO143" s="46"/>
      <c r="CP143" s="46"/>
      <c r="CQ143" s="46"/>
      <c r="CR143" s="46"/>
      <c r="CS143" s="46"/>
      <c r="CT143" s="46"/>
      <c r="CU143" s="46"/>
      <c r="CV143" s="46"/>
      <c r="CW143" s="47" t="str">
        <f t="shared" si="103"/>
        <v>Benchmark 3 Line</v>
      </c>
      <c r="CX143" s="46">
        <f t="shared" si="108"/>
        <v>0</v>
      </c>
      <c r="CY143" s="46">
        <f t="shared" si="104"/>
        <v>0</v>
      </c>
      <c r="CZ143" s="46">
        <f t="shared" si="104"/>
        <v>0</v>
      </c>
      <c r="DA143" s="46">
        <f t="shared" si="104"/>
        <v>0</v>
      </c>
      <c r="DB143" s="46">
        <f t="shared" si="104"/>
        <v>0</v>
      </c>
      <c r="DC143" s="46">
        <f t="shared" si="111"/>
        <v>0</v>
      </c>
      <c r="DD143" s="46">
        <f t="shared" si="111"/>
        <v>0</v>
      </c>
      <c r="DE143" s="46">
        <f t="shared" si="111"/>
        <v>0</v>
      </c>
      <c r="DF143" s="46">
        <f t="shared" si="111"/>
        <v>0</v>
      </c>
      <c r="DG143" s="46">
        <f t="shared" si="111"/>
        <v>0</v>
      </c>
      <c r="DH143" s="46">
        <f t="shared" si="111"/>
        <v>0</v>
      </c>
      <c r="DI143" s="46">
        <f t="shared" si="111"/>
        <v>0</v>
      </c>
      <c r="DJ143" s="46">
        <f t="shared" si="111"/>
        <v>0</v>
      </c>
      <c r="DK143" s="46">
        <f t="shared" si="111"/>
        <v>0</v>
      </c>
      <c r="DL143" s="46">
        <f t="shared" si="111"/>
        <v>0</v>
      </c>
      <c r="DM143" s="46">
        <f t="shared" si="111"/>
        <v>0</v>
      </c>
    </row>
    <row r="144" spans="1:117" x14ac:dyDescent="0.2">
      <c r="A144" s="154">
        <f t="shared" si="105"/>
        <v>0</v>
      </c>
      <c r="B144" s="154"/>
      <c r="Y144" s="47" t="str">
        <f t="shared" si="99"/>
        <v>Benchmark 2 Line</v>
      </c>
      <c r="Z144" s="46">
        <f t="shared" si="106"/>
        <v>0</v>
      </c>
      <c r="AA144" s="46">
        <f t="shared" si="109"/>
        <v>0</v>
      </c>
      <c r="AB144" s="46">
        <f t="shared" si="109"/>
        <v>0</v>
      </c>
      <c r="AC144" s="46">
        <f t="shared" si="109"/>
        <v>0</v>
      </c>
      <c r="AD144" s="46">
        <f t="shared" si="109"/>
        <v>0</v>
      </c>
      <c r="AE144" s="46">
        <f t="shared" si="109"/>
        <v>0</v>
      </c>
      <c r="AF144" s="46">
        <f t="shared" si="109"/>
        <v>0</v>
      </c>
      <c r="AG144" s="46">
        <f t="shared" si="109"/>
        <v>0</v>
      </c>
      <c r="AH144" s="46">
        <f t="shared" si="109"/>
        <v>0</v>
      </c>
      <c r="AI144" s="46">
        <f t="shared" si="109"/>
        <v>0</v>
      </c>
      <c r="AJ144" s="46">
        <f t="shared" si="109"/>
        <v>0</v>
      </c>
      <c r="AK144" s="46">
        <f t="shared" si="109"/>
        <v>0</v>
      </c>
      <c r="AL144" s="46">
        <f t="shared" si="109"/>
        <v>0</v>
      </c>
      <c r="AM144" s="46">
        <f t="shared" si="109"/>
        <v>0</v>
      </c>
      <c r="AN144" s="46">
        <f t="shared" si="109"/>
        <v>0</v>
      </c>
      <c r="AO144" s="46">
        <f t="shared" si="109"/>
        <v>0</v>
      </c>
      <c r="AP144" s="46"/>
      <c r="AQ144" s="46"/>
      <c r="AR144" s="46"/>
      <c r="AS144" s="46"/>
      <c r="AT144" s="47"/>
      <c r="AU144" s="47"/>
      <c r="AV144" s="46"/>
      <c r="AW144" s="46"/>
      <c r="AX144" s="46"/>
      <c r="AY144" s="46"/>
      <c r="AZ144" s="46"/>
      <c r="BA144" s="46"/>
      <c r="BB144" s="46"/>
      <c r="BC144" s="46"/>
      <c r="BD144" s="46"/>
      <c r="BE144" s="46"/>
      <c r="BF144" s="46"/>
      <c r="BG144" s="46"/>
      <c r="BH144" s="46"/>
      <c r="BI144" s="46"/>
      <c r="BJ144" s="46"/>
      <c r="BK144" s="47" t="str">
        <f t="shared" si="101"/>
        <v>Benchmark 3 Line</v>
      </c>
      <c r="BL144" s="46">
        <f t="shared" si="107"/>
        <v>0</v>
      </c>
      <c r="BM144" s="46">
        <f t="shared" si="110"/>
        <v>0</v>
      </c>
      <c r="BN144" s="46">
        <f t="shared" si="110"/>
        <v>0</v>
      </c>
      <c r="BO144" s="46">
        <f t="shared" si="110"/>
        <v>0</v>
      </c>
      <c r="BP144" s="46">
        <f t="shared" si="110"/>
        <v>0</v>
      </c>
      <c r="BQ144" s="46">
        <f t="shared" si="110"/>
        <v>0</v>
      </c>
      <c r="BR144" s="46">
        <f t="shared" si="110"/>
        <v>0</v>
      </c>
      <c r="BS144" s="46">
        <f t="shared" si="110"/>
        <v>0</v>
      </c>
      <c r="BT144" s="46">
        <f t="shared" si="110"/>
        <v>0</v>
      </c>
      <c r="BU144" s="46">
        <f t="shared" si="110"/>
        <v>0</v>
      </c>
      <c r="BV144" s="46">
        <f t="shared" si="110"/>
        <v>0</v>
      </c>
      <c r="BW144" s="46">
        <f t="shared" si="110"/>
        <v>0</v>
      </c>
      <c r="BX144" s="46">
        <f t="shared" si="110"/>
        <v>0</v>
      </c>
      <c r="BY144" s="46">
        <f t="shared" si="110"/>
        <v>0</v>
      </c>
      <c r="BZ144" s="46">
        <f t="shared" si="110"/>
        <v>0</v>
      </c>
      <c r="CA144" s="46">
        <f t="shared" si="110"/>
        <v>0</v>
      </c>
      <c r="CB144" s="47"/>
      <c r="CC144" s="46"/>
      <c r="CD144" s="46"/>
      <c r="CE144" s="46"/>
      <c r="CF144" s="46"/>
      <c r="CG144" s="46"/>
      <c r="CH144" s="46"/>
      <c r="CI144" s="46"/>
      <c r="CJ144" s="46"/>
      <c r="CK144" s="46"/>
      <c r="CL144" s="46"/>
      <c r="CM144" s="46"/>
      <c r="CN144" s="46"/>
      <c r="CO144" s="46"/>
      <c r="CP144" s="46"/>
      <c r="CQ144" s="46"/>
      <c r="CR144" s="46"/>
      <c r="CS144" s="46"/>
      <c r="CT144" s="46"/>
      <c r="CU144" s="46"/>
      <c r="CV144" s="46"/>
      <c r="CW144" s="47" t="str">
        <f t="shared" si="103"/>
        <v>Benchmark 3 Line</v>
      </c>
      <c r="CX144" s="46">
        <f t="shared" si="108"/>
        <v>0</v>
      </c>
      <c r="CY144" s="46">
        <f t="shared" si="104"/>
        <v>0</v>
      </c>
      <c r="CZ144" s="46">
        <f t="shared" si="104"/>
        <v>0</v>
      </c>
      <c r="DA144" s="46">
        <f t="shared" si="104"/>
        <v>0</v>
      </c>
      <c r="DB144" s="46">
        <f t="shared" si="104"/>
        <v>0</v>
      </c>
      <c r="DC144" s="46">
        <f t="shared" si="111"/>
        <v>0</v>
      </c>
      <c r="DD144" s="46">
        <f t="shared" si="111"/>
        <v>0</v>
      </c>
      <c r="DE144" s="46">
        <f t="shared" si="111"/>
        <v>0</v>
      </c>
      <c r="DF144" s="46">
        <f t="shared" si="111"/>
        <v>0</v>
      </c>
      <c r="DG144" s="46">
        <f t="shared" si="111"/>
        <v>0</v>
      </c>
      <c r="DH144" s="46">
        <f t="shared" si="111"/>
        <v>0</v>
      </c>
      <c r="DI144" s="46">
        <f t="shared" si="111"/>
        <v>0</v>
      </c>
      <c r="DJ144" s="46">
        <f t="shared" si="111"/>
        <v>0</v>
      </c>
      <c r="DK144" s="46">
        <f t="shared" si="111"/>
        <v>0</v>
      </c>
      <c r="DL144" s="46">
        <f t="shared" si="111"/>
        <v>0</v>
      </c>
      <c r="DM144" s="46">
        <f t="shared" si="111"/>
        <v>0</v>
      </c>
    </row>
    <row r="145" spans="1:117" x14ac:dyDescent="0.2">
      <c r="A145" s="154">
        <f t="shared" si="105"/>
        <v>0</v>
      </c>
      <c r="B145" s="154"/>
      <c r="Y145" s="47" t="str">
        <f t="shared" si="99"/>
        <v>Benchmark 2 Line</v>
      </c>
      <c r="Z145" s="46">
        <f t="shared" si="106"/>
        <v>0</v>
      </c>
      <c r="AA145" s="46">
        <f t="shared" si="109"/>
        <v>0</v>
      </c>
      <c r="AB145" s="46">
        <f t="shared" si="109"/>
        <v>0</v>
      </c>
      <c r="AC145" s="46">
        <f t="shared" si="109"/>
        <v>0</v>
      </c>
      <c r="AD145" s="46">
        <f t="shared" si="109"/>
        <v>0</v>
      </c>
      <c r="AE145" s="46">
        <f t="shared" si="109"/>
        <v>0</v>
      </c>
      <c r="AF145" s="46">
        <f t="shared" si="109"/>
        <v>0</v>
      </c>
      <c r="AG145" s="46">
        <f t="shared" si="109"/>
        <v>0</v>
      </c>
      <c r="AH145" s="46">
        <f t="shared" si="109"/>
        <v>0</v>
      </c>
      <c r="AI145" s="46">
        <f t="shared" si="109"/>
        <v>0</v>
      </c>
      <c r="AJ145" s="46">
        <f t="shared" si="109"/>
        <v>0</v>
      </c>
      <c r="AK145" s="46">
        <f t="shared" si="109"/>
        <v>0</v>
      </c>
      <c r="AL145" s="46">
        <f t="shared" si="109"/>
        <v>0</v>
      </c>
      <c r="AM145" s="46">
        <f t="shared" si="109"/>
        <v>0</v>
      </c>
      <c r="AN145" s="46">
        <f t="shared" si="109"/>
        <v>0</v>
      </c>
      <c r="AO145" s="46">
        <f t="shared" si="109"/>
        <v>0</v>
      </c>
      <c r="AP145" s="46"/>
      <c r="AQ145" s="46"/>
      <c r="AR145" s="46"/>
      <c r="AS145" s="46"/>
      <c r="AT145" s="47"/>
      <c r="AU145" s="47"/>
      <c r="AV145" s="46"/>
      <c r="AW145" s="46"/>
      <c r="AX145" s="46"/>
      <c r="AY145" s="46"/>
      <c r="AZ145" s="46"/>
      <c r="BA145" s="46"/>
      <c r="BB145" s="46"/>
      <c r="BC145" s="46"/>
      <c r="BD145" s="46"/>
      <c r="BE145" s="46"/>
      <c r="BF145" s="46"/>
      <c r="BG145" s="46"/>
      <c r="BH145" s="46"/>
      <c r="BI145" s="46"/>
      <c r="BJ145" s="46"/>
      <c r="BK145" s="47" t="str">
        <f t="shared" si="101"/>
        <v>Benchmark 3 Line</v>
      </c>
      <c r="BL145" s="46">
        <f t="shared" si="107"/>
        <v>0</v>
      </c>
      <c r="BM145" s="46">
        <f t="shared" si="110"/>
        <v>0</v>
      </c>
      <c r="BN145" s="46">
        <f t="shared" si="110"/>
        <v>0</v>
      </c>
      <c r="BO145" s="46">
        <f t="shared" si="110"/>
        <v>0</v>
      </c>
      <c r="BP145" s="46">
        <f t="shared" si="110"/>
        <v>0</v>
      </c>
      <c r="BQ145" s="46">
        <f t="shared" si="110"/>
        <v>0</v>
      </c>
      <c r="BR145" s="46">
        <f t="shared" si="110"/>
        <v>0</v>
      </c>
      <c r="BS145" s="46">
        <f t="shared" si="110"/>
        <v>0</v>
      </c>
      <c r="BT145" s="46">
        <f t="shared" si="110"/>
        <v>0</v>
      </c>
      <c r="BU145" s="46">
        <f t="shared" si="110"/>
        <v>0</v>
      </c>
      <c r="BV145" s="46">
        <f t="shared" si="110"/>
        <v>0</v>
      </c>
      <c r="BW145" s="46">
        <f t="shared" si="110"/>
        <v>0</v>
      </c>
      <c r="BX145" s="46">
        <f t="shared" si="110"/>
        <v>0</v>
      </c>
      <c r="BY145" s="46">
        <f t="shared" si="110"/>
        <v>0</v>
      </c>
      <c r="BZ145" s="46">
        <f t="shared" si="110"/>
        <v>0</v>
      </c>
      <c r="CA145" s="46">
        <f t="shared" si="110"/>
        <v>0</v>
      </c>
      <c r="CB145" s="47"/>
      <c r="CC145" s="46"/>
      <c r="CD145" s="46"/>
      <c r="CE145" s="46"/>
      <c r="CF145" s="46"/>
      <c r="CG145" s="46"/>
      <c r="CH145" s="46"/>
      <c r="CI145" s="46"/>
      <c r="CJ145" s="46"/>
      <c r="CK145" s="46"/>
      <c r="CL145" s="46"/>
      <c r="CM145" s="46"/>
      <c r="CN145" s="46"/>
      <c r="CO145" s="46"/>
      <c r="CP145" s="46"/>
      <c r="CQ145" s="46"/>
      <c r="CR145" s="46"/>
      <c r="CS145" s="46"/>
      <c r="CT145" s="46"/>
      <c r="CU145" s="46"/>
      <c r="CV145" s="46"/>
      <c r="CW145" s="47" t="str">
        <f t="shared" si="103"/>
        <v>Benchmark 3 Line</v>
      </c>
      <c r="CX145" s="46">
        <f t="shared" si="108"/>
        <v>0</v>
      </c>
      <c r="CY145" s="46">
        <f t="shared" si="104"/>
        <v>0</v>
      </c>
      <c r="CZ145" s="46">
        <f t="shared" si="104"/>
        <v>0</v>
      </c>
      <c r="DA145" s="46">
        <f t="shared" si="104"/>
        <v>0</v>
      </c>
      <c r="DB145" s="46">
        <f t="shared" si="104"/>
        <v>0</v>
      </c>
      <c r="DC145" s="46">
        <f t="shared" si="111"/>
        <v>0</v>
      </c>
      <c r="DD145" s="46">
        <f t="shared" si="111"/>
        <v>0</v>
      </c>
      <c r="DE145" s="46">
        <f t="shared" si="111"/>
        <v>0</v>
      </c>
      <c r="DF145" s="46">
        <f t="shared" si="111"/>
        <v>0</v>
      </c>
      <c r="DG145" s="46">
        <f t="shared" si="111"/>
        <v>0</v>
      </c>
      <c r="DH145" s="46">
        <f t="shared" si="111"/>
        <v>0</v>
      </c>
      <c r="DI145" s="46">
        <f t="shared" si="111"/>
        <v>0</v>
      </c>
      <c r="DJ145" s="46">
        <f t="shared" si="111"/>
        <v>0</v>
      </c>
      <c r="DK145" s="46">
        <f t="shared" si="111"/>
        <v>0</v>
      </c>
      <c r="DL145" s="46">
        <f t="shared" si="111"/>
        <v>0</v>
      </c>
      <c r="DM145" s="46">
        <f t="shared" si="111"/>
        <v>0</v>
      </c>
    </row>
    <row r="146" spans="1:117" x14ac:dyDescent="0.2">
      <c r="A146" s="154">
        <f t="shared" si="105"/>
        <v>0</v>
      </c>
      <c r="B146" s="154"/>
      <c r="Y146" s="47" t="str">
        <f t="shared" si="99"/>
        <v>Benchmark 2 Line</v>
      </c>
      <c r="Z146" s="46">
        <f t="shared" si="106"/>
        <v>0</v>
      </c>
      <c r="AA146" s="46">
        <f t="shared" si="109"/>
        <v>0</v>
      </c>
      <c r="AB146" s="46">
        <f t="shared" si="109"/>
        <v>0</v>
      </c>
      <c r="AC146" s="46">
        <f t="shared" si="109"/>
        <v>0</v>
      </c>
      <c r="AD146" s="46">
        <f t="shared" si="109"/>
        <v>0</v>
      </c>
      <c r="AE146" s="46">
        <f t="shared" si="109"/>
        <v>0</v>
      </c>
      <c r="AF146" s="46">
        <f t="shared" si="109"/>
        <v>0</v>
      </c>
      <c r="AG146" s="46">
        <f t="shared" si="109"/>
        <v>0</v>
      </c>
      <c r="AH146" s="46">
        <f t="shared" si="109"/>
        <v>0</v>
      </c>
      <c r="AI146" s="46">
        <f t="shared" si="109"/>
        <v>0</v>
      </c>
      <c r="AJ146" s="46">
        <f t="shared" si="109"/>
        <v>0</v>
      </c>
      <c r="AK146" s="46">
        <f t="shared" si="109"/>
        <v>0</v>
      </c>
      <c r="AL146" s="46">
        <f t="shared" si="109"/>
        <v>0</v>
      </c>
      <c r="AM146" s="46">
        <f t="shared" si="109"/>
        <v>0</v>
      </c>
      <c r="AN146" s="46">
        <f t="shared" si="109"/>
        <v>0</v>
      </c>
      <c r="AO146" s="46">
        <f t="shared" si="109"/>
        <v>0</v>
      </c>
      <c r="AP146" s="46"/>
      <c r="AQ146" s="46"/>
      <c r="AR146" s="46"/>
      <c r="AS146" s="46"/>
      <c r="AT146" s="47"/>
      <c r="AU146" s="47"/>
      <c r="AV146" s="46"/>
      <c r="AW146" s="46"/>
      <c r="AX146" s="46"/>
      <c r="AY146" s="46"/>
      <c r="AZ146" s="46"/>
      <c r="BA146" s="46"/>
      <c r="BB146" s="46"/>
      <c r="BC146" s="46"/>
      <c r="BD146" s="46"/>
      <c r="BE146" s="46"/>
      <c r="BF146" s="46"/>
      <c r="BG146" s="46"/>
      <c r="BH146" s="46"/>
      <c r="BI146" s="46"/>
      <c r="BJ146" s="46"/>
      <c r="BK146" s="47" t="str">
        <f t="shared" si="101"/>
        <v>Benchmark 3 Line</v>
      </c>
      <c r="BL146" s="46">
        <f t="shared" si="107"/>
        <v>0</v>
      </c>
      <c r="BM146" s="46">
        <f t="shared" si="110"/>
        <v>0</v>
      </c>
      <c r="BN146" s="46">
        <f t="shared" si="110"/>
        <v>0</v>
      </c>
      <c r="BO146" s="46">
        <f t="shared" si="110"/>
        <v>0</v>
      </c>
      <c r="BP146" s="46">
        <f t="shared" si="110"/>
        <v>0</v>
      </c>
      <c r="BQ146" s="46">
        <f t="shared" si="110"/>
        <v>0</v>
      </c>
      <c r="BR146" s="46">
        <f t="shared" si="110"/>
        <v>0</v>
      </c>
      <c r="BS146" s="46">
        <f t="shared" si="110"/>
        <v>0</v>
      </c>
      <c r="BT146" s="46">
        <f t="shared" si="110"/>
        <v>0</v>
      </c>
      <c r="BU146" s="46">
        <f t="shared" si="110"/>
        <v>0</v>
      </c>
      <c r="BV146" s="46">
        <f t="shared" si="110"/>
        <v>0</v>
      </c>
      <c r="BW146" s="46">
        <f t="shared" si="110"/>
        <v>0</v>
      </c>
      <c r="BX146" s="46">
        <f t="shared" si="110"/>
        <v>0</v>
      </c>
      <c r="BY146" s="46">
        <f t="shared" si="110"/>
        <v>0</v>
      </c>
      <c r="BZ146" s="46">
        <f t="shared" si="110"/>
        <v>0</v>
      </c>
      <c r="CA146" s="46">
        <f t="shared" si="110"/>
        <v>0</v>
      </c>
      <c r="CB146" s="47"/>
      <c r="CC146" s="46"/>
      <c r="CD146" s="46"/>
      <c r="CE146" s="46"/>
      <c r="CF146" s="46"/>
      <c r="CG146" s="46"/>
      <c r="CH146" s="46"/>
      <c r="CI146" s="46"/>
      <c r="CJ146" s="46"/>
      <c r="CK146" s="46"/>
      <c r="CL146" s="46"/>
      <c r="CM146" s="46"/>
      <c r="CN146" s="46"/>
      <c r="CO146" s="46"/>
      <c r="CP146" s="46"/>
      <c r="CQ146" s="46"/>
      <c r="CR146" s="46"/>
      <c r="CS146" s="46"/>
      <c r="CT146" s="46"/>
      <c r="CU146" s="46"/>
      <c r="CV146" s="46"/>
      <c r="CW146" s="47" t="str">
        <f t="shared" si="103"/>
        <v>Benchmark 3 Line</v>
      </c>
      <c r="CX146" s="46">
        <f t="shared" si="108"/>
        <v>0</v>
      </c>
      <c r="CY146" s="46">
        <f t="shared" si="104"/>
        <v>0</v>
      </c>
      <c r="CZ146" s="46">
        <f t="shared" si="104"/>
        <v>0</v>
      </c>
      <c r="DA146" s="46">
        <f t="shared" si="104"/>
        <v>0</v>
      </c>
      <c r="DB146" s="46">
        <f t="shared" si="104"/>
        <v>0</v>
      </c>
      <c r="DC146" s="46">
        <f t="shared" si="111"/>
        <v>0</v>
      </c>
      <c r="DD146" s="46">
        <f t="shared" si="111"/>
        <v>0</v>
      </c>
      <c r="DE146" s="46">
        <f t="shared" si="111"/>
        <v>0</v>
      </c>
      <c r="DF146" s="46">
        <f t="shared" si="111"/>
        <v>0</v>
      </c>
      <c r="DG146" s="46">
        <f t="shared" si="111"/>
        <v>0</v>
      </c>
      <c r="DH146" s="46">
        <f t="shared" si="111"/>
        <v>0</v>
      </c>
      <c r="DI146" s="46">
        <f t="shared" si="111"/>
        <v>0</v>
      </c>
      <c r="DJ146" s="46">
        <f t="shared" si="111"/>
        <v>0</v>
      </c>
      <c r="DK146" s="46">
        <f t="shared" si="111"/>
        <v>0</v>
      </c>
      <c r="DL146" s="46">
        <f t="shared" si="111"/>
        <v>0</v>
      </c>
      <c r="DM146" s="46">
        <f t="shared" si="111"/>
        <v>0</v>
      </c>
    </row>
    <row r="147" spans="1:117" x14ac:dyDescent="0.2">
      <c r="A147" s="154">
        <f t="shared" si="105"/>
        <v>0</v>
      </c>
      <c r="B147" s="154"/>
      <c r="Y147" s="47" t="str">
        <f t="shared" si="99"/>
        <v>Benchmark 2 Line</v>
      </c>
      <c r="Z147" s="46">
        <f t="shared" si="106"/>
        <v>0</v>
      </c>
      <c r="AA147" s="46">
        <f t="shared" si="109"/>
        <v>0</v>
      </c>
      <c r="AB147" s="46">
        <f t="shared" si="109"/>
        <v>0</v>
      </c>
      <c r="AC147" s="46">
        <f t="shared" si="109"/>
        <v>0</v>
      </c>
      <c r="AD147" s="46">
        <f t="shared" si="109"/>
        <v>0</v>
      </c>
      <c r="AE147" s="46">
        <f t="shared" si="109"/>
        <v>0</v>
      </c>
      <c r="AF147" s="46">
        <f t="shared" si="109"/>
        <v>0</v>
      </c>
      <c r="AG147" s="46">
        <f t="shared" si="109"/>
        <v>0</v>
      </c>
      <c r="AH147" s="46">
        <f t="shared" si="109"/>
        <v>0</v>
      </c>
      <c r="AI147" s="46">
        <f t="shared" si="109"/>
        <v>0</v>
      </c>
      <c r="AJ147" s="46">
        <f t="shared" si="109"/>
        <v>0</v>
      </c>
      <c r="AK147" s="46">
        <f t="shared" si="109"/>
        <v>0</v>
      </c>
      <c r="AL147" s="46">
        <f t="shared" si="109"/>
        <v>0</v>
      </c>
      <c r="AM147" s="46">
        <f t="shared" si="109"/>
        <v>0</v>
      </c>
      <c r="AN147" s="46">
        <f t="shared" si="109"/>
        <v>0</v>
      </c>
      <c r="AO147" s="46">
        <f t="shared" si="109"/>
        <v>0</v>
      </c>
      <c r="AP147" s="46"/>
      <c r="AQ147" s="46"/>
      <c r="AR147" s="46"/>
      <c r="AS147" s="46"/>
      <c r="AT147" s="47"/>
      <c r="AU147" s="47"/>
      <c r="AV147" s="46"/>
      <c r="AW147" s="46"/>
      <c r="AX147" s="46"/>
      <c r="AY147" s="46"/>
      <c r="AZ147" s="46"/>
      <c r="BA147" s="46"/>
      <c r="BB147" s="46"/>
      <c r="BC147" s="46"/>
      <c r="BD147" s="46"/>
      <c r="BE147" s="46"/>
      <c r="BF147" s="46"/>
      <c r="BG147" s="46"/>
      <c r="BH147" s="46"/>
      <c r="BI147" s="46"/>
      <c r="BJ147" s="46"/>
      <c r="BK147" s="47" t="str">
        <f t="shared" si="101"/>
        <v>Benchmark 3 Line</v>
      </c>
      <c r="BL147" s="46">
        <f t="shared" si="107"/>
        <v>0</v>
      </c>
      <c r="BM147" s="46">
        <f t="shared" si="110"/>
        <v>0</v>
      </c>
      <c r="BN147" s="46">
        <f t="shared" si="110"/>
        <v>0</v>
      </c>
      <c r="BO147" s="46">
        <f t="shared" si="110"/>
        <v>0</v>
      </c>
      <c r="BP147" s="46">
        <f t="shared" si="110"/>
        <v>0</v>
      </c>
      <c r="BQ147" s="46">
        <f t="shared" si="110"/>
        <v>0</v>
      </c>
      <c r="BR147" s="46">
        <f t="shared" si="110"/>
        <v>0</v>
      </c>
      <c r="BS147" s="46">
        <f t="shared" si="110"/>
        <v>0</v>
      </c>
      <c r="BT147" s="46">
        <f t="shared" si="110"/>
        <v>0</v>
      </c>
      <c r="BU147" s="46">
        <f t="shared" si="110"/>
        <v>0</v>
      </c>
      <c r="BV147" s="46">
        <f t="shared" si="110"/>
        <v>0</v>
      </c>
      <c r="BW147" s="46">
        <f t="shared" si="110"/>
        <v>0</v>
      </c>
      <c r="BX147" s="46">
        <f t="shared" si="110"/>
        <v>0</v>
      </c>
      <c r="BY147" s="46">
        <f t="shared" si="110"/>
        <v>0</v>
      </c>
      <c r="BZ147" s="46">
        <f t="shared" si="110"/>
        <v>0</v>
      </c>
      <c r="CA147" s="46">
        <f t="shared" si="110"/>
        <v>0</v>
      </c>
      <c r="CB147" s="47"/>
      <c r="CC147" s="46"/>
      <c r="CD147" s="46"/>
      <c r="CE147" s="46"/>
      <c r="CF147" s="46"/>
      <c r="CG147" s="46"/>
      <c r="CH147" s="46"/>
      <c r="CI147" s="46"/>
      <c r="CJ147" s="46"/>
      <c r="CK147" s="46"/>
      <c r="CL147" s="46"/>
      <c r="CM147" s="46"/>
      <c r="CN147" s="46"/>
      <c r="CO147" s="46"/>
      <c r="CP147" s="46"/>
      <c r="CQ147" s="46"/>
      <c r="CR147" s="46"/>
      <c r="CS147" s="46"/>
      <c r="CT147" s="46"/>
      <c r="CU147" s="46"/>
      <c r="CV147" s="46"/>
      <c r="CW147" s="47" t="str">
        <f t="shared" si="103"/>
        <v>Benchmark 3 Line</v>
      </c>
      <c r="CX147" s="46">
        <f t="shared" si="108"/>
        <v>0</v>
      </c>
      <c r="CY147" s="46">
        <f t="shared" si="104"/>
        <v>0</v>
      </c>
      <c r="CZ147" s="46">
        <f t="shared" si="104"/>
        <v>0</v>
      </c>
      <c r="DA147" s="46">
        <f t="shared" si="104"/>
        <v>0</v>
      </c>
      <c r="DB147" s="46">
        <f t="shared" si="104"/>
        <v>0</v>
      </c>
      <c r="DC147" s="46">
        <f t="shared" si="111"/>
        <v>0</v>
      </c>
      <c r="DD147" s="46">
        <f t="shared" si="111"/>
        <v>0</v>
      </c>
      <c r="DE147" s="46">
        <f t="shared" si="111"/>
        <v>0</v>
      </c>
      <c r="DF147" s="46">
        <f t="shared" si="111"/>
        <v>0</v>
      </c>
      <c r="DG147" s="46">
        <f t="shared" si="111"/>
        <v>0</v>
      </c>
      <c r="DH147" s="46">
        <f t="shared" si="111"/>
        <v>0</v>
      </c>
      <c r="DI147" s="46">
        <f t="shared" si="111"/>
        <v>0</v>
      </c>
      <c r="DJ147" s="46">
        <f t="shared" si="111"/>
        <v>0</v>
      </c>
      <c r="DK147" s="46">
        <f t="shared" si="111"/>
        <v>0</v>
      </c>
      <c r="DL147" s="46">
        <f t="shared" si="111"/>
        <v>0</v>
      </c>
      <c r="DM147" s="46">
        <f t="shared" si="111"/>
        <v>0</v>
      </c>
    </row>
    <row r="148" spans="1:117" x14ac:dyDescent="0.2">
      <c r="A148" s="154">
        <f t="shared" si="105"/>
        <v>0</v>
      </c>
      <c r="B148" s="154"/>
      <c r="Y148" s="47" t="str">
        <f t="shared" si="99"/>
        <v>Benchmark 2 Line</v>
      </c>
      <c r="Z148" s="46">
        <f t="shared" si="106"/>
        <v>0</v>
      </c>
      <c r="AA148" s="46">
        <f t="shared" si="109"/>
        <v>0</v>
      </c>
      <c r="AB148" s="46">
        <f t="shared" si="109"/>
        <v>0</v>
      </c>
      <c r="AC148" s="46">
        <f t="shared" si="109"/>
        <v>0</v>
      </c>
      <c r="AD148" s="46">
        <f t="shared" si="109"/>
        <v>0</v>
      </c>
      <c r="AE148" s="46">
        <f t="shared" si="109"/>
        <v>0</v>
      </c>
      <c r="AF148" s="46">
        <f t="shared" si="109"/>
        <v>0</v>
      </c>
      <c r="AG148" s="46">
        <f t="shared" si="109"/>
        <v>0</v>
      </c>
      <c r="AH148" s="46">
        <f t="shared" si="109"/>
        <v>0</v>
      </c>
      <c r="AI148" s="46">
        <f t="shared" si="109"/>
        <v>0</v>
      </c>
      <c r="AJ148" s="46">
        <f t="shared" si="109"/>
        <v>0</v>
      </c>
      <c r="AK148" s="46">
        <f t="shared" si="109"/>
        <v>0</v>
      </c>
      <c r="AL148" s="46">
        <f t="shared" si="109"/>
        <v>0</v>
      </c>
      <c r="AM148" s="46">
        <f t="shared" si="109"/>
        <v>0</v>
      </c>
      <c r="AN148" s="46">
        <f t="shared" si="109"/>
        <v>0</v>
      </c>
      <c r="AO148" s="46">
        <f t="shared" si="109"/>
        <v>0</v>
      </c>
      <c r="AP148" s="46"/>
      <c r="AQ148" s="46"/>
      <c r="AR148" s="46"/>
      <c r="AS148" s="46"/>
      <c r="AT148" s="47"/>
      <c r="AU148" s="47"/>
      <c r="AV148" s="46"/>
      <c r="AW148" s="46"/>
      <c r="AX148" s="46"/>
      <c r="AY148" s="46"/>
      <c r="AZ148" s="46"/>
      <c r="BA148" s="46"/>
      <c r="BB148" s="46"/>
      <c r="BC148" s="46"/>
      <c r="BD148" s="46"/>
      <c r="BE148" s="46"/>
      <c r="BF148" s="46"/>
      <c r="BG148" s="46"/>
      <c r="BH148" s="46"/>
      <c r="BI148" s="46"/>
      <c r="BJ148" s="46"/>
      <c r="BK148" s="47" t="str">
        <f t="shared" si="101"/>
        <v>Benchmark 3 Line</v>
      </c>
      <c r="BL148" s="46">
        <f t="shared" si="107"/>
        <v>0</v>
      </c>
      <c r="BM148" s="46">
        <f t="shared" si="110"/>
        <v>0</v>
      </c>
      <c r="BN148" s="46">
        <f t="shared" si="110"/>
        <v>0</v>
      </c>
      <c r="BO148" s="46">
        <f t="shared" si="110"/>
        <v>0</v>
      </c>
      <c r="BP148" s="46">
        <f t="shared" si="110"/>
        <v>0</v>
      </c>
      <c r="BQ148" s="46">
        <f t="shared" si="110"/>
        <v>0</v>
      </c>
      <c r="BR148" s="46">
        <f t="shared" si="110"/>
        <v>0</v>
      </c>
      <c r="BS148" s="46">
        <f t="shared" si="110"/>
        <v>0</v>
      </c>
      <c r="BT148" s="46">
        <f t="shared" si="110"/>
        <v>0</v>
      </c>
      <c r="BU148" s="46">
        <f t="shared" si="110"/>
        <v>0</v>
      </c>
      <c r="BV148" s="46">
        <f t="shared" si="110"/>
        <v>0</v>
      </c>
      <c r="BW148" s="46">
        <f t="shared" si="110"/>
        <v>0</v>
      </c>
      <c r="BX148" s="46">
        <f t="shared" si="110"/>
        <v>0</v>
      </c>
      <c r="BY148" s="46">
        <f t="shared" si="110"/>
        <v>0</v>
      </c>
      <c r="BZ148" s="46">
        <f t="shared" si="110"/>
        <v>0</v>
      </c>
      <c r="CA148" s="46">
        <f t="shared" si="110"/>
        <v>0</v>
      </c>
      <c r="CB148" s="47"/>
      <c r="CC148" s="46"/>
      <c r="CD148" s="46"/>
      <c r="CE148" s="46"/>
      <c r="CF148" s="46"/>
      <c r="CG148" s="46"/>
      <c r="CH148" s="46"/>
      <c r="CI148" s="46"/>
      <c r="CJ148" s="46"/>
      <c r="CK148" s="46"/>
      <c r="CL148" s="46"/>
      <c r="CM148" s="46"/>
      <c r="CN148" s="46"/>
      <c r="CO148" s="46"/>
      <c r="CP148" s="46"/>
      <c r="CQ148" s="46"/>
      <c r="CR148" s="46"/>
      <c r="CS148" s="46"/>
      <c r="CT148" s="46"/>
      <c r="CU148" s="46"/>
      <c r="CV148" s="46"/>
      <c r="CW148" s="47" t="str">
        <f t="shared" si="103"/>
        <v>Benchmark 3 Line</v>
      </c>
      <c r="CX148" s="46">
        <f t="shared" si="108"/>
        <v>0</v>
      </c>
      <c r="CY148" s="46">
        <f t="shared" si="104"/>
        <v>0</v>
      </c>
      <c r="CZ148" s="46">
        <f t="shared" si="104"/>
        <v>0</v>
      </c>
      <c r="DA148" s="46">
        <f t="shared" si="104"/>
        <v>0</v>
      </c>
      <c r="DB148" s="46">
        <f t="shared" si="104"/>
        <v>0</v>
      </c>
      <c r="DC148" s="46">
        <f t="shared" si="111"/>
        <v>0</v>
      </c>
      <c r="DD148" s="46">
        <f t="shared" si="111"/>
        <v>0</v>
      </c>
      <c r="DE148" s="46">
        <f t="shared" si="111"/>
        <v>0</v>
      </c>
      <c r="DF148" s="46">
        <f t="shared" si="111"/>
        <v>0</v>
      </c>
      <c r="DG148" s="46">
        <f t="shared" si="111"/>
        <v>0</v>
      </c>
      <c r="DH148" s="46">
        <f t="shared" si="111"/>
        <v>0</v>
      </c>
      <c r="DI148" s="46">
        <f t="shared" si="111"/>
        <v>0</v>
      </c>
      <c r="DJ148" s="46">
        <f t="shared" si="111"/>
        <v>0</v>
      </c>
      <c r="DK148" s="46">
        <f t="shared" si="111"/>
        <v>0</v>
      </c>
      <c r="DL148" s="46">
        <f t="shared" si="111"/>
        <v>0</v>
      </c>
      <c r="DM148" s="46">
        <f t="shared" si="111"/>
        <v>0</v>
      </c>
    </row>
    <row r="149" spans="1:117" x14ac:dyDescent="0.2">
      <c r="A149" s="154">
        <f t="shared" si="105"/>
        <v>0</v>
      </c>
      <c r="B149" s="154"/>
      <c r="Y149" s="47" t="str">
        <f t="shared" si="99"/>
        <v>Benchmark 2 Line</v>
      </c>
      <c r="Z149" s="46">
        <f t="shared" si="106"/>
        <v>0</v>
      </c>
      <c r="AA149" s="46">
        <f t="shared" si="109"/>
        <v>0</v>
      </c>
      <c r="AB149" s="46">
        <f t="shared" si="109"/>
        <v>0</v>
      </c>
      <c r="AC149" s="46">
        <f t="shared" si="109"/>
        <v>0</v>
      </c>
      <c r="AD149" s="46">
        <f t="shared" si="109"/>
        <v>0</v>
      </c>
      <c r="AE149" s="46">
        <f t="shared" si="109"/>
        <v>0</v>
      </c>
      <c r="AF149" s="46">
        <f t="shared" si="109"/>
        <v>0</v>
      </c>
      <c r="AG149" s="46">
        <f t="shared" si="109"/>
        <v>0</v>
      </c>
      <c r="AH149" s="46">
        <f t="shared" si="109"/>
        <v>0</v>
      </c>
      <c r="AI149" s="46">
        <f t="shared" si="109"/>
        <v>0</v>
      </c>
      <c r="AJ149" s="46">
        <f t="shared" si="109"/>
        <v>0</v>
      </c>
      <c r="AK149" s="46">
        <f t="shared" si="109"/>
        <v>0</v>
      </c>
      <c r="AL149" s="46">
        <f t="shared" si="109"/>
        <v>0</v>
      </c>
      <c r="AM149" s="46">
        <f t="shared" si="109"/>
        <v>0</v>
      </c>
      <c r="AN149" s="46">
        <f t="shared" si="109"/>
        <v>0</v>
      </c>
      <c r="AO149" s="46">
        <f t="shared" si="109"/>
        <v>0</v>
      </c>
      <c r="AP149" s="46"/>
      <c r="AQ149" s="46"/>
      <c r="AR149" s="46"/>
      <c r="AS149" s="46"/>
      <c r="AT149" s="47"/>
      <c r="AU149" s="47"/>
      <c r="AV149" s="46"/>
      <c r="AW149" s="46"/>
      <c r="AX149" s="46"/>
      <c r="AY149" s="46"/>
      <c r="AZ149" s="46"/>
      <c r="BA149" s="46"/>
      <c r="BB149" s="46"/>
      <c r="BC149" s="46"/>
      <c r="BD149" s="46"/>
      <c r="BE149" s="46"/>
      <c r="BF149" s="46"/>
      <c r="BG149" s="46"/>
      <c r="BH149" s="46"/>
      <c r="BI149" s="46"/>
      <c r="BJ149" s="46"/>
      <c r="BK149" s="47" t="str">
        <f t="shared" si="101"/>
        <v>Benchmark 3 Line</v>
      </c>
      <c r="BL149" s="46">
        <f t="shared" si="107"/>
        <v>0</v>
      </c>
      <c r="BM149" s="46">
        <f t="shared" si="110"/>
        <v>0</v>
      </c>
      <c r="BN149" s="46">
        <f t="shared" si="110"/>
        <v>0</v>
      </c>
      <c r="BO149" s="46">
        <f t="shared" si="110"/>
        <v>0</v>
      </c>
      <c r="BP149" s="46">
        <f t="shared" si="110"/>
        <v>0</v>
      </c>
      <c r="BQ149" s="46">
        <f t="shared" si="110"/>
        <v>0</v>
      </c>
      <c r="BR149" s="46">
        <f t="shared" si="110"/>
        <v>0</v>
      </c>
      <c r="BS149" s="46">
        <f t="shared" si="110"/>
        <v>0</v>
      </c>
      <c r="BT149" s="46">
        <f t="shared" si="110"/>
        <v>0</v>
      </c>
      <c r="BU149" s="46">
        <f t="shared" si="110"/>
        <v>0</v>
      </c>
      <c r="BV149" s="46">
        <f t="shared" si="110"/>
        <v>0</v>
      </c>
      <c r="BW149" s="46">
        <f t="shared" si="110"/>
        <v>0</v>
      </c>
      <c r="BX149" s="46">
        <f t="shared" si="110"/>
        <v>0</v>
      </c>
      <c r="BY149" s="46">
        <f t="shared" si="110"/>
        <v>0</v>
      </c>
      <c r="BZ149" s="46">
        <f t="shared" si="110"/>
        <v>0</v>
      </c>
      <c r="CA149" s="46">
        <f t="shared" si="110"/>
        <v>0</v>
      </c>
      <c r="CB149" s="47"/>
      <c r="CC149" s="46"/>
      <c r="CD149" s="46"/>
      <c r="CE149" s="46"/>
      <c r="CF149" s="46"/>
      <c r="CG149" s="46"/>
      <c r="CH149" s="46"/>
      <c r="CI149" s="46"/>
      <c r="CJ149" s="46"/>
      <c r="CK149" s="46"/>
      <c r="CL149" s="46"/>
      <c r="CM149" s="46"/>
      <c r="CN149" s="46"/>
      <c r="CO149" s="46"/>
      <c r="CP149" s="46"/>
      <c r="CQ149" s="46"/>
      <c r="CR149" s="46"/>
      <c r="CS149" s="46"/>
      <c r="CT149" s="46"/>
      <c r="CU149" s="46"/>
      <c r="CV149" s="46"/>
      <c r="CW149" s="47" t="str">
        <f t="shared" si="103"/>
        <v>Benchmark 3 Line</v>
      </c>
      <c r="CX149" s="46">
        <f t="shared" si="108"/>
        <v>0</v>
      </c>
      <c r="CY149" s="46">
        <f t="shared" si="104"/>
        <v>0</v>
      </c>
      <c r="CZ149" s="46">
        <f t="shared" si="104"/>
        <v>0</v>
      </c>
      <c r="DA149" s="46">
        <f t="shared" si="104"/>
        <v>0</v>
      </c>
      <c r="DB149" s="46">
        <f t="shared" si="104"/>
        <v>0</v>
      </c>
      <c r="DC149" s="46">
        <f t="shared" si="111"/>
        <v>0</v>
      </c>
      <c r="DD149" s="46">
        <f t="shared" si="111"/>
        <v>0</v>
      </c>
      <c r="DE149" s="46">
        <f t="shared" si="111"/>
        <v>0</v>
      </c>
      <c r="DF149" s="46">
        <f t="shared" si="111"/>
        <v>0</v>
      </c>
      <c r="DG149" s="46">
        <f t="shared" si="111"/>
        <v>0</v>
      </c>
      <c r="DH149" s="46">
        <f t="shared" si="111"/>
        <v>0</v>
      </c>
      <c r="DI149" s="46">
        <f t="shared" si="111"/>
        <v>0</v>
      </c>
      <c r="DJ149" s="46">
        <f t="shared" si="111"/>
        <v>0</v>
      </c>
      <c r="DK149" s="46">
        <f t="shared" si="111"/>
        <v>0</v>
      </c>
      <c r="DL149" s="46">
        <f t="shared" si="111"/>
        <v>0</v>
      </c>
      <c r="DM149" s="46">
        <f t="shared" si="111"/>
        <v>0</v>
      </c>
    </row>
    <row r="150" spans="1:117" x14ac:dyDescent="0.2">
      <c r="A150" s="154">
        <f t="shared" si="105"/>
        <v>0</v>
      </c>
      <c r="B150" s="154"/>
      <c r="Y150" s="47" t="str">
        <f t="shared" si="99"/>
        <v>Benchmark 2 Line</v>
      </c>
      <c r="Z150" s="46">
        <f t="shared" si="106"/>
        <v>0</v>
      </c>
      <c r="AA150" s="46">
        <f t="shared" si="109"/>
        <v>0</v>
      </c>
      <c r="AB150" s="46">
        <f t="shared" si="109"/>
        <v>0</v>
      </c>
      <c r="AC150" s="46">
        <f t="shared" si="109"/>
        <v>0</v>
      </c>
      <c r="AD150" s="46">
        <f t="shared" si="109"/>
        <v>0</v>
      </c>
      <c r="AE150" s="46">
        <f t="shared" si="109"/>
        <v>0</v>
      </c>
      <c r="AF150" s="46">
        <f t="shared" si="109"/>
        <v>0</v>
      </c>
      <c r="AG150" s="46">
        <f t="shared" si="109"/>
        <v>0</v>
      </c>
      <c r="AH150" s="46">
        <f t="shared" si="109"/>
        <v>0</v>
      </c>
      <c r="AI150" s="46">
        <f t="shared" si="109"/>
        <v>0</v>
      </c>
      <c r="AJ150" s="46">
        <f t="shared" si="109"/>
        <v>0</v>
      </c>
      <c r="AK150" s="46">
        <f t="shared" si="109"/>
        <v>0</v>
      </c>
      <c r="AL150" s="46">
        <f t="shared" si="109"/>
        <v>0</v>
      </c>
      <c r="AM150" s="46">
        <f t="shared" si="109"/>
        <v>0</v>
      </c>
      <c r="AN150" s="46">
        <f t="shared" si="109"/>
        <v>0</v>
      </c>
      <c r="AO150" s="46">
        <f t="shared" si="109"/>
        <v>0</v>
      </c>
      <c r="AP150" s="46"/>
      <c r="AQ150" s="46"/>
      <c r="AR150" s="46"/>
      <c r="AS150" s="46"/>
      <c r="AT150" s="47"/>
      <c r="AU150" s="47"/>
      <c r="AV150" s="46"/>
      <c r="AW150" s="46"/>
      <c r="AX150" s="46"/>
      <c r="AY150" s="46"/>
      <c r="AZ150" s="46"/>
      <c r="BA150" s="46"/>
      <c r="BB150" s="46"/>
      <c r="BC150" s="46"/>
      <c r="BD150" s="46"/>
      <c r="BE150" s="46"/>
      <c r="BF150" s="46"/>
      <c r="BG150" s="46"/>
      <c r="BH150" s="46"/>
      <c r="BI150" s="46"/>
      <c r="BJ150" s="46"/>
      <c r="BK150" s="47" t="str">
        <f t="shared" si="101"/>
        <v>Benchmark 3 Line</v>
      </c>
      <c r="BL150" s="46">
        <f t="shared" si="107"/>
        <v>0</v>
      </c>
      <c r="BM150" s="46">
        <f t="shared" si="110"/>
        <v>0</v>
      </c>
      <c r="BN150" s="46">
        <f t="shared" si="110"/>
        <v>0</v>
      </c>
      <c r="BO150" s="46">
        <f t="shared" si="110"/>
        <v>0</v>
      </c>
      <c r="BP150" s="46">
        <f t="shared" si="110"/>
        <v>0</v>
      </c>
      <c r="BQ150" s="46">
        <f t="shared" si="110"/>
        <v>0</v>
      </c>
      <c r="BR150" s="46">
        <f t="shared" si="110"/>
        <v>0</v>
      </c>
      <c r="BS150" s="46">
        <f t="shared" si="110"/>
        <v>0</v>
      </c>
      <c r="BT150" s="46">
        <f t="shared" si="110"/>
        <v>0</v>
      </c>
      <c r="BU150" s="46">
        <f t="shared" si="110"/>
        <v>0</v>
      </c>
      <c r="BV150" s="46">
        <f t="shared" si="110"/>
        <v>0</v>
      </c>
      <c r="BW150" s="46">
        <f t="shared" si="110"/>
        <v>0</v>
      </c>
      <c r="BX150" s="46">
        <f t="shared" si="110"/>
        <v>0</v>
      </c>
      <c r="BY150" s="46">
        <f t="shared" si="110"/>
        <v>0</v>
      </c>
      <c r="BZ150" s="46">
        <f t="shared" si="110"/>
        <v>0</v>
      </c>
      <c r="CA150" s="46">
        <f t="shared" si="110"/>
        <v>0</v>
      </c>
      <c r="CB150" s="47"/>
      <c r="CC150" s="46"/>
      <c r="CD150" s="46"/>
      <c r="CE150" s="46"/>
      <c r="CF150" s="46"/>
      <c r="CG150" s="46"/>
      <c r="CH150" s="46"/>
      <c r="CI150" s="46"/>
      <c r="CJ150" s="46"/>
      <c r="CK150" s="46"/>
      <c r="CL150" s="46"/>
      <c r="CM150" s="46"/>
      <c r="CN150" s="46"/>
      <c r="CO150" s="46"/>
      <c r="CP150" s="46"/>
      <c r="CQ150" s="46"/>
      <c r="CR150" s="46"/>
      <c r="CS150" s="46"/>
      <c r="CT150" s="46"/>
      <c r="CU150" s="46"/>
      <c r="CV150" s="46"/>
      <c r="CW150" s="47" t="str">
        <f t="shared" si="103"/>
        <v>Benchmark 3 Line</v>
      </c>
      <c r="CX150" s="46">
        <f t="shared" si="108"/>
        <v>0</v>
      </c>
      <c r="CY150" s="46">
        <f t="shared" si="104"/>
        <v>0</v>
      </c>
      <c r="CZ150" s="46">
        <f t="shared" si="104"/>
        <v>0</v>
      </c>
      <c r="DA150" s="46">
        <f t="shared" si="104"/>
        <v>0</v>
      </c>
      <c r="DB150" s="46">
        <f t="shared" si="104"/>
        <v>0</v>
      </c>
      <c r="DC150" s="46">
        <f t="shared" si="111"/>
        <v>0</v>
      </c>
      <c r="DD150" s="46">
        <f t="shared" si="111"/>
        <v>0</v>
      </c>
      <c r="DE150" s="46">
        <f t="shared" si="111"/>
        <v>0</v>
      </c>
      <c r="DF150" s="46">
        <f t="shared" si="111"/>
        <v>0</v>
      </c>
      <c r="DG150" s="46">
        <f t="shared" si="111"/>
        <v>0</v>
      </c>
      <c r="DH150" s="46">
        <f t="shared" si="111"/>
        <v>0</v>
      </c>
      <c r="DI150" s="46">
        <f t="shared" si="111"/>
        <v>0</v>
      </c>
      <c r="DJ150" s="46">
        <f t="shared" si="111"/>
        <v>0</v>
      </c>
      <c r="DK150" s="46">
        <f t="shared" si="111"/>
        <v>0</v>
      </c>
      <c r="DL150" s="46">
        <f t="shared" si="111"/>
        <v>0</v>
      </c>
      <c r="DM150" s="46">
        <f t="shared" si="111"/>
        <v>0</v>
      </c>
    </row>
    <row r="151" spans="1:117" x14ac:dyDescent="0.2">
      <c r="A151" s="154">
        <f t="shared" si="105"/>
        <v>0</v>
      </c>
      <c r="B151" s="154"/>
      <c r="Y151" s="47" t="str">
        <f t="shared" si="99"/>
        <v>Benchmark 2 Line</v>
      </c>
      <c r="Z151" s="46">
        <f t="shared" si="106"/>
        <v>0</v>
      </c>
      <c r="AA151" s="46">
        <f t="shared" si="109"/>
        <v>0</v>
      </c>
      <c r="AB151" s="46">
        <f t="shared" si="109"/>
        <v>0</v>
      </c>
      <c r="AC151" s="46">
        <f t="shared" si="109"/>
        <v>0</v>
      </c>
      <c r="AD151" s="46">
        <f t="shared" si="109"/>
        <v>0</v>
      </c>
      <c r="AE151" s="46">
        <f t="shared" si="109"/>
        <v>0</v>
      </c>
      <c r="AF151" s="46">
        <f t="shared" si="109"/>
        <v>0</v>
      </c>
      <c r="AG151" s="46">
        <f t="shared" si="109"/>
        <v>0</v>
      </c>
      <c r="AH151" s="46">
        <f t="shared" si="109"/>
        <v>0</v>
      </c>
      <c r="AI151" s="46">
        <f t="shared" si="109"/>
        <v>0</v>
      </c>
      <c r="AJ151" s="46">
        <f t="shared" si="109"/>
        <v>0</v>
      </c>
      <c r="AK151" s="46">
        <f t="shared" si="109"/>
        <v>0</v>
      </c>
      <c r="AL151" s="46">
        <f t="shared" si="109"/>
        <v>0</v>
      </c>
      <c r="AM151" s="46">
        <f t="shared" si="109"/>
        <v>0</v>
      </c>
      <c r="AN151" s="46">
        <f t="shared" si="109"/>
        <v>0</v>
      </c>
      <c r="AO151" s="46">
        <f t="shared" si="109"/>
        <v>0</v>
      </c>
      <c r="AP151" s="46"/>
      <c r="AQ151" s="46"/>
      <c r="AR151" s="46"/>
      <c r="AS151" s="46"/>
      <c r="AT151" s="47"/>
      <c r="AU151" s="47"/>
      <c r="AV151" s="46"/>
      <c r="AW151" s="46"/>
      <c r="AX151" s="46"/>
      <c r="AY151" s="46"/>
      <c r="AZ151" s="46"/>
      <c r="BA151" s="46"/>
      <c r="BB151" s="46"/>
      <c r="BC151" s="46"/>
      <c r="BD151" s="46"/>
      <c r="BE151" s="46"/>
      <c r="BF151" s="46"/>
      <c r="BG151" s="46"/>
      <c r="BH151" s="46"/>
      <c r="BI151" s="46"/>
      <c r="BJ151" s="46"/>
      <c r="BK151" s="47" t="str">
        <f t="shared" si="101"/>
        <v>Benchmark 3 Line</v>
      </c>
      <c r="BL151" s="46">
        <f t="shared" si="107"/>
        <v>0</v>
      </c>
      <c r="BM151" s="46">
        <f t="shared" si="110"/>
        <v>0</v>
      </c>
      <c r="BN151" s="46">
        <f t="shared" si="110"/>
        <v>0</v>
      </c>
      <c r="BO151" s="46">
        <f t="shared" si="110"/>
        <v>0</v>
      </c>
      <c r="BP151" s="46">
        <f t="shared" si="110"/>
        <v>0</v>
      </c>
      <c r="BQ151" s="46">
        <f t="shared" si="110"/>
        <v>0</v>
      </c>
      <c r="BR151" s="46">
        <f t="shared" si="110"/>
        <v>0</v>
      </c>
      <c r="BS151" s="46">
        <f t="shared" si="110"/>
        <v>0</v>
      </c>
      <c r="BT151" s="46">
        <f t="shared" si="110"/>
        <v>0</v>
      </c>
      <c r="BU151" s="46">
        <f t="shared" si="110"/>
        <v>0</v>
      </c>
      <c r="BV151" s="46">
        <f t="shared" si="110"/>
        <v>0</v>
      </c>
      <c r="BW151" s="46">
        <f t="shared" si="110"/>
        <v>0</v>
      </c>
      <c r="BX151" s="46">
        <f t="shared" si="110"/>
        <v>0</v>
      </c>
      <c r="BY151" s="46">
        <f t="shared" si="110"/>
        <v>0</v>
      </c>
      <c r="BZ151" s="46">
        <f t="shared" si="110"/>
        <v>0</v>
      </c>
      <c r="CA151" s="46">
        <f t="shared" si="110"/>
        <v>0</v>
      </c>
      <c r="CB151" s="47"/>
      <c r="CC151" s="46"/>
      <c r="CD151" s="46"/>
      <c r="CE151" s="46"/>
      <c r="CF151" s="46"/>
      <c r="CG151" s="46"/>
      <c r="CH151" s="46"/>
      <c r="CI151" s="46"/>
      <c r="CJ151" s="46"/>
      <c r="CK151" s="46"/>
      <c r="CL151" s="46"/>
      <c r="CM151" s="46"/>
      <c r="CN151" s="46"/>
      <c r="CO151" s="46"/>
      <c r="CP151" s="46"/>
      <c r="CQ151" s="46"/>
      <c r="CR151" s="46"/>
      <c r="CS151" s="46"/>
      <c r="CT151" s="46"/>
      <c r="CU151" s="46"/>
      <c r="CV151" s="46"/>
      <c r="CW151" s="47" t="str">
        <f t="shared" si="103"/>
        <v>Benchmark 3 Line</v>
      </c>
      <c r="CX151" s="46">
        <f t="shared" si="108"/>
        <v>0</v>
      </c>
      <c r="CY151" s="46">
        <f t="shared" si="104"/>
        <v>0</v>
      </c>
      <c r="CZ151" s="46">
        <f t="shared" si="104"/>
        <v>0</v>
      </c>
      <c r="DA151" s="46">
        <f t="shared" si="104"/>
        <v>0</v>
      </c>
      <c r="DB151" s="46">
        <f t="shared" si="104"/>
        <v>0</v>
      </c>
      <c r="DC151" s="46">
        <f t="shared" si="111"/>
        <v>0</v>
      </c>
      <c r="DD151" s="46">
        <f t="shared" si="111"/>
        <v>0</v>
      </c>
      <c r="DE151" s="46">
        <f t="shared" si="111"/>
        <v>0</v>
      </c>
      <c r="DF151" s="46">
        <f t="shared" si="111"/>
        <v>0</v>
      </c>
      <c r="DG151" s="46">
        <f t="shared" si="111"/>
        <v>0</v>
      </c>
      <c r="DH151" s="46">
        <f t="shared" si="111"/>
        <v>0</v>
      </c>
      <c r="DI151" s="46">
        <f t="shared" si="111"/>
        <v>0</v>
      </c>
      <c r="DJ151" s="46">
        <f t="shared" si="111"/>
        <v>0</v>
      </c>
      <c r="DK151" s="46">
        <f t="shared" si="111"/>
        <v>0</v>
      </c>
      <c r="DL151" s="46">
        <f t="shared" si="111"/>
        <v>0</v>
      </c>
      <c r="DM151" s="46">
        <f t="shared" si="111"/>
        <v>0</v>
      </c>
    </row>
    <row r="152" spans="1:117" x14ac:dyDescent="0.2">
      <c r="A152" s="154">
        <f t="shared" si="105"/>
        <v>0</v>
      </c>
      <c r="B152" s="154"/>
      <c r="Y152" s="47" t="str">
        <f t="shared" si="99"/>
        <v>Benchmark 2 Line</v>
      </c>
      <c r="Z152" s="46">
        <f t="shared" si="106"/>
        <v>0</v>
      </c>
      <c r="AA152" s="46">
        <f t="shared" si="109"/>
        <v>0</v>
      </c>
      <c r="AB152" s="46">
        <f t="shared" si="109"/>
        <v>0</v>
      </c>
      <c r="AC152" s="46">
        <f t="shared" si="109"/>
        <v>0</v>
      </c>
      <c r="AD152" s="46">
        <f t="shared" si="109"/>
        <v>0</v>
      </c>
      <c r="AE152" s="46">
        <f t="shared" si="109"/>
        <v>0</v>
      </c>
      <c r="AF152" s="46">
        <f t="shared" si="109"/>
        <v>0</v>
      </c>
      <c r="AG152" s="46">
        <f t="shared" si="109"/>
        <v>0</v>
      </c>
      <c r="AH152" s="46">
        <f t="shared" si="109"/>
        <v>0</v>
      </c>
      <c r="AI152" s="46">
        <f t="shared" si="109"/>
        <v>0</v>
      </c>
      <c r="AJ152" s="46">
        <f t="shared" si="109"/>
        <v>0</v>
      </c>
      <c r="AK152" s="46">
        <f t="shared" si="109"/>
        <v>0</v>
      </c>
      <c r="AL152" s="46">
        <f t="shared" si="109"/>
        <v>0</v>
      </c>
      <c r="AM152" s="46">
        <f t="shared" si="109"/>
        <v>0</v>
      </c>
      <c r="AN152" s="46">
        <f t="shared" si="109"/>
        <v>0</v>
      </c>
      <c r="AO152" s="46">
        <f t="shared" si="109"/>
        <v>0</v>
      </c>
      <c r="AP152" s="46"/>
      <c r="AQ152" s="46"/>
      <c r="AR152" s="46"/>
      <c r="AS152" s="46"/>
      <c r="AT152" s="47"/>
      <c r="AU152" s="47"/>
      <c r="AV152" s="46"/>
      <c r="AW152" s="46"/>
      <c r="AX152" s="46"/>
      <c r="AY152" s="46"/>
      <c r="AZ152" s="46"/>
      <c r="BA152" s="46"/>
      <c r="BB152" s="46"/>
      <c r="BC152" s="46"/>
      <c r="BD152" s="46"/>
      <c r="BE152" s="46"/>
      <c r="BF152" s="46"/>
      <c r="BG152" s="46"/>
      <c r="BH152" s="46"/>
      <c r="BI152" s="46"/>
      <c r="BJ152" s="46"/>
      <c r="BK152" s="47" t="str">
        <f t="shared" si="101"/>
        <v>Benchmark 3 Line</v>
      </c>
      <c r="BL152" s="46">
        <f t="shared" si="107"/>
        <v>0</v>
      </c>
      <c r="BM152" s="46">
        <f t="shared" si="110"/>
        <v>0</v>
      </c>
      <c r="BN152" s="46">
        <f t="shared" si="110"/>
        <v>0</v>
      </c>
      <c r="BO152" s="46">
        <f t="shared" si="110"/>
        <v>0</v>
      </c>
      <c r="BP152" s="46">
        <f t="shared" si="110"/>
        <v>0</v>
      </c>
      <c r="BQ152" s="46">
        <f t="shared" si="110"/>
        <v>0</v>
      </c>
      <c r="BR152" s="46">
        <f t="shared" si="110"/>
        <v>0</v>
      </c>
      <c r="BS152" s="46">
        <f t="shared" si="110"/>
        <v>0</v>
      </c>
      <c r="BT152" s="46">
        <f t="shared" si="110"/>
        <v>0</v>
      </c>
      <c r="BU152" s="46">
        <f t="shared" si="110"/>
        <v>0</v>
      </c>
      <c r="BV152" s="46">
        <f t="shared" si="110"/>
        <v>0</v>
      </c>
      <c r="BW152" s="46">
        <f t="shared" si="110"/>
        <v>0</v>
      </c>
      <c r="BX152" s="46">
        <f t="shared" si="110"/>
        <v>0</v>
      </c>
      <c r="BY152" s="46">
        <f t="shared" si="110"/>
        <v>0</v>
      </c>
      <c r="BZ152" s="46">
        <f t="shared" si="110"/>
        <v>0</v>
      </c>
      <c r="CA152" s="46">
        <f t="shared" si="110"/>
        <v>0</v>
      </c>
      <c r="CB152" s="47"/>
      <c r="CC152" s="46"/>
      <c r="CD152" s="46"/>
      <c r="CE152" s="46"/>
      <c r="CF152" s="46"/>
      <c r="CG152" s="46"/>
      <c r="CH152" s="46"/>
      <c r="CI152" s="46"/>
      <c r="CJ152" s="46"/>
      <c r="CK152" s="46"/>
      <c r="CL152" s="46"/>
      <c r="CM152" s="46"/>
      <c r="CN152" s="46"/>
      <c r="CO152" s="46"/>
      <c r="CP152" s="46"/>
      <c r="CQ152" s="46"/>
      <c r="CR152" s="46"/>
      <c r="CS152" s="46"/>
      <c r="CT152" s="46"/>
      <c r="CU152" s="46"/>
      <c r="CV152" s="46"/>
      <c r="CW152" s="47" t="str">
        <f t="shared" si="103"/>
        <v>Benchmark 3 Line</v>
      </c>
      <c r="CX152" s="46">
        <f t="shared" si="108"/>
        <v>0</v>
      </c>
      <c r="CY152" s="46">
        <f t="shared" si="104"/>
        <v>0</v>
      </c>
      <c r="CZ152" s="46">
        <f t="shared" si="104"/>
        <v>0</v>
      </c>
      <c r="DA152" s="46">
        <f t="shared" si="104"/>
        <v>0</v>
      </c>
      <c r="DB152" s="46">
        <f t="shared" si="104"/>
        <v>0</v>
      </c>
      <c r="DC152" s="46">
        <f t="shared" si="111"/>
        <v>0</v>
      </c>
      <c r="DD152" s="46">
        <f t="shared" si="111"/>
        <v>0</v>
      </c>
      <c r="DE152" s="46">
        <f t="shared" si="111"/>
        <v>0</v>
      </c>
      <c r="DF152" s="46">
        <f t="shared" si="111"/>
        <v>0</v>
      </c>
      <c r="DG152" s="46">
        <f t="shared" si="111"/>
        <v>0</v>
      </c>
      <c r="DH152" s="46">
        <f t="shared" si="111"/>
        <v>0</v>
      </c>
      <c r="DI152" s="46">
        <f t="shared" si="111"/>
        <v>0</v>
      </c>
      <c r="DJ152" s="46">
        <f t="shared" si="111"/>
        <v>0</v>
      </c>
      <c r="DK152" s="46">
        <f t="shared" si="111"/>
        <v>0</v>
      </c>
      <c r="DL152" s="46">
        <f t="shared" si="111"/>
        <v>0</v>
      </c>
      <c r="DM152" s="46">
        <f t="shared" si="111"/>
        <v>0</v>
      </c>
    </row>
    <row r="153" spans="1:117" x14ac:dyDescent="0.2">
      <c r="A153" s="154">
        <f t="shared" si="105"/>
        <v>0</v>
      </c>
      <c r="B153" s="154"/>
      <c r="Y153" s="47" t="str">
        <f t="shared" si="99"/>
        <v>Benchmark 2 Line</v>
      </c>
      <c r="Z153" s="46">
        <f t="shared" si="106"/>
        <v>0</v>
      </c>
      <c r="AA153" s="46">
        <f t="shared" si="109"/>
        <v>0</v>
      </c>
      <c r="AB153" s="46">
        <f t="shared" si="109"/>
        <v>0</v>
      </c>
      <c r="AC153" s="46">
        <f t="shared" si="109"/>
        <v>0</v>
      </c>
      <c r="AD153" s="46">
        <f t="shared" si="109"/>
        <v>0</v>
      </c>
      <c r="AE153" s="46">
        <f t="shared" si="109"/>
        <v>0</v>
      </c>
      <c r="AF153" s="46">
        <f t="shared" si="109"/>
        <v>0</v>
      </c>
      <c r="AG153" s="46">
        <f t="shared" si="109"/>
        <v>0</v>
      </c>
      <c r="AH153" s="46">
        <f t="shared" si="109"/>
        <v>0</v>
      </c>
      <c r="AI153" s="46">
        <f t="shared" si="109"/>
        <v>0</v>
      </c>
      <c r="AJ153" s="46">
        <f t="shared" si="109"/>
        <v>0</v>
      </c>
      <c r="AK153" s="46">
        <f t="shared" si="109"/>
        <v>0</v>
      </c>
      <c r="AL153" s="46">
        <f t="shared" si="109"/>
        <v>0</v>
      </c>
      <c r="AM153" s="46">
        <f t="shared" si="109"/>
        <v>0</v>
      </c>
      <c r="AN153" s="46">
        <f t="shared" si="109"/>
        <v>0</v>
      </c>
      <c r="AO153" s="46">
        <f t="shared" si="109"/>
        <v>0</v>
      </c>
      <c r="AP153" s="46"/>
      <c r="AQ153" s="46"/>
      <c r="AR153" s="46"/>
      <c r="AS153" s="46"/>
      <c r="AT153" s="47"/>
      <c r="AU153" s="47"/>
      <c r="AV153" s="46"/>
      <c r="AW153" s="46"/>
      <c r="AX153" s="46"/>
      <c r="AY153" s="46"/>
      <c r="AZ153" s="46"/>
      <c r="BA153" s="46"/>
      <c r="BB153" s="46"/>
      <c r="BC153" s="46"/>
      <c r="BD153" s="46"/>
      <c r="BE153" s="46"/>
      <c r="BF153" s="46"/>
      <c r="BG153" s="46"/>
      <c r="BH153" s="46"/>
      <c r="BI153" s="46"/>
      <c r="BJ153" s="46"/>
      <c r="BK153" s="47" t="str">
        <f t="shared" si="101"/>
        <v>Benchmark 3 Line</v>
      </c>
      <c r="BL153" s="46">
        <f t="shared" si="107"/>
        <v>0</v>
      </c>
      <c r="BM153" s="46">
        <f t="shared" si="110"/>
        <v>0</v>
      </c>
      <c r="BN153" s="46">
        <f t="shared" si="110"/>
        <v>0</v>
      </c>
      <c r="BO153" s="46">
        <f t="shared" si="110"/>
        <v>0</v>
      </c>
      <c r="BP153" s="46">
        <f t="shared" si="110"/>
        <v>0</v>
      </c>
      <c r="BQ153" s="46">
        <f t="shared" si="110"/>
        <v>0</v>
      </c>
      <c r="BR153" s="46">
        <f t="shared" si="110"/>
        <v>0</v>
      </c>
      <c r="BS153" s="46">
        <f t="shared" si="110"/>
        <v>0</v>
      </c>
      <c r="BT153" s="46">
        <f t="shared" si="110"/>
        <v>0</v>
      </c>
      <c r="BU153" s="46">
        <f t="shared" si="110"/>
        <v>0</v>
      </c>
      <c r="BV153" s="46">
        <f t="shared" si="110"/>
        <v>0</v>
      </c>
      <c r="BW153" s="46">
        <f t="shared" si="110"/>
        <v>0</v>
      </c>
      <c r="BX153" s="46">
        <f t="shared" si="110"/>
        <v>0</v>
      </c>
      <c r="BY153" s="46">
        <f t="shared" si="110"/>
        <v>0</v>
      </c>
      <c r="BZ153" s="46">
        <f t="shared" si="110"/>
        <v>0</v>
      </c>
      <c r="CA153" s="46">
        <f t="shared" si="110"/>
        <v>0</v>
      </c>
      <c r="CB153" s="47"/>
      <c r="CC153" s="46"/>
      <c r="CD153" s="46"/>
      <c r="CE153" s="46"/>
      <c r="CF153" s="46"/>
      <c r="CG153" s="46"/>
      <c r="CH153" s="46"/>
      <c r="CI153" s="46"/>
      <c r="CJ153" s="46"/>
      <c r="CK153" s="46"/>
      <c r="CL153" s="46"/>
      <c r="CM153" s="46"/>
      <c r="CN153" s="46"/>
      <c r="CO153" s="46"/>
      <c r="CP153" s="46"/>
      <c r="CQ153" s="46"/>
      <c r="CR153" s="46"/>
      <c r="CS153" s="46"/>
      <c r="CT153" s="46"/>
      <c r="CU153" s="46"/>
      <c r="CV153" s="46"/>
      <c r="CW153" s="47" t="str">
        <f t="shared" si="103"/>
        <v>Benchmark 3 Line</v>
      </c>
      <c r="CX153" s="46">
        <f t="shared" si="108"/>
        <v>0</v>
      </c>
      <c r="CY153" s="46">
        <f t="shared" si="104"/>
        <v>0</v>
      </c>
      <c r="CZ153" s="46">
        <f t="shared" si="104"/>
        <v>0</v>
      </c>
      <c r="DA153" s="46">
        <f t="shared" si="104"/>
        <v>0</v>
      </c>
      <c r="DB153" s="46">
        <f t="shared" si="104"/>
        <v>0</v>
      </c>
      <c r="DC153" s="46">
        <f t="shared" si="111"/>
        <v>0</v>
      </c>
      <c r="DD153" s="46">
        <f t="shared" si="111"/>
        <v>0</v>
      </c>
      <c r="DE153" s="46">
        <f t="shared" si="111"/>
        <v>0</v>
      </c>
      <c r="DF153" s="46">
        <f t="shared" si="111"/>
        <v>0</v>
      </c>
      <c r="DG153" s="46">
        <f t="shared" si="111"/>
        <v>0</v>
      </c>
      <c r="DH153" s="46">
        <f t="shared" si="111"/>
        <v>0</v>
      </c>
      <c r="DI153" s="46">
        <f t="shared" si="111"/>
        <v>0</v>
      </c>
      <c r="DJ153" s="46">
        <f t="shared" si="111"/>
        <v>0</v>
      </c>
      <c r="DK153" s="46">
        <f t="shared" si="111"/>
        <v>0</v>
      </c>
      <c r="DL153" s="46">
        <f t="shared" si="111"/>
        <v>0</v>
      </c>
      <c r="DM153" s="46">
        <f t="shared" si="111"/>
        <v>0</v>
      </c>
    </row>
    <row r="154" spans="1:117" x14ac:dyDescent="0.2">
      <c r="A154" s="154">
        <f t="shared" si="105"/>
        <v>0</v>
      </c>
      <c r="B154" s="154"/>
      <c r="Y154" s="47" t="str">
        <f t="shared" si="99"/>
        <v>Benchmark 2 Line</v>
      </c>
      <c r="Z154" s="46">
        <f t="shared" si="106"/>
        <v>0</v>
      </c>
      <c r="AA154" s="46">
        <f t="shared" si="109"/>
        <v>0</v>
      </c>
      <c r="AB154" s="46">
        <f t="shared" si="109"/>
        <v>0</v>
      </c>
      <c r="AC154" s="46">
        <f t="shared" si="109"/>
        <v>0</v>
      </c>
      <c r="AD154" s="46">
        <f t="shared" si="109"/>
        <v>0</v>
      </c>
      <c r="AE154" s="46">
        <f t="shared" si="109"/>
        <v>0</v>
      </c>
      <c r="AF154" s="46">
        <f t="shared" si="109"/>
        <v>0</v>
      </c>
      <c r="AG154" s="46">
        <f t="shared" si="109"/>
        <v>0</v>
      </c>
      <c r="AH154" s="46">
        <f t="shared" si="109"/>
        <v>0</v>
      </c>
      <c r="AI154" s="46">
        <f t="shared" si="109"/>
        <v>0</v>
      </c>
      <c r="AJ154" s="46">
        <f t="shared" si="109"/>
        <v>0</v>
      </c>
      <c r="AK154" s="46">
        <f t="shared" si="109"/>
        <v>0</v>
      </c>
      <c r="AL154" s="46">
        <f t="shared" si="109"/>
        <v>0</v>
      </c>
      <c r="AM154" s="46">
        <f t="shared" si="109"/>
        <v>0</v>
      </c>
      <c r="AN154" s="46">
        <f t="shared" si="109"/>
        <v>0</v>
      </c>
      <c r="AO154" s="46">
        <f t="shared" si="109"/>
        <v>0</v>
      </c>
      <c r="AP154" s="46"/>
      <c r="AQ154" s="46"/>
      <c r="AR154" s="46"/>
      <c r="AS154" s="46"/>
      <c r="AT154" s="47"/>
      <c r="AU154" s="47"/>
      <c r="AV154" s="46"/>
      <c r="AW154" s="46"/>
      <c r="AX154" s="46"/>
      <c r="AY154" s="46"/>
      <c r="AZ154" s="46"/>
      <c r="BA154" s="46"/>
      <c r="BB154" s="46"/>
      <c r="BC154" s="46"/>
      <c r="BD154" s="46"/>
      <c r="BE154" s="46"/>
      <c r="BF154" s="46"/>
      <c r="BG154" s="46"/>
      <c r="BH154" s="46"/>
      <c r="BI154" s="46"/>
      <c r="BJ154" s="46"/>
      <c r="BK154" s="47" t="str">
        <f t="shared" si="101"/>
        <v>Benchmark 3 Line</v>
      </c>
      <c r="BL154" s="46">
        <f t="shared" si="107"/>
        <v>0</v>
      </c>
      <c r="BM154" s="46">
        <f t="shared" si="110"/>
        <v>0</v>
      </c>
      <c r="BN154" s="46">
        <f t="shared" si="110"/>
        <v>0</v>
      </c>
      <c r="BO154" s="46">
        <f t="shared" si="110"/>
        <v>0</v>
      </c>
      <c r="BP154" s="46">
        <f t="shared" si="110"/>
        <v>0</v>
      </c>
      <c r="BQ154" s="46">
        <f t="shared" si="110"/>
        <v>0</v>
      </c>
      <c r="BR154" s="46">
        <f t="shared" si="110"/>
        <v>0</v>
      </c>
      <c r="BS154" s="46">
        <f t="shared" si="110"/>
        <v>0</v>
      </c>
      <c r="BT154" s="46">
        <f t="shared" si="110"/>
        <v>0</v>
      </c>
      <c r="BU154" s="46">
        <f t="shared" si="110"/>
        <v>0</v>
      </c>
      <c r="BV154" s="46">
        <f t="shared" si="110"/>
        <v>0</v>
      </c>
      <c r="BW154" s="46">
        <f t="shared" si="110"/>
        <v>0</v>
      </c>
      <c r="BX154" s="46">
        <f t="shared" si="110"/>
        <v>0</v>
      </c>
      <c r="BY154" s="46">
        <f t="shared" si="110"/>
        <v>0</v>
      </c>
      <c r="BZ154" s="46">
        <f t="shared" si="110"/>
        <v>0</v>
      </c>
      <c r="CA154" s="46">
        <f t="shared" si="110"/>
        <v>0</v>
      </c>
      <c r="CB154" s="47"/>
      <c r="CC154" s="46"/>
      <c r="CD154" s="46"/>
      <c r="CE154" s="46"/>
      <c r="CF154" s="46"/>
      <c r="CG154" s="46"/>
      <c r="CH154" s="46"/>
      <c r="CI154" s="46"/>
      <c r="CJ154" s="46"/>
      <c r="CK154" s="46"/>
      <c r="CL154" s="46"/>
      <c r="CM154" s="46"/>
      <c r="CN154" s="46"/>
      <c r="CO154" s="46"/>
      <c r="CP154" s="46"/>
      <c r="CQ154" s="46"/>
      <c r="CR154" s="46"/>
      <c r="CS154" s="46"/>
      <c r="CT154" s="46"/>
      <c r="CU154" s="46"/>
      <c r="CV154" s="46"/>
      <c r="CW154" s="47" t="str">
        <f t="shared" si="103"/>
        <v>Benchmark 3 Line</v>
      </c>
      <c r="CX154" s="46">
        <f t="shared" si="108"/>
        <v>0</v>
      </c>
      <c r="CY154" s="46">
        <f t="shared" si="104"/>
        <v>0</v>
      </c>
      <c r="CZ154" s="46">
        <f t="shared" si="104"/>
        <v>0</v>
      </c>
      <c r="DA154" s="46">
        <f t="shared" si="104"/>
        <v>0</v>
      </c>
      <c r="DB154" s="46">
        <f t="shared" si="104"/>
        <v>0</v>
      </c>
      <c r="DC154" s="46">
        <f t="shared" si="111"/>
        <v>0</v>
      </c>
      <c r="DD154" s="46">
        <f t="shared" si="111"/>
        <v>0</v>
      </c>
      <c r="DE154" s="46">
        <f t="shared" si="111"/>
        <v>0</v>
      </c>
      <c r="DF154" s="46">
        <f t="shared" si="111"/>
        <v>0</v>
      </c>
      <c r="DG154" s="46">
        <f t="shared" si="111"/>
        <v>0</v>
      </c>
      <c r="DH154" s="46">
        <f t="shared" si="111"/>
        <v>0</v>
      </c>
      <c r="DI154" s="46">
        <f t="shared" si="111"/>
        <v>0</v>
      </c>
      <c r="DJ154" s="46">
        <f t="shared" si="111"/>
        <v>0</v>
      </c>
      <c r="DK154" s="46">
        <f t="shared" si="111"/>
        <v>0</v>
      </c>
      <c r="DL154" s="46">
        <f t="shared" si="111"/>
        <v>0</v>
      </c>
      <c r="DM154" s="46">
        <f t="shared" si="111"/>
        <v>0</v>
      </c>
    </row>
    <row r="155" spans="1:117" x14ac:dyDescent="0.2">
      <c r="A155" s="154">
        <f t="shared" si="105"/>
        <v>0</v>
      </c>
      <c r="B155" s="154"/>
      <c r="Y155" s="47" t="str">
        <f t="shared" si="99"/>
        <v>Benchmark 2 Line</v>
      </c>
      <c r="Z155" s="46">
        <f t="shared" si="106"/>
        <v>0</v>
      </c>
      <c r="AA155" s="46">
        <f t="shared" ref="AA155:AO156" si="112">Z155</f>
        <v>0</v>
      </c>
      <c r="AB155" s="46">
        <f t="shared" si="112"/>
        <v>0</v>
      </c>
      <c r="AC155" s="46">
        <f t="shared" si="112"/>
        <v>0</v>
      </c>
      <c r="AD155" s="46">
        <f t="shared" si="112"/>
        <v>0</v>
      </c>
      <c r="AE155" s="46">
        <f t="shared" si="112"/>
        <v>0</v>
      </c>
      <c r="AF155" s="46">
        <f t="shared" si="112"/>
        <v>0</v>
      </c>
      <c r="AG155" s="46">
        <f t="shared" si="112"/>
        <v>0</v>
      </c>
      <c r="AH155" s="46">
        <f t="shared" si="112"/>
        <v>0</v>
      </c>
      <c r="AI155" s="46">
        <f t="shared" si="112"/>
        <v>0</v>
      </c>
      <c r="AJ155" s="46">
        <f t="shared" si="112"/>
        <v>0</v>
      </c>
      <c r="AK155" s="46">
        <f t="shared" si="112"/>
        <v>0</v>
      </c>
      <c r="AL155" s="46">
        <f t="shared" si="112"/>
        <v>0</v>
      </c>
      <c r="AM155" s="46">
        <f t="shared" si="112"/>
        <v>0</v>
      </c>
      <c r="AN155" s="46">
        <f t="shared" si="112"/>
        <v>0</v>
      </c>
      <c r="AO155" s="46">
        <f t="shared" si="112"/>
        <v>0</v>
      </c>
      <c r="AP155" s="46"/>
      <c r="AQ155" s="46"/>
      <c r="AR155" s="46"/>
      <c r="AS155" s="46"/>
      <c r="AT155" s="47"/>
      <c r="AU155" s="47"/>
      <c r="AV155" s="46"/>
      <c r="AW155" s="46"/>
      <c r="AX155" s="46"/>
      <c r="AY155" s="46"/>
      <c r="AZ155" s="46"/>
      <c r="BA155" s="46"/>
      <c r="BB155" s="46"/>
      <c r="BC155" s="46"/>
      <c r="BD155" s="46"/>
      <c r="BE155" s="46"/>
      <c r="BF155" s="46"/>
      <c r="BG155" s="46"/>
      <c r="BH155" s="46"/>
      <c r="BI155" s="46"/>
      <c r="BJ155" s="46"/>
      <c r="BK155" s="47" t="str">
        <f t="shared" si="101"/>
        <v>Benchmark 3 Line</v>
      </c>
      <c r="BL155" s="46">
        <f t="shared" si="107"/>
        <v>0</v>
      </c>
      <c r="BM155" s="46">
        <f t="shared" ref="BM155:CA156" si="113">BL155</f>
        <v>0</v>
      </c>
      <c r="BN155" s="46">
        <f t="shared" si="113"/>
        <v>0</v>
      </c>
      <c r="BO155" s="46">
        <f t="shared" si="113"/>
        <v>0</v>
      </c>
      <c r="BP155" s="46">
        <f t="shared" si="113"/>
        <v>0</v>
      </c>
      <c r="BQ155" s="46">
        <f t="shared" si="113"/>
        <v>0</v>
      </c>
      <c r="BR155" s="46">
        <f t="shared" si="113"/>
        <v>0</v>
      </c>
      <c r="BS155" s="46">
        <f t="shared" si="113"/>
        <v>0</v>
      </c>
      <c r="BT155" s="46">
        <f t="shared" si="113"/>
        <v>0</v>
      </c>
      <c r="BU155" s="46">
        <f t="shared" si="113"/>
        <v>0</v>
      </c>
      <c r="BV155" s="46">
        <f t="shared" si="113"/>
        <v>0</v>
      </c>
      <c r="BW155" s="46">
        <f t="shared" si="113"/>
        <v>0</v>
      </c>
      <c r="BX155" s="46">
        <f t="shared" si="113"/>
        <v>0</v>
      </c>
      <c r="BY155" s="46">
        <f t="shared" si="113"/>
        <v>0</v>
      </c>
      <c r="BZ155" s="46">
        <f t="shared" si="113"/>
        <v>0</v>
      </c>
      <c r="CA155" s="46">
        <f t="shared" si="113"/>
        <v>0</v>
      </c>
      <c r="CB155" s="47"/>
      <c r="CC155" s="46"/>
      <c r="CD155" s="46"/>
      <c r="CE155" s="46"/>
      <c r="CF155" s="46"/>
      <c r="CG155" s="46"/>
      <c r="CH155" s="46"/>
      <c r="CI155" s="46"/>
      <c r="CJ155" s="46"/>
      <c r="CK155" s="46"/>
      <c r="CL155" s="46"/>
      <c r="CM155" s="46"/>
      <c r="CN155" s="46"/>
      <c r="CO155" s="46"/>
      <c r="CP155" s="46"/>
      <c r="CQ155" s="46"/>
      <c r="CR155" s="46"/>
      <c r="CS155" s="46"/>
      <c r="CT155" s="46"/>
      <c r="CU155" s="46"/>
      <c r="CV155" s="46"/>
      <c r="CW155" s="47" t="str">
        <f t="shared" si="103"/>
        <v>Benchmark 3 Line</v>
      </c>
      <c r="CX155" s="46">
        <f t="shared" si="108"/>
        <v>0</v>
      </c>
      <c r="CY155" s="46">
        <f t="shared" si="104"/>
        <v>0</v>
      </c>
      <c r="CZ155" s="46">
        <f t="shared" si="104"/>
        <v>0</v>
      </c>
      <c r="DA155" s="46">
        <f t="shared" si="104"/>
        <v>0</v>
      </c>
      <c r="DB155" s="46">
        <f t="shared" si="104"/>
        <v>0</v>
      </c>
      <c r="DC155" s="46">
        <f t="shared" si="111"/>
        <v>0</v>
      </c>
      <c r="DD155" s="46">
        <f t="shared" si="111"/>
        <v>0</v>
      </c>
      <c r="DE155" s="46">
        <f t="shared" si="111"/>
        <v>0</v>
      </c>
      <c r="DF155" s="46">
        <f t="shared" si="111"/>
        <v>0</v>
      </c>
      <c r="DG155" s="46">
        <f t="shared" si="111"/>
        <v>0</v>
      </c>
      <c r="DH155" s="46">
        <f t="shared" si="111"/>
        <v>0</v>
      </c>
      <c r="DI155" s="46">
        <f t="shared" si="111"/>
        <v>0</v>
      </c>
      <c r="DJ155" s="46">
        <f t="shared" si="111"/>
        <v>0</v>
      </c>
      <c r="DK155" s="46">
        <f t="shared" si="111"/>
        <v>0</v>
      </c>
      <c r="DL155" s="46">
        <f t="shared" si="111"/>
        <v>0</v>
      </c>
      <c r="DM155" s="46">
        <f t="shared" si="111"/>
        <v>0</v>
      </c>
    </row>
    <row r="156" spans="1:117" x14ac:dyDescent="0.2">
      <c r="A156" s="154">
        <f t="shared" si="105"/>
        <v>0</v>
      </c>
      <c r="B156" s="154"/>
      <c r="Y156" s="47" t="str">
        <f t="shared" si="99"/>
        <v>Benchmark 2 Line</v>
      </c>
      <c r="Z156" s="46">
        <f t="shared" si="106"/>
        <v>0</v>
      </c>
      <c r="AA156" s="46">
        <f t="shared" si="112"/>
        <v>0</v>
      </c>
      <c r="AB156" s="46">
        <f t="shared" si="112"/>
        <v>0</v>
      </c>
      <c r="AC156" s="46">
        <f t="shared" si="112"/>
        <v>0</v>
      </c>
      <c r="AD156" s="46">
        <f t="shared" si="112"/>
        <v>0</v>
      </c>
      <c r="AE156" s="46">
        <f t="shared" si="112"/>
        <v>0</v>
      </c>
      <c r="AF156" s="46">
        <f t="shared" si="112"/>
        <v>0</v>
      </c>
      <c r="AG156" s="46">
        <f t="shared" si="112"/>
        <v>0</v>
      </c>
      <c r="AH156" s="46">
        <f t="shared" si="112"/>
        <v>0</v>
      </c>
      <c r="AI156" s="46">
        <f t="shared" si="112"/>
        <v>0</v>
      </c>
      <c r="AJ156" s="46">
        <f t="shared" si="112"/>
        <v>0</v>
      </c>
      <c r="AK156" s="46">
        <f t="shared" si="112"/>
        <v>0</v>
      </c>
      <c r="AL156" s="46">
        <f t="shared" si="112"/>
        <v>0</v>
      </c>
      <c r="AM156" s="46">
        <f t="shared" si="112"/>
        <v>0</v>
      </c>
      <c r="AN156" s="46">
        <f t="shared" si="112"/>
        <v>0</v>
      </c>
      <c r="AO156" s="46">
        <f t="shared" si="112"/>
        <v>0</v>
      </c>
      <c r="AP156" s="46"/>
      <c r="AQ156" s="46"/>
      <c r="AR156" s="46"/>
      <c r="AS156" s="46"/>
      <c r="AT156" s="47"/>
      <c r="AU156" s="47"/>
      <c r="AV156" s="46"/>
      <c r="AW156" s="46"/>
      <c r="AX156" s="46"/>
      <c r="AY156" s="46"/>
      <c r="AZ156" s="46"/>
      <c r="BA156" s="46"/>
      <c r="BB156" s="46"/>
      <c r="BC156" s="46"/>
      <c r="BD156" s="46"/>
      <c r="BE156" s="46"/>
      <c r="BF156" s="46"/>
      <c r="BG156" s="46"/>
      <c r="BH156" s="46"/>
      <c r="BI156" s="46"/>
      <c r="BJ156" s="46"/>
      <c r="BK156" s="47" t="str">
        <f t="shared" si="101"/>
        <v>Benchmark 3 Line</v>
      </c>
      <c r="BL156" s="46">
        <f t="shared" si="107"/>
        <v>0</v>
      </c>
      <c r="BM156" s="46">
        <f t="shared" si="113"/>
        <v>0</v>
      </c>
      <c r="BN156" s="46">
        <f t="shared" si="113"/>
        <v>0</v>
      </c>
      <c r="BO156" s="46">
        <f t="shared" si="113"/>
        <v>0</v>
      </c>
      <c r="BP156" s="46">
        <f t="shared" si="113"/>
        <v>0</v>
      </c>
      <c r="BQ156" s="46">
        <f t="shared" si="113"/>
        <v>0</v>
      </c>
      <c r="BR156" s="46">
        <f t="shared" si="113"/>
        <v>0</v>
      </c>
      <c r="BS156" s="46">
        <f t="shared" si="113"/>
        <v>0</v>
      </c>
      <c r="BT156" s="46">
        <f t="shared" si="113"/>
        <v>0</v>
      </c>
      <c r="BU156" s="46">
        <f t="shared" si="113"/>
        <v>0</v>
      </c>
      <c r="BV156" s="46">
        <f t="shared" si="113"/>
        <v>0</v>
      </c>
      <c r="BW156" s="46">
        <f t="shared" si="113"/>
        <v>0</v>
      </c>
      <c r="BX156" s="46">
        <f t="shared" si="113"/>
        <v>0</v>
      </c>
      <c r="BY156" s="46">
        <f t="shared" si="113"/>
        <v>0</v>
      </c>
      <c r="BZ156" s="46">
        <f t="shared" si="113"/>
        <v>0</v>
      </c>
      <c r="CA156" s="46">
        <f t="shared" si="113"/>
        <v>0</v>
      </c>
      <c r="CB156" s="47"/>
      <c r="CC156" s="46"/>
      <c r="CD156" s="46"/>
      <c r="CE156" s="46"/>
      <c r="CF156" s="46"/>
      <c r="CG156" s="46"/>
      <c r="CH156" s="46"/>
      <c r="CI156" s="46"/>
      <c r="CJ156" s="46"/>
      <c r="CK156" s="46"/>
      <c r="CL156" s="46"/>
      <c r="CM156" s="46"/>
      <c r="CN156" s="46"/>
      <c r="CO156" s="46"/>
      <c r="CP156" s="46"/>
      <c r="CQ156" s="46"/>
      <c r="CR156" s="46"/>
      <c r="CS156" s="46"/>
      <c r="CT156" s="46"/>
      <c r="CU156" s="46"/>
      <c r="CV156" s="46"/>
      <c r="CW156" s="47" t="str">
        <f t="shared" si="103"/>
        <v>Benchmark 3 Line</v>
      </c>
      <c r="CX156" s="46">
        <f t="shared" si="108"/>
        <v>0</v>
      </c>
      <c r="CY156" s="46">
        <f t="shared" si="104"/>
        <v>0</v>
      </c>
      <c r="CZ156" s="46">
        <f t="shared" si="104"/>
        <v>0</v>
      </c>
      <c r="DA156" s="46">
        <f t="shared" si="104"/>
        <v>0</v>
      </c>
      <c r="DB156" s="46">
        <f t="shared" si="104"/>
        <v>0</v>
      </c>
      <c r="DC156" s="46">
        <f t="shared" si="111"/>
        <v>0</v>
      </c>
      <c r="DD156" s="46">
        <f t="shared" si="111"/>
        <v>0</v>
      </c>
      <c r="DE156" s="46">
        <f t="shared" si="111"/>
        <v>0</v>
      </c>
      <c r="DF156" s="46">
        <f t="shared" si="111"/>
        <v>0</v>
      </c>
      <c r="DG156" s="46">
        <f t="shared" si="111"/>
        <v>0</v>
      </c>
      <c r="DH156" s="46">
        <f t="shared" si="111"/>
        <v>0</v>
      </c>
      <c r="DI156" s="46">
        <f t="shared" si="111"/>
        <v>0</v>
      </c>
      <c r="DJ156" s="46">
        <f t="shared" si="111"/>
        <v>0</v>
      </c>
      <c r="DK156" s="46">
        <f t="shared" si="111"/>
        <v>0</v>
      </c>
      <c r="DL156" s="46">
        <f t="shared" si="111"/>
        <v>0</v>
      </c>
      <c r="DM156" s="46">
        <f t="shared" si="111"/>
        <v>0</v>
      </c>
    </row>
    <row r="157" spans="1:117" x14ac:dyDescent="0.2">
      <c r="A157" s="35" t="s">
        <v>87</v>
      </c>
      <c r="B157" s="35"/>
      <c r="C157" s="35" t="s">
        <v>87</v>
      </c>
      <c r="D157" s="35" t="s">
        <v>87</v>
      </c>
      <c r="E157" s="35" t="s">
        <v>87</v>
      </c>
      <c r="F157" s="35" t="s">
        <v>87</v>
      </c>
      <c r="K157" s="35" t="s">
        <v>87</v>
      </c>
      <c r="L157" s="35" t="s">
        <v>87</v>
      </c>
      <c r="M157" s="35" t="s">
        <v>87</v>
      </c>
      <c r="N157" s="35" t="s">
        <v>87</v>
      </c>
      <c r="O157" s="35" t="s">
        <v>87</v>
      </c>
      <c r="P157" s="35" t="s">
        <v>87</v>
      </c>
      <c r="Q157" s="35" t="s">
        <v>87</v>
      </c>
      <c r="R157" s="35" t="s">
        <v>87</v>
      </c>
      <c r="S157" s="35" t="s">
        <v>87</v>
      </c>
      <c r="T157" s="35" t="s">
        <v>87</v>
      </c>
      <c r="U157" s="35" t="s">
        <v>87</v>
      </c>
      <c r="V157" s="35" t="s">
        <v>87</v>
      </c>
      <c r="W157" s="35" t="s">
        <v>87</v>
      </c>
      <c r="X157" s="35" t="s">
        <v>87</v>
      </c>
      <c r="Y157" s="35" t="s">
        <v>87</v>
      </c>
      <c r="Z157" s="35" t="s">
        <v>87</v>
      </c>
      <c r="AA157" s="35" t="s">
        <v>87</v>
      </c>
      <c r="AB157" s="35" t="s">
        <v>87</v>
      </c>
      <c r="AC157" s="35" t="s">
        <v>87</v>
      </c>
      <c r="AD157" s="35" t="s">
        <v>87</v>
      </c>
      <c r="AE157" s="35" t="s">
        <v>87</v>
      </c>
      <c r="AF157" s="35" t="s">
        <v>87</v>
      </c>
      <c r="AG157" s="35" t="s">
        <v>87</v>
      </c>
      <c r="AH157" s="35" t="s">
        <v>87</v>
      </c>
      <c r="AI157" s="35" t="s">
        <v>87</v>
      </c>
      <c r="AJ157" s="35" t="s">
        <v>87</v>
      </c>
      <c r="AK157" s="35" t="s">
        <v>87</v>
      </c>
      <c r="AL157" s="35" t="s">
        <v>87</v>
      </c>
      <c r="AM157" s="35" t="s">
        <v>87</v>
      </c>
      <c r="AN157" s="35" t="s">
        <v>87</v>
      </c>
      <c r="AO157" s="35" t="s">
        <v>87</v>
      </c>
      <c r="AP157" s="35" t="s">
        <v>87</v>
      </c>
      <c r="AQ157" s="35" t="s">
        <v>87</v>
      </c>
      <c r="AR157" s="35" t="s">
        <v>87</v>
      </c>
      <c r="AS157" s="35" t="s">
        <v>87</v>
      </c>
      <c r="AT157" s="35" t="s">
        <v>87</v>
      </c>
      <c r="AU157" s="35" t="s">
        <v>87</v>
      </c>
      <c r="AV157" s="35" t="s">
        <v>87</v>
      </c>
      <c r="AW157" s="35" t="s">
        <v>87</v>
      </c>
      <c r="AX157" s="35" t="s">
        <v>87</v>
      </c>
      <c r="AY157" s="35" t="s">
        <v>87</v>
      </c>
      <c r="AZ157" s="35" t="s">
        <v>87</v>
      </c>
      <c r="BA157" s="35" t="s">
        <v>87</v>
      </c>
      <c r="BB157" s="35" t="s">
        <v>87</v>
      </c>
      <c r="BC157" s="35" t="s">
        <v>87</v>
      </c>
      <c r="BD157" s="35" t="s">
        <v>87</v>
      </c>
      <c r="BE157" s="35" t="s">
        <v>87</v>
      </c>
      <c r="BF157" s="35" t="s">
        <v>87</v>
      </c>
      <c r="BG157" s="35" t="s">
        <v>87</v>
      </c>
      <c r="BH157" s="35" t="s">
        <v>87</v>
      </c>
      <c r="BI157" s="35" t="s">
        <v>87</v>
      </c>
      <c r="BJ157" s="35" t="s">
        <v>87</v>
      </c>
      <c r="BK157" s="35" t="s">
        <v>87</v>
      </c>
      <c r="BL157" s="35" t="s">
        <v>87</v>
      </c>
      <c r="BM157" s="35" t="s">
        <v>87</v>
      </c>
      <c r="BN157" s="35" t="s">
        <v>87</v>
      </c>
      <c r="BO157" s="35" t="s">
        <v>87</v>
      </c>
      <c r="BP157" s="35" t="s">
        <v>87</v>
      </c>
      <c r="BQ157" s="35" t="s">
        <v>87</v>
      </c>
      <c r="BR157" s="35" t="s">
        <v>87</v>
      </c>
      <c r="BS157" s="35" t="s">
        <v>87</v>
      </c>
      <c r="BT157" s="35" t="s">
        <v>87</v>
      </c>
      <c r="BU157" s="35" t="s">
        <v>87</v>
      </c>
      <c r="BV157" s="35" t="s">
        <v>87</v>
      </c>
      <c r="BW157" s="35" t="s">
        <v>87</v>
      </c>
      <c r="BX157" s="35" t="s">
        <v>87</v>
      </c>
      <c r="BY157" s="35" t="s">
        <v>87</v>
      </c>
      <c r="BZ157" s="35" t="s">
        <v>87</v>
      </c>
      <c r="CA157" s="35" t="s">
        <v>87</v>
      </c>
      <c r="CB157" s="35" t="s">
        <v>87</v>
      </c>
      <c r="CC157" s="35" t="s">
        <v>87</v>
      </c>
      <c r="CD157" s="35" t="s">
        <v>87</v>
      </c>
      <c r="CE157" s="35" t="s">
        <v>87</v>
      </c>
      <c r="CF157" s="35" t="s">
        <v>87</v>
      </c>
      <c r="CG157" s="35" t="s">
        <v>87</v>
      </c>
      <c r="CH157" s="35" t="s">
        <v>87</v>
      </c>
      <c r="CI157" s="35" t="s">
        <v>87</v>
      </c>
      <c r="CJ157" s="35" t="s">
        <v>87</v>
      </c>
      <c r="CK157" s="35" t="s">
        <v>87</v>
      </c>
      <c r="CL157" s="35" t="s">
        <v>87</v>
      </c>
      <c r="CM157" s="35" t="s">
        <v>87</v>
      </c>
      <c r="CN157" s="35" t="s">
        <v>87</v>
      </c>
      <c r="CO157" s="35" t="s">
        <v>87</v>
      </c>
      <c r="CP157" s="35" t="s">
        <v>87</v>
      </c>
      <c r="CQ157" s="35" t="s">
        <v>87</v>
      </c>
      <c r="CR157" s="35" t="s">
        <v>87</v>
      </c>
      <c r="CS157" s="35" t="s">
        <v>87</v>
      </c>
      <c r="CT157" s="35" t="s">
        <v>87</v>
      </c>
      <c r="CU157" s="35" t="s">
        <v>87</v>
      </c>
      <c r="CV157" s="35" t="s">
        <v>87</v>
      </c>
      <c r="CW157" s="35" t="s">
        <v>87</v>
      </c>
      <c r="CX157" s="35" t="s">
        <v>87</v>
      </c>
      <c r="CY157" s="35" t="s">
        <v>87</v>
      </c>
      <c r="CZ157" s="35" t="s">
        <v>87</v>
      </c>
      <c r="DA157" s="35" t="s">
        <v>87</v>
      </c>
      <c r="DB157" s="35" t="s">
        <v>87</v>
      </c>
      <c r="DC157" s="35" t="s">
        <v>87</v>
      </c>
      <c r="DD157" s="35" t="s">
        <v>87</v>
      </c>
      <c r="DE157" s="35" t="s">
        <v>87</v>
      </c>
      <c r="DF157" s="35" t="s">
        <v>87</v>
      </c>
      <c r="DG157" s="35" t="s">
        <v>87</v>
      </c>
      <c r="DH157" s="35" t="s">
        <v>87</v>
      </c>
      <c r="DI157" s="35" t="s">
        <v>87</v>
      </c>
      <c r="DJ157" s="35" t="s">
        <v>87</v>
      </c>
      <c r="DK157" s="35" t="s">
        <v>87</v>
      </c>
      <c r="DL157" s="35" t="s">
        <v>87</v>
      </c>
      <c r="DM157" s="35" t="s">
        <v>87</v>
      </c>
    </row>
  </sheetData>
  <sheetProtection password="C516" sheet="1" objects="1" scenarios="1"/>
  <mergeCells count="107">
    <mergeCell ref="DL2:DL3"/>
    <mergeCell ref="DM2:DM3"/>
    <mergeCell ref="C3:C4"/>
    <mergeCell ref="DF2:DF3"/>
    <mergeCell ref="DG2:DG3"/>
    <mergeCell ref="DH2:DH3"/>
    <mergeCell ref="DI2:DI3"/>
    <mergeCell ref="DJ2:DJ3"/>
    <mergeCell ref="DK2:DK3"/>
    <mergeCell ref="CZ2:CZ3"/>
    <mergeCell ref="DA2:DA3"/>
    <mergeCell ref="DB2:DB3"/>
    <mergeCell ref="DC2:DC3"/>
    <mergeCell ref="DD2:DD3"/>
    <mergeCell ref="DE2:DE3"/>
    <mergeCell ref="CT2:CT4"/>
    <mergeCell ref="CU2:CU4"/>
    <mergeCell ref="CV2:CV4"/>
    <mergeCell ref="CW2:CW4"/>
    <mergeCell ref="CX2:CX3"/>
    <mergeCell ref="CY2:CY3"/>
    <mergeCell ref="CM2:CM4"/>
    <mergeCell ref="CO2:CO4"/>
    <mergeCell ref="CP2:CP4"/>
    <mergeCell ref="CQ2:CQ4"/>
    <mergeCell ref="CR2:CR4"/>
    <mergeCell ref="CS2:CS4"/>
    <mergeCell ref="CC2:CC4"/>
    <mergeCell ref="CD2:CD3"/>
    <mergeCell ref="CI2:CI4"/>
    <mergeCell ref="CJ2:CJ3"/>
    <mergeCell ref="CK2:CK4"/>
    <mergeCell ref="CL2:CL4"/>
    <mergeCell ref="BV2:BV3"/>
    <mergeCell ref="BW2:BW3"/>
    <mergeCell ref="BX2:BX3"/>
    <mergeCell ref="BY2:BY3"/>
    <mergeCell ref="BZ2:BZ3"/>
    <mergeCell ref="CA2:CA3"/>
    <mergeCell ref="BP2:BP3"/>
    <mergeCell ref="BQ2:BQ3"/>
    <mergeCell ref="BR2:BR3"/>
    <mergeCell ref="BS2:BS3"/>
    <mergeCell ref="BT2:BT3"/>
    <mergeCell ref="BU2:BU3"/>
    <mergeCell ref="AQ2:AQ4"/>
    <mergeCell ref="AR2:AR3"/>
    <mergeCell ref="BJ2:BJ4"/>
    <mergeCell ref="BK2:BK4"/>
    <mergeCell ref="BL2:BL3"/>
    <mergeCell ref="BM2:BM3"/>
    <mergeCell ref="BN2:BN3"/>
    <mergeCell ref="BO2:BO3"/>
    <mergeCell ref="BD2:BD4"/>
    <mergeCell ref="BE2:BE4"/>
    <mergeCell ref="BF2:BF4"/>
    <mergeCell ref="BG2:BG4"/>
    <mergeCell ref="BH2:BH4"/>
    <mergeCell ref="BI2:BI4"/>
    <mergeCell ref="CB1:CL1"/>
    <mergeCell ref="CM1:CS1"/>
    <mergeCell ref="AF2:AF3"/>
    <mergeCell ref="AG2:AG3"/>
    <mergeCell ref="AH2:AH3"/>
    <mergeCell ref="AI2:AI3"/>
    <mergeCell ref="AJ2:AJ3"/>
    <mergeCell ref="AK2:AK3"/>
    <mergeCell ref="Z2:Z3"/>
    <mergeCell ref="AA2:AA3"/>
    <mergeCell ref="AB2:AB3"/>
    <mergeCell ref="AC2:AC3"/>
    <mergeCell ref="AD2:AD3"/>
    <mergeCell ref="AE2:AE3"/>
    <mergeCell ref="AW2:AW4"/>
    <mergeCell ref="AX2:AX3"/>
    <mergeCell ref="AY2:AY4"/>
    <mergeCell ref="AZ2:AZ4"/>
    <mergeCell ref="BA2:BA4"/>
    <mergeCell ref="BC2:BC4"/>
    <mergeCell ref="AL2:AL3"/>
    <mergeCell ref="AM2:AM3"/>
    <mergeCell ref="AN2:AN3"/>
    <mergeCell ref="AO2:AO3"/>
    <mergeCell ref="CT1:DM1"/>
    <mergeCell ref="E2:E4"/>
    <mergeCell ref="F2:F3"/>
    <mergeCell ref="K2:K4"/>
    <mergeCell ref="L2:L3"/>
    <mergeCell ref="M2:M4"/>
    <mergeCell ref="N2:N4"/>
    <mergeCell ref="B1:B2"/>
    <mergeCell ref="D1:N1"/>
    <mergeCell ref="O1:U1"/>
    <mergeCell ref="V1:AO1"/>
    <mergeCell ref="AP1:AZ1"/>
    <mergeCell ref="BA1:BG1"/>
    <mergeCell ref="O2:O4"/>
    <mergeCell ref="Q2:Q4"/>
    <mergeCell ref="R2:R4"/>
    <mergeCell ref="S2:S4"/>
    <mergeCell ref="T2:T4"/>
    <mergeCell ref="U2:U4"/>
    <mergeCell ref="V2:V4"/>
    <mergeCell ref="W2:W4"/>
    <mergeCell ref="X2:X4"/>
    <mergeCell ref="Y2:Y4"/>
    <mergeCell ref="BH1:CA1"/>
  </mergeCells>
  <conditionalFormatting sqref="K5:K39 AY5:AY39 M5:M39 AW5:AW39 CI5:CI39 CK5:CK39">
    <cfRule type="cellIs" dxfId="6" priority="4" operator="equal">
      <formula>"Inaccurate, Slow"</formula>
    </cfRule>
    <cfRule type="cellIs" dxfId="5" priority="5" operator="equal">
      <formula>"Inaccurate, Fluid"</formula>
    </cfRule>
    <cfRule type="cellIs" dxfId="4" priority="6" operator="equal">
      <formula>"Accurate, Slow"</formula>
    </cfRule>
    <cfRule type="cellIs" dxfId="3" priority="7" operator="equal">
      <formula>"Accurate, Fluid"</formula>
    </cfRule>
  </conditionalFormatting>
  <conditionalFormatting sqref="AY5:AY39 CK5:CK39 M5:M39">
    <cfRule type="cellIs" dxfId="2" priority="1" operator="equal">
      <formula>"At Risk"</formula>
    </cfRule>
    <cfRule type="cellIs" dxfId="1" priority="2" operator="equal">
      <formula>"Some Risk"</formula>
    </cfRule>
    <cfRule type="cellIs" dxfId="0" priority="3" operator="equal">
      <formula>"Low Risk"</formula>
    </cfRule>
  </conditionalFormatting>
  <hyperlinks>
    <hyperlink ref="C1" location="Data!AP3" tooltip="Select to jump to winter section" display="WINTER" xr:uid="{00000000-0004-0000-1100-000000000000}"/>
    <hyperlink ref="C2" location="Data!CB3" tooltip="Select to jump to spring section" display="SPRING" xr:uid="{00000000-0004-0000-1100-000001000000}"/>
    <hyperlink ref="A1" location="'CBM FOCUS'!A1" tooltip="Return to CBM Focus Title Page" display="BACK TO TITLE" xr:uid="{00000000-0004-0000-1100-000002000000}"/>
  </hyperlinks>
  <pageMargins left="0.7" right="0.7" top="0.75" bottom="0.75" header="0.3" footer="0.3"/>
  <legacyDrawing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33CC33"/>
  </sheetPr>
  <dimension ref="A1:P187"/>
  <sheetViews>
    <sheetView workbookViewId="0">
      <selection sqref="A1:B2"/>
    </sheetView>
  </sheetViews>
  <sheetFormatPr baseColWidth="10" defaultColWidth="11.6640625" defaultRowHeight="15" x14ac:dyDescent="0.2"/>
  <cols>
    <col min="1" max="16384" width="11.6640625" style="32"/>
  </cols>
  <sheetData>
    <row r="1" spans="1:16" ht="15" customHeight="1" x14ac:dyDescent="0.2">
      <c r="A1" s="574" t="s">
        <v>17</v>
      </c>
      <c r="B1" s="575"/>
      <c r="C1" s="574" t="s">
        <v>19</v>
      </c>
      <c r="D1" s="575"/>
      <c r="E1" s="574" t="s">
        <v>220</v>
      </c>
      <c r="F1" s="575"/>
      <c r="G1" s="574" t="s">
        <v>18</v>
      </c>
      <c r="H1" s="575"/>
      <c r="I1" s="574" t="s">
        <v>20</v>
      </c>
      <c r="J1" s="575"/>
    </row>
    <row r="2" spans="1:16" ht="15" customHeight="1" thickBot="1" x14ac:dyDescent="0.25">
      <c r="A2" s="576"/>
      <c r="B2" s="577"/>
      <c r="C2" s="576"/>
      <c r="D2" s="577"/>
      <c r="E2" s="576"/>
      <c r="F2" s="577"/>
      <c r="G2" s="576"/>
      <c r="H2" s="577"/>
      <c r="I2" s="576"/>
      <c r="J2" s="577"/>
    </row>
    <row r="3" spans="1:16" s="166" customFormat="1" ht="17" thickBot="1" x14ac:dyDescent="0.25">
      <c r="A3" s="550" t="s">
        <v>17</v>
      </c>
      <c r="B3" s="551"/>
      <c r="C3" s="552"/>
    </row>
    <row r="4" spans="1:16" s="166" customFormat="1" ht="17" thickBot="1" x14ac:dyDescent="0.25">
      <c r="A4" s="550" t="s">
        <v>140</v>
      </c>
      <c r="B4" s="551"/>
      <c r="C4" s="552"/>
    </row>
    <row r="5" spans="1:16" ht="16" thickBot="1" x14ac:dyDescent="0.25"/>
    <row r="6" spans="1:16" ht="16" thickTop="1" x14ac:dyDescent="0.2">
      <c r="A6" s="547" t="s">
        <v>380</v>
      </c>
      <c r="B6" s="548"/>
      <c r="C6" s="548"/>
      <c r="D6" s="548"/>
      <c r="E6" s="549"/>
      <c r="G6" s="547" t="s">
        <v>380</v>
      </c>
      <c r="H6" s="548"/>
      <c r="I6" s="548"/>
      <c r="J6" s="548"/>
      <c r="K6" s="549"/>
      <c r="L6" s="445"/>
      <c r="M6" s="445"/>
      <c r="N6" s="445"/>
      <c r="O6" s="445"/>
      <c r="P6" s="445"/>
    </row>
    <row r="7" spans="1:16" x14ac:dyDescent="0.2">
      <c r="A7" s="172" t="s">
        <v>42</v>
      </c>
      <c r="B7" s="17" t="s">
        <v>47</v>
      </c>
      <c r="C7" s="17" t="s">
        <v>3</v>
      </c>
      <c r="D7" s="17" t="s">
        <v>4</v>
      </c>
      <c r="E7" s="173" t="s">
        <v>5</v>
      </c>
      <c r="G7" s="172" t="s">
        <v>42</v>
      </c>
      <c r="H7" s="17" t="s">
        <v>47</v>
      </c>
      <c r="I7" s="17" t="s">
        <v>3</v>
      </c>
      <c r="J7" s="17" t="s">
        <v>4</v>
      </c>
      <c r="K7" s="173" t="s">
        <v>5</v>
      </c>
      <c r="L7" s="219"/>
      <c r="M7" s="46"/>
      <c r="N7" s="46"/>
      <c r="O7" s="46"/>
      <c r="P7" s="46"/>
    </row>
    <row r="8" spans="1:16" x14ac:dyDescent="0.2">
      <c r="A8" s="178">
        <v>1</v>
      </c>
      <c r="B8" s="179">
        <v>0.9</v>
      </c>
      <c r="C8" s="180"/>
      <c r="D8" s="180"/>
      <c r="E8" s="182"/>
      <c r="G8" s="238">
        <v>7</v>
      </c>
      <c r="H8" s="239">
        <v>0.9</v>
      </c>
      <c r="I8" s="228"/>
      <c r="J8" s="228"/>
      <c r="K8" s="241"/>
      <c r="L8" s="357"/>
      <c r="M8" s="358"/>
      <c r="N8" s="46"/>
      <c r="O8" s="46"/>
      <c r="P8" s="46"/>
    </row>
    <row r="9" spans="1:16" x14ac:dyDescent="0.2">
      <c r="A9" s="185"/>
      <c r="B9" s="179">
        <v>0.75</v>
      </c>
      <c r="C9" s="180"/>
      <c r="D9" s="180"/>
      <c r="E9" s="182"/>
      <c r="G9" s="243"/>
      <c r="H9" s="239">
        <v>0.75</v>
      </c>
      <c r="I9" s="228"/>
      <c r="J9" s="228"/>
      <c r="K9" s="241"/>
      <c r="L9" s="359"/>
      <c r="M9" s="358"/>
      <c r="N9" s="46"/>
      <c r="O9" s="46"/>
      <c r="P9" s="46"/>
    </row>
    <row r="10" spans="1:16" x14ac:dyDescent="0.2">
      <c r="A10" s="185"/>
      <c r="B10" s="179">
        <v>0.5</v>
      </c>
      <c r="C10" s="180"/>
      <c r="D10" s="180"/>
      <c r="E10" s="182"/>
      <c r="G10" s="243"/>
      <c r="H10" s="239">
        <v>0.5</v>
      </c>
      <c r="I10" s="228"/>
      <c r="J10" s="228"/>
      <c r="K10" s="241"/>
      <c r="L10" s="359"/>
      <c r="M10" s="358"/>
      <c r="N10" s="46"/>
      <c r="O10" s="46"/>
      <c r="P10" s="46"/>
    </row>
    <row r="11" spans="1:16" x14ac:dyDescent="0.2">
      <c r="A11" s="185"/>
      <c r="B11" s="179">
        <v>0.25</v>
      </c>
      <c r="C11" s="180"/>
      <c r="D11" s="180"/>
      <c r="E11" s="182"/>
      <c r="G11" s="243"/>
      <c r="H11" s="239">
        <v>0.25</v>
      </c>
      <c r="I11" s="228"/>
      <c r="J11" s="228"/>
      <c r="K11" s="241"/>
      <c r="L11" s="359"/>
      <c r="M11" s="358"/>
      <c r="N11" s="46"/>
      <c r="O11" s="46"/>
      <c r="P11" s="46"/>
    </row>
    <row r="12" spans="1:16" x14ac:dyDescent="0.2">
      <c r="A12" s="185"/>
      <c r="B12" s="179">
        <v>0.1</v>
      </c>
      <c r="C12" s="180"/>
      <c r="D12" s="180"/>
      <c r="E12" s="182"/>
      <c r="G12" s="243"/>
      <c r="H12" s="239">
        <v>0.1</v>
      </c>
      <c r="I12" s="228"/>
      <c r="J12" s="228"/>
      <c r="K12" s="241"/>
      <c r="L12" s="359"/>
      <c r="M12" s="358"/>
      <c r="N12" s="46"/>
      <c r="O12" s="46"/>
      <c r="P12" s="46"/>
    </row>
    <row r="13" spans="1:16" x14ac:dyDescent="0.2">
      <c r="A13" s="190">
        <v>2</v>
      </c>
      <c r="B13" s="18">
        <v>0.9</v>
      </c>
      <c r="C13" s="19"/>
      <c r="D13" s="19"/>
      <c r="E13" s="192"/>
      <c r="G13" s="246">
        <v>8</v>
      </c>
      <c r="H13" s="20">
        <v>0.9</v>
      </c>
      <c r="I13" s="21"/>
      <c r="J13" s="21"/>
      <c r="K13" s="248"/>
      <c r="L13" s="357"/>
      <c r="M13" s="358"/>
      <c r="N13" s="46"/>
      <c r="O13" s="46"/>
      <c r="P13" s="46"/>
    </row>
    <row r="14" spans="1:16" x14ac:dyDescent="0.2">
      <c r="A14" s="195"/>
      <c r="B14" s="18">
        <v>0.75</v>
      </c>
      <c r="C14" s="19"/>
      <c r="D14" s="19"/>
      <c r="E14" s="192"/>
      <c r="G14" s="251"/>
      <c r="H14" s="20">
        <v>0.75</v>
      </c>
      <c r="I14" s="21"/>
      <c r="J14" s="21"/>
      <c r="K14" s="248"/>
      <c r="L14" s="359"/>
      <c r="M14" s="358"/>
      <c r="N14" s="46"/>
      <c r="O14" s="46"/>
      <c r="P14" s="46"/>
    </row>
    <row r="15" spans="1:16" x14ac:dyDescent="0.2">
      <c r="A15" s="195"/>
      <c r="B15" s="18">
        <v>0.5</v>
      </c>
      <c r="C15" s="19"/>
      <c r="D15" s="19"/>
      <c r="E15" s="192"/>
      <c r="G15" s="251"/>
      <c r="H15" s="20">
        <v>0.5</v>
      </c>
      <c r="I15" s="21"/>
      <c r="J15" s="21"/>
      <c r="K15" s="248"/>
      <c r="L15" s="359"/>
      <c r="M15" s="358"/>
      <c r="N15" s="46"/>
      <c r="O15" s="46"/>
      <c r="P15" s="46"/>
    </row>
    <row r="16" spans="1:16" x14ac:dyDescent="0.2">
      <c r="A16" s="195"/>
      <c r="B16" s="18">
        <v>0.25</v>
      </c>
      <c r="C16" s="19"/>
      <c r="D16" s="19"/>
      <c r="E16" s="192"/>
      <c r="G16" s="251"/>
      <c r="H16" s="20">
        <v>0.25</v>
      </c>
      <c r="I16" s="21"/>
      <c r="J16" s="21"/>
      <c r="K16" s="248"/>
      <c r="L16" s="359"/>
      <c r="M16" s="358"/>
      <c r="N16" s="46"/>
      <c r="O16" s="46"/>
      <c r="P16" s="46"/>
    </row>
    <row r="17" spans="1:16" x14ac:dyDescent="0.2">
      <c r="A17" s="195"/>
      <c r="B17" s="18">
        <v>0.1</v>
      </c>
      <c r="C17" s="19"/>
      <c r="D17" s="19"/>
      <c r="E17" s="192"/>
      <c r="G17" s="251"/>
      <c r="H17" s="20">
        <v>0.1</v>
      </c>
      <c r="I17" s="21"/>
      <c r="J17" s="21"/>
      <c r="K17" s="248"/>
      <c r="L17" s="359"/>
      <c r="M17" s="358"/>
      <c r="N17" s="46"/>
      <c r="O17" s="46"/>
      <c r="P17" s="46"/>
    </row>
    <row r="18" spans="1:16" x14ac:dyDescent="0.2">
      <c r="A18" s="200">
        <v>3</v>
      </c>
      <c r="B18" s="201">
        <v>0.9</v>
      </c>
      <c r="C18" s="202"/>
      <c r="D18" s="202"/>
      <c r="E18" s="204"/>
      <c r="G18" s="477">
        <v>9</v>
      </c>
      <c r="H18" s="478">
        <v>0.9</v>
      </c>
      <c r="I18" s="22"/>
      <c r="J18" s="22"/>
      <c r="K18" s="479"/>
      <c r="L18" s="357"/>
      <c r="M18" s="358"/>
      <c r="N18" s="46"/>
      <c r="O18" s="46"/>
      <c r="P18" s="46"/>
    </row>
    <row r="19" spans="1:16" x14ac:dyDescent="0.2">
      <c r="A19" s="205"/>
      <c r="B19" s="201">
        <v>0.75</v>
      </c>
      <c r="C19" s="202"/>
      <c r="D19" s="202"/>
      <c r="E19" s="204"/>
      <c r="G19" s="480"/>
      <c r="H19" s="478">
        <v>0.75</v>
      </c>
      <c r="I19" s="22"/>
      <c r="J19" s="22"/>
      <c r="K19" s="479"/>
      <c r="L19" s="360"/>
      <c r="M19" s="358"/>
      <c r="N19" s="46"/>
      <c r="O19" s="46"/>
      <c r="P19" s="46"/>
    </row>
    <row r="20" spans="1:16" x14ac:dyDescent="0.2">
      <c r="A20" s="205"/>
      <c r="B20" s="201">
        <v>0.5</v>
      </c>
      <c r="C20" s="202"/>
      <c r="D20" s="202"/>
      <c r="E20" s="204"/>
      <c r="G20" s="480"/>
      <c r="H20" s="478">
        <v>0.5</v>
      </c>
      <c r="I20" s="22"/>
      <c r="J20" s="22"/>
      <c r="K20" s="479"/>
      <c r="L20" s="360"/>
      <c r="M20" s="358"/>
      <c r="N20" s="46"/>
      <c r="O20" s="46"/>
      <c r="P20" s="46"/>
    </row>
    <row r="21" spans="1:16" x14ac:dyDescent="0.2">
      <c r="A21" s="205"/>
      <c r="B21" s="201">
        <v>0.25</v>
      </c>
      <c r="C21" s="202"/>
      <c r="D21" s="202"/>
      <c r="E21" s="204"/>
      <c r="G21" s="480"/>
      <c r="H21" s="478">
        <v>0.25</v>
      </c>
      <c r="I21" s="22"/>
      <c r="J21" s="22"/>
      <c r="K21" s="479"/>
      <c r="L21" s="360"/>
      <c r="M21" s="358"/>
      <c r="N21" s="46"/>
      <c r="O21" s="46"/>
      <c r="P21" s="46"/>
    </row>
    <row r="22" spans="1:16" x14ac:dyDescent="0.2">
      <c r="A22" s="205"/>
      <c r="B22" s="201">
        <v>0.1</v>
      </c>
      <c r="C22" s="202"/>
      <c r="D22" s="202"/>
      <c r="E22" s="204"/>
      <c r="G22" s="480"/>
      <c r="H22" s="478">
        <v>0.1</v>
      </c>
      <c r="I22" s="22"/>
      <c r="J22" s="22"/>
      <c r="K22" s="479"/>
      <c r="L22" s="360"/>
      <c r="M22" s="358"/>
      <c r="N22" s="46"/>
      <c r="O22" s="46"/>
      <c r="P22" s="46"/>
    </row>
    <row r="23" spans="1:16" x14ac:dyDescent="0.2">
      <c r="A23" s="211">
        <v>4</v>
      </c>
      <c r="B23" s="212">
        <v>0.9</v>
      </c>
      <c r="C23" s="213"/>
      <c r="D23" s="213"/>
      <c r="E23" s="215"/>
      <c r="G23" s="481">
        <v>10</v>
      </c>
      <c r="H23" s="482">
        <v>0.9</v>
      </c>
      <c r="I23" s="23"/>
      <c r="J23" s="23"/>
      <c r="K23" s="483"/>
      <c r="L23" s="357"/>
      <c r="M23" s="358"/>
      <c r="N23" s="46"/>
      <c r="O23" s="46"/>
      <c r="P23" s="46"/>
    </row>
    <row r="24" spans="1:16" x14ac:dyDescent="0.2">
      <c r="A24" s="216"/>
      <c r="B24" s="212">
        <v>0.75</v>
      </c>
      <c r="C24" s="213"/>
      <c r="D24" s="213"/>
      <c r="E24" s="215"/>
      <c r="G24" s="484"/>
      <c r="H24" s="482">
        <v>0.75</v>
      </c>
      <c r="I24" s="23"/>
      <c r="J24" s="23"/>
      <c r="K24" s="483"/>
      <c r="L24" s="359"/>
      <c r="M24" s="358"/>
      <c r="N24" s="46"/>
      <c r="O24" s="46"/>
      <c r="P24" s="46"/>
    </row>
    <row r="25" spans="1:16" x14ac:dyDescent="0.2">
      <c r="A25" s="216"/>
      <c r="B25" s="212">
        <v>0.5</v>
      </c>
      <c r="C25" s="213"/>
      <c r="D25" s="213"/>
      <c r="E25" s="215"/>
      <c r="G25" s="484"/>
      <c r="H25" s="482">
        <v>0.5</v>
      </c>
      <c r="I25" s="23"/>
      <c r="J25" s="23"/>
      <c r="K25" s="483"/>
      <c r="L25" s="359"/>
      <c r="M25" s="358"/>
      <c r="N25" s="46"/>
      <c r="O25" s="46"/>
      <c r="P25" s="46"/>
    </row>
    <row r="26" spans="1:16" x14ac:dyDescent="0.2">
      <c r="A26" s="216"/>
      <c r="B26" s="212">
        <v>0.25</v>
      </c>
      <c r="C26" s="213"/>
      <c r="D26" s="213"/>
      <c r="E26" s="215"/>
      <c r="G26" s="484"/>
      <c r="H26" s="482">
        <v>0.25</v>
      </c>
      <c r="I26" s="23"/>
      <c r="J26" s="23"/>
      <c r="K26" s="483"/>
      <c r="L26" s="359"/>
      <c r="M26" s="358"/>
      <c r="N26" s="46"/>
      <c r="O26" s="46"/>
      <c r="P26" s="46"/>
    </row>
    <row r="27" spans="1:16" x14ac:dyDescent="0.2">
      <c r="A27" s="216"/>
      <c r="B27" s="212">
        <v>0.1</v>
      </c>
      <c r="C27" s="213"/>
      <c r="D27" s="213"/>
      <c r="E27" s="215"/>
      <c r="G27" s="484"/>
      <c r="H27" s="482">
        <v>0.1</v>
      </c>
      <c r="I27" s="23"/>
      <c r="J27" s="23"/>
      <c r="K27" s="483"/>
      <c r="L27" s="359"/>
      <c r="M27" s="358"/>
      <c r="N27" s="46"/>
      <c r="O27" s="46"/>
      <c r="P27" s="46"/>
    </row>
    <row r="28" spans="1:16" x14ac:dyDescent="0.2">
      <c r="A28" s="220">
        <v>5</v>
      </c>
      <c r="B28" s="221">
        <v>0.9</v>
      </c>
      <c r="C28" s="222"/>
      <c r="D28" s="222"/>
      <c r="E28" s="224"/>
      <c r="G28" s="485">
        <v>11</v>
      </c>
      <c r="H28" s="486">
        <v>0.9</v>
      </c>
      <c r="I28" s="250"/>
      <c r="J28" s="250"/>
      <c r="K28" s="487"/>
      <c r="L28" s="357"/>
      <c r="M28" s="358"/>
      <c r="N28" s="46"/>
      <c r="O28" s="46"/>
      <c r="P28" s="46"/>
    </row>
    <row r="29" spans="1:16" x14ac:dyDescent="0.2">
      <c r="A29" s="226"/>
      <c r="B29" s="221">
        <v>0.75</v>
      </c>
      <c r="C29" s="222"/>
      <c r="D29" s="222"/>
      <c r="E29" s="224"/>
      <c r="G29" s="488"/>
      <c r="H29" s="486">
        <v>0.75</v>
      </c>
      <c r="I29" s="250"/>
      <c r="J29" s="250"/>
      <c r="K29" s="487"/>
      <c r="L29" s="359"/>
      <c r="M29" s="358"/>
      <c r="N29" s="46"/>
      <c r="O29" s="46"/>
      <c r="P29" s="46"/>
    </row>
    <row r="30" spans="1:16" x14ac:dyDescent="0.2">
      <c r="A30" s="226"/>
      <c r="B30" s="221">
        <v>0.5</v>
      </c>
      <c r="C30" s="222"/>
      <c r="D30" s="222"/>
      <c r="E30" s="224"/>
      <c r="G30" s="488"/>
      <c r="H30" s="486">
        <v>0.5</v>
      </c>
      <c r="I30" s="250"/>
      <c r="J30" s="250"/>
      <c r="K30" s="487"/>
      <c r="L30" s="359"/>
      <c r="M30" s="358"/>
      <c r="N30" s="46"/>
      <c r="O30" s="46"/>
      <c r="P30" s="46"/>
    </row>
    <row r="31" spans="1:16" x14ac:dyDescent="0.2">
      <c r="A31" s="226"/>
      <c r="B31" s="221">
        <v>0.25</v>
      </c>
      <c r="C31" s="222"/>
      <c r="D31" s="222"/>
      <c r="E31" s="224"/>
      <c r="G31" s="488"/>
      <c r="H31" s="486">
        <v>0.25</v>
      </c>
      <c r="I31" s="250"/>
      <c r="J31" s="250"/>
      <c r="K31" s="487"/>
      <c r="L31" s="359"/>
      <c r="M31" s="358"/>
      <c r="N31" s="46"/>
      <c r="O31" s="46"/>
      <c r="P31" s="46"/>
    </row>
    <row r="32" spans="1:16" x14ac:dyDescent="0.2">
      <c r="A32" s="226"/>
      <c r="B32" s="221">
        <v>0.1</v>
      </c>
      <c r="C32" s="222"/>
      <c r="D32" s="222"/>
      <c r="E32" s="224"/>
      <c r="G32" s="488"/>
      <c r="H32" s="486">
        <v>0.1</v>
      </c>
      <c r="I32" s="250"/>
      <c r="J32" s="250"/>
      <c r="K32" s="487"/>
      <c r="L32" s="359"/>
      <c r="M32" s="358"/>
      <c r="N32" s="46"/>
      <c r="O32" s="46"/>
      <c r="P32" s="46"/>
    </row>
    <row r="33" spans="1:16" x14ac:dyDescent="0.2">
      <c r="A33" s="230">
        <v>6</v>
      </c>
      <c r="B33" s="231">
        <v>0.9</v>
      </c>
      <c r="C33" s="225"/>
      <c r="D33" s="225"/>
      <c r="E33" s="233"/>
      <c r="G33" s="489">
        <v>12</v>
      </c>
      <c r="H33" s="490">
        <v>0.9</v>
      </c>
      <c r="I33" s="254"/>
      <c r="J33" s="254"/>
      <c r="K33" s="491"/>
      <c r="L33" s="357"/>
      <c r="M33" s="358"/>
      <c r="N33" s="46"/>
      <c r="O33" s="46"/>
      <c r="P33" s="46"/>
    </row>
    <row r="34" spans="1:16" x14ac:dyDescent="0.2">
      <c r="A34" s="234"/>
      <c r="B34" s="231">
        <v>0.75</v>
      </c>
      <c r="C34" s="225"/>
      <c r="D34" s="225"/>
      <c r="E34" s="233"/>
      <c r="G34" s="492"/>
      <c r="H34" s="490">
        <v>0.75</v>
      </c>
      <c r="I34" s="254"/>
      <c r="J34" s="254"/>
      <c r="K34" s="491"/>
      <c r="L34" s="359"/>
      <c r="M34" s="358"/>
      <c r="N34" s="46"/>
      <c r="O34" s="46"/>
      <c r="P34" s="46"/>
    </row>
    <row r="35" spans="1:16" x14ac:dyDescent="0.2">
      <c r="A35" s="234"/>
      <c r="B35" s="231">
        <v>0.5</v>
      </c>
      <c r="C35" s="225"/>
      <c r="D35" s="225"/>
      <c r="E35" s="233"/>
      <c r="G35" s="492"/>
      <c r="H35" s="490">
        <v>0.5</v>
      </c>
      <c r="I35" s="254"/>
      <c r="J35" s="254"/>
      <c r="K35" s="491"/>
      <c r="L35" s="359"/>
      <c r="M35" s="358"/>
      <c r="N35" s="46"/>
      <c r="O35" s="46"/>
      <c r="P35" s="46"/>
    </row>
    <row r="36" spans="1:16" x14ac:dyDescent="0.2">
      <c r="A36" s="234"/>
      <c r="B36" s="231">
        <v>0.25</v>
      </c>
      <c r="C36" s="225"/>
      <c r="D36" s="225"/>
      <c r="E36" s="233"/>
      <c r="G36" s="492"/>
      <c r="H36" s="490">
        <v>0.25</v>
      </c>
      <c r="I36" s="254"/>
      <c r="J36" s="254"/>
      <c r="K36" s="491"/>
      <c r="L36" s="359"/>
      <c r="M36" s="358"/>
      <c r="N36" s="46"/>
      <c r="O36" s="46"/>
      <c r="P36" s="46"/>
    </row>
    <row r="37" spans="1:16" ht="16" thickBot="1" x14ac:dyDescent="0.25">
      <c r="A37" s="363"/>
      <c r="B37" s="364">
        <v>0.1</v>
      </c>
      <c r="C37" s="365"/>
      <c r="D37" s="365"/>
      <c r="E37" s="366"/>
      <c r="G37" s="493"/>
      <c r="H37" s="494">
        <v>0.1</v>
      </c>
      <c r="I37" s="263"/>
      <c r="J37" s="263"/>
      <c r="K37" s="495"/>
      <c r="L37" s="359"/>
      <c r="M37" s="358"/>
      <c r="N37" s="46"/>
      <c r="O37" s="46"/>
      <c r="P37" s="46"/>
    </row>
    <row r="38" spans="1:16" ht="17" thickTop="1" thickBot="1" x14ac:dyDescent="0.25"/>
    <row r="39" spans="1:16" s="166" customFormat="1" ht="17" thickBot="1" x14ac:dyDescent="0.25">
      <c r="A39" s="550" t="s">
        <v>19</v>
      </c>
      <c r="B39" s="551"/>
      <c r="C39" s="552"/>
    </row>
    <row r="40" spans="1:16" s="166" customFormat="1" ht="17" thickBot="1" x14ac:dyDescent="0.25">
      <c r="A40" s="550" t="s">
        <v>140</v>
      </c>
      <c r="B40" s="551"/>
      <c r="C40" s="552"/>
    </row>
    <row r="41" spans="1:16" x14ac:dyDescent="0.2">
      <c r="A41" s="561"/>
      <c r="B41" s="561"/>
      <c r="C41" s="561"/>
    </row>
    <row r="42" spans="1:16" x14ac:dyDescent="0.2">
      <c r="A42" s="561"/>
      <c r="B42" s="561"/>
      <c r="C42" s="561"/>
    </row>
    <row r="43" spans="1:16" x14ac:dyDescent="0.2">
      <c r="A43" s="561"/>
      <c r="B43" s="561"/>
      <c r="C43" s="561"/>
    </row>
    <row r="44" spans="1:16" ht="16" thickBot="1" x14ac:dyDescent="0.25">
      <c r="A44" s="561"/>
      <c r="B44" s="561"/>
      <c r="C44" s="561"/>
    </row>
    <row r="45" spans="1:16" s="166" customFormat="1" ht="17" thickBot="1" x14ac:dyDescent="0.25">
      <c r="A45" s="550" t="s">
        <v>220</v>
      </c>
      <c r="B45" s="551"/>
      <c r="C45" s="552"/>
    </row>
    <row r="46" spans="1:16" s="166" customFormat="1" ht="17" thickBot="1" x14ac:dyDescent="0.25">
      <c r="A46" s="550" t="s">
        <v>140</v>
      </c>
      <c r="B46" s="551"/>
      <c r="C46" s="552"/>
    </row>
    <row r="47" spans="1:16" x14ac:dyDescent="0.2">
      <c r="A47" s="561"/>
      <c r="B47" s="561"/>
      <c r="C47" s="561"/>
    </row>
    <row r="48" spans="1:16" x14ac:dyDescent="0.2">
      <c r="A48" s="561"/>
      <c r="B48" s="561"/>
      <c r="C48" s="561"/>
    </row>
    <row r="49" spans="1:3" x14ac:dyDescent="0.2">
      <c r="A49" s="561"/>
      <c r="B49" s="561"/>
      <c r="C49" s="561"/>
    </row>
    <row r="50" spans="1:3" ht="16" thickBot="1" x14ac:dyDescent="0.25">
      <c r="A50" s="561"/>
      <c r="B50" s="561"/>
      <c r="C50" s="561"/>
    </row>
    <row r="51" spans="1:3" s="166" customFormat="1" ht="17" thickBot="1" x14ac:dyDescent="0.25">
      <c r="A51" s="550" t="s">
        <v>18</v>
      </c>
      <c r="B51" s="551"/>
      <c r="C51" s="552"/>
    </row>
    <row r="52" spans="1:3" s="166" customFormat="1" ht="17" thickBot="1" x14ac:dyDescent="0.25">
      <c r="A52" s="550" t="s">
        <v>140</v>
      </c>
      <c r="B52" s="551"/>
      <c r="C52" s="552"/>
    </row>
    <row r="53" spans="1:3" x14ac:dyDescent="0.2">
      <c r="A53" s="561"/>
      <c r="B53" s="561"/>
      <c r="C53" s="561"/>
    </row>
    <row r="54" spans="1:3" x14ac:dyDescent="0.2">
      <c r="A54" s="561"/>
      <c r="B54" s="561"/>
      <c r="C54" s="561"/>
    </row>
    <row r="55" spans="1:3" x14ac:dyDescent="0.2">
      <c r="A55" s="526"/>
      <c r="B55" s="526"/>
      <c r="C55" s="526"/>
    </row>
    <row r="56" spans="1:3" ht="16" thickBot="1" x14ac:dyDescent="0.25">
      <c r="A56" s="526"/>
      <c r="B56" s="526"/>
      <c r="C56" s="526"/>
    </row>
    <row r="57" spans="1:3" s="166" customFormat="1" ht="17" thickBot="1" x14ac:dyDescent="0.25">
      <c r="A57" s="550" t="s">
        <v>20</v>
      </c>
      <c r="B57" s="551"/>
      <c r="C57" s="552"/>
    </row>
    <row r="58" spans="1:3" s="166" customFormat="1" ht="17" thickBot="1" x14ac:dyDescent="0.25">
      <c r="A58" s="550" t="s">
        <v>140</v>
      </c>
      <c r="B58" s="551"/>
      <c r="C58" s="552"/>
    </row>
    <row r="59" spans="1:3" x14ac:dyDescent="0.2">
      <c r="A59" s="526"/>
      <c r="B59" s="526"/>
      <c r="C59" s="526"/>
    </row>
    <row r="60" spans="1:3" x14ac:dyDescent="0.2">
      <c r="A60" s="526"/>
      <c r="B60" s="526"/>
      <c r="C60" s="526"/>
    </row>
    <row r="61" spans="1:3" x14ac:dyDescent="0.2">
      <c r="A61" s="526"/>
      <c r="B61" s="526"/>
      <c r="C61" s="526"/>
    </row>
    <row r="62" spans="1:3" x14ac:dyDescent="0.2">
      <c r="A62" s="526"/>
      <c r="B62" s="526"/>
      <c r="C62" s="526"/>
    </row>
    <row r="65" spans="1:1" x14ac:dyDescent="0.2">
      <c r="A65" s="328"/>
    </row>
    <row r="71" spans="1:1" x14ac:dyDescent="0.2">
      <c r="A71" s="328"/>
    </row>
    <row r="74" spans="1:1" x14ac:dyDescent="0.2">
      <c r="A74" s="328"/>
    </row>
    <row r="170" spans="1:1" x14ac:dyDescent="0.2">
      <c r="A170" s="328"/>
    </row>
    <row r="181" spans="1:1" x14ac:dyDescent="0.2">
      <c r="A181" s="328"/>
    </row>
    <row r="187" spans="1:1" x14ac:dyDescent="0.2">
      <c r="A187" s="328"/>
    </row>
  </sheetData>
  <sheetProtection password="C516" sheet="1" objects="1" scenarios="1"/>
  <mergeCells count="33">
    <mergeCell ref="G1:H2"/>
    <mergeCell ref="I1:J2"/>
    <mergeCell ref="A56:C56"/>
    <mergeCell ref="A44:C44"/>
    <mergeCell ref="A46:C46"/>
    <mergeCell ref="A6:E6"/>
    <mergeCell ref="A1:B2"/>
    <mergeCell ref="C1:D2"/>
    <mergeCell ref="E1:F2"/>
    <mergeCell ref="G6:K6"/>
    <mergeCell ref="A41:C41"/>
    <mergeCell ref="A50:C50"/>
    <mergeCell ref="A47:C47"/>
    <mergeCell ref="A48:C48"/>
    <mergeCell ref="A3:C3"/>
    <mergeCell ref="A4:C4"/>
    <mergeCell ref="A39:C39"/>
    <mergeCell ref="A40:C40"/>
    <mergeCell ref="A45:C45"/>
    <mergeCell ref="A42:C42"/>
    <mergeCell ref="A53:C53"/>
    <mergeCell ref="A49:C49"/>
    <mergeCell ref="A55:C55"/>
    <mergeCell ref="A43:C43"/>
    <mergeCell ref="A62:C62"/>
    <mergeCell ref="A51:C51"/>
    <mergeCell ref="A52:C52"/>
    <mergeCell ref="A58:C58"/>
    <mergeCell ref="A61:C61"/>
    <mergeCell ref="A57:C57"/>
    <mergeCell ref="A59:C59"/>
    <mergeCell ref="A60:C60"/>
    <mergeCell ref="A54:C54"/>
  </mergeCells>
  <hyperlinks>
    <hyperlink ref="A1:B2" location="Research!A3:AD38" tooltip="Select to jump to standards" display="STANDARDS" xr:uid="{00000000-0004-0000-1200-000000000000}"/>
    <hyperlink ref="C1:D2" location="Research!A39:AD44" tooltip="Select to jump to probes" display="PROBES" xr:uid="{00000000-0004-0000-1200-000001000000}"/>
    <hyperlink ref="E1:F2" location="Research!A45:AD50" tooltip="Select to jump to diagnostics" display="DIAGNOSTICS" xr:uid="{00000000-0004-0000-1200-000002000000}"/>
    <hyperlink ref="G1:H2" location="Research!A51:AD56" tooltip="Select to jump to interventions" display="INTERVENTIONS" xr:uid="{00000000-0004-0000-1200-000003000000}"/>
    <hyperlink ref="I1:J2" location="Research!A57:AD62" tooltip="Select to jump to interventions" display="INFORMATION" xr:uid="{00000000-0004-0000-1200-000004000000}"/>
    <hyperlink ref="A4:B4" location="'Reading - Research'!A1:J2" display="HOME" xr:uid="{00000000-0004-0000-1200-000005000000}"/>
    <hyperlink ref="A4:C4" location="Research!A1:J2" tooltip="Select to jump to top of tab" display="HOME" xr:uid="{00000000-0004-0000-1200-000006000000}"/>
    <hyperlink ref="A40:B40" location="'Reading - Research'!A1:J2" display="HOME" xr:uid="{00000000-0004-0000-1200-000007000000}"/>
    <hyperlink ref="A40:C40" location="Research!A1:J2" tooltip="Select to jump to top of tab" display="HOME" xr:uid="{00000000-0004-0000-1200-000008000000}"/>
    <hyperlink ref="A46:B46" location="'Reading - Research'!A1:J2" display="HOME" xr:uid="{00000000-0004-0000-1200-000009000000}"/>
    <hyperlink ref="A46:C46" location="Research!A1:J2" tooltip="Select to jump to top of tab" display="HOME" xr:uid="{00000000-0004-0000-1200-00000A000000}"/>
    <hyperlink ref="A52:B52" location="'Reading - Research'!A1:J2" display="HOME" xr:uid="{00000000-0004-0000-1200-00000B000000}"/>
    <hyperlink ref="A52:C52" location="Research!A1:J2" tooltip="Select to jump to top of tab" display="HOME" xr:uid="{00000000-0004-0000-1200-00000C000000}"/>
    <hyperlink ref="A58:B58" location="'Reading - Research'!A1:J2" display="HOME" xr:uid="{00000000-0004-0000-1200-00000D000000}"/>
    <hyperlink ref="A58:C58" location="Research!A1:J2" tooltip="Select to jump to top of tab" display="HOME" xr:uid="{00000000-0004-0000-1200-00000E000000}"/>
  </hyperlinks>
  <pageMargins left="0.7" right="0.7" top="0.75" bottom="0.75" header="0.3" footer="0.3"/>
  <legacy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0000"/>
  </sheetPr>
  <dimension ref="A1:DN161"/>
  <sheetViews>
    <sheetView workbookViewId="0">
      <pane xSplit="1" ySplit="4" topLeftCell="B5" activePane="bottomRight" state="frozen"/>
      <selection pane="topRight" activeCell="B1" sqref="B1"/>
      <selection pane="bottomLeft" activeCell="A5" sqref="A5"/>
      <selection pane="bottomRight" activeCell="A2" sqref="A2"/>
    </sheetView>
  </sheetViews>
  <sheetFormatPr baseColWidth="10" defaultColWidth="8.83203125" defaultRowHeight="15" x14ac:dyDescent="0.2"/>
  <cols>
    <col min="1" max="1" width="30.1640625" style="7" customWidth="1"/>
    <col min="2" max="2" width="11.6640625" style="7" customWidth="1"/>
    <col min="3" max="3" width="30.1640625" style="7" customWidth="1"/>
    <col min="4" max="6" width="12.6640625" style="30" customWidth="1"/>
    <col min="7" max="10" width="12.6640625" style="30" hidden="1" customWidth="1"/>
    <col min="11" max="11" width="15.6640625" style="30" customWidth="1"/>
    <col min="12" max="15" width="12.6640625" style="39" customWidth="1"/>
    <col min="16" max="16" width="12.6640625" style="39" hidden="1" customWidth="1"/>
    <col min="17" max="17" width="16.6640625" style="39" customWidth="1"/>
    <col min="18" max="19" width="12.6640625" style="39" customWidth="1"/>
    <col min="20" max="20" width="25.6640625" style="30" customWidth="1"/>
    <col min="21" max="21" width="25.6640625" style="31" customWidth="1"/>
    <col min="22" max="23" width="8.6640625" style="30" customWidth="1"/>
    <col min="24" max="24" width="8.6640625" style="39" customWidth="1"/>
    <col min="25" max="41" width="8.6640625" style="30" customWidth="1"/>
    <col min="42" max="44" width="12.6640625" style="30" customWidth="1"/>
    <col min="45" max="45" width="12.6640625" style="30" hidden="1" customWidth="1"/>
    <col min="46" max="47" width="12.6640625" style="31" hidden="1" customWidth="1"/>
    <col min="48" max="48" width="12.6640625" style="30" hidden="1" customWidth="1"/>
    <col min="49" max="49" width="15.6640625" style="30" customWidth="1"/>
    <col min="50" max="51" width="12.6640625" style="39" customWidth="1"/>
    <col min="52" max="52" width="12.6640625" style="30" customWidth="1"/>
    <col min="53" max="53" width="12.6640625" style="39" customWidth="1"/>
    <col min="54" max="54" width="12.6640625" style="39" hidden="1" customWidth="1"/>
    <col min="55" max="55" width="16.6640625" style="39" customWidth="1"/>
    <col min="56" max="57" width="12.6640625" style="39" customWidth="1"/>
    <col min="58" max="59" width="25.6640625" style="30" customWidth="1"/>
    <col min="60" max="64" width="8.6640625" style="39" customWidth="1"/>
    <col min="65" max="78" width="8.6640625" style="30" customWidth="1"/>
    <col min="79" max="79" width="8.6640625" style="31" customWidth="1"/>
    <col min="80" max="80" width="12.6640625" style="31" customWidth="1"/>
    <col min="81" max="82" width="12.6640625" style="30" customWidth="1"/>
    <col min="83" max="86" width="12.6640625" style="30" hidden="1" customWidth="1"/>
    <col min="87" max="87" width="15.6640625" style="30" customWidth="1"/>
    <col min="88" max="88" width="12.83203125" style="39" customWidth="1"/>
    <col min="89" max="89" width="12.6640625" style="39" customWidth="1"/>
    <col min="90" max="90" width="11.6640625" style="30" customWidth="1"/>
    <col min="91" max="91" width="12.6640625" style="39" customWidth="1"/>
    <col min="92" max="92" width="12.6640625" style="39" hidden="1" customWidth="1"/>
    <col min="93" max="93" width="16.6640625" style="39" customWidth="1"/>
    <col min="94" max="95" width="12.6640625" style="39" customWidth="1"/>
    <col min="96" max="96" width="25.6640625" style="30" customWidth="1"/>
    <col min="97" max="97" width="25.6640625" style="39" customWidth="1"/>
    <col min="98" max="117" width="8.6640625" style="39" customWidth="1"/>
    <col min="118" max="16384" width="8.83203125" style="7"/>
  </cols>
  <sheetData>
    <row r="1" spans="1:118" ht="25" thickTop="1" x14ac:dyDescent="0.3">
      <c r="A1" s="436" t="s">
        <v>171</v>
      </c>
      <c r="B1" s="536"/>
      <c r="C1" s="496" t="s">
        <v>146</v>
      </c>
      <c r="D1" s="538" t="s">
        <v>159</v>
      </c>
      <c r="E1" s="543"/>
      <c r="F1" s="543"/>
      <c r="G1" s="543"/>
      <c r="H1" s="543"/>
      <c r="I1" s="543"/>
      <c r="J1" s="543"/>
      <c r="K1" s="543"/>
      <c r="L1" s="543"/>
      <c r="M1" s="543"/>
      <c r="N1" s="544"/>
      <c r="O1" s="538" t="s">
        <v>172</v>
      </c>
      <c r="P1" s="545"/>
      <c r="Q1" s="545"/>
      <c r="R1" s="545"/>
      <c r="S1" s="545"/>
      <c r="T1" s="545"/>
      <c r="U1" s="546"/>
      <c r="V1" s="538" t="s">
        <v>161</v>
      </c>
      <c r="W1" s="543"/>
      <c r="X1" s="543"/>
      <c r="Y1" s="543"/>
      <c r="Z1" s="543"/>
      <c r="AA1" s="543"/>
      <c r="AB1" s="543"/>
      <c r="AC1" s="543"/>
      <c r="AD1" s="543"/>
      <c r="AE1" s="543"/>
      <c r="AF1" s="543"/>
      <c r="AG1" s="543"/>
      <c r="AH1" s="543"/>
      <c r="AI1" s="543"/>
      <c r="AJ1" s="543"/>
      <c r="AK1" s="543"/>
      <c r="AL1" s="543"/>
      <c r="AM1" s="543"/>
      <c r="AN1" s="543"/>
      <c r="AO1" s="544"/>
      <c r="AP1" s="538" t="s">
        <v>159</v>
      </c>
      <c r="AQ1" s="543"/>
      <c r="AR1" s="543"/>
      <c r="AS1" s="543"/>
      <c r="AT1" s="543"/>
      <c r="AU1" s="543"/>
      <c r="AV1" s="543"/>
      <c r="AW1" s="543"/>
      <c r="AX1" s="543"/>
      <c r="AY1" s="543"/>
      <c r="AZ1" s="544"/>
      <c r="BA1" s="538" t="s">
        <v>172</v>
      </c>
      <c r="BB1" s="545"/>
      <c r="BC1" s="545"/>
      <c r="BD1" s="545"/>
      <c r="BE1" s="545"/>
      <c r="BF1" s="545"/>
      <c r="BG1" s="546"/>
      <c r="BH1" s="538" t="s">
        <v>161</v>
      </c>
      <c r="BI1" s="543"/>
      <c r="BJ1" s="543"/>
      <c r="BK1" s="543"/>
      <c r="BL1" s="543"/>
      <c r="BM1" s="543"/>
      <c r="BN1" s="543"/>
      <c r="BO1" s="543"/>
      <c r="BP1" s="543"/>
      <c r="BQ1" s="543"/>
      <c r="BR1" s="543"/>
      <c r="BS1" s="543"/>
      <c r="BT1" s="543"/>
      <c r="BU1" s="543"/>
      <c r="BV1" s="543"/>
      <c r="BW1" s="543"/>
      <c r="BX1" s="543"/>
      <c r="BY1" s="543"/>
      <c r="BZ1" s="543"/>
      <c r="CA1" s="544"/>
      <c r="CB1" s="538" t="s">
        <v>159</v>
      </c>
      <c r="CC1" s="543"/>
      <c r="CD1" s="543"/>
      <c r="CE1" s="543"/>
      <c r="CF1" s="543"/>
      <c r="CG1" s="543"/>
      <c r="CH1" s="543"/>
      <c r="CI1" s="543"/>
      <c r="CJ1" s="543"/>
      <c r="CK1" s="543"/>
      <c r="CL1" s="544"/>
      <c r="CM1" s="538" t="s">
        <v>172</v>
      </c>
      <c r="CN1" s="541"/>
      <c r="CO1" s="541"/>
      <c r="CP1" s="541"/>
      <c r="CQ1" s="541"/>
      <c r="CR1" s="541"/>
      <c r="CS1" s="542"/>
      <c r="CT1" s="538" t="s">
        <v>161</v>
      </c>
      <c r="CU1" s="539"/>
      <c r="CV1" s="539"/>
      <c r="CW1" s="539"/>
      <c r="CX1" s="539"/>
      <c r="CY1" s="539"/>
      <c r="CZ1" s="539"/>
      <c r="DA1" s="539"/>
      <c r="DB1" s="539"/>
      <c r="DC1" s="539"/>
      <c r="DD1" s="539"/>
      <c r="DE1" s="539"/>
      <c r="DF1" s="539"/>
      <c r="DG1" s="539"/>
      <c r="DH1" s="539"/>
      <c r="DI1" s="539"/>
      <c r="DJ1" s="539"/>
      <c r="DK1" s="539"/>
      <c r="DL1" s="539"/>
      <c r="DM1" s="540"/>
    </row>
    <row r="2" spans="1:118" ht="30" x14ac:dyDescent="0.2">
      <c r="A2" s="442" t="s">
        <v>308</v>
      </c>
      <c r="B2" s="537"/>
      <c r="C2" s="329" t="s">
        <v>147</v>
      </c>
      <c r="D2" s="159" t="s">
        <v>143</v>
      </c>
      <c r="E2" s="520" t="s">
        <v>67</v>
      </c>
      <c r="F2" s="524" t="s">
        <v>88</v>
      </c>
      <c r="G2" s="415" t="s">
        <v>94</v>
      </c>
      <c r="H2" s="415" t="s">
        <v>91</v>
      </c>
      <c r="I2" s="415" t="s">
        <v>92</v>
      </c>
      <c r="J2" s="415" t="s">
        <v>95</v>
      </c>
      <c r="K2" s="524" t="s">
        <v>0</v>
      </c>
      <c r="L2" s="524" t="s">
        <v>305</v>
      </c>
      <c r="M2" s="524" t="s">
        <v>160</v>
      </c>
      <c r="N2" s="527" t="s">
        <v>165</v>
      </c>
      <c r="O2" s="529" t="s">
        <v>173</v>
      </c>
      <c r="P2" s="415" t="s">
        <v>167</v>
      </c>
      <c r="Q2" s="524" t="s">
        <v>168</v>
      </c>
      <c r="R2" s="524" t="s">
        <v>340</v>
      </c>
      <c r="S2" s="524" t="s">
        <v>341</v>
      </c>
      <c r="T2" s="524" t="s">
        <v>166</v>
      </c>
      <c r="U2" s="527" t="s">
        <v>66</v>
      </c>
      <c r="V2" s="529" t="s">
        <v>158</v>
      </c>
      <c r="W2" s="524" t="s">
        <v>169</v>
      </c>
      <c r="X2" s="524" t="s">
        <v>170</v>
      </c>
      <c r="Y2" s="524" t="s">
        <v>86</v>
      </c>
      <c r="Z2" s="524" t="s">
        <v>65</v>
      </c>
      <c r="AA2" s="520" t="s">
        <v>50</v>
      </c>
      <c r="AB2" s="520" t="s">
        <v>51</v>
      </c>
      <c r="AC2" s="520" t="s">
        <v>52</v>
      </c>
      <c r="AD2" s="520" t="s">
        <v>53</v>
      </c>
      <c r="AE2" s="520" t="s">
        <v>54</v>
      </c>
      <c r="AF2" s="520" t="s">
        <v>55</v>
      </c>
      <c r="AG2" s="520" t="s">
        <v>56</v>
      </c>
      <c r="AH2" s="520" t="s">
        <v>57</v>
      </c>
      <c r="AI2" s="520" t="s">
        <v>58</v>
      </c>
      <c r="AJ2" s="520" t="s">
        <v>59</v>
      </c>
      <c r="AK2" s="520" t="s">
        <v>60</v>
      </c>
      <c r="AL2" s="520" t="s">
        <v>61</v>
      </c>
      <c r="AM2" s="520" t="s">
        <v>62</v>
      </c>
      <c r="AN2" s="520" t="s">
        <v>63</v>
      </c>
      <c r="AO2" s="522" t="s">
        <v>64</v>
      </c>
      <c r="AP2" s="159" t="s">
        <v>144</v>
      </c>
      <c r="AQ2" s="520" t="s">
        <v>67</v>
      </c>
      <c r="AR2" s="524" t="s">
        <v>89</v>
      </c>
      <c r="AS2" s="415" t="s">
        <v>94</v>
      </c>
      <c r="AT2" s="415" t="s">
        <v>91</v>
      </c>
      <c r="AU2" s="415" t="s">
        <v>92</v>
      </c>
      <c r="AV2" s="415" t="s">
        <v>95</v>
      </c>
      <c r="AW2" s="524" t="s">
        <v>0</v>
      </c>
      <c r="AX2" s="524" t="s">
        <v>306</v>
      </c>
      <c r="AY2" s="524" t="s">
        <v>160</v>
      </c>
      <c r="AZ2" s="527" t="s">
        <v>165</v>
      </c>
      <c r="BA2" s="529" t="s">
        <v>173</v>
      </c>
      <c r="BB2" s="415" t="s">
        <v>167</v>
      </c>
      <c r="BC2" s="524" t="s">
        <v>168</v>
      </c>
      <c r="BD2" s="524" t="s">
        <v>340</v>
      </c>
      <c r="BE2" s="524" t="s">
        <v>341</v>
      </c>
      <c r="BF2" s="524" t="s">
        <v>166</v>
      </c>
      <c r="BG2" s="527" t="s">
        <v>66</v>
      </c>
      <c r="BH2" s="529" t="s">
        <v>158</v>
      </c>
      <c r="BI2" s="524" t="s">
        <v>169</v>
      </c>
      <c r="BJ2" s="524" t="s">
        <v>170</v>
      </c>
      <c r="BK2" s="524" t="s">
        <v>86</v>
      </c>
      <c r="BL2" s="524" t="s">
        <v>65</v>
      </c>
      <c r="BM2" s="520" t="s">
        <v>50</v>
      </c>
      <c r="BN2" s="520" t="s">
        <v>51</v>
      </c>
      <c r="BO2" s="520" t="s">
        <v>52</v>
      </c>
      <c r="BP2" s="520" t="s">
        <v>53</v>
      </c>
      <c r="BQ2" s="520" t="s">
        <v>54</v>
      </c>
      <c r="BR2" s="520" t="s">
        <v>55</v>
      </c>
      <c r="BS2" s="520" t="s">
        <v>56</v>
      </c>
      <c r="BT2" s="520" t="s">
        <v>57</v>
      </c>
      <c r="BU2" s="520" t="s">
        <v>58</v>
      </c>
      <c r="BV2" s="520" t="s">
        <v>59</v>
      </c>
      <c r="BW2" s="520" t="s">
        <v>60</v>
      </c>
      <c r="BX2" s="520" t="s">
        <v>61</v>
      </c>
      <c r="BY2" s="520" t="s">
        <v>62</v>
      </c>
      <c r="BZ2" s="520" t="s">
        <v>63</v>
      </c>
      <c r="CA2" s="522" t="s">
        <v>64</v>
      </c>
      <c r="CB2" s="159" t="s">
        <v>145</v>
      </c>
      <c r="CC2" s="520" t="s">
        <v>67</v>
      </c>
      <c r="CD2" s="524" t="s">
        <v>90</v>
      </c>
      <c r="CE2" s="415" t="s">
        <v>94</v>
      </c>
      <c r="CF2" s="415" t="s">
        <v>91</v>
      </c>
      <c r="CG2" s="415" t="s">
        <v>92</v>
      </c>
      <c r="CH2" s="415" t="s">
        <v>95</v>
      </c>
      <c r="CI2" s="524" t="s">
        <v>0</v>
      </c>
      <c r="CJ2" s="524" t="s">
        <v>307</v>
      </c>
      <c r="CK2" s="524" t="s">
        <v>160</v>
      </c>
      <c r="CL2" s="527" t="s">
        <v>165</v>
      </c>
      <c r="CM2" s="529" t="s">
        <v>173</v>
      </c>
      <c r="CN2" s="415" t="s">
        <v>167</v>
      </c>
      <c r="CO2" s="524" t="s">
        <v>168</v>
      </c>
      <c r="CP2" s="524" t="s">
        <v>340</v>
      </c>
      <c r="CQ2" s="524" t="s">
        <v>341</v>
      </c>
      <c r="CR2" s="524" t="s">
        <v>166</v>
      </c>
      <c r="CS2" s="527" t="s">
        <v>66</v>
      </c>
      <c r="CT2" s="529" t="s">
        <v>158</v>
      </c>
      <c r="CU2" s="524" t="s">
        <v>169</v>
      </c>
      <c r="CV2" s="524" t="s">
        <v>170</v>
      </c>
      <c r="CW2" s="524" t="s">
        <v>86</v>
      </c>
      <c r="CX2" s="524" t="s">
        <v>65</v>
      </c>
      <c r="CY2" s="520" t="s">
        <v>50</v>
      </c>
      <c r="CZ2" s="520" t="s">
        <v>51</v>
      </c>
      <c r="DA2" s="520" t="s">
        <v>52</v>
      </c>
      <c r="DB2" s="520" t="s">
        <v>53</v>
      </c>
      <c r="DC2" s="520" t="s">
        <v>54</v>
      </c>
      <c r="DD2" s="520" t="s">
        <v>55</v>
      </c>
      <c r="DE2" s="520" t="s">
        <v>56</v>
      </c>
      <c r="DF2" s="520" t="s">
        <v>57</v>
      </c>
      <c r="DG2" s="520" t="s">
        <v>58</v>
      </c>
      <c r="DH2" s="520" t="s">
        <v>59</v>
      </c>
      <c r="DI2" s="520" t="s">
        <v>60</v>
      </c>
      <c r="DJ2" s="520" t="s">
        <v>61</v>
      </c>
      <c r="DK2" s="520" t="s">
        <v>62</v>
      </c>
      <c r="DL2" s="520" t="s">
        <v>63</v>
      </c>
      <c r="DM2" s="522" t="s">
        <v>64</v>
      </c>
    </row>
    <row r="3" spans="1:118" s="24" customFormat="1" ht="15" customHeight="1" x14ac:dyDescent="0.2">
      <c r="A3" s="157"/>
      <c r="B3" s="158"/>
      <c r="C3" s="535" t="s">
        <v>157</v>
      </c>
      <c r="D3" s="156"/>
      <c r="E3" s="525"/>
      <c r="F3" s="534"/>
      <c r="G3" s="415"/>
      <c r="H3" s="415"/>
      <c r="I3" s="415"/>
      <c r="J3" s="415"/>
      <c r="K3" s="525"/>
      <c r="L3" s="531"/>
      <c r="M3" s="525"/>
      <c r="N3" s="532"/>
      <c r="O3" s="533"/>
      <c r="Q3" s="526"/>
      <c r="R3" s="526"/>
      <c r="S3" s="526"/>
      <c r="T3" s="526"/>
      <c r="U3" s="528"/>
      <c r="V3" s="530"/>
      <c r="W3" s="525"/>
      <c r="X3" s="525"/>
      <c r="Y3" s="525"/>
      <c r="Z3" s="524"/>
      <c r="AA3" s="521"/>
      <c r="AB3" s="521"/>
      <c r="AC3" s="521"/>
      <c r="AD3" s="521"/>
      <c r="AE3" s="521"/>
      <c r="AF3" s="521"/>
      <c r="AG3" s="521"/>
      <c r="AH3" s="521"/>
      <c r="AI3" s="521"/>
      <c r="AJ3" s="521"/>
      <c r="AK3" s="521"/>
      <c r="AL3" s="521"/>
      <c r="AM3" s="521"/>
      <c r="AN3" s="521"/>
      <c r="AO3" s="523"/>
      <c r="AP3" s="377"/>
      <c r="AQ3" s="525"/>
      <c r="AR3" s="534"/>
      <c r="AS3" s="415"/>
      <c r="AT3" s="415"/>
      <c r="AU3" s="415"/>
      <c r="AV3" s="415"/>
      <c r="AW3" s="525"/>
      <c r="AX3" s="531"/>
      <c r="AY3" s="525"/>
      <c r="AZ3" s="532"/>
      <c r="BA3" s="533"/>
      <c r="BC3" s="526"/>
      <c r="BD3" s="526"/>
      <c r="BE3" s="526"/>
      <c r="BF3" s="526"/>
      <c r="BG3" s="528"/>
      <c r="BH3" s="530"/>
      <c r="BI3" s="525"/>
      <c r="BJ3" s="525"/>
      <c r="BK3" s="525"/>
      <c r="BL3" s="524"/>
      <c r="BM3" s="521"/>
      <c r="BN3" s="521"/>
      <c r="BO3" s="521"/>
      <c r="BP3" s="521"/>
      <c r="BQ3" s="521"/>
      <c r="BR3" s="521"/>
      <c r="BS3" s="521"/>
      <c r="BT3" s="521"/>
      <c r="BU3" s="521"/>
      <c r="BV3" s="521"/>
      <c r="BW3" s="521"/>
      <c r="BX3" s="521"/>
      <c r="BY3" s="521"/>
      <c r="BZ3" s="521"/>
      <c r="CA3" s="523"/>
      <c r="CB3" s="160"/>
      <c r="CC3" s="525"/>
      <c r="CD3" s="534"/>
      <c r="CE3" s="415"/>
      <c r="CF3" s="415"/>
      <c r="CG3" s="415"/>
      <c r="CH3" s="415"/>
      <c r="CI3" s="525"/>
      <c r="CJ3" s="531"/>
      <c r="CK3" s="525"/>
      <c r="CL3" s="532"/>
      <c r="CM3" s="533"/>
      <c r="CO3" s="526"/>
      <c r="CP3" s="526"/>
      <c r="CQ3" s="526"/>
      <c r="CR3" s="526"/>
      <c r="CS3" s="528"/>
      <c r="CT3" s="530"/>
      <c r="CU3" s="525"/>
      <c r="CV3" s="525"/>
      <c r="CW3" s="525"/>
      <c r="CX3" s="524"/>
      <c r="CY3" s="521"/>
      <c r="CZ3" s="521"/>
      <c r="DA3" s="521"/>
      <c r="DB3" s="521"/>
      <c r="DC3" s="521"/>
      <c r="DD3" s="521"/>
      <c r="DE3" s="521"/>
      <c r="DF3" s="521"/>
      <c r="DG3" s="521"/>
      <c r="DH3" s="521"/>
      <c r="DI3" s="521"/>
      <c r="DJ3" s="521"/>
      <c r="DK3" s="521"/>
      <c r="DL3" s="521"/>
      <c r="DM3" s="523"/>
    </row>
    <row r="4" spans="1:118" s="29" customFormat="1" x14ac:dyDescent="0.2">
      <c r="A4" s="114" t="s">
        <v>40</v>
      </c>
      <c r="B4" s="115" t="s">
        <v>42</v>
      </c>
      <c r="C4" s="528"/>
      <c r="D4" s="116"/>
      <c r="E4" s="525"/>
      <c r="F4" s="117"/>
      <c r="G4" s="27"/>
      <c r="H4" s="27"/>
      <c r="I4" s="28">
        <v>0.05</v>
      </c>
      <c r="J4" s="28"/>
      <c r="K4" s="525"/>
      <c r="L4" s="117"/>
      <c r="M4" s="525"/>
      <c r="N4" s="532"/>
      <c r="O4" s="533"/>
      <c r="P4" s="120"/>
      <c r="Q4" s="526"/>
      <c r="R4" s="526"/>
      <c r="S4" s="526"/>
      <c r="T4" s="526"/>
      <c r="U4" s="528"/>
      <c r="V4" s="530"/>
      <c r="W4" s="525"/>
      <c r="X4" s="525"/>
      <c r="Y4" s="525"/>
      <c r="Z4" s="121" t="s">
        <v>65</v>
      </c>
      <c r="AA4" s="122"/>
      <c r="AB4" s="123" t="str">
        <f>IF(AA4="","",AA4+7)</f>
        <v/>
      </c>
      <c r="AC4" s="123" t="str">
        <f>IF(AB4="","",AB4+7)</f>
        <v/>
      </c>
      <c r="AD4" s="123" t="str">
        <f t="shared" ref="AD4:AO4" si="0">IF(AC4="","",AC4+7)</f>
        <v/>
      </c>
      <c r="AE4" s="123" t="str">
        <f t="shared" si="0"/>
        <v/>
      </c>
      <c r="AF4" s="123" t="str">
        <f t="shared" si="0"/>
        <v/>
      </c>
      <c r="AG4" s="123" t="str">
        <f t="shared" si="0"/>
        <v/>
      </c>
      <c r="AH4" s="123" t="str">
        <f t="shared" si="0"/>
        <v/>
      </c>
      <c r="AI4" s="123" t="str">
        <f t="shared" si="0"/>
        <v/>
      </c>
      <c r="AJ4" s="123" t="str">
        <f t="shared" si="0"/>
        <v/>
      </c>
      <c r="AK4" s="123" t="str">
        <f t="shared" si="0"/>
        <v/>
      </c>
      <c r="AL4" s="123" t="str">
        <f t="shared" si="0"/>
        <v/>
      </c>
      <c r="AM4" s="123" t="str">
        <f t="shared" si="0"/>
        <v/>
      </c>
      <c r="AN4" s="123" t="str">
        <f t="shared" si="0"/>
        <v/>
      </c>
      <c r="AO4" s="124" t="str">
        <f t="shared" si="0"/>
        <v/>
      </c>
      <c r="AP4" s="378"/>
      <c r="AQ4" s="525"/>
      <c r="AR4" s="379"/>
      <c r="AS4" s="27"/>
      <c r="AT4" s="27"/>
      <c r="AU4" s="28">
        <v>0.05</v>
      </c>
      <c r="AV4" s="28"/>
      <c r="AW4" s="525"/>
      <c r="AX4" s="379"/>
      <c r="AY4" s="525"/>
      <c r="AZ4" s="532"/>
      <c r="BA4" s="533"/>
      <c r="BB4" s="120"/>
      <c r="BC4" s="526"/>
      <c r="BD4" s="526"/>
      <c r="BE4" s="526"/>
      <c r="BF4" s="526"/>
      <c r="BG4" s="528"/>
      <c r="BH4" s="530"/>
      <c r="BI4" s="525"/>
      <c r="BJ4" s="525"/>
      <c r="BK4" s="525"/>
      <c r="BL4" s="121" t="s">
        <v>65</v>
      </c>
      <c r="BM4" s="403"/>
      <c r="BN4" s="404" t="str">
        <f>IF(BM4="","",BM4+7)</f>
        <v/>
      </c>
      <c r="BO4" s="404" t="str">
        <f>IF(BN4="","",BN4+7)</f>
        <v/>
      </c>
      <c r="BP4" s="404" t="str">
        <f t="shared" ref="BP4" si="1">IF(BO4="","",BO4+7)</f>
        <v/>
      </c>
      <c r="BQ4" s="404" t="str">
        <f t="shared" ref="BQ4" si="2">IF(BP4="","",BP4+7)</f>
        <v/>
      </c>
      <c r="BR4" s="404" t="str">
        <f t="shared" ref="BR4" si="3">IF(BQ4="","",BQ4+7)</f>
        <v/>
      </c>
      <c r="BS4" s="404" t="str">
        <f t="shared" ref="BS4" si="4">IF(BR4="","",BR4+7)</f>
        <v/>
      </c>
      <c r="BT4" s="404" t="str">
        <f t="shared" ref="BT4" si="5">IF(BS4="","",BS4+7)</f>
        <v/>
      </c>
      <c r="BU4" s="404" t="str">
        <f t="shared" ref="BU4" si="6">IF(BT4="","",BT4+7)</f>
        <v/>
      </c>
      <c r="BV4" s="404" t="str">
        <f t="shared" ref="BV4" si="7">IF(BU4="","",BU4+7)</f>
        <v/>
      </c>
      <c r="BW4" s="404" t="str">
        <f t="shared" ref="BW4" si="8">IF(BV4="","",BV4+7)</f>
        <v/>
      </c>
      <c r="BX4" s="404" t="str">
        <f t="shared" ref="BX4" si="9">IF(BW4="","",BW4+7)</f>
        <v/>
      </c>
      <c r="BY4" s="404" t="str">
        <f t="shared" ref="BY4" si="10">IF(BX4="","",BX4+7)</f>
        <v/>
      </c>
      <c r="BZ4" s="404" t="str">
        <f t="shared" ref="BZ4" si="11">IF(BY4="","",BY4+7)</f>
        <v/>
      </c>
      <c r="CA4" s="405" t="str">
        <f t="shared" ref="CA4" si="12">IF(BZ4="","",BZ4+7)</f>
        <v/>
      </c>
      <c r="CB4" s="161"/>
      <c r="CC4" s="525"/>
      <c r="CD4" s="152"/>
      <c r="CE4" s="27"/>
      <c r="CF4" s="27"/>
      <c r="CG4" s="28">
        <v>0.05</v>
      </c>
      <c r="CH4" s="28"/>
      <c r="CI4" s="525"/>
      <c r="CJ4" s="152"/>
      <c r="CK4" s="525"/>
      <c r="CL4" s="532"/>
      <c r="CM4" s="533"/>
      <c r="CN4" s="120"/>
      <c r="CO4" s="526"/>
      <c r="CP4" s="526"/>
      <c r="CQ4" s="526"/>
      <c r="CR4" s="526"/>
      <c r="CS4" s="528"/>
      <c r="CT4" s="530"/>
      <c r="CU4" s="525"/>
      <c r="CV4" s="525"/>
      <c r="CW4" s="525"/>
      <c r="CX4" s="121" t="s">
        <v>65</v>
      </c>
      <c r="CY4" s="162"/>
      <c r="CZ4" s="163" t="str">
        <f>IF(CY4="","",CY4+7)</f>
        <v/>
      </c>
      <c r="DA4" s="163" t="str">
        <f>IF(CZ4="","",CZ4+7)</f>
        <v/>
      </c>
      <c r="DB4" s="163" t="str">
        <f t="shared" ref="DB4" si="13">IF(DA4="","",DA4+7)</f>
        <v/>
      </c>
      <c r="DC4" s="163" t="str">
        <f t="shared" ref="DC4" si="14">IF(DB4="","",DB4+7)</f>
        <v/>
      </c>
      <c r="DD4" s="163" t="str">
        <f t="shared" ref="DD4" si="15">IF(DC4="","",DC4+7)</f>
        <v/>
      </c>
      <c r="DE4" s="163" t="str">
        <f t="shared" ref="DE4" si="16">IF(DD4="","",DD4+7)</f>
        <v/>
      </c>
      <c r="DF4" s="163" t="str">
        <f t="shared" ref="DF4" si="17">IF(DE4="","",DE4+7)</f>
        <v/>
      </c>
      <c r="DG4" s="163" t="str">
        <f t="shared" ref="DG4" si="18">IF(DF4="","",DF4+7)</f>
        <v/>
      </c>
      <c r="DH4" s="163" t="str">
        <f t="shared" ref="DH4" si="19">IF(DG4="","",DG4+7)</f>
        <v/>
      </c>
      <c r="DI4" s="163" t="str">
        <f t="shared" ref="DI4" si="20">IF(DH4="","",DH4+7)</f>
        <v/>
      </c>
      <c r="DJ4" s="163" t="str">
        <f t="shared" ref="DJ4" si="21">IF(DI4="","",DI4+7)</f>
        <v/>
      </c>
      <c r="DK4" s="163" t="str">
        <f t="shared" ref="DK4" si="22">IF(DJ4="","",DJ4+7)</f>
        <v/>
      </c>
      <c r="DL4" s="163" t="str">
        <f t="shared" ref="DL4" si="23">IF(DK4="","",DK4+7)</f>
        <v/>
      </c>
      <c r="DM4" s="164" t="str">
        <f t="shared" ref="DM4" si="24">IF(DL4="","",DL4+7)</f>
        <v/>
      </c>
      <c r="DN4" s="84"/>
    </row>
    <row r="5" spans="1:118" s="37" customFormat="1" x14ac:dyDescent="0.2">
      <c r="A5" s="118"/>
      <c r="B5" s="153" t="str">
        <f t="shared" ref="B5:B39" si="25">IF($B$3="","",$B$3)</f>
        <v/>
      </c>
      <c r="C5" s="48"/>
      <c r="D5" s="94"/>
      <c r="E5" s="72"/>
      <c r="F5" s="46" t="str">
        <f t="shared" ref="F5:F39" si="26">IF($F$4,$F$4,"")</f>
        <v/>
      </c>
      <c r="G5" s="418" t="str">
        <f t="shared" ref="G5:G39" si="27">IF(D5="","",(IF(F5="","",(IF(D5&gt;=F5,"Fluid","Slow")))))</f>
        <v/>
      </c>
      <c r="H5" s="428" t="str">
        <f t="shared" ref="H5:H39" si="28">IF(D5,(E5/(E5+D5)),"")</f>
        <v/>
      </c>
      <c r="I5" s="428">
        <f t="shared" ref="I5:I39" si="29">IF($I$4,$I$4,"")</f>
        <v>0.05</v>
      </c>
      <c r="J5" s="428" t="str">
        <f t="shared" ref="J5:J39" si="30">IF(D5,(IF(H5&gt;I5,"Inaccurate","Accurate")),"")</f>
        <v/>
      </c>
      <c r="K5" s="417" t="str">
        <f t="shared" ref="K5:K39" si="31">IF(D5="","",(IF(F5="","",(IF(F5,(CONCATENATE(J5,", ",G5)))))))</f>
        <v/>
      </c>
      <c r="L5" s="46" t="str">
        <f t="shared" ref="L5:L39" si="32">IF($L$4,$L$4,"")</f>
        <v/>
      </c>
      <c r="M5" s="417" t="str">
        <f t="shared" ref="M5:M39" si="33">IF(L5="","",IF(F5="","",IF(D5,IF(F5,IF(AND(D5&lt;F5,D5&gt;=L5), "Some Risk", IF(D5&lt;L5,"At Risk", "Low Risk")),""),"")))</f>
        <v/>
      </c>
      <c r="N5" s="73"/>
      <c r="O5" s="74"/>
      <c r="P5" s="45">
        <f t="shared" ref="P5:P39" si="34">D5+(D5*0.15)</f>
        <v>0</v>
      </c>
      <c r="Q5" s="47" t="str">
        <f t="shared" ref="Q5:Q39" si="35">IF(D5="","",IF(O5,IF(D5,IF(AND(O5&gt;=F5,O5&gt;P5),"Motivation",IF(AND(O5&gt;=P5,O5&lt;F5),"Motivation &amp; Skill",IF(AND(O5&lt;P5,O5&lt;F5),"Skill","")))),""))</f>
        <v/>
      </c>
      <c r="R5" s="75"/>
      <c r="S5" s="75"/>
      <c r="T5" s="76"/>
      <c r="U5" s="50"/>
      <c r="V5" s="89"/>
      <c r="W5" s="90"/>
      <c r="X5" s="38"/>
      <c r="Y5" s="38"/>
      <c r="Z5" s="38" t="str">
        <f t="shared" ref="Z5:Z39" si="36">IF(S5,S5,IF(O5,O5,IF(D5,D5,"")))</f>
        <v/>
      </c>
      <c r="AA5" s="75"/>
      <c r="AB5" s="75"/>
      <c r="AC5" s="75"/>
      <c r="AD5" s="75"/>
      <c r="AE5" s="75"/>
      <c r="AF5" s="75"/>
      <c r="AG5" s="75"/>
      <c r="AH5" s="75"/>
      <c r="AI5" s="75"/>
      <c r="AJ5" s="75"/>
      <c r="AK5" s="75"/>
      <c r="AL5" s="75"/>
      <c r="AM5" s="75"/>
      <c r="AN5" s="75"/>
      <c r="AO5" s="73"/>
      <c r="AP5" s="374"/>
      <c r="AQ5" s="380"/>
      <c r="AR5" s="46" t="str">
        <f t="shared" ref="AR5:AR39" si="37">IF($AR$4,$AR$4,"")</f>
        <v/>
      </c>
      <c r="AS5" s="46" t="str">
        <f t="shared" ref="AS5:AS39" si="38">IF(AP5="","",(IF(AR5="","",(IF(AP5&gt;=AR5,"Fluid","Slow")))))</f>
        <v/>
      </c>
      <c r="AT5" s="358" t="str">
        <f t="shared" ref="AT5:AT39" si="39">IF(AP5,(AQ5/(AQ5+AP5)),"")</f>
        <v/>
      </c>
      <c r="AU5" s="358">
        <f t="shared" ref="AU5:AU39" si="40">IF($I$4,$I$4,"")</f>
        <v>0.05</v>
      </c>
      <c r="AV5" s="358" t="str">
        <f t="shared" ref="AV5:AV39" si="41">IF(AP5,(IF(AT5&gt;AU5,"Inaccurate","Accurate")),"")</f>
        <v/>
      </c>
      <c r="AW5" s="417" t="str">
        <f t="shared" ref="AW5:AW39" si="42">IF(AP5="","",(IF(AR5="","",(IF(AR5,(CONCATENATE(AV5,", ",AS5)))))))</f>
        <v/>
      </c>
      <c r="AX5" s="418" t="str">
        <f t="shared" ref="AX5:AX39" si="43">IF($AX$4,$AX$4,"")</f>
        <v/>
      </c>
      <c r="AY5" s="417" t="str">
        <f t="shared" ref="AY5:AY39" si="44">IF(AX5="","",IF(AR5="","",IF(AP5,IF(AR5,IF(AND(AP5&lt;AR5,AP5&gt;=AX5), "Some Risk", IF(AP5&lt;AX5,"At Risk", "Low Risk")),""),"")))</f>
        <v/>
      </c>
      <c r="AZ5" s="381"/>
      <c r="BA5" s="374"/>
      <c r="BB5" s="61">
        <f t="shared" ref="BB5:BB39" si="45">AP5+(AP5*0.15)</f>
        <v>0</v>
      </c>
      <c r="BC5" s="424" t="str">
        <f t="shared" ref="BC5:BC39" si="46">IF(AP5="","",IF(BA5,IF(AP5,IF(AND(BA5&gt;=AR5,BA5&gt;BB5),"Motivation",IF(AND(BA5&gt;=BB5,BA5&lt;AR5),"Motivation &amp; Skill",IF(AND(BA5&lt;BB5,BA5&lt;AR5),"Skill","")))),""))</f>
        <v/>
      </c>
      <c r="BD5" s="380"/>
      <c r="BE5" s="380"/>
      <c r="BF5" s="393"/>
      <c r="BG5" s="394"/>
      <c r="BH5" s="374"/>
      <c r="BI5" s="380"/>
      <c r="BJ5" s="380"/>
      <c r="BK5" s="380"/>
      <c r="BL5" s="380" t="str">
        <f t="shared" ref="BL5:BL39" si="47">IF(BE5,BE5,IF(BA5,BA5,IF(AP5,AP5,"")))</f>
        <v/>
      </c>
      <c r="BM5" s="380"/>
      <c r="BN5" s="380"/>
      <c r="BO5" s="380"/>
      <c r="BP5" s="380"/>
      <c r="BQ5" s="380"/>
      <c r="BR5" s="380"/>
      <c r="BS5" s="380"/>
      <c r="BT5" s="380"/>
      <c r="BU5" s="380"/>
      <c r="BV5" s="380"/>
      <c r="BW5" s="380"/>
      <c r="BX5" s="380"/>
      <c r="BY5" s="380"/>
      <c r="BZ5" s="380"/>
      <c r="CA5" s="395"/>
      <c r="CB5" s="78"/>
      <c r="CC5" s="79"/>
      <c r="CD5" s="46" t="str">
        <f t="shared" ref="CD5:CD39" si="48">IF($CD$4,$CD$4,"")</f>
        <v/>
      </c>
      <c r="CE5" s="46" t="str">
        <f t="shared" ref="CE5:CE39" si="49">IF(CB5="","",(IF(CD5="","",(IF(CB5&gt;=CD5,"Fluid","Slow")))))</f>
        <v/>
      </c>
      <c r="CF5" s="358" t="str">
        <f t="shared" ref="CF5:CF39" si="50">IF(CB5,(CC5/(CC5+CB5)),"")</f>
        <v/>
      </c>
      <c r="CG5" s="358">
        <f t="shared" ref="CG5:CG39" si="51">IF($I$4,$I$4,"")</f>
        <v>0.05</v>
      </c>
      <c r="CH5" s="358" t="str">
        <f t="shared" ref="CH5:CH39" si="52">IF(CB5,(IF(CF5&gt;CG5,"Inaccurate","Accurate")),"")</f>
        <v/>
      </c>
      <c r="CI5" s="417" t="str">
        <f t="shared" ref="CI5:CI39" si="53">IF(CB5="","",(IF(CD5="","",(IF(CD5,(CONCATENATE(CH5,", ",CE5)))))))</f>
        <v/>
      </c>
      <c r="CJ5" s="418" t="str">
        <f t="shared" ref="CJ5:CJ39" si="54">IF($CJ$4,$CJ$4,"")</f>
        <v/>
      </c>
      <c r="CK5" s="417" t="str">
        <f t="shared" ref="CK5:CK39" si="55">IF(CJ5="","",IF(CD5="","",IF(CB5,IF(CD5,IF(AND(CB5&lt;CD5,CB5&gt;=CJ5), "Some Risk", IF(CB5&lt;CJ5,"At Risk", "Low Risk")),""),"")))</f>
        <v/>
      </c>
      <c r="CL5" s="80"/>
      <c r="CM5" s="78"/>
      <c r="CN5" s="331">
        <f t="shared" ref="CN5:CN39" si="56">CB5+(CB5*0.15)</f>
        <v>0</v>
      </c>
      <c r="CO5" s="424" t="str">
        <f t="shared" ref="CO5:CO39" si="57">IF(CB5="","",IF(CM5,IF(CB5,IF(AND(CM5&gt;=CD5,CM5&gt;CN5),"Motivation",IF(AND(CM5&gt;=CN5,CM5&lt;CD5),"Motivation &amp; Skill",IF(AND(CM5&lt;CN5,CM5&lt;CD5),"Skill","")))),""))</f>
        <v/>
      </c>
      <c r="CP5" s="79"/>
      <c r="CQ5" s="79"/>
      <c r="CR5" s="81"/>
      <c r="CS5" s="82"/>
      <c r="CT5" s="78"/>
      <c r="CU5" s="79"/>
      <c r="CV5" s="79"/>
      <c r="CW5" s="79"/>
      <c r="CX5" s="79" t="str">
        <f t="shared" ref="CX5:CX39" si="58">IF(CQ5,CQ5,IF(CM5,CM5,IF(CB5,CB5,"")))</f>
        <v/>
      </c>
      <c r="CY5" s="79"/>
      <c r="CZ5" s="79"/>
      <c r="DA5" s="79"/>
      <c r="DB5" s="79"/>
      <c r="DC5" s="79"/>
      <c r="DD5" s="79"/>
      <c r="DE5" s="79"/>
      <c r="DF5" s="79"/>
      <c r="DG5" s="79"/>
      <c r="DH5" s="79"/>
      <c r="DI5" s="79"/>
      <c r="DJ5" s="79"/>
      <c r="DK5" s="79"/>
      <c r="DL5" s="79"/>
      <c r="DM5" s="83"/>
      <c r="DN5" s="85"/>
    </row>
    <row r="6" spans="1:118" s="37" customFormat="1" x14ac:dyDescent="0.2">
      <c r="A6" s="118"/>
      <c r="B6" s="153" t="str">
        <f t="shared" si="25"/>
        <v/>
      </c>
      <c r="C6" s="49"/>
      <c r="D6" s="94"/>
      <c r="E6" s="13"/>
      <c r="F6" s="46" t="str">
        <f t="shared" si="26"/>
        <v/>
      </c>
      <c r="G6" s="418" t="str">
        <f t="shared" si="27"/>
        <v/>
      </c>
      <c r="H6" s="428" t="str">
        <f t="shared" si="28"/>
        <v/>
      </c>
      <c r="I6" s="428">
        <f t="shared" si="29"/>
        <v>0.05</v>
      </c>
      <c r="J6" s="428" t="str">
        <f t="shared" si="30"/>
        <v/>
      </c>
      <c r="K6" s="417" t="str">
        <f t="shared" si="31"/>
        <v/>
      </c>
      <c r="L6" s="46" t="str">
        <f t="shared" si="32"/>
        <v/>
      </c>
      <c r="M6" s="417" t="str">
        <f t="shared" si="33"/>
        <v/>
      </c>
      <c r="N6" s="41"/>
      <c r="O6" s="44"/>
      <c r="P6" s="45">
        <f t="shared" si="34"/>
        <v>0</v>
      </c>
      <c r="Q6" s="47" t="str">
        <f t="shared" si="35"/>
        <v/>
      </c>
      <c r="R6" s="40"/>
      <c r="S6" s="40"/>
      <c r="T6" s="1"/>
      <c r="U6" s="50"/>
      <c r="V6" s="91"/>
      <c r="W6" s="90"/>
      <c r="X6" s="38"/>
      <c r="Y6" s="38"/>
      <c r="Z6" s="38" t="str">
        <f t="shared" si="36"/>
        <v/>
      </c>
      <c r="AA6" s="75"/>
      <c r="AB6" s="40"/>
      <c r="AC6" s="40"/>
      <c r="AD6" s="40"/>
      <c r="AE6" s="40"/>
      <c r="AF6" s="40"/>
      <c r="AG6" s="40"/>
      <c r="AH6" s="40"/>
      <c r="AI6" s="40"/>
      <c r="AJ6" s="40"/>
      <c r="AK6" s="40"/>
      <c r="AL6" s="40"/>
      <c r="AM6" s="40"/>
      <c r="AN6" s="40"/>
      <c r="AO6" s="41"/>
      <c r="AP6" s="374"/>
      <c r="AQ6" s="375"/>
      <c r="AR6" s="46" t="str">
        <f t="shared" si="37"/>
        <v/>
      </c>
      <c r="AS6" s="46" t="str">
        <f t="shared" si="38"/>
        <v/>
      </c>
      <c r="AT6" s="358" t="str">
        <f t="shared" si="39"/>
        <v/>
      </c>
      <c r="AU6" s="358">
        <f t="shared" si="40"/>
        <v>0.05</v>
      </c>
      <c r="AV6" s="358" t="str">
        <f t="shared" si="41"/>
        <v/>
      </c>
      <c r="AW6" s="417" t="str">
        <f t="shared" si="42"/>
        <v/>
      </c>
      <c r="AX6" s="418" t="str">
        <f t="shared" si="43"/>
        <v/>
      </c>
      <c r="AY6" s="417" t="str">
        <f t="shared" si="44"/>
        <v/>
      </c>
      <c r="AZ6" s="382"/>
      <c r="BA6" s="383"/>
      <c r="BB6" s="61">
        <f t="shared" si="45"/>
        <v>0</v>
      </c>
      <c r="BC6" s="424" t="str">
        <f t="shared" si="46"/>
        <v/>
      </c>
      <c r="BD6" s="396"/>
      <c r="BE6" s="396"/>
      <c r="BF6" s="397"/>
      <c r="BG6" s="398"/>
      <c r="BH6" s="383"/>
      <c r="BI6" s="380"/>
      <c r="BJ6" s="380"/>
      <c r="BK6" s="375"/>
      <c r="BL6" s="375" t="str">
        <f t="shared" si="47"/>
        <v/>
      </c>
      <c r="BM6" s="380"/>
      <c r="BN6" s="375"/>
      <c r="BO6" s="375"/>
      <c r="BP6" s="375"/>
      <c r="BQ6" s="375"/>
      <c r="BR6" s="375"/>
      <c r="BS6" s="375"/>
      <c r="BT6" s="375"/>
      <c r="BU6" s="375"/>
      <c r="BV6" s="375"/>
      <c r="BW6" s="375"/>
      <c r="BX6" s="375"/>
      <c r="BY6" s="375"/>
      <c r="BZ6" s="375"/>
      <c r="CA6" s="399"/>
      <c r="CB6" s="78"/>
      <c r="CC6" s="2"/>
      <c r="CD6" s="46" t="str">
        <f t="shared" si="48"/>
        <v/>
      </c>
      <c r="CE6" s="46" t="str">
        <f t="shared" si="49"/>
        <v/>
      </c>
      <c r="CF6" s="358" t="str">
        <f t="shared" si="50"/>
        <v/>
      </c>
      <c r="CG6" s="358">
        <f t="shared" si="51"/>
        <v>0.05</v>
      </c>
      <c r="CH6" s="358" t="str">
        <f t="shared" si="52"/>
        <v/>
      </c>
      <c r="CI6" s="417" t="str">
        <f t="shared" si="53"/>
        <v/>
      </c>
      <c r="CJ6" s="418" t="str">
        <f t="shared" si="54"/>
        <v/>
      </c>
      <c r="CK6" s="417" t="str">
        <f t="shared" si="55"/>
        <v/>
      </c>
      <c r="CL6" s="70"/>
      <c r="CM6" s="68"/>
      <c r="CN6" s="331">
        <f t="shared" si="56"/>
        <v>0</v>
      </c>
      <c r="CO6" s="424" t="str">
        <f t="shared" si="57"/>
        <v/>
      </c>
      <c r="CP6" s="64"/>
      <c r="CQ6" s="2"/>
      <c r="CR6" s="3"/>
      <c r="CS6" s="82"/>
      <c r="CT6" s="68"/>
      <c r="CU6" s="79"/>
      <c r="CV6" s="79"/>
      <c r="CW6" s="2"/>
      <c r="CX6" s="2" t="str">
        <f t="shared" si="58"/>
        <v/>
      </c>
      <c r="CY6" s="79"/>
      <c r="CZ6" s="2"/>
      <c r="DA6" s="2"/>
      <c r="DB6" s="2"/>
      <c r="DC6" s="2"/>
      <c r="DD6" s="2"/>
      <c r="DE6" s="2"/>
      <c r="DF6" s="2"/>
      <c r="DG6" s="2"/>
      <c r="DH6" s="2"/>
      <c r="DI6" s="2"/>
      <c r="DJ6" s="2"/>
      <c r="DK6" s="2"/>
      <c r="DL6" s="2"/>
      <c r="DM6" s="59"/>
    </row>
    <row r="7" spans="1:118" s="37" customFormat="1" x14ac:dyDescent="0.2">
      <c r="A7" s="118"/>
      <c r="B7" s="153" t="str">
        <f t="shared" si="25"/>
        <v/>
      </c>
      <c r="C7" s="49"/>
      <c r="D7" s="94"/>
      <c r="E7" s="13"/>
      <c r="F7" s="46" t="str">
        <f t="shared" si="26"/>
        <v/>
      </c>
      <c r="G7" s="418" t="str">
        <f t="shared" si="27"/>
        <v/>
      </c>
      <c r="H7" s="428" t="str">
        <f t="shared" si="28"/>
        <v/>
      </c>
      <c r="I7" s="428">
        <f t="shared" si="29"/>
        <v>0.05</v>
      </c>
      <c r="J7" s="428" t="str">
        <f t="shared" si="30"/>
        <v/>
      </c>
      <c r="K7" s="417" t="str">
        <f t="shared" si="31"/>
        <v/>
      </c>
      <c r="L7" s="46" t="str">
        <f t="shared" si="32"/>
        <v/>
      </c>
      <c r="M7" s="417" t="str">
        <f t="shared" si="33"/>
        <v/>
      </c>
      <c r="N7" s="41"/>
      <c r="O7" s="44"/>
      <c r="P7" s="45">
        <f t="shared" si="34"/>
        <v>0</v>
      </c>
      <c r="Q7" s="47" t="str">
        <f t="shared" si="35"/>
        <v/>
      </c>
      <c r="R7" s="40"/>
      <c r="S7" s="40"/>
      <c r="T7" s="1"/>
      <c r="U7" s="50"/>
      <c r="V7" s="91"/>
      <c r="W7" s="90"/>
      <c r="X7" s="38"/>
      <c r="Y7" s="38"/>
      <c r="Z7" s="38" t="str">
        <f t="shared" si="36"/>
        <v/>
      </c>
      <c r="AA7" s="75"/>
      <c r="AB7" s="40"/>
      <c r="AC7" s="40"/>
      <c r="AD7" s="40"/>
      <c r="AE7" s="40"/>
      <c r="AF7" s="40"/>
      <c r="AG7" s="40"/>
      <c r="AH7" s="40"/>
      <c r="AI7" s="40"/>
      <c r="AJ7" s="40"/>
      <c r="AK7" s="40"/>
      <c r="AL7" s="40"/>
      <c r="AM7" s="40"/>
      <c r="AN7" s="40"/>
      <c r="AO7" s="41"/>
      <c r="AP7" s="374"/>
      <c r="AQ7" s="375"/>
      <c r="AR7" s="46" t="str">
        <f t="shared" si="37"/>
        <v/>
      </c>
      <c r="AS7" s="46" t="str">
        <f t="shared" si="38"/>
        <v/>
      </c>
      <c r="AT7" s="358" t="str">
        <f t="shared" si="39"/>
        <v/>
      </c>
      <c r="AU7" s="358">
        <f t="shared" si="40"/>
        <v>0.05</v>
      </c>
      <c r="AV7" s="358" t="str">
        <f t="shared" si="41"/>
        <v/>
      </c>
      <c r="AW7" s="417" t="str">
        <f t="shared" si="42"/>
        <v/>
      </c>
      <c r="AX7" s="418" t="str">
        <f t="shared" si="43"/>
        <v/>
      </c>
      <c r="AY7" s="417" t="str">
        <f t="shared" si="44"/>
        <v/>
      </c>
      <c r="AZ7" s="382"/>
      <c r="BA7" s="383"/>
      <c r="BB7" s="61">
        <f t="shared" si="45"/>
        <v>0</v>
      </c>
      <c r="BC7" s="424" t="str">
        <f t="shared" si="46"/>
        <v/>
      </c>
      <c r="BD7" s="396"/>
      <c r="BE7" s="396"/>
      <c r="BF7" s="397"/>
      <c r="BG7" s="398"/>
      <c r="BH7" s="383"/>
      <c r="BI7" s="380"/>
      <c r="BJ7" s="380"/>
      <c r="BK7" s="375"/>
      <c r="BL7" s="375" t="str">
        <f t="shared" si="47"/>
        <v/>
      </c>
      <c r="BM7" s="380"/>
      <c r="BN7" s="380"/>
      <c r="BO7" s="375"/>
      <c r="BP7" s="375"/>
      <c r="BQ7" s="375"/>
      <c r="BR7" s="375"/>
      <c r="BS7" s="375"/>
      <c r="BT7" s="375"/>
      <c r="BU7" s="375"/>
      <c r="BV7" s="375"/>
      <c r="BW7" s="375"/>
      <c r="BX7" s="375"/>
      <c r="BY7" s="375"/>
      <c r="BZ7" s="375"/>
      <c r="CA7" s="399"/>
      <c r="CB7" s="78"/>
      <c r="CC7" s="2"/>
      <c r="CD7" s="46" t="str">
        <f t="shared" si="48"/>
        <v/>
      </c>
      <c r="CE7" s="46" t="str">
        <f t="shared" si="49"/>
        <v/>
      </c>
      <c r="CF7" s="358" t="str">
        <f t="shared" si="50"/>
        <v/>
      </c>
      <c r="CG7" s="358">
        <f t="shared" si="51"/>
        <v>0.05</v>
      </c>
      <c r="CH7" s="358" t="str">
        <f t="shared" si="52"/>
        <v/>
      </c>
      <c r="CI7" s="417" t="str">
        <f t="shared" si="53"/>
        <v/>
      </c>
      <c r="CJ7" s="418" t="str">
        <f t="shared" si="54"/>
        <v/>
      </c>
      <c r="CK7" s="417" t="str">
        <f t="shared" si="55"/>
        <v/>
      </c>
      <c r="CL7" s="70"/>
      <c r="CM7" s="68"/>
      <c r="CN7" s="331">
        <f t="shared" si="56"/>
        <v>0</v>
      </c>
      <c r="CO7" s="424" t="str">
        <f t="shared" si="57"/>
        <v/>
      </c>
      <c r="CP7" s="64"/>
      <c r="CQ7" s="2"/>
      <c r="CR7" s="3"/>
      <c r="CS7" s="82"/>
      <c r="CT7" s="68"/>
      <c r="CU7" s="79"/>
      <c r="CV7" s="79"/>
      <c r="CW7" s="2"/>
      <c r="CX7" s="2" t="str">
        <f t="shared" si="58"/>
        <v/>
      </c>
      <c r="CY7" s="79"/>
      <c r="CZ7" s="2"/>
      <c r="DA7" s="2"/>
      <c r="DB7" s="2"/>
      <c r="DC7" s="2"/>
      <c r="DD7" s="2"/>
      <c r="DE7" s="2"/>
      <c r="DF7" s="2"/>
      <c r="DG7" s="2"/>
      <c r="DH7" s="2"/>
      <c r="DI7" s="2"/>
      <c r="DJ7" s="2"/>
      <c r="DK7" s="2"/>
      <c r="DL7" s="2"/>
      <c r="DM7" s="59"/>
    </row>
    <row r="8" spans="1:118" s="37" customFormat="1" x14ac:dyDescent="0.2">
      <c r="A8" s="119"/>
      <c r="B8" s="153" t="str">
        <f t="shared" si="25"/>
        <v/>
      </c>
      <c r="C8" s="49"/>
      <c r="D8" s="94"/>
      <c r="E8" s="13"/>
      <c r="F8" s="46" t="str">
        <f t="shared" si="26"/>
        <v/>
      </c>
      <c r="G8" s="418" t="str">
        <f t="shared" si="27"/>
        <v/>
      </c>
      <c r="H8" s="428" t="str">
        <f t="shared" si="28"/>
        <v/>
      </c>
      <c r="I8" s="428">
        <f t="shared" si="29"/>
        <v>0.05</v>
      </c>
      <c r="J8" s="428" t="str">
        <f t="shared" si="30"/>
        <v/>
      </c>
      <c r="K8" s="417" t="str">
        <f t="shared" si="31"/>
        <v/>
      </c>
      <c r="L8" s="46" t="str">
        <f t="shared" si="32"/>
        <v/>
      </c>
      <c r="M8" s="417" t="str">
        <f t="shared" si="33"/>
        <v/>
      </c>
      <c r="N8" s="41"/>
      <c r="O8" s="44"/>
      <c r="P8" s="45">
        <f t="shared" si="34"/>
        <v>0</v>
      </c>
      <c r="Q8" s="47" t="str">
        <f t="shared" si="35"/>
        <v/>
      </c>
      <c r="R8" s="40"/>
      <c r="S8" s="40"/>
      <c r="T8" s="1"/>
      <c r="U8" s="50"/>
      <c r="V8" s="91"/>
      <c r="W8" s="90"/>
      <c r="X8" s="38"/>
      <c r="Y8" s="38"/>
      <c r="Z8" s="38" t="str">
        <f t="shared" si="36"/>
        <v/>
      </c>
      <c r="AA8" s="75"/>
      <c r="AB8" s="40"/>
      <c r="AC8" s="40"/>
      <c r="AD8" s="40"/>
      <c r="AE8" s="40"/>
      <c r="AF8" s="40"/>
      <c r="AG8" s="40"/>
      <c r="AH8" s="40"/>
      <c r="AI8" s="40"/>
      <c r="AJ8" s="40"/>
      <c r="AK8" s="40"/>
      <c r="AL8" s="40"/>
      <c r="AM8" s="40"/>
      <c r="AN8" s="40"/>
      <c r="AO8" s="41"/>
      <c r="AP8" s="374"/>
      <c r="AQ8" s="375"/>
      <c r="AR8" s="46" t="str">
        <f t="shared" si="37"/>
        <v/>
      </c>
      <c r="AS8" s="46" t="str">
        <f t="shared" si="38"/>
        <v/>
      </c>
      <c r="AT8" s="358" t="str">
        <f t="shared" si="39"/>
        <v/>
      </c>
      <c r="AU8" s="358">
        <f t="shared" si="40"/>
        <v>0.05</v>
      </c>
      <c r="AV8" s="358" t="str">
        <f t="shared" si="41"/>
        <v/>
      </c>
      <c r="AW8" s="417" t="str">
        <f t="shared" si="42"/>
        <v/>
      </c>
      <c r="AX8" s="418" t="str">
        <f t="shared" si="43"/>
        <v/>
      </c>
      <c r="AY8" s="417" t="str">
        <f t="shared" si="44"/>
        <v/>
      </c>
      <c r="AZ8" s="382"/>
      <c r="BA8" s="383"/>
      <c r="BB8" s="61">
        <f t="shared" si="45"/>
        <v>0</v>
      </c>
      <c r="BC8" s="424" t="str">
        <f t="shared" si="46"/>
        <v/>
      </c>
      <c r="BD8" s="396"/>
      <c r="BE8" s="396"/>
      <c r="BF8" s="397"/>
      <c r="BG8" s="394"/>
      <c r="BH8" s="383"/>
      <c r="BI8" s="380"/>
      <c r="BJ8" s="380"/>
      <c r="BK8" s="375"/>
      <c r="BL8" s="375" t="str">
        <f t="shared" si="47"/>
        <v/>
      </c>
      <c r="BM8" s="380"/>
      <c r="BN8" s="375"/>
      <c r="BO8" s="375"/>
      <c r="BP8" s="375"/>
      <c r="BQ8" s="375"/>
      <c r="BR8" s="375"/>
      <c r="BS8" s="375"/>
      <c r="BT8" s="375"/>
      <c r="BU8" s="375"/>
      <c r="BV8" s="375"/>
      <c r="BW8" s="375"/>
      <c r="BX8" s="375"/>
      <c r="BY8" s="375"/>
      <c r="BZ8" s="375"/>
      <c r="CA8" s="399"/>
      <c r="CB8" s="78"/>
      <c r="CC8" s="2"/>
      <c r="CD8" s="46" t="str">
        <f t="shared" si="48"/>
        <v/>
      </c>
      <c r="CE8" s="46" t="str">
        <f t="shared" si="49"/>
        <v/>
      </c>
      <c r="CF8" s="358" t="str">
        <f t="shared" si="50"/>
        <v/>
      </c>
      <c r="CG8" s="358">
        <f t="shared" si="51"/>
        <v>0.05</v>
      </c>
      <c r="CH8" s="358" t="str">
        <f t="shared" si="52"/>
        <v/>
      </c>
      <c r="CI8" s="417" t="str">
        <f t="shared" si="53"/>
        <v/>
      </c>
      <c r="CJ8" s="418" t="str">
        <f t="shared" si="54"/>
        <v/>
      </c>
      <c r="CK8" s="417" t="str">
        <f t="shared" si="55"/>
        <v/>
      </c>
      <c r="CL8" s="70"/>
      <c r="CM8" s="68"/>
      <c r="CN8" s="331">
        <f t="shared" si="56"/>
        <v>0</v>
      </c>
      <c r="CO8" s="424" t="str">
        <f t="shared" si="57"/>
        <v/>
      </c>
      <c r="CP8" s="64"/>
      <c r="CQ8" s="2"/>
      <c r="CR8" s="3"/>
      <c r="CS8" s="82"/>
      <c r="CT8" s="68"/>
      <c r="CU8" s="79"/>
      <c r="CV8" s="79"/>
      <c r="CW8" s="2"/>
      <c r="CX8" s="2" t="str">
        <f t="shared" si="58"/>
        <v/>
      </c>
      <c r="CY8" s="79"/>
      <c r="CZ8" s="2"/>
      <c r="DA8" s="2"/>
      <c r="DB8" s="2"/>
      <c r="DC8" s="2"/>
      <c r="DD8" s="2"/>
      <c r="DE8" s="2"/>
      <c r="DF8" s="2"/>
      <c r="DG8" s="2"/>
      <c r="DH8" s="2"/>
      <c r="DI8" s="2"/>
      <c r="DJ8" s="2"/>
      <c r="DK8" s="2"/>
      <c r="DL8" s="2"/>
      <c r="DM8" s="59"/>
    </row>
    <row r="9" spans="1:118" s="37" customFormat="1" x14ac:dyDescent="0.2">
      <c r="A9" s="118"/>
      <c r="B9" s="153" t="str">
        <f t="shared" si="25"/>
        <v/>
      </c>
      <c r="C9" s="49"/>
      <c r="D9" s="94"/>
      <c r="E9" s="13"/>
      <c r="F9" s="46" t="str">
        <f t="shared" si="26"/>
        <v/>
      </c>
      <c r="G9" s="418" t="str">
        <f t="shared" si="27"/>
        <v/>
      </c>
      <c r="H9" s="428" t="str">
        <f t="shared" si="28"/>
        <v/>
      </c>
      <c r="I9" s="428">
        <f t="shared" si="29"/>
        <v>0.05</v>
      </c>
      <c r="J9" s="428" t="str">
        <f t="shared" si="30"/>
        <v/>
      </c>
      <c r="K9" s="417" t="str">
        <f t="shared" si="31"/>
        <v/>
      </c>
      <c r="L9" s="46" t="str">
        <f t="shared" si="32"/>
        <v/>
      </c>
      <c r="M9" s="417" t="str">
        <f t="shared" si="33"/>
        <v/>
      </c>
      <c r="N9" s="41"/>
      <c r="O9" s="44"/>
      <c r="P9" s="45">
        <f t="shared" si="34"/>
        <v>0</v>
      </c>
      <c r="Q9" s="47" t="str">
        <f t="shared" si="35"/>
        <v/>
      </c>
      <c r="R9" s="40"/>
      <c r="S9" s="43"/>
      <c r="T9" s="1"/>
      <c r="U9" s="50"/>
      <c r="V9" s="91"/>
      <c r="W9" s="90"/>
      <c r="X9" s="38"/>
      <c r="Y9" s="38"/>
      <c r="Z9" s="38" t="str">
        <f t="shared" si="36"/>
        <v/>
      </c>
      <c r="AA9" s="75"/>
      <c r="AB9" s="40"/>
      <c r="AC9" s="40"/>
      <c r="AD9" s="40"/>
      <c r="AE9" s="40"/>
      <c r="AF9" s="40"/>
      <c r="AG9" s="40"/>
      <c r="AH9" s="40"/>
      <c r="AI9" s="40"/>
      <c r="AJ9" s="40"/>
      <c r="AK9" s="40"/>
      <c r="AL9" s="40"/>
      <c r="AM9" s="40"/>
      <c r="AN9" s="40"/>
      <c r="AO9" s="41"/>
      <c r="AP9" s="374"/>
      <c r="AQ9" s="375"/>
      <c r="AR9" s="46" t="str">
        <f t="shared" si="37"/>
        <v/>
      </c>
      <c r="AS9" s="46" t="str">
        <f t="shared" si="38"/>
        <v/>
      </c>
      <c r="AT9" s="358" t="str">
        <f t="shared" si="39"/>
        <v/>
      </c>
      <c r="AU9" s="358">
        <f t="shared" si="40"/>
        <v>0.05</v>
      </c>
      <c r="AV9" s="358" t="str">
        <f t="shared" si="41"/>
        <v/>
      </c>
      <c r="AW9" s="417" t="str">
        <f t="shared" si="42"/>
        <v/>
      </c>
      <c r="AX9" s="418" t="str">
        <f t="shared" si="43"/>
        <v/>
      </c>
      <c r="AY9" s="417" t="str">
        <f t="shared" si="44"/>
        <v/>
      </c>
      <c r="AZ9" s="382"/>
      <c r="BA9" s="383"/>
      <c r="BB9" s="61">
        <f t="shared" si="45"/>
        <v>0</v>
      </c>
      <c r="BC9" s="424" t="str">
        <f t="shared" si="46"/>
        <v/>
      </c>
      <c r="BD9" s="396"/>
      <c r="BE9" s="396"/>
      <c r="BF9" s="397"/>
      <c r="BG9" s="398"/>
      <c r="BH9" s="383"/>
      <c r="BI9" s="380"/>
      <c r="BJ9" s="380"/>
      <c r="BK9" s="380"/>
      <c r="BL9" s="375" t="str">
        <f t="shared" si="47"/>
        <v/>
      </c>
      <c r="BM9" s="380"/>
      <c r="BN9" s="380"/>
      <c r="BO9" s="375"/>
      <c r="BP9" s="375"/>
      <c r="BQ9" s="375"/>
      <c r="BR9" s="375"/>
      <c r="BS9" s="375"/>
      <c r="BT9" s="375"/>
      <c r="BU9" s="375"/>
      <c r="BV9" s="375"/>
      <c r="BW9" s="375"/>
      <c r="BX9" s="375"/>
      <c r="BY9" s="375"/>
      <c r="BZ9" s="375"/>
      <c r="CA9" s="399"/>
      <c r="CB9" s="78"/>
      <c r="CC9" s="2"/>
      <c r="CD9" s="46" t="str">
        <f t="shared" si="48"/>
        <v/>
      </c>
      <c r="CE9" s="46" t="str">
        <f t="shared" si="49"/>
        <v/>
      </c>
      <c r="CF9" s="358" t="str">
        <f t="shared" si="50"/>
        <v/>
      </c>
      <c r="CG9" s="358">
        <f t="shared" si="51"/>
        <v>0.05</v>
      </c>
      <c r="CH9" s="358" t="str">
        <f t="shared" si="52"/>
        <v/>
      </c>
      <c r="CI9" s="417" t="str">
        <f t="shared" si="53"/>
        <v/>
      </c>
      <c r="CJ9" s="418" t="str">
        <f t="shared" si="54"/>
        <v/>
      </c>
      <c r="CK9" s="417" t="str">
        <f t="shared" si="55"/>
        <v/>
      </c>
      <c r="CL9" s="70"/>
      <c r="CM9" s="68"/>
      <c r="CN9" s="331">
        <f t="shared" si="56"/>
        <v>0</v>
      </c>
      <c r="CO9" s="424" t="str">
        <f t="shared" si="57"/>
        <v/>
      </c>
      <c r="CP9" s="64"/>
      <c r="CQ9" s="2"/>
      <c r="CR9" s="3"/>
      <c r="CS9" s="82"/>
      <c r="CT9" s="68"/>
      <c r="CU9" s="79"/>
      <c r="CV9" s="79"/>
      <c r="CW9" s="2"/>
      <c r="CX9" s="2" t="str">
        <f t="shared" si="58"/>
        <v/>
      </c>
      <c r="CY9" s="79"/>
      <c r="CZ9" s="2"/>
      <c r="DA9" s="2"/>
      <c r="DB9" s="2"/>
      <c r="DC9" s="2"/>
      <c r="DD9" s="2"/>
      <c r="DE9" s="2"/>
      <c r="DF9" s="2"/>
      <c r="DG9" s="2"/>
      <c r="DH9" s="2"/>
      <c r="DI9" s="2"/>
      <c r="DJ9" s="2"/>
      <c r="DK9" s="2"/>
      <c r="DL9" s="2"/>
      <c r="DM9" s="59"/>
    </row>
    <row r="10" spans="1:118" s="37" customFormat="1" x14ac:dyDescent="0.2">
      <c r="A10" s="118"/>
      <c r="B10" s="153" t="str">
        <f t="shared" si="25"/>
        <v/>
      </c>
      <c r="C10" s="49"/>
      <c r="D10" s="94"/>
      <c r="E10" s="13"/>
      <c r="F10" s="46" t="str">
        <f t="shared" si="26"/>
        <v/>
      </c>
      <c r="G10" s="418" t="str">
        <f t="shared" si="27"/>
        <v/>
      </c>
      <c r="H10" s="428" t="str">
        <f t="shared" si="28"/>
        <v/>
      </c>
      <c r="I10" s="428">
        <f t="shared" si="29"/>
        <v>0.05</v>
      </c>
      <c r="J10" s="428" t="str">
        <f t="shared" si="30"/>
        <v/>
      </c>
      <c r="K10" s="417" t="str">
        <f t="shared" si="31"/>
        <v/>
      </c>
      <c r="L10" s="46" t="str">
        <f t="shared" si="32"/>
        <v/>
      </c>
      <c r="M10" s="417" t="str">
        <f t="shared" si="33"/>
        <v/>
      </c>
      <c r="N10" s="41"/>
      <c r="O10" s="44"/>
      <c r="P10" s="45">
        <f t="shared" si="34"/>
        <v>0</v>
      </c>
      <c r="Q10" s="47" t="str">
        <f t="shared" si="35"/>
        <v/>
      </c>
      <c r="R10" s="40"/>
      <c r="S10" s="40"/>
      <c r="T10" s="1"/>
      <c r="U10" s="50"/>
      <c r="V10" s="91"/>
      <c r="W10" s="90"/>
      <c r="X10" s="38"/>
      <c r="Y10" s="38"/>
      <c r="Z10" s="38" t="str">
        <f t="shared" si="36"/>
        <v/>
      </c>
      <c r="AA10" s="75"/>
      <c r="AB10" s="40"/>
      <c r="AC10" s="40"/>
      <c r="AD10" s="40"/>
      <c r="AE10" s="40"/>
      <c r="AF10" s="40"/>
      <c r="AG10" s="40"/>
      <c r="AH10" s="40"/>
      <c r="AI10" s="40"/>
      <c r="AJ10" s="40"/>
      <c r="AK10" s="40"/>
      <c r="AL10" s="40"/>
      <c r="AM10" s="40"/>
      <c r="AN10" s="40"/>
      <c r="AO10" s="41"/>
      <c r="AP10" s="374"/>
      <c r="AQ10" s="375"/>
      <c r="AR10" s="46" t="str">
        <f t="shared" si="37"/>
        <v/>
      </c>
      <c r="AS10" s="46" t="str">
        <f t="shared" si="38"/>
        <v/>
      </c>
      <c r="AT10" s="358" t="str">
        <f t="shared" si="39"/>
        <v/>
      </c>
      <c r="AU10" s="358">
        <f t="shared" si="40"/>
        <v>0.05</v>
      </c>
      <c r="AV10" s="358" t="str">
        <f t="shared" si="41"/>
        <v/>
      </c>
      <c r="AW10" s="417" t="str">
        <f t="shared" si="42"/>
        <v/>
      </c>
      <c r="AX10" s="418" t="str">
        <f t="shared" si="43"/>
        <v/>
      </c>
      <c r="AY10" s="417" t="str">
        <f t="shared" si="44"/>
        <v/>
      </c>
      <c r="AZ10" s="382"/>
      <c r="BA10" s="383"/>
      <c r="BB10" s="61">
        <f t="shared" si="45"/>
        <v>0</v>
      </c>
      <c r="BC10" s="424" t="str">
        <f t="shared" si="46"/>
        <v/>
      </c>
      <c r="BD10" s="396"/>
      <c r="BE10" s="396"/>
      <c r="BF10" s="397"/>
      <c r="BG10" s="398"/>
      <c r="BH10" s="374"/>
      <c r="BI10" s="380"/>
      <c r="BJ10" s="380"/>
      <c r="BK10" s="375"/>
      <c r="BL10" s="375" t="str">
        <f t="shared" si="47"/>
        <v/>
      </c>
      <c r="BM10" s="380"/>
      <c r="BN10" s="375"/>
      <c r="BO10" s="375"/>
      <c r="BP10" s="375"/>
      <c r="BQ10" s="375"/>
      <c r="BR10" s="375"/>
      <c r="BS10" s="375"/>
      <c r="BT10" s="375"/>
      <c r="BU10" s="375"/>
      <c r="BV10" s="375"/>
      <c r="BW10" s="375"/>
      <c r="BX10" s="375"/>
      <c r="BY10" s="375"/>
      <c r="BZ10" s="375"/>
      <c r="CA10" s="399"/>
      <c r="CB10" s="78"/>
      <c r="CC10" s="2"/>
      <c r="CD10" s="46" t="str">
        <f t="shared" si="48"/>
        <v/>
      </c>
      <c r="CE10" s="46" t="str">
        <f t="shared" si="49"/>
        <v/>
      </c>
      <c r="CF10" s="358" t="str">
        <f t="shared" si="50"/>
        <v/>
      </c>
      <c r="CG10" s="358">
        <f t="shared" si="51"/>
        <v>0.05</v>
      </c>
      <c r="CH10" s="358" t="str">
        <f t="shared" si="52"/>
        <v/>
      </c>
      <c r="CI10" s="417" t="str">
        <f t="shared" si="53"/>
        <v/>
      </c>
      <c r="CJ10" s="418" t="str">
        <f t="shared" si="54"/>
        <v/>
      </c>
      <c r="CK10" s="417" t="str">
        <f t="shared" si="55"/>
        <v/>
      </c>
      <c r="CL10" s="70"/>
      <c r="CM10" s="78"/>
      <c r="CN10" s="331">
        <f t="shared" si="56"/>
        <v>0</v>
      </c>
      <c r="CO10" s="424" t="str">
        <f t="shared" si="57"/>
        <v/>
      </c>
      <c r="CP10" s="64"/>
      <c r="CQ10" s="2"/>
      <c r="CR10" s="3"/>
      <c r="CS10" s="82"/>
      <c r="CT10" s="78"/>
      <c r="CU10" s="79"/>
      <c r="CV10" s="79"/>
      <c r="CW10" s="2"/>
      <c r="CX10" s="2" t="str">
        <f t="shared" si="58"/>
        <v/>
      </c>
      <c r="CY10" s="79"/>
      <c r="CZ10" s="2"/>
      <c r="DA10" s="2"/>
      <c r="DB10" s="2"/>
      <c r="DC10" s="2"/>
      <c r="DD10" s="2"/>
      <c r="DE10" s="2"/>
      <c r="DF10" s="2"/>
      <c r="DG10" s="2"/>
      <c r="DH10" s="2"/>
      <c r="DI10" s="2"/>
      <c r="DJ10" s="2"/>
      <c r="DK10" s="2"/>
      <c r="DL10" s="2"/>
      <c r="DM10" s="59"/>
    </row>
    <row r="11" spans="1:118" s="37" customFormat="1" x14ac:dyDescent="0.2">
      <c r="A11" s="119"/>
      <c r="B11" s="153" t="str">
        <f t="shared" si="25"/>
        <v/>
      </c>
      <c r="C11" s="49"/>
      <c r="D11" s="94"/>
      <c r="E11" s="13"/>
      <c r="F11" s="46" t="str">
        <f t="shared" si="26"/>
        <v/>
      </c>
      <c r="G11" s="418" t="str">
        <f t="shared" si="27"/>
        <v/>
      </c>
      <c r="H11" s="428" t="str">
        <f t="shared" si="28"/>
        <v/>
      </c>
      <c r="I11" s="428">
        <f t="shared" si="29"/>
        <v>0.05</v>
      </c>
      <c r="J11" s="428" t="str">
        <f t="shared" si="30"/>
        <v/>
      </c>
      <c r="K11" s="417" t="str">
        <f t="shared" si="31"/>
        <v/>
      </c>
      <c r="L11" s="46" t="str">
        <f t="shared" si="32"/>
        <v/>
      </c>
      <c r="M11" s="417" t="str">
        <f t="shared" si="33"/>
        <v/>
      </c>
      <c r="N11" s="41"/>
      <c r="O11" s="44"/>
      <c r="P11" s="45">
        <f t="shared" si="34"/>
        <v>0</v>
      </c>
      <c r="Q11" s="47" t="str">
        <f t="shared" si="35"/>
        <v/>
      </c>
      <c r="R11" s="40"/>
      <c r="S11" s="72"/>
      <c r="T11" s="1"/>
      <c r="U11" s="50"/>
      <c r="V11" s="91"/>
      <c r="W11" s="90"/>
      <c r="X11" s="38"/>
      <c r="Y11" s="38"/>
      <c r="Z11" s="38" t="str">
        <f t="shared" si="36"/>
        <v/>
      </c>
      <c r="AA11" s="75"/>
      <c r="AB11" s="40"/>
      <c r="AC11" s="40"/>
      <c r="AD11" s="40"/>
      <c r="AE11" s="40"/>
      <c r="AF11" s="40"/>
      <c r="AG11" s="40"/>
      <c r="AH11" s="40"/>
      <c r="AI11" s="40"/>
      <c r="AJ11" s="40"/>
      <c r="AK11" s="40"/>
      <c r="AL11" s="40"/>
      <c r="AM11" s="40"/>
      <c r="AN11" s="40"/>
      <c r="AO11" s="41"/>
      <c r="AP11" s="374"/>
      <c r="AQ11" s="375"/>
      <c r="AR11" s="46" t="str">
        <f t="shared" si="37"/>
        <v/>
      </c>
      <c r="AS11" s="46" t="str">
        <f t="shared" si="38"/>
        <v/>
      </c>
      <c r="AT11" s="358" t="str">
        <f t="shared" si="39"/>
        <v/>
      </c>
      <c r="AU11" s="358">
        <f t="shared" si="40"/>
        <v>0.05</v>
      </c>
      <c r="AV11" s="358" t="str">
        <f t="shared" si="41"/>
        <v/>
      </c>
      <c r="AW11" s="417" t="str">
        <f t="shared" si="42"/>
        <v/>
      </c>
      <c r="AX11" s="418" t="str">
        <f t="shared" si="43"/>
        <v/>
      </c>
      <c r="AY11" s="417" t="str">
        <f t="shared" si="44"/>
        <v/>
      </c>
      <c r="AZ11" s="382"/>
      <c r="BA11" s="383"/>
      <c r="BB11" s="61">
        <f t="shared" si="45"/>
        <v>0</v>
      </c>
      <c r="BC11" s="424" t="str">
        <f t="shared" si="46"/>
        <v/>
      </c>
      <c r="BD11" s="396"/>
      <c r="BE11" s="396"/>
      <c r="BF11" s="397"/>
      <c r="BG11" s="394"/>
      <c r="BH11" s="383"/>
      <c r="BI11" s="380"/>
      <c r="BJ11" s="380"/>
      <c r="BK11" s="375"/>
      <c r="BL11" s="375" t="str">
        <f t="shared" si="47"/>
        <v/>
      </c>
      <c r="BM11" s="380"/>
      <c r="BN11" s="380"/>
      <c r="BO11" s="375"/>
      <c r="BP11" s="375"/>
      <c r="BQ11" s="375"/>
      <c r="BR11" s="375"/>
      <c r="BS11" s="375"/>
      <c r="BT11" s="375"/>
      <c r="BU11" s="375"/>
      <c r="BV11" s="375"/>
      <c r="BW11" s="375"/>
      <c r="BX11" s="375"/>
      <c r="BY11" s="375"/>
      <c r="BZ11" s="375"/>
      <c r="CA11" s="399"/>
      <c r="CB11" s="78"/>
      <c r="CC11" s="2"/>
      <c r="CD11" s="46" t="str">
        <f t="shared" si="48"/>
        <v/>
      </c>
      <c r="CE11" s="46" t="str">
        <f t="shared" si="49"/>
        <v/>
      </c>
      <c r="CF11" s="358" t="str">
        <f t="shared" si="50"/>
        <v/>
      </c>
      <c r="CG11" s="358">
        <f t="shared" si="51"/>
        <v>0.05</v>
      </c>
      <c r="CH11" s="358" t="str">
        <f t="shared" si="52"/>
        <v/>
      </c>
      <c r="CI11" s="417" t="str">
        <f t="shared" si="53"/>
        <v/>
      </c>
      <c r="CJ11" s="418" t="str">
        <f t="shared" si="54"/>
        <v/>
      </c>
      <c r="CK11" s="417" t="str">
        <f t="shared" si="55"/>
        <v/>
      </c>
      <c r="CL11" s="70"/>
      <c r="CM11" s="68"/>
      <c r="CN11" s="331">
        <f t="shared" si="56"/>
        <v>0</v>
      </c>
      <c r="CO11" s="424" t="str">
        <f t="shared" si="57"/>
        <v/>
      </c>
      <c r="CP11" s="64"/>
      <c r="CQ11" s="2"/>
      <c r="CR11" s="3"/>
      <c r="CS11" s="82"/>
      <c r="CT11" s="78"/>
      <c r="CU11" s="79"/>
      <c r="CV11" s="79"/>
      <c r="CW11" s="2"/>
      <c r="CX11" s="2" t="str">
        <f t="shared" si="58"/>
        <v/>
      </c>
      <c r="CY11" s="79"/>
      <c r="CZ11" s="2"/>
      <c r="DA11" s="2"/>
      <c r="DB11" s="2"/>
      <c r="DC11" s="2"/>
      <c r="DD11" s="2"/>
      <c r="DE11" s="2"/>
      <c r="DF11" s="2"/>
      <c r="DG11" s="2"/>
      <c r="DH11" s="2"/>
      <c r="DI11" s="2"/>
      <c r="DJ11" s="2"/>
      <c r="DK11" s="2"/>
      <c r="DL11" s="2"/>
      <c r="DM11" s="59"/>
    </row>
    <row r="12" spans="1:118" s="37" customFormat="1" x14ac:dyDescent="0.2">
      <c r="A12" s="118"/>
      <c r="B12" s="153" t="str">
        <f t="shared" si="25"/>
        <v/>
      </c>
      <c r="C12" s="49"/>
      <c r="D12" s="94"/>
      <c r="E12" s="13"/>
      <c r="F12" s="46" t="str">
        <f t="shared" si="26"/>
        <v/>
      </c>
      <c r="G12" s="418" t="str">
        <f t="shared" si="27"/>
        <v/>
      </c>
      <c r="H12" s="428" t="str">
        <f t="shared" si="28"/>
        <v/>
      </c>
      <c r="I12" s="428">
        <f t="shared" si="29"/>
        <v>0.05</v>
      </c>
      <c r="J12" s="428" t="str">
        <f t="shared" si="30"/>
        <v/>
      </c>
      <c r="K12" s="417" t="str">
        <f t="shared" si="31"/>
        <v/>
      </c>
      <c r="L12" s="46" t="str">
        <f t="shared" si="32"/>
        <v/>
      </c>
      <c r="M12" s="417" t="str">
        <f t="shared" si="33"/>
        <v/>
      </c>
      <c r="N12" s="41"/>
      <c r="O12" s="74"/>
      <c r="P12" s="45">
        <f t="shared" si="34"/>
        <v>0</v>
      </c>
      <c r="Q12" s="47" t="str">
        <f t="shared" si="35"/>
        <v/>
      </c>
      <c r="R12" s="43"/>
      <c r="S12" s="43"/>
      <c r="T12" s="1"/>
      <c r="U12" s="50"/>
      <c r="V12" s="89"/>
      <c r="W12" s="90"/>
      <c r="X12" s="38"/>
      <c r="Y12" s="38"/>
      <c r="Z12" s="38" t="str">
        <f t="shared" si="36"/>
        <v/>
      </c>
      <c r="AA12" s="75"/>
      <c r="AB12" s="40"/>
      <c r="AC12" s="40"/>
      <c r="AD12" s="40"/>
      <c r="AE12" s="40"/>
      <c r="AF12" s="40"/>
      <c r="AG12" s="40"/>
      <c r="AH12" s="40"/>
      <c r="AI12" s="40"/>
      <c r="AJ12" s="40"/>
      <c r="AK12" s="40"/>
      <c r="AL12" s="40"/>
      <c r="AM12" s="40"/>
      <c r="AN12" s="40"/>
      <c r="AO12" s="41"/>
      <c r="AP12" s="374"/>
      <c r="AQ12" s="375"/>
      <c r="AR12" s="46" t="str">
        <f t="shared" si="37"/>
        <v/>
      </c>
      <c r="AS12" s="46" t="str">
        <f t="shared" si="38"/>
        <v/>
      </c>
      <c r="AT12" s="358" t="str">
        <f t="shared" si="39"/>
        <v/>
      </c>
      <c r="AU12" s="358">
        <f t="shared" si="40"/>
        <v>0.05</v>
      </c>
      <c r="AV12" s="358" t="str">
        <f t="shared" si="41"/>
        <v/>
      </c>
      <c r="AW12" s="417" t="str">
        <f t="shared" si="42"/>
        <v/>
      </c>
      <c r="AX12" s="418" t="str">
        <f t="shared" si="43"/>
        <v/>
      </c>
      <c r="AY12" s="417" t="str">
        <f t="shared" si="44"/>
        <v/>
      </c>
      <c r="AZ12" s="382"/>
      <c r="BA12" s="383"/>
      <c r="BB12" s="61">
        <f t="shared" si="45"/>
        <v>0</v>
      </c>
      <c r="BC12" s="424" t="str">
        <f t="shared" si="46"/>
        <v/>
      </c>
      <c r="BD12" s="396"/>
      <c r="BE12" s="396"/>
      <c r="BF12" s="397"/>
      <c r="BG12" s="398"/>
      <c r="BH12" s="383"/>
      <c r="BI12" s="380"/>
      <c r="BJ12" s="380"/>
      <c r="BK12" s="375"/>
      <c r="BL12" s="375" t="str">
        <f t="shared" si="47"/>
        <v/>
      </c>
      <c r="BM12" s="380"/>
      <c r="BN12" s="375"/>
      <c r="BO12" s="375"/>
      <c r="BP12" s="375"/>
      <c r="BQ12" s="375"/>
      <c r="BR12" s="375"/>
      <c r="BS12" s="375"/>
      <c r="BT12" s="375"/>
      <c r="BU12" s="375"/>
      <c r="BV12" s="375"/>
      <c r="BW12" s="375"/>
      <c r="BX12" s="375"/>
      <c r="BY12" s="375"/>
      <c r="BZ12" s="375"/>
      <c r="CA12" s="399"/>
      <c r="CB12" s="78"/>
      <c r="CC12" s="2"/>
      <c r="CD12" s="46" t="str">
        <f t="shared" si="48"/>
        <v/>
      </c>
      <c r="CE12" s="46" t="str">
        <f t="shared" si="49"/>
        <v/>
      </c>
      <c r="CF12" s="358" t="str">
        <f t="shared" si="50"/>
        <v/>
      </c>
      <c r="CG12" s="358">
        <f t="shared" si="51"/>
        <v>0.05</v>
      </c>
      <c r="CH12" s="358" t="str">
        <f t="shared" si="52"/>
        <v/>
      </c>
      <c r="CI12" s="417" t="str">
        <f t="shared" si="53"/>
        <v/>
      </c>
      <c r="CJ12" s="418" t="str">
        <f t="shared" si="54"/>
        <v/>
      </c>
      <c r="CK12" s="417" t="str">
        <f t="shared" si="55"/>
        <v/>
      </c>
      <c r="CL12" s="70"/>
      <c r="CM12" s="68"/>
      <c r="CN12" s="331">
        <f t="shared" si="56"/>
        <v>0</v>
      </c>
      <c r="CO12" s="424" t="str">
        <f t="shared" si="57"/>
        <v/>
      </c>
      <c r="CP12" s="64"/>
      <c r="CQ12" s="2"/>
      <c r="CR12" s="3"/>
      <c r="CS12" s="82"/>
      <c r="CT12" s="68"/>
      <c r="CU12" s="79"/>
      <c r="CV12" s="79"/>
      <c r="CW12" s="2"/>
      <c r="CX12" s="2" t="str">
        <f t="shared" si="58"/>
        <v/>
      </c>
      <c r="CY12" s="79"/>
      <c r="CZ12" s="2"/>
      <c r="DA12" s="2"/>
      <c r="DB12" s="2"/>
      <c r="DC12" s="2"/>
      <c r="DD12" s="2"/>
      <c r="DE12" s="2"/>
      <c r="DF12" s="2"/>
      <c r="DG12" s="2"/>
      <c r="DH12" s="2"/>
      <c r="DI12" s="2"/>
      <c r="DJ12" s="2"/>
      <c r="DK12" s="2"/>
      <c r="DL12" s="2"/>
      <c r="DM12" s="59"/>
    </row>
    <row r="13" spans="1:118" s="37" customFormat="1" x14ac:dyDescent="0.2">
      <c r="A13" s="119"/>
      <c r="B13" s="153" t="str">
        <f t="shared" si="25"/>
        <v/>
      </c>
      <c r="C13" s="49"/>
      <c r="D13" s="94"/>
      <c r="E13" s="13"/>
      <c r="F13" s="46" t="str">
        <f t="shared" si="26"/>
        <v/>
      </c>
      <c r="G13" s="418" t="str">
        <f t="shared" si="27"/>
        <v/>
      </c>
      <c r="H13" s="428" t="str">
        <f t="shared" si="28"/>
        <v/>
      </c>
      <c r="I13" s="428">
        <f t="shared" si="29"/>
        <v>0.05</v>
      </c>
      <c r="J13" s="428" t="str">
        <f t="shared" si="30"/>
        <v/>
      </c>
      <c r="K13" s="417" t="str">
        <f t="shared" si="31"/>
        <v/>
      </c>
      <c r="L13" s="46" t="str">
        <f t="shared" si="32"/>
        <v/>
      </c>
      <c r="M13" s="417" t="str">
        <f t="shared" si="33"/>
        <v/>
      </c>
      <c r="N13" s="41"/>
      <c r="O13" s="44"/>
      <c r="P13" s="45">
        <f t="shared" si="34"/>
        <v>0</v>
      </c>
      <c r="Q13" s="47" t="str">
        <f t="shared" si="35"/>
        <v/>
      </c>
      <c r="R13" s="40"/>
      <c r="S13" s="43"/>
      <c r="T13" s="1"/>
      <c r="U13" s="50"/>
      <c r="V13" s="91"/>
      <c r="W13" s="90"/>
      <c r="X13" s="38"/>
      <c r="Y13" s="38"/>
      <c r="Z13" s="38" t="str">
        <f t="shared" si="36"/>
        <v/>
      </c>
      <c r="AA13" s="75"/>
      <c r="AB13" s="40"/>
      <c r="AC13" s="40"/>
      <c r="AD13" s="40"/>
      <c r="AE13" s="40"/>
      <c r="AF13" s="40"/>
      <c r="AG13" s="40"/>
      <c r="AH13" s="40"/>
      <c r="AI13" s="40"/>
      <c r="AJ13" s="40"/>
      <c r="AK13" s="40"/>
      <c r="AL13" s="40"/>
      <c r="AM13" s="40"/>
      <c r="AN13" s="40"/>
      <c r="AO13" s="41"/>
      <c r="AP13" s="374"/>
      <c r="AQ13" s="375"/>
      <c r="AR13" s="46" t="str">
        <f t="shared" si="37"/>
        <v/>
      </c>
      <c r="AS13" s="46" t="str">
        <f t="shared" si="38"/>
        <v/>
      </c>
      <c r="AT13" s="358" t="str">
        <f t="shared" si="39"/>
        <v/>
      </c>
      <c r="AU13" s="358">
        <f t="shared" si="40"/>
        <v>0.05</v>
      </c>
      <c r="AV13" s="358" t="str">
        <f t="shared" si="41"/>
        <v/>
      </c>
      <c r="AW13" s="417" t="str">
        <f t="shared" si="42"/>
        <v/>
      </c>
      <c r="AX13" s="418" t="str">
        <f t="shared" si="43"/>
        <v/>
      </c>
      <c r="AY13" s="417" t="str">
        <f t="shared" si="44"/>
        <v/>
      </c>
      <c r="AZ13" s="382"/>
      <c r="BA13" s="383"/>
      <c r="BB13" s="61">
        <f t="shared" si="45"/>
        <v>0</v>
      </c>
      <c r="BC13" s="424" t="str">
        <f t="shared" si="46"/>
        <v/>
      </c>
      <c r="BD13" s="396"/>
      <c r="BE13" s="396"/>
      <c r="BF13" s="397"/>
      <c r="BG13" s="398"/>
      <c r="BH13" s="383"/>
      <c r="BI13" s="380"/>
      <c r="BJ13" s="380"/>
      <c r="BK13" s="380"/>
      <c r="BL13" s="375" t="str">
        <f t="shared" si="47"/>
        <v/>
      </c>
      <c r="BM13" s="380"/>
      <c r="BN13" s="380"/>
      <c r="BO13" s="375"/>
      <c r="BP13" s="375"/>
      <c r="BQ13" s="375"/>
      <c r="BR13" s="375"/>
      <c r="BS13" s="375"/>
      <c r="BT13" s="375"/>
      <c r="BU13" s="375"/>
      <c r="BV13" s="375"/>
      <c r="BW13" s="375"/>
      <c r="BX13" s="375"/>
      <c r="BY13" s="375"/>
      <c r="BZ13" s="375"/>
      <c r="CA13" s="399"/>
      <c r="CB13" s="78"/>
      <c r="CC13" s="2"/>
      <c r="CD13" s="46" t="str">
        <f t="shared" si="48"/>
        <v/>
      </c>
      <c r="CE13" s="46" t="str">
        <f t="shared" si="49"/>
        <v/>
      </c>
      <c r="CF13" s="358" t="str">
        <f t="shared" si="50"/>
        <v/>
      </c>
      <c r="CG13" s="358">
        <f t="shared" si="51"/>
        <v>0.05</v>
      </c>
      <c r="CH13" s="358" t="str">
        <f t="shared" si="52"/>
        <v/>
      </c>
      <c r="CI13" s="417" t="str">
        <f t="shared" si="53"/>
        <v/>
      </c>
      <c r="CJ13" s="418" t="str">
        <f t="shared" si="54"/>
        <v/>
      </c>
      <c r="CK13" s="417" t="str">
        <f t="shared" si="55"/>
        <v/>
      </c>
      <c r="CL13" s="70"/>
      <c r="CM13" s="68"/>
      <c r="CN13" s="331">
        <f t="shared" si="56"/>
        <v>0</v>
      </c>
      <c r="CO13" s="424" t="str">
        <f t="shared" si="57"/>
        <v/>
      </c>
      <c r="CP13" s="64"/>
      <c r="CQ13" s="2"/>
      <c r="CR13" s="3"/>
      <c r="CS13" s="82"/>
      <c r="CT13" s="68"/>
      <c r="CU13" s="79"/>
      <c r="CV13" s="79"/>
      <c r="CW13" s="2"/>
      <c r="CX13" s="2" t="str">
        <f t="shared" si="58"/>
        <v/>
      </c>
      <c r="CY13" s="79"/>
      <c r="CZ13" s="2"/>
      <c r="DA13" s="2"/>
      <c r="DB13" s="2"/>
      <c r="DC13" s="2"/>
      <c r="DD13" s="2"/>
      <c r="DE13" s="2"/>
      <c r="DF13" s="2"/>
      <c r="DG13" s="2"/>
      <c r="DH13" s="2"/>
      <c r="DI13" s="2"/>
      <c r="DJ13" s="2"/>
      <c r="DK13" s="2"/>
      <c r="DL13" s="2"/>
      <c r="DM13" s="59"/>
    </row>
    <row r="14" spans="1:118" s="37" customFormat="1" x14ac:dyDescent="0.2">
      <c r="A14" s="118"/>
      <c r="B14" s="153" t="str">
        <f t="shared" si="25"/>
        <v/>
      </c>
      <c r="C14" s="49"/>
      <c r="D14" s="94"/>
      <c r="E14" s="13"/>
      <c r="F14" s="46" t="str">
        <f t="shared" si="26"/>
        <v/>
      </c>
      <c r="G14" s="418" t="str">
        <f t="shared" si="27"/>
        <v/>
      </c>
      <c r="H14" s="428" t="str">
        <f t="shared" si="28"/>
        <v/>
      </c>
      <c r="I14" s="428">
        <f t="shared" si="29"/>
        <v>0.05</v>
      </c>
      <c r="J14" s="428" t="str">
        <f t="shared" si="30"/>
        <v/>
      </c>
      <c r="K14" s="417" t="str">
        <f t="shared" si="31"/>
        <v/>
      </c>
      <c r="L14" s="46" t="str">
        <f t="shared" si="32"/>
        <v/>
      </c>
      <c r="M14" s="417" t="str">
        <f t="shared" si="33"/>
        <v/>
      </c>
      <c r="N14" s="41"/>
      <c r="O14" s="44"/>
      <c r="P14" s="45">
        <f t="shared" si="34"/>
        <v>0</v>
      </c>
      <c r="Q14" s="47" t="str">
        <f t="shared" si="35"/>
        <v/>
      </c>
      <c r="R14" s="40"/>
      <c r="S14" s="40"/>
      <c r="T14" s="1"/>
      <c r="U14" s="50"/>
      <c r="V14" s="91"/>
      <c r="W14" s="90"/>
      <c r="X14" s="38"/>
      <c r="Y14" s="38"/>
      <c r="Z14" s="38" t="str">
        <f t="shared" si="36"/>
        <v/>
      </c>
      <c r="AA14" s="75"/>
      <c r="AB14" s="40"/>
      <c r="AC14" s="40"/>
      <c r="AD14" s="40"/>
      <c r="AE14" s="40"/>
      <c r="AF14" s="40"/>
      <c r="AG14" s="40"/>
      <c r="AH14" s="40"/>
      <c r="AI14" s="40"/>
      <c r="AJ14" s="40"/>
      <c r="AK14" s="40"/>
      <c r="AL14" s="40"/>
      <c r="AM14" s="40"/>
      <c r="AN14" s="40"/>
      <c r="AO14" s="41"/>
      <c r="AP14" s="374"/>
      <c r="AQ14" s="375"/>
      <c r="AR14" s="46" t="str">
        <f t="shared" si="37"/>
        <v/>
      </c>
      <c r="AS14" s="46" t="str">
        <f t="shared" si="38"/>
        <v/>
      </c>
      <c r="AT14" s="358" t="str">
        <f t="shared" si="39"/>
        <v/>
      </c>
      <c r="AU14" s="358">
        <f t="shared" si="40"/>
        <v>0.05</v>
      </c>
      <c r="AV14" s="358" t="str">
        <f t="shared" si="41"/>
        <v/>
      </c>
      <c r="AW14" s="417" t="str">
        <f t="shared" si="42"/>
        <v/>
      </c>
      <c r="AX14" s="418" t="str">
        <f t="shared" si="43"/>
        <v/>
      </c>
      <c r="AY14" s="417" t="str">
        <f t="shared" si="44"/>
        <v/>
      </c>
      <c r="AZ14" s="382"/>
      <c r="BA14" s="383"/>
      <c r="BB14" s="61">
        <f t="shared" si="45"/>
        <v>0</v>
      </c>
      <c r="BC14" s="424" t="str">
        <f t="shared" si="46"/>
        <v/>
      </c>
      <c r="BD14" s="396"/>
      <c r="BE14" s="396"/>
      <c r="BF14" s="397"/>
      <c r="BG14" s="394"/>
      <c r="BH14" s="383"/>
      <c r="BI14" s="380"/>
      <c r="BJ14" s="380"/>
      <c r="BK14" s="375"/>
      <c r="BL14" s="375" t="str">
        <f t="shared" si="47"/>
        <v/>
      </c>
      <c r="BM14" s="380"/>
      <c r="BN14" s="375"/>
      <c r="BO14" s="375"/>
      <c r="BP14" s="375"/>
      <c r="BQ14" s="375"/>
      <c r="BR14" s="375"/>
      <c r="BS14" s="375"/>
      <c r="BT14" s="375"/>
      <c r="BU14" s="375"/>
      <c r="BV14" s="375"/>
      <c r="BW14" s="375"/>
      <c r="BX14" s="375"/>
      <c r="BY14" s="375"/>
      <c r="BZ14" s="375"/>
      <c r="CA14" s="399"/>
      <c r="CB14" s="78"/>
      <c r="CC14" s="2"/>
      <c r="CD14" s="46" t="str">
        <f t="shared" si="48"/>
        <v/>
      </c>
      <c r="CE14" s="46" t="str">
        <f t="shared" si="49"/>
        <v/>
      </c>
      <c r="CF14" s="358" t="str">
        <f t="shared" si="50"/>
        <v/>
      </c>
      <c r="CG14" s="358">
        <f t="shared" si="51"/>
        <v>0.05</v>
      </c>
      <c r="CH14" s="358" t="str">
        <f t="shared" si="52"/>
        <v/>
      </c>
      <c r="CI14" s="417" t="str">
        <f t="shared" si="53"/>
        <v/>
      </c>
      <c r="CJ14" s="418" t="str">
        <f t="shared" si="54"/>
        <v/>
      </c>
      <c r="CK14" s="417" t="str">
        <f t="shared" si="55"/>
        <v/>
      </c>
      <c r="CL14" s="70"/>
      <c r="CM14" s="68"/>
      <c r="CN14" s="331">
        <f t="shared" si="56"/>
        <v>0</v>
      </c>
      <c r="CO14" s="424" t="str">
        <f t="shared" si="57"/>
        <v/>
      </c>
      <c r="CP14" s="64"/>
      <c r="CQ14" s="2"/>
      <c r="CR14" s="3"/>
      <c r="CS14" s="82"/>
      <c r="CT14" s="68"/>
      <c r="CU14" s="79"/>
      <c r="CV14" s="79"/>
      <c r="CW14" s="2"/>
      <c r="CX14" s="2" t="str">
        <f t="shared" si="58"/>
        <v/>
      </c>
      <c r="CY14" s="79"/>
      <c r="CZ14" s="2"/>
      <c r="DA14" s="2"/>
      <c r="DB14" s="2"/>
      <c r="DC14" s="2"/>
      <c r="DD14" s="2"/>
      <c r="DE14" s="2"/>
      <c r="DF14" s="2"/>
      <c r="DG14" s="2"/>
      <c r="DH14" s="2"/>
      <c r="DI14" s="2"/>
      <c r="DJ14" s="2"/>
      <c r="DK14" s="2"/>
      <c r="DL14" s="2"/>
      <c r="DM14" s="59"/>
    </row>
    <row r="15" spans="1:118" s="37" customFormat="1" x14ac:dyDescent="0.2">
      <c r="A15" s="118"/>
      <c r="B15" s="153" t="str">
        <f t="shared" si="25"/>
        <v/>
      </c>
      <c r="C15" s="49"/>
      <c r="D15" s="94"/>
      <c r="E15" s="13"/>
      <c r="F15" s="46" t="str">
        <f t="shared" si="26"/>
        <v/>
      </c>
      <c r="G15" s="418" t="str">
        <f t="shared" si="27"/>
        <v/>
      </c>
      <c r="H15" s="428" t="str">
        <f t="shared" si="28"/>
        <v/>
      </c>
      <c r="I15" s="428">
        <f t="shared" si="29"/>
        <v>0.05</v>
      </c>
      <c r="J15" s="428" t="str">
        <f t="shared" si="30"/>
        <v/>
      </c>
      <c r="K15" s="417" t="str">
        <f t="shared" si="31"/>
        <v/>
      </c>
      <c r="L15" s="46" t="str">
        <f t="shared" si="32"/>
        <v/>
      </c>
      <c r="M15" s="417" t="str">
        <f t="shared" si="33"/>
        <v/>
      </c>
      <c r="N15" s="41"/>
      <c r="O15" s="44"/>
      <c r="P15" s="45">
        <f t="shared" si="34"/>
        <v>0</v>
      </c>
      <c r="Q15" s="47" t="str">
        <f t="shared" si="35"/>
        <v/>
      </c>
      <c r="R15" s="40"/>
      <c r="S15" s="40"/>
      <c r="T15" s="1"/>
      <c r="U15" s="50"/>
      <c r="V15" s="91"/>
      <c r="W15" s="90"/>
      <c r="X15" s="38"/>
      <c r="Y15" s="38"/>
      <c r="Z15" s="38" t="str">
        <f t="shared" si="36"/>
        <v/>
      </c>
      <c r="AA15" s="75"/>
      <c r="AB15" s="40"/>
      <c r="AC15" s="40"/>
      <c r="AD15" s="40"/>
      <c r="AE15" s="40"/>
      <c r="AF15" s="40"/>
      <c r="AG15" s="40"/>
      <c r="AH15" s="40"/>
      <c r="AI15" s="40"/>
      <c r="AJ15" s="40"/>
      <c r="AK15" s="40"/>
      <c r="AL15" s="40"/>
      <c r="AM15" s="40"/>
      <c r="AN15" s="40"/>
      <c r="AO15" s="41"/>
      <c r="AP15" s="374"/>
      <c r="AQ15" s="375"/>
      <c r="AR15" s="46" t="str">
        <f t="shared" si="37"/>
        <v/>
      </c>
      <c r="AS15" s="46" t="str">
        <f t="shared" si="38"/>
        <v/>
      </c>
      <c r="AT15" s="358" t="str">
        <f t="shared" si="39"/>
        <v/>
      </c>
      <c r="AU15" s="358">
        <f t="shared" si="40"/>
        <v>0.05</v>
      </c>
      <c r="AV15" s="358" t="str">
        <f t="shared" si="41"/>
        <v/>
      </c>
      <c r="AW15" s="417" t="str">
        <f t="shared" si="42"/>
        <v/>
      </c>
      <c r="AX15" s="418" t="str">
        <f t="shared" si="43"/>
        <v/>
      </c>
      <c r="AY15" s="417" t="str">
        <f t="shared" si="44"/>
        <v/>
      </c>
      <c r="AZ15" s="382"/>
      <c r="BA15" s="383"/>
      <c r="BB15" s="61">
        <f t="shared" si="45"/>
        <v>0</v>
      </c>
      <c r="BC15" s="424" t="str">
        <f t="shared" si="46"/>
        <v/>
      </c>
      <c r="BD15" s="396"/>
      <c r="BE15" s="396"/>
      <c r="BF15" s="397"/>
      <c r="BG15" s="398"/>
      <c r="BH15" s="374"/>
      <c r="BI15" s="380"/>
      <c r="BJ15" s="380"/>
      <c r="BK15" s="375"/>
      <c r="BL15" s="375" t="str">
        <f t="shared" si="47"/>
        <v/>
      </c>
      <c r="BM15" s="380"/>
      <c r="BN15" s="380"/>
      <c r="BO15" s="375"/>
      <c r="BP15" s="375"/>
      <c r="BQ15" s="375"/>
      <c r="BR15" s="375"/>
      <c r="BS15" s="375"/>
      <c r="BT15" s="375"/>
      <c r="BU15" s="375"/>
      <c r="BV15" s="375"/>
      <c r="BW15" s="375"/>
      <c r="BX15" s="375"/>
      <c r="BY15" s="375"/>
      <c r="BZ15" s="375"/>
      <c r="CA15" s="399"/>
      <c r="CB15" s="78"/>
      <c r="CC15" s="2"/>
      <c r="CD15" s="46" t="str">
        <f t="shared" si="48"/>
        <v/>
      </c>
      <c r="CE15" s="46" t="str">
        <f t="shared" si="49"/>
        <v/>
      </c>
      <c r="CF15" s="358" t="str">
        <f t="shared" si="50"/>
        <v/>
      </c>
      <c r="CG15" s="358">
        <f t="shared" si="51"/>
        <v>0.05</v>
      </c>
      <c r="CH15" s="358" t="str">
        <f t="shared" si="52"/>
        <v/>
      </c>
      <c r="CI15" s="417" t="str">
        <f t="shared" si="53"/>
        <v/>
      </c>
      <c r="CJ15" s="418" t="str">
        <f t="shared" si="54"/>
        <v/>
      </c>
      <c r="CK15" s="417" t="str">
        <f t="shared" si="55"/>
        <v/>
      </c>
      <c r="CL15" s="70"/>
      <c r="CM15" s="78"/>
      <c r="CN15" s="331">
        <f t="shared" si="56"/>
        <v>0</v>
      </c>
      <c r="CO15" s="424" t="str">
        <f t="shared" si="57"/>
        <v/>
      </c>
      <c r="CP15" s="64"/>
      <c r="CQ15" s="2"/>
      <c r="CR15" s="3"/>
      <c r="CS15" s="82"/>
      <c r="CT15" s="68"/>
      <c r="CU15" s="79"/>
      <c r="CV15" s="79"/>
      <c r="CW15" s="2"/>
      <c r="CX15" s="2" t="str">
        <f t="shared" si="58"/>
        <v/>
      </c>
      <c r="CY15" s="79"/>
      <c r="CZ15" s="2"/>
      <c r="DA15" s="2"/>
      <c r="DB15" s="2"/>
      <c r="DC15" s="2"/>
      <c r="DD15" s="2"/>
      <c r="DE15" s="2"/>
      <c r="DF15" s="2"/>
      <c r="DG15" s="2"/>
      <c r="DH15" s="2"/>
      <c r="DI15" s="2"/>
      <c r="DJ15" s="2"/>
      <c r="DK15" s="2"/>
      <c r="DL15" s="2"/>
      <c r="DM15" s="59"/>
    </row>
    <row r="16" spans="1:118" s="37" customFormat="1" x14ac:dyDescent="0.2">
      <c r="A16" s="119"/>
      <c r="B16" s="153" t="str">
        <f t="shared" si="25"/>
        <v/>
      </c>
      <c r="C16" s="49"/>
      <c r="D16" s="94"/>
      <c r="E16" s="13"/>
      <c r="F16" s="46" t="str">
        <f t="shared" si="26"/>
        <v/>
      </c>
      <c r="G16" s="418" t="str">
        <f t="shared" si="27"/>
        <v/>
      </c>
      <c r="H16" s="428" t="str">
        <f t="shared" si="28"/>
        <v/>
      </c>
      <c r="I16" s="428">
        <f t="shared" si="29"/>
        <v>0.05</v>
      </c>
      <c r="J16" s="428" t="str">
        <f t="shared" si="30"/>
        <v/>
      </c>
      <c r="K16" s="417" t="str">
        <f t="shared" si="31"/>
        <v/>
      </c>
      <c r="L16" s="46" t="str">
        <f t="shared" si="32"/>
        <v/>
      </c>
      <c r="M16" s="417" t="str">
        <f t="shared" si="33"/>
        <v/>
      </c>
      <c r="N16" s="41"/>
      <c r="O16" s="44"/>
      <c r="P16" s="45">
        <f t="shared" si="34"/>
        <v>0</v>
      </c>
      <c r="Q16" s="47" t="str">
        <f t="shared" si="35"/>
        <v/>
      </c>
      <c r="R16" s="40"/>
      <c r="S16" s="40"/>
      <c r="T16" s="1"/>
      <c r="U16" s="50"/>
      <c r="V16" s="91"/>
      <c r="W16" s="90"/>
      <c r="X16" s="38"/>
      <c r="Y16" s="38"/>
      <c r="Z16" s="38" t="str">
        <f t="shared" si="36"/>
        <v/>
      </c>
      <c r="AA16" s="75"/>
      <c r="AB16" s="40"/>
      <c r="AC16" s="40"/>
      <c r="AD16" s="40"/>
      <c r="AE16" s="40"/>
      <c r="AF16" s="40"/>
      <c r="AG16" s="40"/>
      <c r="AH16" s="40"/>
      <c r="AI16" s="40"/>
      <c r="AJ16" s="40"/>
      <c r="AK16" s="40"/>
      <c r="AL16" s="40"/>
      <c r="AM16" s="40"/>
      <c r="AN16" s="40"/>
      <c r="AO16" s="41"/>
      <c r="AP16" s="374"/>
      <c r="AQ16" s="375"/>
      <c r="AR16" s="46" t="str">
        <f t="shared" si="37"/>
        <v/>
      </c>
      <c r="AS16" s="46" t="str">
        <f t="shared" si="38"/>
        <v/>
      </c>
      <c r="AT16" s="358" t="str">
        <f t="shared" si="39"/>
        <v/>
      </c>
      <c r="AU16" s="358">
        <f t="shared" si="40"/>
        <v>0.05</v>
      </c>
      <c r="AV16" s="358" t="str">
        <f t="shared" si="41"/>
        <v/>
      </c>
      <c r="AW16" s="417" t="str">
        <f t="shared" si="42"/>
        <v/>
      </c>
      <c r="AX16" s="418" t="str">
        <f t="shared" si="43"/>
        <v/>
      </c>
      <c r="AY16" s="417" t="str">
        <f t="shared" si="44"/>
        <v/>
      </c>
      <c r="AZ16" s="382"/>
      <c r="BA16" s="383"/>
      <c r="BB16" s="61">
        <f t="shared" si="45"/>
        <v>0</v>
      </c>
      <c r="BC16" s="424" t="str">
        <f t="shared" si="46"/>
        <v/>
      </c>
      <c r="BD16" s="396"/>
      <c r="BE16" s="396"/>
      <c r="BF16" s="397"/>
      <c r="BG16" s="398"/>
      <c r="BH16" s="383"/>
      <c r="BI16" s="380"/>
      <c r="BJ16" s="380"/>
      <c r="BK16" s="375"/>
      <c r="BL16" s="375" t="str">
        <f t="shared" si="47"/>
        <v/>
      </c>
      <c r="BM16" s="380"/>
      <c r="BN16" s="375"/>
      <c r="BO16" s="375"/>
      <c r="BP16" s="375"/>
      <c r="BQ16" s="375"/>
      <c r="BR16" s="375"/>
      <c r="BS16" s="375"/>
      <c r="BT16" s="375"/>
      <c r="BU16" s="375"/>
      <c r="BV16" s="375"/>
      <c r="BW16" s="375"/>
      <c r="BX16" s="375"/>
      <c r="BY16" s="375"/>
      <c r="BZ16" s="375"/>
      <c r="CA16" s="399"/>
      <c r="CB16" s="78"/>
      <c r="CC16" s="2"/>
      <c r="CD16" s="46" t="str">
        <f t="shared" si="48"/>
        <v/>
      </c>
      <c r="CE16" s="46" t="str">
        <f t="shared" si="49"/>
        <v/>
      </c>
      <c r="CF16" s="358" t="str">
        <f t="shared" si="50"/>
        <v/>
      </c>
      <c r="CG16" s="358">
        <f t="shared" si="51"/>
        <v>0.05</v>
      </c>
      <c r="CH16" s="358" t="str">
        <f t="shared" si="52"/>
        <v/>
      </c>
      <c r="CI16" s="417" t="str">
        <f t="shared" si="53"/>
        <v/>
      </c>
      <c r="CJ16" s="418" t="str">
        <f t="shared" si="54"/>
        <v/>
      </c>
      <c r="CK16" s="417" t="str">
        <f t="shared" si="55"/>
        <v/>
      </c>
      <c r="CL16" s="70"/>
      <c r="CM16" s="68"/>
      <c r="CN16" s="331">
        <f t="shared" si="56"/>
        <v>0</v>
      </c>
      <c r="CO16" s="424" t="str">
        <f t="shared" si="57"/>
        <v/>
      </c>
      <c r="CP16" s="64"/>
      <c r="CQ16" s="2"/>
      <c r="CR16" s="3"/>
      <c r="CS16" s="82"/>
      <c r="CT16" s="78"/>
      <c r="CU16" s="79"/>
      <c r="CV16" s="79"/>
      <c r="CW16" s="79"/>
      <c r="CX16" s="2" t="str">
        <f t="shared" si="58"/>
        <v/>
      </c>
      <c r="CY16" s="79"/>
      <c r="CZ16" s="2"/>
      <c r="DA16" s="2"/>
      <c r="DB16" s="2"/>
      <c r="DC16" s="2"/>
      <c r="DD16" s="2"/>
      <c r="DE16" s="2"/>
      <c r="DF16" s="2"/>
      <c r="DG16" s="2"/>
      <c r="DH16" s="2"/>
      <c r="DI16" s="2"/>
      <c r="DJ16" s="2"/>
      <c r="DK16" s="2"/>
      <c r="DL16" s="2"/>
      <c r="DM16" s="59"/>
    </row>
    <row r="17" spans="1:117" s="37" customFormat="1" x14ac:dyDescent="0.2">
      <c r="A17" s="118"/>
      <c r="B17" s="153" t="str">
        <f t="shared" si="25"/>
        <v/>
      </c>
      <c r="C17" s="49"/>
      <c r="D17" s="94"/>
      <c r="E17" s="13"/>
      <c r="F17" s="46" t="str">
        <f t="shared" si="26"/>
        <v/>
      </c>
      <c r="G17" s="418" t="str">
        <f t="shared" si="27"/>
        <v/>
      </c>
      <c r="H17" s="428" t="str">
        <f t="shared" si="28"/>
        <v/>
      </c>
      <c r="I17" s="428">
        <f t="shared" si="29"/>
        <v>0.05</v>
      </c>
      <c r="J17" s="428" t="str">
        <f t="shared" si="30"/>
        <v/>
      </c>
      <c r="K17" s="417" t="str">
        <f t="shared" si="31"/>
        <v/>
      </c>
      <c r="L17" s="46" t="str">
        <f t="shared" si="32"/>
        <v/>
      </c>
      <c r="M17" s="417" t="str">
        <f t="shared" si="33"/>
        <v/>
      </c>
      <c r="N17" s="41"/>
      <c r="O17" s="44"/>
      <c r="P17" s="45">
        <f t="shared" si="34"/>
        <v>0</v>
      </c>
      <c r="Q17" s="47" t="str">
        <f t="shared" si="35"/>
        <v/>
      </c>
      <c r="R17" s="40"/>
      <c r="S17" s="75"/>
      <c r="T17" s="1"/>
      <c r="U17" s="50"/>
      <c r="V17" s="91"/>
      <c r="W17" s="90"/>
      <c r="X17" s="38"/>
      <c r="Y17" s="38"/>
      <c r="Z17" s="38" t="str">
        <f t="shared" si="36"/>
        <v/>
      </c>
      <c r="AA17" s="75"/>
      <c r="AB17" s="40"/>
      <c r="AC17" s="40"/>
      <c r="AD17" s="40"/>
      <c r="AE17" s="40"/>
      <c r="AF17" s="40"/>
      <c r="AG17" s="40"/>
      <c r="AH17" s="40"/>
      <c r="AI17" s="40"/>
      <c r="AJ17" s="40"/>
      <c r="AK17" s="40"/>
      <c r="AL17" s="40"/>
      <c r="AM17" s="40"/>
      <c r="AN17" s="40"/>
      <c r="AO17" s="41"/>
      <c r="AP17" s="374"/>
      <c r="AQ17" s="375"/>
      <c r="AR17" s="46" t="str">
        <f t="shared" si="37"/>
        <v/>
      </c>
      <c r="AS17" s="46" t="str">
        <f t="shared" si="38"/>
        <v/>
      </c>
      <c r="AT17" s="358" t="str">
        <f t="shared" si="39"/>
        <v/>
      </c>
      <c r="AU17" s="358">
        <f t="shared" si="40"/>
        <v>0.05</v>
      </c>
      <c r="AV17" s="358" t="str">
        <f t="shared" si="41"/>
        <v/>
      </c>
      <c r="AW17" s="417" t="str">
        <f t="shared" si="42"/>
        <v/>
      </c>
      <c r="AX17" s="418" t="str">
        <f t="shared" si="43"/>
        <v/>
      </c>
      <c r="AY17" s="417" t="str">
        <f t="shared" si="44"/>
        <v/>
      </c>
      <c r="AZ17" s="382"/>
      <c r="BA17" s="383"/>
      <c r="BB17" s="61">
        <f t="shared" si="45"/>
        <v>0</v>
      </c>
      <c r="BC17" s="424" t="str">
        <f t="shared" si="46"/>
        <v/>
      </c>
      <c r="BD17" s="396"/>
      <c r="BE17" s="396"/>
      <c r="BF17" s="397"/>
      <c r="BG17" s="394"/>
      <c r="BH17" s="383"/>
      <c r="BI17" s="380"/>
      <c r="BJ17" s="380"/>
      <c r="BK17" s="380"/>
      <c r="BL17" s="375" t="str">
        <f t="shared" si="47"/>
        <v/>
      </c>
      <c r="BM17" s="380"/>
      <c r="BN17" s="380"/>
      <c r="BO17" s="375"/>
      <c r="BP17" s="375"/>
      <c r="BQ17" s="375"/>
      <c r="BR17" s="375"/>
      <c r="BS17" s="375"/>
      <c r="BT17" s="375"/>
      <c r="BU17" s="375"/>
      <c r="BV17" s="375"/>
      <c r="BW17" s="375"/>
      <c r="BX17" s="375"/>
      <c r="BY17" s="375"/>
      <c r="BZ17" s="375"/>
      <c r="CA17" s="399"/>
      <c r="CB17" s="78"/>
      <c r="CC17" s="2"/>
      <c r="CD17" s="46" t="str">
        <f t="shared" si="48"/>
        <v/>
      </c>
      <c r="CE17" s="46" t="str">
        <f t="shared" si="49"/>
        <v/>
      </c>
      <c r="CF17" s="358" t="str">
        <f t="shared" si="50"/>
        <v/>
      </c>
      <c r="CG17" s="358">
        <f t="shared" si="51"/>
        <v>0.05</v>
      </c>
      <c r="CH17" s="358" t="str">
        <f t="shared" si="52"/>
        <v/>
      </c>
      <c r="CI17" s="417" t="str">
        <f t="shared" si="53"/>
        <v/>
      </c>
      <c r="CJ17" s="418" t="str">
        <f t="shared" si="54"/>
        <v/>
      </c>
      <c r="CK17" s="417" t="str">
        <f t="shared" si="55"/>
        <v/>
      </c>
      <c r="CL17" s="70"/>
      <c r="CM17" s="68"/>
      <c r="CN17" s="331">
        <f t="shared" si="56"/>
        <v>0</v>
      </c>
      <c r="CO17" s="424" t="str">
        <f t="shared" si="57"/>
        <v/>
      </c>
      <c r="CP17" s="64"/>
      <c r="CQ17" s="2"/>
      <c r="CR17" s="3"/>
      <c r="CS17" s="82"/>
      <c r="CT17" s="78"/>
      <c r="CU17" s="79"/>
      <c r="CV17" s="79"/>
      <c r="CW17" s="2"/>
      <c r="CX17" s="2" t="str">
        <f t="shared" si="58"/>
        <v/>
      </c>
      <c r="CY17" s="79"/>
      <c r="CZ17" s="2"/>
      <c r="DA17" s="2"/>
      <c r="DB17" s="2"/>
      <c r="DC17" s="2"/>
      <c r="DD17" s="2"/>
      <c r="DE17" s="2"/>
      <c r="DF17" s="2"/>
      <c r="DG17" s="2"/>
      <c r="DH17" s="2"/>
      <c r="DI17" s="2"/>
      <c r="DJ17" s="2"/>
      <c r="DK17" s="2"/>
      <c r="DL17" s="2"/>
      <c r="DM17" s="59"/>
    </row>
    <row r="18" spans="1:117" s="37" customFormat="1" x14ac:dyDescent="0.2">
      <c r="A18" s="119"/>
      <c r="B18" s="153" t="str">
        <f t="shared" si="25"/>
        <v/>
      </c>
      <c r="C18" s="49"/>
      <c r="D18" s="94"/>
      <c r="E18" s="13"/>
      <c r="F18" s="46" t="str">
        <f t="shared" si="26"/>
        <v/>
      </c>
      <c r="G18" s="418" t="str">
        <f t="shared" si="27"/>
        <v/>
      </c>
      <c r="H18" s="428" t="str">
        <f t="shared" si="28"/>
        <v/>
      </c>
      <c r="I18" s="428">
        <f t="shared" si="29"/>
        <v>0.05</v>
      </c>
      <c r="J18" s="428" t="str">
        <f t="shared" si="30"/>
        <v/>
      </c>
      <c r="K18" s="417" t="str">
        <f t="shared" si="31"/>
        <v/>
      </c>
      <c r="L18" s="46" t="str">
        <f t="shared" si="32"/>
        <v/>
      </c>
      <c r="M18" s="417" t="str">
        <f t="shared" si="33"/>
        <v/>
      </c>
      <c r="N18" s="41"/>
      <c r="O18" s="44"/>
      <c r="P18" s="45">
        <f t="shared" si="34"/>
        <v>0</v>
      </c>
      <c r="Q18" s="47" t="str">
        <f t="shared" si="35"/>
        <v/>
      </c>
      <c r="R18" s="40"/>
      <c r="S18" s="40"/>
      <c r="T18" s="1"/>
      <c r="U18" s="50"/>
      <c r="V18" s="91"/>
      <c r="W18" s="90"/>
      <c r="X18" s="38"/>
      <c r="Y18" s="38"/>
      <c r="Z18" s="38" t="str">
        <f t="shared" si="36"/>
        <v/>
      </c>
      <c r="AA18" s="75"/>
      <c r="AB18" s="40"/>
      <c r="AC18" s="40"/>
      <c r="AD18" s="40"/>
      <c r="AE18" s="40"/>
      <c r="AF18" s="40"/>
      <c r="AG18" s="40"/>
      <c r="AH18" s="40"/>
      <c r="AI18" s="40"/>
      <c r="AJ18" s="40"/>
      <c r="AK18" s="40"/>
      <c r="AL18" s="40"/>
      <c r="AM18" s="40"/>
      <c r="AN18" s="40"/>
      <c r="AO18" s="41"/>
      <c r="AP18" s="374"/>
      <c r="AQ18" s="375"/>
      <c r="AR18" s="46" t="str">
        <f t="shared" si="37"/>
        <v/>
      </c>
      <c r="AS18" s="46" t="str">
        <f t="shared" si="38"/>
        <v/>
      </c>
      <c r="AT18" s="358" t="str">
        <f t="shared" si="39"/>
        <v/>
      </c>
      <c r="AU18" s="358">
        <f t="shared" si="40"/>
        <v>0.05</v>
      </c>
      <c r="AV18" s="358" t="str">
        <f t="shared" si="41"/>
        <v/>
      </c>
      <c r="AW18" s="417" t="str">
        <f t="shared" si="42"/>
        <v/>
      </c>
      <c r="AX18" s="418" t="str">
        <f t="shared" si="43"/>
        <v/>
      </c>
      <c r="AY18" s="417" t="str">
        <f t="shared" si="44"/>
        <v/>
      </c>
      <c r="AZ18" s="382"/>
      <c r="BA18" s="383"/>
      <c r="BB18" s="61">
        <f t="shared" si="45"/>
        <v>0</v>
      </c>
      <c r="BC18" s="424" t="str">
        <f t="shared" si="46"/>
        <v/>
      </c>
      <c r="BD18" s="396"/>
      <c r="BE18" s="396"/>
      <c r="BF18" s="397"/>
      <c r="BG18" s="398"/>
      <c r="BH18" s="383"/>
      <c r="BI18" s="380"/>
      <c r="BJ18" s="380"/>
      <c r="BK18" s="375"/>
      <c r="BL18" s="375" t="str">
        <f t="shared" si="47"/>
        <v/>
      </c>
      <c r="BM18" s="380"/>
      <c r="BN18" s="375"/>
      <c r="BO18" s="375"/>
      <c r="BP18" s="375"/>
      <c r="BQ18" s="375"/>
      <c r="BR18" s="375"/>
      <c r="BS18" s="375"/>
      <c r="BT18" s="375"/>
      <c r="BU18" s="375"/>
      <c r="BV18" s="375"/>
      <c r="BW18" s="375"/>
      <c r="BX18" s="375"/>
      <c r="BY18" s="375"/>
      <c r="BZ18" s="375"/>
      <c r="CA18" s="399"/>
      <c r="CB18" s="78"/>
      <c r="CC18" s="2"/>
      <c r="CD18" s="46" t="str">
        <f t="shared" si="48"/>
        <v/>
      </c>
      <c r="CE18" s="46" t="str">
        <f t="shared" si="49"/>
        <v/>
      </c>
      <c r="CF18" s="358" t="str">
        <f t="shared" si="50"/>
        <v/>
      </c>
      <c r="CG18" s="358">
        <f t="shared" si="51"/>
        <v>0.05</v>
      </c>
      <c r="CH18" s="358" t="str">
        <f t="shared" si="52"/>
        <v/>
      </c>
      <c r="CI18" s="417" t="str">
        <f t="shared" si="53"/>
        <v/>
      </c>
      <c r="CJ18" s="418" t="str">
        <f t="shared" si="54"/>
        <v/>
      </c>
      <c r="CK18" s="417" t="str">
        <f t="shared" si="55"/>
        <v/>
      </c>
      <c r="CL18" s="70"/>
      <c r="CM18" s="68"/>
      <c r="CN18" s="331">
        <f t="shared" si="56"/>
        <v>0</v>
      </c>
      <c r="CO18" s="424" t="str">
        <f t="shared" si="57"/>
        <v/>
      </c>
      <c r="CP18" s="64"/>
      <c r="CQ18" s="2"/>
      <c r="CR18" s="3"/>
      <c r="CS18" s="82"/>
      <c r="CT18" s="68"/>
      <c r="CU18" s="79"/>
      <c r="CV18" s="79"/>
      <c r="CW18" s="2"/>
      <c r="CX18" s="2" t="str">
        <f t="shared" si="58"/>
        <v/>
      </c>
      <c r="CY18" s="79"/>
      <c r="CZ18" s="2"/>
      <c r="DA18" s="2"/>
      <c r="DB18" s="2"/>
      <c r="DC18" s="2"/>
      <c r="DD18" s="2"/>
      <c r="DE18" s="2"/>
      <c r="DF18" s="2"/>
      <c r="DG18" s="2"/>
      <c r="DH18" s="2"/>
      <c r="DI18" s="2"/>
      <c r="DJ18" s="2"/>
      <c r="DK18" s="2"/>
      <c r="DL18" s="2"/>
      <c r="DM18" s="59"/>
    </row>
    <row r="19" spans="1:117" s="37" customFormat="1" x14ac:dyDescent="0.2">
      <c r="A19" s="118"/>
      <c r="B19" s="153" t="str">
        <f t="shared" si="25"/>
        <v/>
      </c>
      <c r="C19" s="49"/>
      <c r="D19" s="94"/>
      <c r="E19" s="13"/>
      <c r="F19" s="46" t="str">
        <f t="shared" si="26"/>
        <v/>
      </c>
      <c r="G19" s="418" t="str">
        <f t="shared" si="27"/>
        <v/>
      </c>
      <c r="H19" s="428" t="str">
        <f t="shared" si="28"/>
        <v/>
      </c>
      <c r="I19" s="428">
        <f t="shared" si="29"/>
        <v>0.05</v>
      </c>
      <c r="J19" s="428" t="str">
        <f t="shared" si="30"/>
        <v/>
      </c>
      <c r="K19" s="417" t="str">
        <f t="shared" si="31"/>
        <v/>
      </c>
      <c r="L19" s="46" t="str">
        <f t="shared" si="32"/>
        <v/>
      </c>
      <c r="M19" s="417" t="str">
        <f t="shared" si="33"/>
        <v/>
      </c>
      <c r="N19" s="41"/>
      <c r="O19" s="74"/>
      <c r="P19" s="45">
        <f t="shared" si="34"/>
        <v>0</v>
      </c>
      <c r="Q19" s="47" t="str">
        <f t="shared" si="35"/>
        <v/>
      </c>
      <c r="R19" s="40"/>
      <c r="S19" s="43"/>
      <c r="T19" s="1"/>
      <c r="U19" s="50"/>
      <c r="V19" s="89"/>
      <c r="W19" s="90"/>
      <c r="X19" s="38"/>
      <c r="Y19" s="38"/>
      <c r="Z19" s="38" t="str">
        <f t="shared" si="36"/>
        <v/>
      </c>
      <c r="AA19" s="75"/>
      <c r="AB19" s="40"/>
      <c r="AC19" s="40"/>
      <c r="AD19" s="40"/>
      <c r="AE19" s="40"/>
      <c r="AF19" s="40"/>
      <c r="AG19" s="40"/>
      <c r="AH19" s="40"/>
      <c r="AI19" s="40"/>
      <c r="AJ19" s="40"/>
      <c r="AK19" s="40"/>
      <c r="AL19" s="40"/>
      <c r="AM19" s="40"/>
      <c r="AN19" s="40"/>
      <c r="AO19" s="41"/>
      <c r="AP19" s="374"/>
      <c r="AQ19" s="375"/>
      <c r="AR19" s="46" t="str">
        <f t="shared" si="37"/>
        <v/>
      </c>
      <c r="AS19" s="46" t="str">
        <f t="shared" si="38"/>
        <v/>
      </c>
      <c r="AT19" s="358" t="str">
        <f t="shared" si="39"/>
        <v/>
      </c>
      <c r="AU19" s="358">
        <f t="shared" si="40"/>
        <v>0.05</v>
      </c>
      <c r="AV19" s="358" t="str">
        <f t="shared" si="41"/>
        <v/>
      </c>
      <c r="AW19" s="417" t="str">
        <f t="shared" si="42"/>
        <v/>
      </c>
      <c r="AX19" s="418" t="str">
        <f t="shared" si="43"/>
        <v/>
      </c>
      <c r="AY19" s="417" t="str">
        <f t="shared" si="44"/>
        <v/>
      </c>
      <c r="AZ19" s="382"/>
      <c r="BA19" s="383"/>
      <c r="BB19" s="61">
        <f t="shared" si="45"/>
        <v>0</v>
      </c>
      <c r="BC19" s="424" t="str">
        <f t="shared" si="46"/>
        <v/>
      </c>
      <c r="BD19" s="396"/>
      <c r="BE19" s="396"/>
      <c r="BF19" s="397"/>
      <c r="BG19" s="398"/>
      <c r="BH19" s="383"/>
      <c r="BI19" s="380"/>
      <c r="BJ19" s="380"/>
      <c r="BK19" s="375"/>
      <c r="BL19" s="375" t="str">
        <f t="shared" si="47"/>
        <v/>
      </c>
      <c r="BM19" s="380"/>
      <c r="BN19" s="380"/>
      <c r="BO19" s="375"/>
      <c r="BP19" s="375"/>
      <c r="BQ19" s="375"/>
      <c r="BR19" s="375"/>
      <c r="BS19" s="375"/>
      <c r="BT19" s="375"/>
      <c r="BU19" s="375"/>
      <c r="BV19" s="375"/>
      <c r="BW19" s="375"/>
      <c r="BX19" s="375"/>
      <c r="BY19" s="375"/>
      <c r="BZ19" s="375"/>
      <c r="CA19" s="399"/>
      <c r="CB19" s="78"/>
      <c r="CC19" s="2"/>
      <c r="CD19" s="46" t="str">
        <f t="shared" si="48"/>
        <v/>
      </c>
      <c r="CE19" s="46" t="str">
        <f t="shared" si="49"/>
        <v/>
      </c>
      <c r="CF19" s="358" t="str">
        <f t="shared" si="50"/>
        <v/>
      </c>
      <c r="CG19" s="358">
        <f t="shared" si="51"/>
        <v>0.05</v>
      </c>
      <c r="CH19" s="358" t="str">
        <f t="shared" si="52"/>
        <v/>
      </c>
      <c r="CI19" s="417" t="str">
        <f t="shared" si="53"/>
        <v/>
      </c>
      <c r="CJ19" s="418" t="str">
        <f t="shared" si="54"/>
        <v/>
      </c>
      <c r="CK19" s="417" t="str">
        <f t="shared" si="55"/>
        <v/>
      </c>
      <c r="CL19" s="70"/>
      <c r="CM19" s="68"/>
      <c r="CN19" s="331">
        <f t="shared" si="56"/>
        <v>0</v>
      </c>
      <c r="CO19" s="424" t="str">
        <f t="shared" si="57"/>
        <v/>
      </c>
      <c r="CP19" s="64"/>
      <c r="CQ19" s="2"/>
      <c r="CR19" s="3"/>
      <c r="CS19" s="82"/>
      <c r="CT19" s="68"/>
      <c r="CU19" s="79"/>
      <c r="CV19" s="79"/>
      <c r="CW19" s="2"/>
      <c r="CX19" s="2" t="str">
        <f t="shared" si="58"/>
        <v/>
      </c>
      <c r="CY19" s="79"/>
      <c r="CZ19" s="2"/>
      <c r="DA19" s="2"/>
      <c r="DB19" s="2"/>
      <c r="DC19" s="2"/>
      <c r="DD19" s="2"/>
      <c r="DE19" s="2"/>
      <c r="DF19" s="2"/>
      <c r="DG19" s="2"/>
      <c r="DH19" s="2"/>
      <c r="DI19" s="2"/>
      <c r="DJ19" s="2"/>
      <c r="DK19" s="2"/>
      <c r="DL19" s="2"/>
      <c r="DM19" s="59"/>
    </row>
    <row r="20" spans="1:117" s="37" customFormat="1" x14ac:dyDescent="0.2">
      <c r="A20" s="118"/>
      <c r="B20" s="153" t="str">
        <f t="shared" si="25"/>
        <v/>
      </c>
      <c r="C20" s="49"/>
      <c r="D20" s="94"/>
      <c r="E20" s="13"/>
      <c r="F20" s="46" t="str">
        <f t="shared" si="26"/>
        <v/>
      </c>
      <c r="G20" s="418" t="str">
        <f t="shared" si="27"/>
        <v/>
      </c>
      <c r="H20" s="428" t="str">
        <f t="shared" si="28"/>
        <v/>
      </c>
      <c r="I20" s="428">
        <f t="shared" si="29"/>
        <v>0.05</v>
      </c>
      <c r="J20" s="428" t="str">
        <f t="shared" si="30"/>
        <v/>
      </c>
      <c r="K20" s="417" t="str">
        <f t="shared" si="31"/>
        <v/>
      </c>
      <c r="L20" s="46" t="str">
        <f t="shared" si="32"/>
        <v/>
      </c>
      <c r="M20" s="417" t="str">
        <f t="shared" si="33"/>
        <v/>
      </c>
      <c r="N20" s="41"/>
      <c r="O20" s="44"/>
      <c r="P20" s="45">
        <f t="shared" si="34"/>
        <v>0</v>
      </c>
      <c r="Q20" s="47" t="str">
        <f t="shared" si="35"/>
        <v/>
      </c>
      <c r="R20" s="40"/>
      <c r="S20" s="40"/>
      <c r="T20" s="1"/>
      <c r="U20" s="50"/>
      <c r="V20" s="91"/>
      <c r="W20" s="90"/>
      <c r="X20" s="38"/>
      <c r="Y20" s="38"/>
      <c r="Z20" s="38" t="str">
        <f t="shared" si="36"/>
        <v/>
      </c>
      <c r="AA20" s="75"/>
      <c r="AB20" s="40"/>
      <c r="AC20" s="40"/>
      <c r="AD20" s="40"/>
      <c r="AE20" s="40"/>
      <c r="AF20" s="40"/>
      <c r="AG20" s="40"/>
      <c r="AH20" s="40"/>
      <c r="AI20" s="40"/>
      <c r="AJ20" s="40"/>
      <c r="AK20" s="40"/>
      <c r="AL20" s="40"/>
      <c r="AM20" s="40"/>
      <c r="AN20" s="40"/>
      <c r="AO20" s="41"/>
      <c r="AP20" s="374"/>
      <c r="AQ20" s="375"/>
      <c r="AR20" s="46" t="str">
        <f t="shared" si="37"/>
        <v/>
      </c>
      <c r="AS20" s="46" t="str">
        <f t="shared" si="38"/>
        <v/>
      </c>
      <c r="AT20" s="358" t="str">
        <f t="shared" si="39"/>
        <v/>
      </c>
      <c r="AU20" s="358">
        <f t="shared" si="40"/>
        <v>0.05</v>
      </c>
      <c r="AV20" s="358" t="str">
        <f t="shared" si="41"/>
        <v/>
      </c>
      <c r="AW20" s="417" t="str">
        <f t="shared" si="42"/>
        <v/>
      </c>
      <c r="AX20" s="418" t="str">
        <f t="shared" si="43"/>
        <v/>
      </c>
      <c r="AY20" s="417" t="str">
        <f t="shared" si="44"/>
        <v/>
      </c>
      <c r="AZ20" s="382"/>
      <c r="BA20" s="383"/>
      <c r="BB20" s="61">
        <f t="shared" si="45"/>
        <v>0</v>
      </c>
      <c r="BC20" s="424" t="str">
        <f t="shared" si="46"/>
        <v/>
      </c>
      <c r="BD20" s="396"/>
      <c r="BE20" s="396"/>
      <c r="BF20" s="397"/>
      <c r="BG20" s="394"/>
      <c r="BH20" s="374"/>
      <c r="BI20" s="380"/>
      <c r="BJ20" s="380"/>
      <c r="BK20" s="375"/>
      <c r="BL20" s="375" t="str">
        <f t="shared" si="47"/>
        <v/>
      </c>
      <c r="BM20" s="380"/>
      <c r="BN20" s="375"/>
      <c r="BO20" s="375"/>
      <c r="BP20" s="375"/>
      <c r="BQ20" s="375"/>
      <c r="BR20" s="375"/>
      <c r="BS20" s="375"/>
      <c r="BT20" s="375"/>
      <c r="BU20" s="375"/>
      <c r="BV20" s="375"/>
      <c r="BW20" s="375"/>
      <c r="BX20" s="375"/>
      <c r="BY20" s="375"/>
      <c r="BZ20" s="375"/>
      <c r="CA20" s="399"/>
      <c r="CB20" s="78"/>
      <c r="CC20" s="2"/>
      <c r="CD20" s="46" t="str">
        <f t="shared" si="48"/>
        <v/>
      </c>
      <c r="CE20" s="46" t="str">
        <f t="shared" si="49"/>
        <v/>
      </c>
      <c r="CF20" s="358" t="str">
        <f t="shared" si="50"/>
        <v/>
      </c>
      <c r="CG20" s="358">
        <f t="shared" si="51"/>
        <v>0.05</v>
      </c>
      <c r="CH20" s="358" t="str">
        <f t="shared" si="52"/>
        <v/>
      </c>
      <c r="CI20" s="417" t="str">
        <f t="shared" si="53"/>
        <v/>
      </c>
      <c r="CJ20" s="418" t="str">
        <f t="shared" si="54"/>
        <v/>
      </c>
      <c r="CK20" s="417" t="str">
        <f t="shared" si="55"/>
        <v/>
      </c>
      <c r="CL20" s="70"/>
      <c r="CM20" s="78"/>
      <c r="CN20" s="331">
        <f t="shared" si="56"/>
        <v>0</v>
      </c>
      <c r="CO20" s="424" t="str">
        <f t="shared" si="57"/>
        <v/>
      </c>
      <c r="CP20" s="64"/>
      <c r="CQ20" s="2"/>
      <c r="CR20" s="3"/>
      <c r="CS20" s="82"/>
      <c r="CT20" s="68"/>
      <c r="CU20" s="79"/>
      <c r="CV20" s="79"/>
      <c r="CW20" s="2"/>
      <c r="CX20" s="2" t="str">
        <f t="shared" si="58"/>
        <v/>
      </c>
      <c r="CY20" s="79"/>
      <c r="CZ20" s="2"/>
      <c r="DA20" s="2"/>
      <c r="DB20" s="2"/>
      <c r="DC20" s="2"/>
      <c r="DD20" s="2"/>
      <c r="DE20" s="2"/>
      <c r="DF20" s="2"/>
      <c r="DG20" s="2"/>
      <c r="DH20" s="2"/>
      <c r="DI20" s="2"/>
      <c r="DJ20" s="2"/>
      <c r="DK20" s="2"/>
      <c r="DL20" s="2"/>
      <c r="DM20" s="59"/>
    </row>
    <row r="21" spans="1:117" s="37" customFormat="1" x14ac:dyDescent="0.2">
      <c r="A21" s="119"/>
      <c r="B21" s="153" t="str">
        <f t="shared" si="25"/>
        <v/>
      </c>
      <c r="C21" s="49"/>
      <c r="D21" s="94"/>
      <c r="E21" s="13"/>
      <c r="F21" s="46" t="str">
        <f t="shared" si="26"/>
        <v/>
      </c>
      <c r="G21" s="418" t="str">
        <f t="shared" si="27"/>
        <v/>
      </c>
      <c r="H21" s="428" t="str">
        <f t="shared" si="28"/>
        <v/>
      </c>
      <c r="I21" s="428">
        <f t="shared" si="29"/>
        <v>0.05</v>
      </c>
      <c r="J21" s="428" t="str">
        <f t="shared" si="30"/>
        <v/>
      </c>
      <c r="K21" s="417" t="str">
        <f t="shared" si="31"/>
        <v/>
      </c>
      <c r="L21" s="46" t="str">
        <f t="shared" si="32"/>
        <v/>
      </c>
      <c r="M21" s="417" t="str">
        <f t="shared" si="33"/>
        <v/>
      </c>
      <c r="N21" s="41"/>
      <c r="O21" s="44"/>
      <c r="P21" s="45">
        <f t="shared" si="34"/>
        <v>0</v>
      </c>
      <c r="Q21" s="47" t="str">
        <f t="shared" si="35"/>
        <v/>
      </c>
      <c r="R21" s="40"/>
      <c r="S21" s="40"/>
      <c r="T21" s="1"/>
      <c r="U21" s="50"/>
      <c r="V21" s="91"/>
      <c r="W21" s="90"/>
      <c r="X21" s="38"/>
      <c r="Y21" s="38"/>
      <c r="Z21" s="38" t="str">
        <f t="shared" si="36"/>
        <v/>
      </c>
      <c r="AA21" s="75"/>
      <c r="AB21" s="40"/>
      <c r="AC21" s="40"/>
      <c r="AD21" s="40"/>
      <c r="AE21" s="40"/>
      <c r="AF21" s="40"/>
      <c r="AG21" s="40"/>
      <c r="AH21" s="40"/>
      <c r="AI21" s="40"/>
      <c r="AJ21" s="40"/>
      <c r="AK21" s="40"/>
      <c r="AL21" s="40"/>
      <c r="AM21" s="40"/>
      <c r="AN21" s="40"/>
      <c r="AO21" s="41"/>
      <c r="AP21" s="374"/>
      <c r="AQ21" s="375"/>
      <c r="AR21" s="46" t="str">
        <f t="shared" si="37"/>
        <v/>
      </c>
      <c r="AS21" s="46" t="str">
        <f t="shared" si="38"/>
        <v/>
      </c>
      <c r="AT21" s="358" t="str">
        <f t="shared" si="39"/>
        <v/>
      </c>
      <c r="AU21" s="358">
        <f t="shared" si="40"/>
        <v>0.05</v>
      </c>
      <c r="AV21" s="358" t="str">
        <f t="shared" si="41"/>
        <v/>
      </c>
      <c r="AW21" s="417" t="str">
        <f t="shared" si="42"/>
        <v/>
      </c>
      <c r="AX21" s="418" t="str">
        <f t="shared" si="43"/>
        <v/>
      </c>
      <c r="AY21" s="417" t="str">
        <f t="shared" si="44"/>
        <v/>
      </c>
      <c r="AZ21" s="382"/>
      <c r="BA21" s="383"/>
      <c r="BB21" s="61">
        <f t="shared" si="45"/>
        <v>0</v>
      </c>
      <c r="BC21" s="424" t="str">
        <f t="shared" si="46"/>
        <v/>
      </c>
      <c r="BD21" s="396"/>
      <c r="BE21" s="396"/>
      <c r="BF21" s="397"/>
      <c r="BG21" s="398"/>
      <c r="BH21" s="383"/>
      <c r="BI21" s="380"/>
      <c r="BJ21" s="380"/>
      <c r="BK21" s="380"/>
      <c r="BL21" s="375" t="str">
        <f t="shared" si="47"/>
        <v/>
      </c>
      <c r="BM21" s="380"/>
      <c r="BN21" s="380"/>
      <c r="BO21" s="375"/>
      <c r="BP21" s="375"/>
      <c r="BQ21" s="375"/>
      <c r="BR21" s="375"/>
      <c r="BS21" s="375"/>
      <c r="BT21" s="375"/>
      <c r="BU21" s="375"/>
      <c r="BV21" s="375"/>
      <c r="BW21" s="375"/>
      <c r="BX21" s="375"/>
      <c r="BY21" s="375"/>
      <c r="BZ21" s="375"/>
      <c r="CA21" s="399"/>
      <c r="CB21" s="78"/>
      <c r="CC21" s="2"/>
      <c r="CD21" s="46" t="str">
        <f t="shared" si="48"/>
        <v/>
      </c>
      <c r="CE21" s="46" t="str">
        <f t="shared" si="49"/>
        <v/>
      </c>
      <c r="CF21" s="358" t="str">
        <f t="shared" si="50"/>
        <v/>
      </c>
      <c r="CG21" s="358">
        <f t="shared" si="51"/>
        <v>0.05</v>
      </c>
      <c r="CH21" s="358" t="str">
        <f t="shared" si="52"/>
        <v/>
      </c>
      <c r="CI21" s="417" t="str">
        <f t="shared" si="53"/>
        <v/>
      </c>
      <c r="CJ21" s="418" t="str">
        <f t="shared" si="54"/>
        <v/>
      </c>
      <c r="CK21" s="417" t="str">
        <f t="shared" si="55"/>
        <v/>
      </c>
      <c r="CL21" s="70"/>
      <c r="CM21" s="68"/>
      <c r="CN21" s="331">
        <f t="shared" si="56"/>
        <v>0</v>
      </c>
      <c r="CO21" s="424" t="str">
        <f t="shared" si="57"/>
        <v/>
      </c>
      <c r="CP21" s="64"/>
      <c r="CQ21" s="2"/>
      <c r="CR21" s="3"/>
      <c r="CS21" s="82"/>
      <c r="CT21" s="68"/>
      <c r="CU21" s="79"/>
      <c r="CV21" s="79"/>
      <c r="CW21" s="2"/>
      <c r="CX21" s="2" t="str">
        <f t="shared" si="58"/>
        <v/>
      </c>
      <c r="CY21" s="79"/>
      <c r="CZ21" s="2"/>
      <c r="DA21" s="2"/>
      <c r="DB21" s="2"/>
      <c r="DC21" s="2"/>
      <c r="DD21" s="2"/>
      <c r="DE21" s="2"/>
      <c r="DF21" s="2"/>
      <c r="DG21" s="2"/>
      <c r="DH21" s="2"/>
      <c r="DI21" s="2"/>
      <c r="DJ21" s="2"/>
      <c r="DK21" s="2"/>
      <c r="DL21" s="2"/>
      <c r="DM21" s="59"/>
    </row>
    <row r="22" spans="1:117" s="37" customFormat="1" x14ac:dyDescent="0.2">
      <c r="A22" s="118"/>
      <c r="B22" s="153" t="str">
        <f t="shared" si="25"/>
        <v/>
      </c>
      <c r="C22" s="49"/>
      <c r="D22" s="94"/>
      <c r="E22" s="13"/>
      <c r="F22" s="46" t="str">
        <f t="shared" si="26"/>
        <v/>
      </c>
      <c r="G22" s="418" t="str">
        <f t="shared" si="27"/>
        <v/>
      </c>
      <c r="H22" s="428" t="str">
        <f t="shared" si="28"/>
        <v/>
      </c>
      <c r="I22" s="428">
        <f t="shared" si="29"/>
        <v>0.05</v>
      </c>
      <c r="J22" s="428" t="str">
        <f t="shared" si="30"/>
        <v/>
      </c>
      <c r="K22" s="417" t="str">
        <f t="shared" si="31"/>
        <v/>
      </c>
      <c r="L22" s="46" t="str">
        <f t="shared" si="32"/>
        <v/>
      </c>
      <c r="M22" s="417" t="str">
        <f t="shared" si="33"/>
        <v/>
      </c>
      <c r="N22" s="41"/>
      <c r="O22" s="44"/>
      <c r="P22" s="45">
        <f t="shared" si="34"/>
        <v>0</v>
      </c>
      <c r="Q22" s="47" t="str">
        <f t="shared" si="35"/>
        <v/>
      </c>
      <c r="R22" s="40"/>
      <c r="S22" s="40"/>
      <c r="T22" s="1"/>
      <c r="U22" s="50"/>
      <c r="V22" s="91"/>
      <c r="W22" s="90"/>
      <c r="X22" s="38"/>
      <c r="Y22" s="38"/>
      <c r="Z22" s="38" t="str">
        <f t="shared" si="36"/>
        <v/>
      </c>
      <c r="AA22" s="75"/>
      <c r="AB22" s="40"/>
      <c r="AC22" s="40"/>
      <c r="AD22" s="40"/>
      <c r="AE22" s="40"/>
      <c r="AF22" s="40"/>
      <c r="AG22" s="40"/>
      <c r="AH22" s="40"/>
      <c r="AI22" s="40"/>
      <c r="AJ22" s="40"/>
      <c r="AK22" s="40"/>
      <c r="AL22" s="40"/>
      <c r="AM22" s="40"/>
      <c r="AN22" s="40"/>
      <c r="AO22" s="41"/>
      <c r="AP22" s="374"/>
      <c r="AQ22" s="375"/>
      <c r="AR22" s="46" t="str">
        <f t="shared" si="37"/>
        <v/>
      </c>
      <c r="AS22" s="46" t="str">
        <f t="shared" si="38"/>
        <v/>
      </c>
      <c r="AT22" s="358" t="str">
        <f t="shared" si="39"/>
        <v/>
      </c>
      <c r="AU22" s="358">
        <f t="shared" si="40"/>
        <v>0.05</v>
      </c>
      <c r="AV22" s="358" t="str">
        <f t="shared" si="41"/>
        <v/>
      </c>
      <c r="AW22" s="417" t="str">
        <f t="shared" si="42"/>
        <v/>
      </c>
      <c r="AX22" s="418" t="str">
        <f t="shared" si="43"/>
        <v/>
      </c>
      <c r="AY22" s="417" t="str">
        <f t="shared" si="44"/>
        <v/>
      </c>
      <c r="AZ22" s="382"/>
      <c r="BA22" s="383"/>
      <c r="BB22" s="61">
        <f t="shared" si="45"/>
        <v>0</v>
      </c>
      <c r="BC22" s="424" t="str">
        <f t="shared" si="46"/>
        <v/>
      </c>
      <c r="BD22" s="396"/>
      <c r="BE22" s="396"/>
      <c r="BF22" s="397"/>
      <c r="BG22" s="398"/>
      <c r="BH22" s="383"/>
      <c r="BI22" s="380"/>
      <c r="BJ22" s="380"/>
      <c r="BK22" s="375"/>
      <c r="BL22" s="375" t="str">
        <f t="shared" si="47"/>
        <v/>
      </c>
      <c r="BM22" s="380"/>
      <c r="BN22" s="375"/>
      <c r="BO22" s="375"/>
      <c r="BP22" s="375"/>
      <c r="BQ22" s="375"/>
      <c r="BR22" s="375"/>
      <c r="BS22" s="375"/>
      <c r="BT22" s="375"/>
      <c r="BU22" s="375"/>
      <c r="BV22" s="375"/>
      <c r="BW22" s="375"/>
      <c r="BX22" s="375"/>
      <c r="BY22" s="375"/>
      <c r="BZ22" s="375"/>
      <c r="CA22" s="399"/>
      <c r="CB22" s="78"/>
      <c r="CC22" s="2"/>
      <c r="CD22" s="46" t="str">
        <f t="shared" si="48"/>
        <v/>
      </c>
      <c r="CE22" s="46" t="str">
        <f t="shared" si="49"/>
        <v/>
      </c>
      <c r="CF22" s="358" t="str">
        <f t="shared" si="50"/>
        <v/>
      </c>
      <c r="CG22" s="358">
        <f t="shared" si="51"/>
        <v>0.05</v>
      </c>
      <c r="CH22" s="358" t="str">
        <f t="shared" si="52"/>
        <v/>
      </c>
      <c r="CI22" s="417" t="str">
        <f t="shared" si="53"/>
        <v/>
      </c>
      <c r="CJ22" s="418" t="str">
        <f t="shared" si="54"/>
        <v/>
      </c>
      <c r="CK22" s="417" t="str">
        <f t="shared" si="55"/>
        <v/>
      </c>
      <c r="CL22" s="70"/>
      <c r="CM22" s="68"/>
      <c r="CN22" s="331">
        <f t="shared" si="56"/>
        <v>0</v>
      </c>
      <c r="CO22" s="424" t="str">
        <f t="shared" si="57"/>
        <v/>
      </c>
      <c r="CP22" s="64"/>
      <c r="CQ22" s="2"/>
      <c r="CR22" s="3"/>
      <c r="CS22" s="82"/>
      <c r="CT22" s="78"/>
      <c r="CU22" s="79"/>
      <c r="CV22" s="79"/>
      <c r="CW22" s="2"/>
      <c r="CX22" s="2" t="str">
        <f t="shared" si="58"/>
        <v/>
      </c>
      <c r="CY22" s="79"/>
      <c r="CZ22" s="2"/>
      <c r="DA22" s="2"/>
      <c r="DB22" s="2"/>
      <c r="DC22" s="2"/>
      <c r="DD22" s="2"/>
      <c r="DE22" s="2"/>
      <c r="DF22" s="2"/>
      <c r="DG22" s="2"/>
      <c r="DH22" s="2"/>
      <c r="DI22" s="2"/>
      <c r="DJ22" s="2"/>
      <c r="DK22" s="2"/>
      <c r="DL22" s="2"/>
      <c r="DM22" s="59"/>
    </row>
    <row r="23" spans="1:117" s="37" customFormat="1" x14ac:dyDescent="0.2">
      <c r="A23" s="119"/>
      <c r="B23" s="153" t="str">
        <f t="shared" si="25"/>
        <v/>
      </c>
      <c r="C23" s="49"/>
      <c r="D23" s="94"/>
      <c r="E23" s="13"/>
      <c r="F23" s="46" t="str">
        <f t="shared" si="26"/>
        <v/>
      </c>
      <c r="G23" s="418" t="str">
        <f t="shared" si="27"/>
        <v/>
      </c>
      <c r="H23" s="428" t="str">
        <f t="shared" si="28"/>
        <v/>
      </c>
      <c r="I23" s="428">
        <f t="shared" si="29"/>
        <v>0.05</v>
      </c>
      <c r="J23" s="428" t="str">
        <f t="shared" si="30"/>
        <v/>
      </c>
      <c r="K23" s="417" t="str">
        <f t="shared" si="31"/>
        <v/>
      </c>
      <c r="L23" s="46" t="str">
        <f t="shared" si="32"/>
        <v/>
      </c>
      <c r="M23" s="417" t="str">
        <f t="shared" si="33"/>
        <v/>
      </c>
      <c r="N23" s="41"/>
      <c r="O23" s="44"/>
      <c r="P23" s="45">
        <f t="shared" si="34"/>
        <v>0</v>
      </c>
      <c r="Q23" s="47" t="str">
        <f t="shared" si="35"/>
        <v/>
      </c>
      <c r="R23" s="40"/>
      <c r="S23" s="75"/>
      <c r="T23" s="1"/>
      <c r="U23" s="50"/>
      <c r="V23" s="91"/>
      <c r="W23" s="90"/>
      <c r="X23" s="38"/>
      <c r="Y23" s="38"/>
      <c r="Z23" s="38" t="str">
        <f t="shared" si="36"/>
        <v/>
      </c>
      <c r="AA23" s="75"/>
      <c r="AB23" s="40"/>
      <c r="AC23" s="40"/>
      <c r="AD23" s="40"/>
      <c r="AE23" s="40"/>
      <c r="AF23" s="40"/>
      <c r="AG23" s="40"/>
      <c r="AH23" s="40"/>
      <c r="AI23" s="40"/>
      <c r="AJ23" s="40"/>
      <c r="AK23" s="40"/>
      <c r="AL23" s="40"/>
      <c r="AM23" s="40"/>
      <c r="AN23" s="40"/>
      <c r="AO23" s="41"/>
      <c r="AP23" s="374"/>
      <c r="AQ23" s="375"/>
      <c r="AR23" s="46" t="str">
        <f t="shared" si="37"/>
        <v/>
      </c>
      <c r="AS23" s="46" t="str">
        <f t="shared" si="38"/>
        <v/>
      </c>
      <c r="AT23" s="358" t="str">
        <f t="shared" si="39"/>
        <v/>
      </c>
      <c r="AU23" s="358">
        <f t="shared" si="40"/>
        <v>0.05</v>
      </c>
      <c r="AV23" s="358" t="str">
        <f t="shared" si="41"/>
        <v/>
      </c>
      <c r="AW23" s="417" t="str">
        <f t="shared" si="42"/>
        <v/>
      </c>
      <c r="AX23" s="418" t="str">
        <f t="shared" si="43"/>
        <v/>
      </c>
      <c r="AY23" s="417" t="str">
        <f t="shared" si="44"/>
        <v/>
      </c>
      <c r="AZ23" s="382"/>
      <c r="BA23" s="383"/>
      <c r="BB23" s="61">
        <f t="shared" si="45"/>
        <v>0</v>
      </c>
      <c r="BC23" s="424" t="str">
        <f t="shared" si="46"/>
        <v/>
      </c>
      <c r="BD23" s="396"/>
      <c r="BE23" s="396"/>
      <c r="BF23" s="397"/>
      <c r="BG23" s="394"/>
      <c r="BH23" s="383"/>
      <c r="BI23" s="380"/>
      <c r="BJ23" s="380"/>
      <c r="BK23" s="375"/>
      <c r="BL23" s="375" t="str">
        <f t="shared" si="47"/>
        <v/>
      </c>
      <c r="BM23" s="380"/>
      <c r="BN23" s="380"/>
      <c r="BO23" s="375"/>
      <c r="BP23" s="375"/>
      <c r="BQ23" s="375"/>
      <c r="BR23" s="375"/>
      <c r="BS23" s="375"/>
      <c r="BT23" s="375"/>
      <c r="BU23" s="375"/>
      <c r="BV23" s="375"/>
      <c r="BW23" s="375"/>
      <c r="BX23" s="375"/>
      <c r="BY23" s="375"/>
      <c r="BZ23" s="375"/>
      <c r="CA23" s="399"/>
      <c r="CB23" s="78"/>
      <c r="CC23" s="2"/>
      <c r="CD23" s="46" t="str">
        <f t="shared" si="48"/>
        <v/>
      </c>
      <c r="CE23" s="46" t="str">
        <f t="shared" si="49"/>
        <v/>
      </c>
      <c r="CF23" s="358" t="str">
        <f t="shared" si="50"/>
        <v/>
      </c>
      <c r="CG23" s="358">
        <f t="shared" si="51"/>
        <v>0.05</v>
      </c>
      <c r="CH23" s="358" t="str">
        <f t="shared" si="52"/>
        <v/>
      </c>
      <c r="CI23" s="417" t="str">
        <f t="shared" si="53"/>
        <v/>
      </c>
      <c r="CJ23" s="418" t="str">
        <f t="shared" si="54"/>
        <v/>
      </c>
      <c r="CK23" s="417" t="str">
        <f t="shared" si="55"/>
        <v/>
      </c>
      <c r="CL23" s="70"/>
      <c r="CM23" s="68"/>
      <c r="CN23" s="331">
        <f t="shared" si="56"/>
        <v>0</v>
      </c>
      <c r="CO23" s="424" t="str">
        <f t="shared" si="57"/>
        <v/>
      </c>
      <c r="CP23" s="64"/>
      <c r="CQ23" s="2"/>
      <c r="CR23" s="3"/>
      <c r="CS23" s="82"/>
      <c r="CT23" s="78"/>
      <c r="CU23" s="79"/>
      <c r="CV23" s="79"/>
      <c r="CW23" s="2"/>
      <c r="CX23" s="2" t="str">
        <f t="shared" si="58"/>
        <v/>
      </c>
      <c r="CY23" s="79"/>
      <c r="CZ23" s="2"/>
      <c r="DA23" s="2"/>
      <c r="DB23" s="2"/>
      <c r="DC23" s="2"/>
      <c r="DD23" s="2"/>
      <c r="DE23" s="2"/>
      <c r="DF23" s="2"/>
      <c r="DG23" s="2"/>
      <c r="DH23" s="2"/>
      <c r="DI23" s="2"/>
      <c r="DJ23" s="2"/>
      <c r="DK23" s="2"/>
      <c r="DL23" s="2"/>
      <c r="DM23" s="59"/>
    </row>
    <row r="24" spans="1:117" s="37" customFormat="1" x14ac:dyDescent="0.2">
      <c r="A24" s="118"/>
      <c r="B24" s="153" t="str">
        <f t="shared" si="25"/>
        <v/>
      </c>
      <c r="C24" s="49"/>
      <c r="D24" s="94"/>
      <c r="E24" s="13"/>
      <c r="F24" s="46" t="str">
        <f t="shared" si="26"/>
        <v/>
      </c>
      <c r="G24" s="418" t="str">
        <f t="shared" si="27"/>
        <v/>
      </c>
      <c r="H24" s="428" t="str">
        <f t="shared" si="28"/>
        <v/>
      </c>
      <c r="I24" s="428">
        <f t="shared" si="29"/>
        <v>0.05</v>
      </c>
      <c r="J24" s="428" t="str">
        <f t="shared" si="30"/>
        <v/>
      </c>
      <c r="K24" s="417" t="str">
        <f t="shared" si="31"/>
        <v/>
      </c>
      <c r="L24" s="46" t="str">
        <f t="shared" si="32"/>
        <v/>
      </c>
      <c r="M24" s="417" t="str">
        <f t="shared" si="33"/>
        <v/>
      </c>
      <c r="N24" s="41"/>
      <c r="O24" s="44"/>
      <c r="P24" s="45">
        <f t="shared" si="34"/>
        <v>0</v>
      </c>
      <c r="Q24" s="47" t="str">
        <f t="shared" si="35"/>
        <v/>
      </c>
      <c r="R24" s="40"/>
      <c r="S24" s="40"/>
      <c r="T24" s="1"/>
      <c r="U24" s="50"/>
      <c r="V24" s="91"/>
      <c r="W24" s="90"/>
      <c r="X24" s="38"/>
      <c r="Y24" s="38"/>
      <c r="Z24" s="38" t="str">
        <f t="shared" si="36"/>
        <v/>
      </c>
      <c r="AA24" s="75"/>
      <c r="AB24" s="40"/>
      <c r="AC24" s="40"/>
      <c r="AD24" s="40"/>
      <c r="AE24" s="40"/>
      <c r="AF24" s="40"/>
      <c r="AG24" s="40"/>
      <c r="AH24" s="40"/>
      <c r="AI24" s="40"/>
      <c r="AJ24" s="40"/>
      <c r="AK24" s="40"/>
      <c r="AL24" s="40"/>
      <c r="AM24" s="40"/>
      <c r="AN24" s="40"/>
      <c r="AO24" s="41"/>
      <c r="AP24" s="374"/>
      <c r="AQ24" s="375"/>
      <c r="AR24" s="46" t="str">
        <f t="shared" si="37"/>
        <v/>
      </c>
      <c r="AS24" s="46" t="str">
        <f t="shared" si="38"/>
        <v/>
      </c>
      <c r="AT24" s="358" t="str">
        <f t="shared" si="39"/>
        <v/>
      </c>
      <c r="AU24" s="358">
        <f t="shared" si="40"/>
        <v>0.05</v>
      </c>
      <c r="AV24" s="358" t="str">
        <f t="shared" si="41"/>
        <v/>
      </c>
      <c r="AW24" s="417" t="str">
        <f t="shared" si="42"/>
        <v/>
      </c>
      <c r="AX24" s="418" t="str">
        <f t="shared" si="43"/>
        <v/>
      </c>
      <c r="AY24" s="417" t="str">
        <f t="shared" si="44"/>
        <v/>
      </c>
      <c r="AZ24" s="382"/>
      <c r="BA24" s="383"/>
      <c r="BB24" s="61">
        <f t="shared" si="45"/>
        <v>0</v>
      </c>
      <c r="BC24" s="424" t="str">
        <f t="shared" si="46"/>
        <v/>
      </c>
      <c r="BD24" s="396"/>
      <c r="BE24" s="396"/>
      <c r="BF24" s="397"/>
      <c r="BG24" s="398"/>
      <c r="BH24" s="383"/>
      <c r="BI24" s="380"/>
      <c r="BJ24" s="380"/>
      <c r="BK24" s="375"/>
      <c r="BL24" s="375" t="str">
        <f t="shared" si="47"/>
        <v/>
      </c>
      <c r="BM24" s="380"/>
      <c r="BN24" s="375"/>
      <c r="BO24" s="375"/>
      <c r="BP24" s="375"/>
      <c r="BQ24" s="375"/>
      <c r="BR24" s="375"/>
      <c r="BS24" s="375"/>
      <c r="BT24" s="375"/>
      <c r="BU24" s="375"/>
      <c r="BV24" s="375"/>
      <c r="BW24" s="375"/>
      <c r="BX24" s="375"/>
      <c r="BY24" s="375"/>
      <c r="BZ24" s="375"/>
      <c r="CA24" s="399"/>
      <c r="CB24" s="78"/>
      <c r="CC24" s="2"/>
      <c r="CD24" s="46" t="str">
        <f t="shared" si="48"/>
        <v/>
      </c>
      <c r="CE24" s="46" t="str">
        <f t="shared" si="49"/>
        <v/>
      </c>
      <c r="CF24" s="358" t="str">
        <f t="shared" si="50"/>
        <v/>
      </c>
      <c r="CG24" s="358">
        <f t="shared" si="51"/>
        <v>0.05</v>
      </c>
      <c r="CH24" s="358" t="str">
        <f t="shared" si="52"/>
        <v/>
      </c>
      <c r="CI24" s="417" t="str">
        <f t="shared" si="53"/>
        <v/>
      </c>
      <c r="CJ24" s="418" t="str">
        <f t="shared" si="54"/>
        <v/>
      </c>
      <c r="CK24" s="417" t="str">
        <f t="shared" si="55"/>
        <v/>
      </c>
      <c r="CL24" s="70"/>
      <c r="CM24" s="68"/>
      <c r="CN24" s="331">
        <f t="shared" si="56"/>
        <v>0</v>
      </c>
      <c r="CO24" s="424" t="str">
        <f t="shared" si="57"/>
        <v/>
      </c>
      <c r="CP24" s="64"/>
      <c r="CQ24" s="2"/>
      <c r="CR24" s="3"/>
      <c r="CS24" s="82"/>
      <c r="CT24" s="68"/>
      <c r="CU24" s="79"/>
      <c r="CV24" s="79"/>
      <c r="CW24" s="2"/>
      <c r="CX24" s="2" t="str">
        <f t="shared" si="58"/>
        <v/>
      </c>
      <c r="CY24" s="79"/>
      <c r="CZ24" s="2"/>
      <c r="DA24" s="2"/>
      <c r="DB24" s="2"/>
      <c r="DC24" s="2"/>
      <c r="DD24" s="2"/>
      <c r="DE24" s="2"/>
      <c r="DF24" s="2"/>
      <c r="DG24" s="2"/>
      <c r="DH24" s="2"/>
      <c r="DI24" s="2"/>
      <c r="DJ24" s="2"/>
      <c r="DK24" s="2"/>
      <c r="DL24" s="2"/>
      <c r="DM24" s="59"/>
    </row>
    <row r="25" spans="1:117" s="37" customFormat="1" x14ac:dyDescent="0.2">
      <c r="A25" s="118"/>
      <c r="B25" s="153" t="str">
        <f t="shared" si="25"/>
        <v/>
      </c>
      <c r="C25" s="49"/>
      <c r="D25" s="94"/>
      <c r="E25" s="13"/>
      <c r="F25" s="46" t="str">
        <f t="shared" si="26"/>
        <v/>
      </c>
      <c r="G25" s="418" t="str">
        <f t="shared" si="27"/>
        <v/>
      </c>
      <c r="H25" s="428" t="str">
        <f t="shared" si="28"/>
        <v/>
      </c>
      <c r="I25" s="428">
        <f t="shared" si="29"/>
        <v>0.05</v>
      </c>
      <c r="J25" s="428" t="str">
        <f t="shared" si="30"/>
        <v/>
      </c>
      <c r="K25" s="417" t="str">
        <f t="shared" si="31"/>
        <v/>
      </c>
      <c r="L25" s="46" t="str">
        <f t="shared" si="32"/>
        <v/>
      </c>
      <c r="M25" s="417" t="str">
        <f t="shared" si="33"/>
        <v/>
      </c>
      <c r="N25" s="41"/>
      <c r="O25" s="44"/>
      <c r="P25" s="45">
        <f t="shared" si="34"/>
        <v>0</v>
      </c>
      <c r="Q25" s="47" t="str">
        <f t="shared" si="35"/>
        <v/>
      </c>
      <c r="R25" s="40"/>
      <c r="S25" s="40"/>
      <c r="T25" s="1"/>
      <c r="U25" s="50"/>
      <c r="V25" s="91"/>
      <c r="W25" s="90"/>
      <c r="X25" s="38"/>
      <c r="Y25" s="38"/>
      <c r="Z25" s="38" t="str">
        <f t="shared" si="36"/>
        <v/>
      </c>
      <c r="AA25" s="75"/>
      <c r="AB25" s="40"/>
      <c r="AC25" s="40"/>
      <c r="AD25" s="40"/>
      <c r="AE25" s="40"/>
      <c r="AF25" s="40"/>
      <c r="AG25" s="40"/>
      <c r="AH25" s="40"/>
      <c r="AI25" s="40"/>
      <c r="AJ25" s="40"/>
      <c r="AK25" s="40"/>
      <c r="AL25" s="40"/>
      <c r="AM25" s="40"/>
      <c r="AN25" s="40"/>
      <c r="AO25" s="41"/>
      <c r="AP25" s="374"/>
      <c r="AQ25" s="375"/>
      <c r="AR25" s="46" t="str">
        <f t="shared" si="37"/>
        <v/>
      </c>
      <c r="AS25" s="46" t="str">
        <f t="shared" si="38"/>
        <v/>
      </c>
      <c r="AT25" s="358" t="str">
        <f t="shared" si="39"/>
        <v/>
      </c>
      <c r="AU25" s="358">
        <f t="shared" si="40"/>
        <v>0.05</v>
      </c>
      <c r="AV25" s="358" t="str">
        <f t="shared" si="41"/>
        <v/>
      </c>
      <c r="AW25" s="417" t="str">
        <f t="shared" si="42"/>
        <v/>
      </c>
      <c r="AX25" s="418" t="str">
        <f t="shared" si="43"/>
        <v/>
      </c>
      <c r="AY25" s="417" t="str">
        <f t="shared" si="44"/>
        <v/>
      </c>
      <c r="AZ25" s="382"/>
      <c r="BA25" s="383"/>
      <c r="BB25" s="61">
        <f t="shared" si="45"/>
        <v>0</v>
      </c>
      <c r="BC25" s="424" t="str">
        <f t="shared" si="46"/>
        <v/>
      </c>
      <c r="BD25" s="396"/>
      <c r="BE25" s="396"/>
      <c r="BF25" s="397"/>
      <c r="BG25" s="398"/>
      <c r="BH25" s="374"/>
      <c r="BI25" s="380"/>
      <c r="BJ25" s="380"/>
      <c r="BK25" s="380"/>
      <c r="BL25" s="375" t="str">
        <f t="shared" si="47"/>
        <v/>
      </c>
      <c r="BM25" s="380"/>
      <c r="BN25" s="380"/>
      <c r="BO25" s="375"/>
      <c r="BP25" s="375"/>
      <c r="BQ25" s="375"/>
      <c r="BR25" s="375"/>
      <c r="BS25" s="375"/>
      <c r="BT25" s="375"/>
      <c r="BU25" s="375"/>
      <c r="BV25" s="375"/>
      <c r="BW25" s="375"/>
      <c r="BX25" s="375"/>
      <c r="BY25" s="375"/>
      <c r="BZ25" s="375"/>
      <c r="CA25" s="399"/>
      <c r="CB25" s="78"/>
      <c r="CC25" s="2"/>
      <c r="CD25" s="46" t="str">
        <f t="shared" si="48"/>
        <v/>
      </c>
      <c r="CE25" s="46" t="str">
        <f t="shared" si="49"/>
        <v/>
      </c>
      <c r="CF25" s="358" t="str">
        <f t="shared" si="50"/>
        <v/>
      </c>
      <c r="CG25" s="358">
        <f t="shared" si="51"/>
        <v>0.05</v>
      </c>
      <c r="CH25" s="358" t="str">
        <f t="shared" si="52"/>
        <v/>
      </c>
      <c r="CI25" s="417" t="str">
        <f t="shared" si="53"/>
        <v/>
      </c>
      <c r="CJ25" s="418" t="str">
        <f t="shared" si="54"/>
        <v/>
      </c>
      <c r="CK25" s="417" t="str">
        <f t="shared" si="55"/>
        <v/>
      </c>
      <c r="CL25" s="70"/>
      <c r="CM25" s="78"/>
      <c r="CN25" s="331">
        <f t="shared" si="56"/>
        <v>0</v>
      </c>
      <c r="CO25" s="424" t="str">
        <f t="shared" si="57"/>
        <v/>
      </c>
      <c r="CP25" s="64"/>
      <c r="CQ25" s="2"/>
      <c r="CR25" s="3"/>
      <c r="CS25" s="82"/>
      <c r="CT25" s="68"/>
      <c r="CU25" s="79"/>
      <c r="CV25" s="79"/>
      <c r="CW25" s="2"/>
      <c r="CX25" s="2" t="str">
        <f t="shared" si="58"/>
        <v/>
      </c>
      <c r="CY25" s="79"/>
      <c r="CZ25" s="2"/>
      <c r="DA25" s="2"/>
      <c r="DB25" s="2"/>
      <c r="DC25" s="2"/>
      <c r="DD25" s="2"/>
      <c r="DE25" s="2"/>
      <c r="DF25" s="2"/>
      <c r="DG25" s="2"/>
      <c r="DH25" s="2"/>
      <c r="DI25" s="2"/>
      <c r="DJ25" s="2"/>
      <c r="DK25" s="2"/>
      <c r="DL25" s="2"/>
      <c r="DM25" s="59"/>
    </row>
    <row r="26" spans="1:117" s="37" customFormat="1" x14ac:dyDescent="0.2">
      <c r="A26" s="119"/>
      <c r="B26" s="153" t="str">
        <f t="shared" si="25"/>
        <v/>
      </c>
      <c r="C26" s="49"/>
      <c r="D26" s="94"/>
      <c r="E26" s="13"/>
      <c r="F26" s="46" t="str">
        <f t="shared" si="26"/>
        <v/>
      </c>
      <c r="G26" s="418" t="str">
        <f t="shared" si="27"/>
        <v/>
      </c>
      <c r="H26" s="428" t="str">
        <f t="shared" si="28"/>
        <v/>
      </c>
      <c r="I26" s="428">
        <f t="shared" si="29"/>
        <v>0.05</v>
      </c>
      <c r="J26" s="428" t="str">
        <f t="shared" si="30"/>
        <v/>
      </c>
      <c r="K26" s="417" t="str">
        <f t="shared" si="31"/>
        <v/>
      </c>
      <c r="L26" s="46" t="str">
        <f t="shared" si="32"/>
        <v/>
      </c>
      <c r="M26" s="417" t="str">
        <f t="shared" si="33"/>
        <v/>
      </c>
      <c r="N26" s="41"/>
      <c r="O26" s="74"/>
      <c r="P26" s="45">
        <f t="shared" si="34"/>
        <v>0</v>
      </c>
      <c r="Q26" s="47" t="str">
        <f t="shared" si="35"/>
        <v/>
      </c>
      <c r="R26" s="40"/>
      <c r="S26" s="40"/>
      <c r="T26" s="1"/>
      <c r="U26" s="50"/>
      <c r="V26" s="89"/>
      <c r="W26" s="90"/>
      <c r="X26" s="38"/>
      <c r="Y26" s="38"/>
      <c r="Z26" s="38" t="str">
        <f t="shared" si="36"/>
        <v/>
      </c>
      <c r="AA26" s="75"/>
      <c r="AB26" s="40"/>
      <c r="AC26" s="40"/>
      <c r="AD26" s="40"/>
      <c r="AE26" s="40"/>
      <c r="AF26" s="40"/>
      <c r="AG26" s="40"/>
      <c r="AH26" s="40"/>
      <c r="AI26" s="40"/>
      <c r="AJ26" s="40"/>
      <c r="AK26" s="40"/>
      <c r="AL26" s="40"/>
      <c r="AM26" s="40"/>
      <c r="AN26" s="40"/>
      <c r="AO26" s="41"/>
      <c r="AP26" s="374"/>
      <c r="AQ26" s="375"/>
      <c r="AR26" s="46" t="str">
        <f t="shared" si="37"/>
        <v/>
      </c>
      <c r="AS26" s="46" t="str">
        <f t="shared" si="38"/>
        <v/>
      </c>
      <c r="AT26" s="358" t="str">
        <f t="shared" si="39"/>
        <v/>
      </c>
      <c r="AU26" s="358">
        <f t="shared" si="40"/>
        <v>0.05</v>
      </c>
      <c r="AV26" s="358" t="str">
        <f t="shared" si="41"/>
        <v/>
      </c>
      <c r="AW26" s="417" t="str">
        <f t="shared" si="42"/>
        <v/>
      </c>
      <c r="AX26" s="418" t="str">
        <f t="shared" si="43"/>
        <v/>
      </c>
      <c r="AY26" s="417" t="str">
        <f t="shared" si="44"/>
        <v/>
      </c>
      <c r="AZ26" s="382"/>
      <c r="BA26" s="383"/>
      <c r="BB26" s="61">
        <f t="shared" si="45"/>
        <v>0</v>
      </c>
      <c r="BC26" s="424" t="str">
        <f t="shared" si="46"/>
        <v/>
      </c>
      <c r="BD26" s="396"/>
      <c r="BE26" s="396"/>
      <c r="BF26" s="397"/>
      <c r="BG26" s="394"/>
      <c r="BH26" s="383"/>
      <c r="BI26" s="380"/>
      <c r="BJ26" s="380"/>
      <c r="BK26" s="375"/>
      <c r="BL26" s="375" t="str">
        <f t="shared" si="47"/>
        <v/>
      </c>
      <c r="BM26" s="380"/>
      <c r="BN26" s="375"/>
      <c r="BO26" s="375"/>
      <c r="BP26" s="375"/>
      <c r="BQ26" s="375"/>
      <c r="BR26" s="375"/>
      <c r="BS26" s="375"/>
      <c r="BT26" s="375"/>
      <c r="BU26" s="375"/>
      <c r="BV26" s="375"/>
      <c r="BW26" s="375"/>
      <c r="BX26" s="375"/>
      <c r="BY26" s="375"/>
      <c r="BZ26" s="375"/>
      <c r="CA26" s="399"/>
      <c r="CB26" s="78"/>
      <c r="CC26" s="2"/>
      <c r="CD26" s="46" t="str">
        <f t="shared" si="48"/>
        <v/>
      </c>
      <c r="CE26" s="46" t="str">
        <f t="shared" si="49"/>
        <v/>
      </c>
      <c r="CF26" s="358" t="str">
        <f t="shared" si="50"/>
        <v/>
      </c>
      <c r="CG26" s="358">
        <f t="shared" si="51"/>
        <v>0.05</v>
      </c>
      <c r="CH26" s="358" t="str">
        <f t="shared" si="52"/>
        <v/>
      </c>
      <c r="CI26" s="417" t="str">
        <f t="shared" si="53"/>
        <v/>
      </c>
      <c r="CJ26" s="418" t="str">
        <f t="shared" si="54"/>
        <v/>
      </c>
      <c r="CK26" s="417" t="str">
        <f t="shared" si="55"/>
        <v/>
      </c>
      <c r="CL26" s="70"/>
      <c r="CM26" s="68"/>
      <c r="CN26" s="331">
        <f t="shared" si="56"/>
        <v>0</v>
      </c>
      <c r="CO26" s="424" t="str">
        <f t="shared" si="57"/>
        <v/>
      </c>
      <c r="CP26" s="64"/>
      <c r="CQ26" s="2"/>
      <c r="CR26" s="3"/>
      <c r="CS26" s="82"/>
      <c r="CT26" s="68"/>
      <c r="CU26" s="79"/>
      <c r="CV26" s="79"/>
      <c r="CW26" s="2"/>
      <c r="CX26" s="2" t="str">
        <f t="shared" si="58"/>
        <v/>
      </c>
      <c r="CY26" s="79"/>
      <c r="CZ26" s="2"/>
      <c r="DA26" s="2"/>
      <c r="DB26" s="2"/>
      <c r="DC26" s="2"/>
      <c r="DD26" s="2"/>
      <c r="DE26" s="2"/>
      <c r="DF26" s="2"/>
      <c r="DG26" s="2"/>
      <c r="DH26" s="2"/>
      <c r="DI26" s="2"/>
      <c r="DJ26" s="2"/>
      <c r="DK26" s="2"/>
      <c r="DL26" s="2"/>
      <c r="DM26" s="59"/>
    </row>
    <row r="27" spans="1:117" s="37" customFormat="1" x14ac:dyDescent="0.2">
      <c r="A27" s="118"/>
      <c r="B27" s="153" t="str">
        <f t="shared" si="25"/>
        <v/>
      </c>
      <c r="C27" s="49"/>
      <c r="D27" s="94"/>
      <c r="E27" s="13"/>
      <c r="F27" s="46" t="str">
        <f t="shared" si="26"/>
        <v/>
      </c>
      <c r="G27" s="418" t="str">
        <f t="shared" si="27"/>
        <v/>
      </c>
      <c r="H27" s="428" t="str">
        <f t="shared" si="28"/>
        <v/>
      </c>
      <c r="I27" s="428">
        <f t="shared" si="29"/>
        <v>0.05</v>
      </c>
      <c r="J27" s="428" t="str">
        <f t="shared" si="30"/>
        <v/>
      </c>
      <c r="K27" s="417" t="str">
        <f t="shared" si="31"/>
        <v/>
      </c>
      <c r="L27" s="46" t="str">
        <f t="shared" si="32"/>
        <v/>
      </c>
      <c r="M27" s="417" t="str">
        <f t="shared" si="33"/>
        <v/>
      </c>
      <c r="N27" s="41"/>
      <c r="O27" s="44"/>
      <c r="P27" s="45">
        <f t="shared" si="34"/>
        <v>0</v>
      </c>
      <c r="Q27" s="47" t="str">
        <f t="shared" si="35"/>
        <v/>
      </c>
      <c r="R27" s="40"/>
      <c r="S27" s="40"/>
      <c r="T27" s="1"/>
      <c r="U27" s="50"/>
      <c r="V27" s="91"/>
      <c r="W27" s="90"/>
      <c r="X27" s="38"/>
      <c r="Y27" s="38"/>
      <c r="Z27" s="38" t="str">
        <f t="shared" si="36"/>
        <v/>
      </c>
      <c r="AA27" s="75"/>
      <c r="AB27" s="40"/>
      <c r="AC27" s="40"/>
      <c r="AD27" s="40"/>
      <c r="AE27" s="40"/>
      <c r="AF27" s="40"/>
      <c r="AG27" s="40"/>
      <c r="AH27" s="40"/>
      <c r="AI27" s="40"/>
      <c r="AJ27" s="40"/>
      <c r="AK27" s="40"/>
      <c r="AL27" s="40"/>
      <c r="AM27" s="40"/>
      <c r="AN27" s="40"/>
      <c r="AO27" s="41"/>
      <c r="AP27" s="374"/>
      <c r="AQ27" s="375"/>
      <c r="AR27" s="46" t="str">
        <f t="shared" si="37"/>
        <v/>
      </c>
      <c r="AS27" s="46" t="str">
        <f t="shared" si="38"/>
        <v/>
      </c>
      <c r="AT27" s="358" t="str">
        <f t="shared" si="39"/>
        <v/>
      </c>
      <c r="AU27" s="358">
        <f t="shared" si="40"/>
        <v>0.05</v>
      </c>
      <c r="AV27" s="358" t="str">
        <f t="shared" si="41"/>
        <v/>
      </c>
      <c r="AW27" s="417" t="str">
        <f t="shared" si="42"/>
        <v/>
      </c>
      <c r="AX27" s="418" t="str">
        <f t="shared" si="43"/>
        <v/>
      </c>
      <c r="AY27" s="417" t="str">
        <f t="shared" si="44"/>
        <v/>
      </c>
      <c r="AZ27" s="382"/>
      <c r="BA27" s="383"/>
      <c r="BB27" s="61">
        <f t="shared" si="45"/>
        <v>0</v>
      </c>
      <c r="BC27" s="424" t="str">
        <f t="shared" si="46"/>
        <v/>
      </c>
      <c r="BD27" s="396"/>
      <c r="BE27" s="396"/>
      <c r="BF27" s="397"/>
      <c r="BG27" s="398"/>
      <c r="BH27" s="383"/>
      <c r="BI27" s="380"/>
      <c r="BJ27" s="380"/>
      <c r="BK27" s="375"/>
      <c r="BL27" s="375" t="str">
        <f t="shared" si="47"/>
        <v/>
      </c>
      <c r="BM27" s="380"/>
      <c r="BN27" s="380"/>
      <c r="BO27" s="375"/>
      <c r="BP27" s="375"/>
      <c r="BQ27" s="375"/>
      <c r="BR27" s="375"/>
      <c r="BS27" s="375"/>
      <c r="BT27" s="375"/>
      <c r="BU27" s="375"/>
      <c r="BV27" s="375"/>
      <c r="BW27" s="375"/>
      <c r="BX27" s="375"/>
      <c r="BY27" s="375"/>
      <c r="BZ27" s="375"/>
      <c r="CA27" s="399"/>
      <c r="CB27" s="78"/>
      <c r="CC27" s="2"/>
      <c r="CD27" s="46" t="str">
        <f t="shared" si="48"/>
        <v/>
      </c>
      <c r="CE27" s="46" t="str">
        <f t="shared" si="49"/>
        <v/>
      </c>
      <c r="CF27" s="358" t="str">
        <f t="shared" si="50"/>
        <v/>
      </c>
      <c r="CG27" s="358">
        <f t="shared" si="51"/>
        <v>0.05</v>
      </c>
      <c r="CH27" s="358" t="str">
        <f t="shared" si="52"/>
        <v/>
      </c>
      <c r="CI27" s="417" t="str">
        <f t="shared" si="53"/>
        <v/>
      </c>
      <c r="CJ27" s="418" t="str">
        <f t="shared" si="54"/>
        <v/>
      </c>
      <c r="CK27" s="417" t="str">
        <f t="shared" si="55"/>
        <v/>
      </c>
      <c r="CL27" s="70"/>
      <c r="CM27" s="68"/>
      <c r="CN27" s="331">
        <f t="shared" si="56"/>
        <v>0</v>
      </c>
      <c r="CO27" s="424" t="str">
        <f t="shared" si="57"/>
        <v/>
      </c>
      <c r="CP27" s="64"/>
      <c r="CQ27" s="2"/>
      <c r="CR27" s="3"/>
      <c r="CS27" s="82"/>
      <c r="CT27" s="68"/>
      <c r="CU27" s="79"/>
      <c r="CV27" s="79"/>
      <c r="CW27" s="79"/>
      <c r="CX27" s="2" t="str">
        <f t="shared" si="58"/>
        <v/>
      </c>
      <c r="CY27" s="79"/>
      <c r="CZ27" s="2"/>
      <c r="DA27" s="2"/>
      <c r="DB27" s="2"/>
      <c r="DC27" s="2"/>
      <c r="DD27" s="2"/>
      <c r="DE27" s="2"/>
      <c r="DF27" s="2"/>
      <c r="DG27" s="2"/>
      <c r="DH27" s="2"/>
      <c r="DI27" s="2"/>
      <c r="DJ27" s="2"/>
      <c r="DK27" s="2"/>
      <c r="DL27" s="2"/>
      <c r="DM27" s="59"/>
    </row>
    <row r="28" spans="1:117" s="37" customFormat="1" x14ac:dyDescent="0.2">
      <c r="A28" s="119"/>
      <c r="B28" s="153" t="str">
        <f t="shared" si="25"/>
        <v/>
      </c>
      <c r="C28" s="49"/>
      <c r="D28" s="94"/>
      <c r="E28" s="13"/>
      <c r="F28" s="46" t="str">
        <f t="shared" si="26"/>
        <v/>
      </c>
      <c r="G28" s="418" t="str">
        <f t="shared" si="27"/>
        <v/>
      </c>
      <c r="H28" s="428" t="str">
        <f t="shared" si="28"/>
        <v/>
      </c>
      <c r="I28" s="428">
        <f t="shared" si="29"/>
        <v>0.05</v>
      </c>
      <c r="J28" s="428" t="str">
        <f t="shared" si="30"/>
        <v/>
      </c>
      <c r="K28" s="417" t="str">
        <f t="shared" si="31"/>
        <v/>
      </c>
      <c r="L28" s="46" t="str">
        <f t="shared" si="32"/>
        <v/>
      </c>
      <c r="M28" s="417" t="str">
        <f t="shared" si="33"/>
        <v/>
      </c>
      <c r="N28" s="41"/>
      <c r="O28" s="44"/>
      <c r="P28" s="45">
        <f t="shared" si="34"/>
        <v>0</v>
      </c>
      <c r="Q28" s="47" t="str">
        <f t="shared" si="35"/>
        <v/>
      </c>
      <c r="R28" s="40"/>
      <c r="S28" s="40"/>
      <c r="T28" s="1"/>
      <c r="U28" s="50"/>
      <c r="V28" s="91"/>
      <c r="W28" s="90"/>
      <c r="X28" s="38"/>
      <c r="Y28" s="38"/>
      <c r="Z28" s="38" t="str">
        <f t="shared" si="36"/>
        <v/>
      </c>
      <c r="AA28" s="75"/>
      <c r="AB28" s="40"/>
      <c r="AC28" s="40"/>
      <c r="AD28" s="40"/>
      <c r="AE28" s="40"/>
      <c r="AF28" s="40"/>
      <c r="AG28" s="40"/>
      <c r="AH28" s="40"/>
      <c r="AI28" s="40"/>
      <c r="AJ28" s="40"/>
      <c r="AK28" s="40"/>
      <c r="AL28" s="40"/>
      <c r="AM28" s="40"/>
      <c r="AN28" s="40"/>
      <c r="AO28" s="41"/>
      <c r="AP28" s="374"/>
      <c r="AQ28" s="375"/>
      <c r="AR28" s="46" t="str">
        <f t="shared" si="37"/>
        <v/>
      </c>
      <c r="AS28" s="46" t="str">
        <f t="shared" si="38"/>
        <v/>
      </c>
      <c r="AT28" s="358" t="str">
        <f t="shared" si="39"/>
        <v/>
      </c>
      <c r="AU28" s="358">
        <f t="shared" si="40"/>
        <v>0.05</v>
      </c>
      <c r="AV28" s="358" t="str">
        <f t="shared" si="41"/>
        <v/>
      </c>
      <c r="AW28" s="417" t="str">
        <f t="shared" si="42"/>
        <v/>
      </c>
      <c r="AX28" s="418" t="str">
        <f t="shared" si="43"/>
        <v/>
      </c>
      <c r="AY28" s="417" t="str">
        <f t="shared" si="44"/>
        <v/>
      </c>
      <c r="AZ28" s="382"/>
      <c r="BA28" s="383"/>
      <c r="BB28" s="61">
        <f t="shared" si="45"/>
        <v>0</v>
      </c>
      <c r="BC28" s="424" t="str">
        <f t="shared" si="46"/>
        <v/>
      </c>
      <c r="BD28" s="396"/>
      <c r="BE28" s="396"/>
      <c r="BF28" s="397"/>
      <c r="BG28" s="398"/>
      <c r="BH28" s="383"/>
      <c r="BI28" s="380"/>
      <c r="BJ28" s="380"/>
      <c r="BK28" s="375"/>
      <c r="BL28" s="375" t="str">
        <f t="shared" si="47"/>
        <v/>
      </c>
      <c r="BM28" s="380"/>
      <c r="BN28" s="375"/>
      <c r="BO28" s="375"/>
      <c r="BP28" s="375"/>
      <c r="BQ28" s="375"/>
      <c r="BR28" s="375"/>
      <c r="BS28" s="375"/>
      <c r="BT28" s="375"/>
      <c r="BU28" s="375"/>
      <c r="BV28" s="375"/>
      <c r="BW28" s="375"/>
      <c r="BX28" s="375"/>
      <c r="BY28" s="375"/>
      <c r="BZ28" s="375"/>
      <c r="CA28" s="399"/>
      <c r="CB28" s="78"/>
      <c r="CC28" s="2"/>
      <c r="CD28" s="46" t="str">
        <f t="shared" si="48"/>
        <v/>
      </c>
      <c r="CE28" s="46" t="str">
        <f t="shared" si="49"/>
        <v/>
      </c>
      <c r="CF28" s="358" t="str">
        <f t="shared" si="50"/>
        <v/>
      </c>
      <c r="CG28" s="358">
        <f t="shared" si="51"/>
        <v>0.05</v>
      </c>
      <c r="CH28" s="358" t="str">
        <f t="shared" si="52"/>
        <v/>
      </c>
      <c r="CI28" s="417" t="str">
        <f t="shared" si="53"/>
        <v/>
      </c>
      <c r="CJ28" s="418" t="str">
        <f t="shared" si="54"/>
        <v/>
      </c>
      <c r="CK28" s="417" t="str">
        <f t="shared" si="55"/>
        <v/>
      </c>
      <c r="CL28" s="70"/>
      <c r="CM28" s="68"/>
      <c r="CN28" s="331">
        <f t="shared" si="56"/>
        <v>0</v>
      </c>
      <c r="CO28" s="424" t="str">
        <f t="shared" si="57"/>
        <v/>
      </c>
      <c r="CP28" s="64"/>
      <c r="CQ28" s="2"/>
      <c r="CR28" s="3"/>
      <c r="CS28" s="82"/>
      <c r="CT28" s="78"/>
      <c r="CU28" s="79"/>
      <c r="CV28" s="79"/>
      <c r="CW28" s="2"/>
      <c r="CX28" s="2" t="str">
        <f t="shared" si="58"/>
        <v/>
      </c>
      <c r="CY28" s="79"/>
      <c r="CZ28" s="2"/>
      <c r="DA28" s="2"/>
      <c r="DB28" s="2"/>
      <c r="DC28" s="2"/>
      <c r="DD28" s="2"/>
      <c r="DE28" s="2"/>
      <c r="DF28" s="2"/>
      <c r="DG28" s="2"/>
      <c r="DH28" s="2"/>
      <c r="DI28" s="2"/>
      <c r="DJ28" s="2"/>
      <c r="DK28" s="2"/>
      <c r="DL28" s="2"/>
      <c r="DM28" s="59"/>
    </row>
    <row r="29" spans="1:117" s="37" customFormat="1" x14ac:dyDescent="0.2">
      <c r="A29" s="118"/>
      <c r="B29" s="153" t="str">
        <f t="shared" si="25"/>
        <v/>
      </c>
      <c r="C29" s="49"/>
      <c r="D29" s="94"/>
      <c r="E29" s="13"/>
      <c r="F29" s="46" t="str">
        <f t="shared" si="26"/>
        <v/>
      </c>
      <c r="G29" s="418" t="str">
        <f t="shared" si="27"/>
        <v/>
      </c>
      <c r="H29" s="428" t="str">
        <f t="shared" si="28"/>
        <v/>
      </c>
      <c r="I29" s="428">
        <f t="shared" si="29"/>
        <v>0.05</v>
      </c>
      <c r="J29" s="428" t="str">
        <f t="shared" si="30"/>
        <v/>
      </c>
      <c r="K29" s="417" t="str">
        <f t="shared" si="31"/>
        <v/>
      </c>
      <c r="L29" s="46" t="str">
        <f t="shared" si="32"/>
        <v/>
      </c>
      <c r="M29" s="417" t="str">
        <f t="shared" si="33"/>
        <v/>
      </c>
      <c r="N29" s="41"/>
      <c r="O29" s="44"/>
      <c r="P29" s="45">
        <f t="shared" si="34"/>
        <v>0</v>
      </c>
      <c r="Q29" s="47" t="str">
        <f t="shared" si="35"/>
        <v/>
      </c>
      <c r="R29" s="40"/>
      <c r="S29" s="75"/>
      <c r="T29" s="1"/>
      <c r="U29" s="50"/>
      <c r="V29" s="91"/>
      <c r="W29" s="90"/>
      <c r="X29" s="38"/>
      <c r="Y29" s="38"/>
      <c r="Z29" s="38" t="str">
        <f t="shared" si="36"/>
        <v/>
      </c>
      <c r="AA29" s="75"/>
      <c r="AB29" s="40"/>
      <c r="AC29" s="40"/>
      <c r="AD29" s="40"/>
      <c r="AE29" s="40"/>
      <c r="AF29" s="40"/>
      <c r="AG29" s="40"/>
      <c r="AH29" s="40"/>
      <c r="AI29" s="40"/>
      <c r="AJ29" s="40"/>
      <c r="AK29" s="40"/>
      <c r="AL29" s="40"/>
      <c r="AM29" s="40"/>
      <c r="AN29" s="40"/>
      <c r="AO29" s="41"/>
      <c r="AP29" s="374"/>
      <c r="AQ29" s="375"/>
      <c r="AR29" s="46" t="str">
        <f t="shared" si="37"/>
        <v/>
      </c>
      <c r="AS29" s="46" t="str">
        <f t="shared" si="38"/>
        <v/>
      </c>
      <c r="AT29" s="358" t="str">
        <f t="shared" si="39"/>
        <v/>
      </c>
      <c r="AU29" s="358">
        <f t="shared" si="40"/>
        <v>0.05</v>
      </c>
      <c r="AV29" s="358" t="str">
        <f t="shared" si="41"/>
        <v/>
      </c>
      <c r="AW29" s="417" t="str">
        <f t="shared" si="42"/>
        <v/>
      </c>
      <c r="AX29" s="418" t="str">
        <f t="shared" si="43"/>
        <v/>
      </c>
      <c r="AY29" s="417" t="str">
        <f t="shared" si="44"/>
        <v/>
      </c>
      <c r="AZ29" s="382"/>
      <c r="BA29" s="383"/>
      <c r="BB29" s="61">
        <f t="shared" si="45"/>
        <v>0</v>
      </c>
      <c r="BC29" s="424" t="str">
        <f t="shared" si="46"/>
        <v/>
      </c>
      <c r="BD29" s="396"/>
      <c r="BE29" s="396"/>
      <c r="BF29" s="397"/>
      <c r="BG29" s="394"/>
      <c r="BH29" s="383"/>
      <c r="BI29" s="380"/>
      <c r="BJ29" s="380"/>
      <c r="BK29" s="380"/>
      <c r="BL29" s="375" t="str">
        <f t="shared" si="47"/>
        <v/>
      </c>
      <c r="BM29" s="380"/>
      <c r="BN29" s="380"/>
      <c r="BO29" s="375"/>
      <c r="BP29" s="375"/>
      <c r="BQ29" s="375"/>
      <c r="BR29" s="375"/>
      <c r="BS29" s="375"/>
      <c r="BT29" s="375"/>
      <c r="BU29" s="375"/>
      <c r="BV29" s="375"/>
      <c r="BW29" s="375"/>
      <c r="BX29" s="375"/>
      <c r="BY29" s="375"/>
      <c r="BZ29" s="375"/>
      <c r="CA29" s="399"/>
      <c r="CB29" s="78"/>
      <c r="CC29" s="2"/>
      <c r="CD29" s="46" t="str">
        <f t="shared" si="48"/>
        <v/>
      </c>
      <c r="CE29" s="46" t="str">
        <f t="shared" si="49"/>
        <v/>
      </c>
      <c r="CF29" s="358" t="str">
        <f t="shared" si="50"/>
        <v/>
      </c>
      <c r="CG29" s="358">
        <f t="shared" si="51"/>
        <v>0.05</v>
      </c>
      <c r="CH29" s="358" t="str">
        <f t="shared" si="52"/>
        <v/>
      </c>
      <c r="CI29" s="417" t="str">
        <f t="shared" si="53"/>
        <v/>
      </c>
      <c r="CJ29" s="418" t="str">
        <f t="shared" si="54"/>
        <v/>
      </c>
      <c r="CK29" s="417" t="str">
        <f t="shared" si="55"/>
        <v/>
      </c>
      <c r="CL29" s="70"/>
      <c r="CM29" s="68"/>
      <c r="CN29" s="331">
        <f t="shared" si="56"/>
        <v>0</v>
      </c>
      <c r="CO29" s="424" t="str">
        <f t="shared" si="57"/>
        <v/>
      </c>
      <c r="CP29" s="64"/>
      <c r="CQ29" s="2"/>
      <c r="CR29" s="3"/>
      <c r="CS29" s="82"/>
      <c r="CT29" s="78"/>
      <c r="CU29" s="79"/>
      <c r="CV29" s="79"/>
      <c r="CW29" s="2"/>
      <c r="CX29" s="2" t="str">
        <f t="shared" si="58"/>
        <v/>
      </c>
      <c r="CY29" s="79"/>
      <c r="CZ29" s="2"/>
      <c r="DA29" s="2"/>
      <c r="DB29" s="2"/>
      <c r="DC29" s="2"/>
      <c r="DD29" s="2"/>
      <c r="DE29" s="2"/>
      <c r="DF29" s="2"/>
      <c r="DG29" s="2"/>
      <c r="DH29" s="2"/>
      <c r="DI29" s="2"/>
      <c r="DJ29" s="2"/>
      <c r="DK29" s="2"/>
      <c r="DL29" s="2"/>
      <c r="DM29" s="59"/>
    </row>
    <row r="30" spans="1:117" s="37" customFormat="1" x14ac:dyDescent="0.2">
      <c r="A30" s="118"/>
      <c r="B30" s="153" t="str">
        <f t="shared" si="25"/>
        <v/>
      </c>
      <c r="C30" s="49"/>
      <c r="D30" s="94"/>
      <c r="E30" s="13"/>
      <c r="F30" s="46" t="str">
        <f t="shared" si="26"/>
        <v/>
      </c>
      <c r="G30" s="418" t="str">
        <f t="shared" si="27"/>
        <v/>
      </c>
      <c r="H30" s="428" t="str">
        <f t="shared" si="28"/>
        <v/>
      </c>
      <c r="I30" s="428">
        <f t="shared" si="29"/>
        <v>0.05</v>
      </c>
      <c r="J30" s="428" t="str">
        <f t="shared" si="30"/>
        <v/>
      </c>
      <c r="K30" s="417" t="str">
        <f t="shared" si="31"/>
        <v/>
      </c>
      <c r="L30" s="46" t="str">
        <f t="shared" si="32"/>
        <v/>
      </c>
      <c r="M30" s="417" t="str">
        <f t="shared" si="33"/>
        <v/>
      </c>
      <c r="N30" s="41"/>
      <c r="O30" s="44"/>
      <c r="P30" s="45">
        <f t="shared" si="34"/>
        <v>0</v>
      </c>
      <c r="Q30" s="47" t="str">
        <f t="shared" si="35"/>
        <v/>
      </c>
      <c r="R30" s="40"/>
      <c r="S30" s="40"/>
      <c r="T30" s="1"/>
      <c r="U30" s="50"/>
      <c r="V30" s="91"/>
      <c r="W30" s="90"/>
      <c r="X30" s="38"/>
      <c r="Y30" s="38"/>
      <c r="Z30" s="38" t="str">
        <f t="shared" si="36"/>
        <v/>
      </c>
      <c r="AA30" s="75"/>
      <c r="AB30" s="40"/>
      <c r="AC30" s="40"/>
      <c r="AD30" s="40"/>
      <c r="AE30" s="40"/>
      <c r="AF30" s="40"/>
      <c r="AG30" s="40"/>
      <c r="AH30" s="40"/>
      <c r="AI30" s="40"/>
      <c r="AJ30" s="40"/>
      <c r="AK30" s="40"/>
      <c r="AL30" s="40"/>
      <c r="AM30" s="40"/>
      <c r="AN30" s="40"/>
      <c r="AO30" s="41"/>
      <c r="AP30" s="374"/>
      <c r="AQ30" s="375"/>
      <c r="AR30" s="46" t="str">
        <f t="shared" si="37"/>
        <v/>
      </c>
      <c r="AS30" s="46" t="str">
        <f t="shared" si="38"/>
        <v/>
      </c>
      <c r="AT30" s="358" t="str">
        <f t="shared" si="39"/>
        <v/>
      </c>
      <c r="AU30" s="358">
        <f t="shared" si="40"/>
        <v>0.05</v>
      </c>
      <c r="AV30" s="358" t="str">
        <f t="shared" si="41"/>
        <v/>
      </c>
      <c r="AW30" s="417" t="str">
        <f t="shared" si="42"/>
        <v/>
      </c>
      <c r="AX30" s="418" t="str">
        <f t="shared" si="43"/>
        <v/>
      </c>
      <c r="AY30" s="417" t="str">
        <f t="shared" si="44"/>
        <v/>
      </c>
      <c r="AZ30" s="382"/>
      <c r="BA30" s="383"/>
      <c r="BB30" s="61">
        <f t="shared" si="45"/>
        <v>0</v>
      </c>
      <c r="BC30" s="424" t="str">
        <f t="shared" si="46"/>
        <v/>
      </c>
      <c r="BD30" s="396"/>
      <c r="BE30" s="396"/>
      <c r="BF30" s="397"/>
      <c r="BG30" s="398"/>
      <c r="BH30" s="374"/>
      <c r="BI30" s="380"/>
      <c r="BJ30" s="380"/>
      <c r="BK30" s="375"/>
      <c r="BL30" s="375" t="str">
        <f t="shared" si="47"/>
        <v/>
      </c>
      <c r="BM30" s="380"/>
      <c r="BN30" s="375"/>
      <c r="BO30" s="375"/>
      <c r="BP30" s="375"/>
      <c r="BQ30" s="375"/>
      <c r="BR30" s="375"/>
      <c r="BS30" s="375"/>
      <c r="BT30" s="375"/>
      <c r="BU30" s="375"/>
      <c r="BV30" s="375"/>
      <c r="BW30" s="375"/>
      <c r="BX30" s="375"/>
      <c r="BY30" s="375"/>
      <c r="BZ30" s="375"/>
      <c r="CA30" s="399"/>
      <c r="CB30" s="78"/>
      <c r="CC30" s="2"/>
      <c r="CD30" s="46" t="str">
        <f t="shared" si="48"/>
        <v/>
      </c>
      <c r="CE30" s="46" t="str">
        <f t="shared" si="49"/>
        <v/>
      </c>
      <c r="CF30" s="358" t="str">
        <f t="shared" si="50"/>
        <v/>
      </c>
      <c r="CG30" s="358">
        <f t="shared" si="51"/>
        <v>0.05</v>
      </c>
      <c r="CH30" s="358" t="str">
        <f t="shared" si="52"/>
        <v/>
      </c>
      <c r="CI30" s="417" t="str">
        <f t="shared" si="53"/>
        <v/>
      </c>
      <c r="CJ30" s="418" t="str">
        <f t="shared" si="54"/>
        <v/>
      </c>
      <c r="CK30" s="417" t="str">
        <f t="shared" si="55"/>
        <v/>
      </c>
      <c r="CL30" s="70"/>
      <c r="CM30" s="78"/>
      <c r="CN30" s="331">
        <f t="shared" si="56"/>
        <v>0</v>
      </c>
      <c r="CO30" s="424" t="str">
        <f t="shared" si="57"/>
        <v/>
      </c>
      <c r="CP30" s="64"/>
      <c r="CQ30" s="2"/>
      <c r="CR30" s="3"/>
      <c r="CS30" s="82"/>
      <c r="CT30" s="68"/>
      <c r="CU30" s="79"/>
      <c r="CV30" s="79"/>
      <c r="CW30" s="2"/>
      <c r="CX30" s="2" t="str">
        <f t="shared" si="58"/>
        <v/>
      </c>
      <c r="CY30" s="79"/>
      <c r="CZ30" s="2"/>
      <c r="DA30" s="2"/>
      <c r="DB30" s="2"/>
      <c r="DC30" s="2"/>
      <c r="DD30" s="2"/>
      <c r="DE30" s="2"/>
      <c r="DF30" s="2"/>
      <c r="DG30" s="2"/>
      <c r="DH30" s="2"/>
      <c r="DI30" s="2"/>
      <c r="DJ30" s="2"/>
      <c r="DK30" s="2"/>
      <c r="DL30" s="2"/>
      <c r="DM30" s="59"/>
    </row>
    <row r="31" spans="1:117" s="37" customFormat="1" x14ac:dyDescent="0.2">
      <c r="A31" s="119"/>
      <c r="B31" s="153" t="str">
        <f t="shared" si="25"/>
        <v/>
      </c>
      <c r="C31" s="49"/>
      <c r="D31" s="94"/>
      <c r="E31" s="13"/>
      <c r="F31" s="46" t="str">
        <f t="shared" si="26"/>
        <v/>
      </c>
      <c r="G31" s="418" t="str">
        <f t="shared" si="27"/>
        <v/>
      </c>
      <c r="H31" s="428" t="str">
        <f t="shared" si="28"/>
        <v/>
      </c>
      <c r="I31" s="428">
        <f t="shared" si="29"/>
        <v>0.05</v>
      </c>
      <c r="J31" s="428" t="str">
        <f t="shared" si="30"/>
        <v/>
      </c>
      <c r="K31" s="417" t="str">
        <f t="shared" si="31"/>
        <v/>
      </c>
      <c r="L31" s="46" t="str">
        <f t="shared" si="32"/>
        <v/>
      </c>
      <c r="M31" s="417" t="str">
        <f t="shared" si="33"/>
        <v/>
      </c>
      <c r="N31" s="41"/>
      <c r="O31" s="44"/>
      <c r="P31" s="45">
        <f t="shared" si="34"/>
        <v>0</v>
      </c>
      <c r="Q31" s="47" t="str">
        <f t="shared" si="35"/>
        <v/>
      </c>
      <c r="R31" s="40"/>
      <c r="S31" s="43"/>
      <c r="T31" s="1"/>
      <c r="U31" s="50"/>
      <c r="V31" s="91"/>
      <c r="W31" s="90"/>
      <c r="X31" s="38"/>
      <c r="Y31" s="38"/>
      <c r="Z31" s="38" t="str">
        <f t="shared" si="36"/>
        <v/>
      </c>
      <c r="AA31" s="75"/>
      <c r="AB31" s="40"/>
      <c r="AC31" s="40"/>
      <c r="AD31" s="40"/>
      <c r="AE31" s="40"/>
      <c r="AF31" s="40"/>
      <c r="AG31" s="40"/>
      <c r="AH31" s="40"/>
      <c r="AI31" s="40"/>
      <c r="AJ31" s="40"/>
      <c r="AK31" s="40"/>
      <c r="AL31" s="40"/>
      <c r="AM31" s="40"/>
      <c r="AN31" s="40"/>
      <c r="AO31" s="41"/>
      <c r="AP31" s="374"/>
      <c r="AQ31" s="375"/>
      <c r="AR31" s="46" t="str">
        <f t="shared" si="37"/>
        <v/>
      </c>
      <c r="AS31" s="46" t="str">
        <f t="shared" si="38"/>
        <v/>
      </c>
      <c r="AT31" s="358" t="str">
        <f t="shared" si="39"/>
        <v/>
      </c>
      <c r="AU31" s="358">
        <f t="shared" si="40"/>
        <v>0.05</v>
      </c>
      <c r="AV31" s="358" t="str">
        <f t="shared" si="41"/>
        <v/>
      </c>
      <c r="AW31" s="417" t="str">
        <f t="shared" si="42"/>
        <v/>
      </c>
      <c r="AX31" s="418" t="str">
        <f t="shared" si="43"/>
        <v/>
      </c>
      <c r="AY31" s="417" t="str">
        <f t="shared" si="44"/>
        <v/>
      </c>
      <c r="AZ31" s="382"/>
      <c r="BA31" s="383"/>
      <c r="BB31" s="61">
        <f t="shared" si="45"/>
        <v>0</v>
      </c>
      <c r="BC31" s="424" t="str">
        <f t="shared" si="46"/>
        <v/>
      </c>
      <c r="BD31" s="396"/>
      <c r="BE31" s="396"/>
      <c r="BF31" s="397"/>
      <c r="BG31" s="398"/>
      <c r="BH31" s="383"/>
      <c r="BI31" s="380"/>
      <c r="BJ31" s="380"/>
      <c r="BK31" s="375"/>
      <c r="BL31" s="375" t="str">
        <f t="shared" si="47"/>
        <v/>
      </c>
      <c r="BM31" s="380"/>
      <c r="BN31" s="380"/>
      <c r="BO31" s="375"/>
      <c r="BP31" s="375"/>
      <c r="BQ31" s="375"/>
      <c r="BR31" s="375"/>
      <c r="BS31" s="375"/>
      <c r="BT31" s="375"/>
      <c r="BU31" s="375"/>
      <c r="BV31" s="375"/>
      <c r="BW31" s="375"/>
      <c r="BX31" s="375"/>
      <c r="BY31" s="375"/>
      <c r="BZ31" s="375"/>
      <c r="CA31" s="399"/>
      <c r="CB31" s="78"/>
      <c r="CC31" s="2"/>
      <c r="CD31" s="46" t="str">
        <f t="shared" si="48"/>
        <v/>
      </c>
      <c r="CE31" s="46" t="str">
        <f t="shared" si="49"/>
        <v/>
      </c>
      <c r="CF31" s="358" t="str">
        <f t="shared" si="50"/>
        <v/>
      </c>
      <c r="CG31" s="358">
        <f t="shared" si="51"/>
        <v>0.05</v>
      </c>
      <c r="CH31" s="358" t="str">
        <f t="shared" si="52"/>
        <v/>
      </c>
      <c r="CI31" s="417" t="str">
        <f t="shared" si="53"/>
        <v/>
      </c>
      <c r="CJ31" s="418" t="str">
        <f t="shared" si="54"/>
        <v/>
      </c>
      <c r="CK31" s="417" t="str">
        <f t="shared" si="55"/>
        <v/>
      </c>
      <c r="CL31" s="70"/>
      <c r="CM31" s="68"/>
      <c r="CN31" s="331">
        <f t="shared" si="56"/>
        <v>0</v>
      </c>
      <c r="CO31" s="424" t="str">
        <f t="shared" si="57"/>
        <v/>
      </c>
      <c r="CP31" s="64"/>
      <c r="CQ31" s="2"/>
      <c r="CR31" s="3"/>
      <c r="CS31" s="82"/>
      <c r="CT31" s="68"/>
      <c r="CU31" s="79"/>
      <c r="CV31" s="79"/>
      <c r="CW31" s="2"/>
      <c r="CX31" s="2" t="str">
        <f t="shared" si="58"/>
        <v/>
      </c>
      <c r="CY31" s="79"/>
      <c r="CZ31" s="2"/>
      <c r="DA31" s="2"/>
      <c r="DB31" s="2"/>
      <c r="DC31" s="2"/>
      <c r="DD31" s="2"/>
      <c r="DE31" s="2"/>
      <c r="DF31" s="2"/>
      <c r="DG31" s="2"/>
      <c r="DH31" s="2"/>
      <c r="DI31" s="2"/>
      <c r="DJ31" s="2"/>
      <c r="DK31" s="2"/>
      <c r="DL31" s="2"/>
      <c r="DM31" s="59"/>
    </row>
    <row r="32" spans="1:117" s="37" customFormat="1" x14ac:dyDescent="0.2">
      <c r="A32" s="118"/>
      <c r="B32" s="153" t="str">
        <f t="shared" si="25"/>
        <v/>
      </c>
      <c r="C32" s="49"/>
      <c r="D32" s="94"/>
      <c r="E32" s="13"/>
      <c r="F32" s="46" t="str">
        <f t="shared" si="26"/>
        <v/>
      </c>
      <c r="G32" s="418" t="str">
        <f t="shared" si="27"/>
        <v/>
      </c>
      <c r="H32" s="428" t="str">
        <f t="shared" si="28"/>
        <v/>
      </c>
      <c r="I32" s="428">
        <f t="shared" si="29"/>
        <v>0.05</v>
      </c>
      <c r="J32" s="428" t="str">
        <f t="shared" si="30"/>
        <v/>
      </c>
      <c r="K32" s="417" t="str">
        <f t="shared" si="31"/>
        <v/>
      </c>
      <c r="L32" s="46" t="str">
        <f t="shared" si="32"/>
        <v/>
      </c>
      <c r="M32" s="417" t="str">
        <f t="shared" si="33"/>
        <v/>
      </c>
      <c r="N32" s="41"/>
      <c r="O32" s="44"/>
      <c r="P32" s="45">
        <f t="shared" si="34"/>
        <v>0</v>
      </c>
      <c r="Q32" s="47" t="str">
        <f t="shared" si="35"/>
        <v/>
      </c>
      <c r="R32" s="40"/>
      <c r="S32" s="40"/>
      <c r="T32" s="1"/>
      <c r="U32" s="50"/>
      <c r="V32" s="91"/>
      <c r="W32" s="90"/>
      <c r="X32" s="38"/>
      <c r="Y32" s="38"/>
      <c r="Z32" s="38" t="str">
        <f t="shared" si="36"/>
        <v/>
      </c>
      <c r="AA32" s="75"/>
      <c r="AB32" s="40"/>
      <c r="AC32" s="40"/>
      <c r="AD32" s="40"/>
      <c r="AE32" s="40"/>
      <c r="AF32" s="40"/>
      <c r="AG32" s="40"/>
      <c r="AH32" s="40"/>
      <c r="AI32" s="40"/>
      <c r="AJ32" s="40"/>
      <c r="AK32" s="40"/>
      <c r="AL32" s="40"/>
      <c r="AM32" s="40"/>
      <c r="AN32" s="40"/>
      <c r="AO32" s="41"/>
      <c r="AP32" s="374"/>
      <c r="AQ32" s="375"/>
      <c r="AR32" s="46" t="str">
        <f t="shared" si="37"/>
        <v/>
      </c>
      <c r="AS32" s="46" t="str">
        <f t="shared" si="38"/>
        <v/>
      </c>
      <c r="AT32" s="358" t="str">
        <f t="shared" si="39"/>
        <v/>
      </c>
      <c r="AU32" s="358">
        <f t="shared" si="40"/>
        <v>0.05</v>
      </c>
      <c r="AV32" s="358" t="str">
        <f t="shared" si="41"/>
        <v/>
      </c>
      <c r="AW32" s="417" t="str">
        <f t="shared" si="42"/>
        <v/>
      </c>
      <c r="AX32" s="418" t="str">
        <f t="shared" si="43"/>
        <v/>
      </c>
      <c r="AY32" s="417" t="str">
        <f t="shared" si="44"/>
        <v/>
      </c>
      <c r="AZ32" s="382"/>
      <c r="BA32" s="383"/>
      <c r="BB32" s="61">
        <f t="shared" si="45"/>
        <v>0</v>
      </c>
      <c r="BC32" s="424" t="str">
        <f t="shared" si="46"/>
        <v/>
      </c>
      <c r="BD32" s="396"/>
      <c r="BE32" s="396"/>
      <c r="BF32" s="397"/>
      <c r="BG32" s="394"/>
      <c r="BH32" s="383"/>
      <c r="BI32" s="380"/>
      <c r="BJ32" s="380"/>
      <c r="BK32" s="375"/>
      <c r="BL32" s="375" t="str">
        <f t="shared" si="47"/>
        <v/>
      </c>
      <c r="BM32" s="380"/>
      <c r="BN32" s="375"/>
      <c r="BO32" s="375"/>
      <c r="BP32" s="375"/>
      <c r="BQ32" s="375"/>
      <c r="BR32" s="375"/>
      <c r="BS32" s="375"/>
      <c r="BT32" s="375"/>
      <c r="BU32" s="375"/>
      <c r="BV32" s="375"/>
      <c r="BW32" s="375"/>
      <c r="BX32" s="375"/>
      <c r="BY32" s="375"/>
      <c r="BZ32" s="375"/>
      <c r="CA32" s="399"/>
      <c r="CB32" s="78"/>
      <c r="CC32" s="2"/>
      <c r="CD32" s="46" t="str">
        <f t="shared" si="48"/>
        <v/>
      </c>
      <c r="CE32" s="46" t="str">
        <f t="shared" si="49"/>
        <v/>
      </c>
      <c r="CF32" s="358" t="str">
        <f t="shared" si="50"/>
        <v/>
      </c>
      <c r="CG32" s="358">
        <f t="shared" si="51"/>
        <v>0.05</v>
      </c>
      <c r="CH32" s="358" t="str">
        <f t="shared" si="52"/>
        <v/>
      </c>
      <c r="CI32" s="417" t="str">
        <f t="shared" si="53"/>
        <v/>
      </c>
      <c r="CJ32" s="418" t="str">
        <f t="shared" si="54"/>
        <v/>
      </c>
      <c r="CK32" s="417" t="str">
        <f t="shared" si="55"/>
        <v/>
      </c>
      <c r="CL32" s="70"/>
      <c r="CM32" s="68"/>
      <c r="CN32" s="331">
        <f t="shared" si="56"/>
        <v>0</v>
      </c>
      <c r="CO32" s="424" t="str">
        <f t="shared" si="57"/>
        <v/>
      </c>
      <c r="CP32" s="64"/>
      <c r="CQ32" s="2"/>
      <c r="CR32" s="3"/>
      <c r="CS32" s="82"/>
      <c r="CT32" s="68"/>
      <c r="CU32" s="79"/>
      <c r="CV32" s="79"/>
      <c r="CW32" s="2"/>
      <c r="CX32" s="2" t="str">
        <f t="shared" si="58"/>
        <v/>
      </c>
      <c r="CY32" s="79"/>
      <c r="CZ32" s="2"/>
      <c r="DA32" s="2"/>
      <c r="DB32" s="2"/>
      <c r="DC32" s="2"/>
      <c r="DD32" s="2"/>
      <c r="DE32" s="2"/>
      <c r="DF32" s="2"/>
      <c r="DG32" s="2"/>
      <c r="DH32" s="2"/>
      <c r="DI32" s="2"/>
      <c r="DJ32" s="2"/>
      <c r="DK32" s="2"/>
      <c r="DL32" s="2"/>
      <c r="DM32" s="59"/>
    </row>
    <row r="33" spans="1:117" s="37" customFormat="1" x14ac:dyDescent="0.2">
      <c r="A33" s="119"/>
      <c r="B33" s="153" t="str">
        <f t="shared" si="25"/>
        <v/>
      </c>
      <c r="C33" s="49"/>
      <c r="D33" s="94"/>
      <c r="E33" s="13"/>
      <c r="F33" s="46" t="str">
        <f t="shared" si="26"/>
        <v/>
      </c>
      <c r="G33" s="418" t="str">
        <f t="shared" si="27"/>
        <v/>
      </c>
      <c r="H33" s="428" t="str">
        <f t="shared" si="28"/>
        <v/>
      </c>
      <c r="I33" s="428">
        <f t="shared" si="29"/>
        <v>0.05</v>
      </c>
      <c r="J33" s="428" t="str">
        <f t="shared" si="30"/>
        <v/>
      </c>
      <c r="K33" s="417" t="str">
        <f t="shared" si="31"/>
        <v/>
      </c>
      <c r="L33" s="46" t="str">
        <f t="shared" si="32"/>
        <v/>
      </c>
      <c r="M33" s="417" t="str">
        <f t="shared" si="33"/>
        <v/>
      </c>
      <c r="N33" s="41"/>
      <c r="O33" s="74"/>
      <c r="P33" s="45">
        <f t="shared" si="34"/>
        <v>0</v>
      </c>
      <c r="Q33" s="47" t="str">
        <f t="shared" si="35"/>
        <v/>
      </c>
      <c r="R33" s="40"/>
      <c r="S33" s="40"/>
      <c r="T33" s="1"/>
      <c r="U33" s="50"/>
      <c r="V33" s="89"/>
      <c r="W33" s="90"/>
      <c r="X33" s="38"/>
      <c r="Y33" s="38"/>
      <c r="Z33" s="38" t="str">
        <f t="shared" si="36"/>
        <v/>
      </c>
      <c r="AA33" s="75"/>
      <c r="AB33" s="40"/>
      <c r="AC33" s="40"/>
      <c r="AD33" s="40"/>
      <c r="AE33" s="40"/>
      <c r="AF33" s="40"/>
      <c r="AG33" s="40"/>
      <c r="AH33" s="40"/>
      <c r="AI33" s="40"/>
      <c r="AJ33" s="40"/>
      <c r="AK33" s="40"/>
      <c r="AL33" s="40"/>
      <c r="AM33" s="40"/>
      <c r="AN33" s="40"/>
      <c r="AO33" s="41"/>
      <c r="AP33" s="374"/>
      <c r="AQ33" s="375"/>
      <c r="AR33" s="46" t="str">
        <f t="shared" si="37"/>
        <v/>
      </c>
      <c r="AS33" s="46" t="str">
        <f t="shared" si="38"/>
        <v/>
      </c>
      <c r="AT33" s="358" t="str">
        <f t="shared" si="39"/>
        <v/>
      </c>
      <c r="AU33" s="358">
        <f t="shared" si="40"/>
        <v>0.05</v>
      </c>
      <c r="AV33" s="358" t="str">
        <f t="shared" si="41"/>
        <v/>
      </c>
      <c r="AW33" s="417" t="str">
        <f t="shared" si="42"/>
        <v/>
      </c>
      <c r="AX33" s="418" t="str">
        <f t="shared" si="43"/>
        <v/>
      </c>
      <c r="AY33" s="417" t="str">
        <f t="shared" si="44"/>
        <v/>
      </c>
      <c r="AZ33" s="382"/>
      <c r="BA33" s="383"/>
      <c r="BB33" s="61">
        <f t="shared" si="45"/>
        <v>0</v>
      </c>
      <c r="BC33" s="424" t="str">
        <f t="shared" si="46"/>
        <v/>
      </c>
      <c r="BD33" s="396"/>
      <c r="BE33" s="396"/>
      <c r="BF33" s="397"/>
      <c r="BG33" s="398"/>
      <c r="BH33" s="383"/>
      <c r="BI33" s="380"/>
      <c r="BJ33" s="380"/>
      <c r="BK33" s="380"/>
      <c r="BL33" s="375" t="str">
        <f t="shared" si="47"/>
        <v/>
      </c>
      <c r="BM33" s="380"/>
      <c r="BN33" s="380"/>
      <c r="BO33" s="375"/>
      <c r="BP33" s="375"/>
      <c r="BQ33" s="375"/>
      <c r="BR33" s="375"/>
      <c r="BS33" s="375"/>
      <c r="BT33" s="375"/>
      <c r="BU33" s="375"/>
      <c r="BV33" s="375"/>
      <c r="BW33" s="375"/>
      <c r="BX33" s="375"/>
      <c r="BY33" s="375"/>
      <c r="BZ33" s="375"/>
      <c r="CA33" s="399"/>
      <c r="CB33" s="78"/>
      <c r="CC33" s="2"/>
      <c r="CD33" s="46" t="str">
        <f t="shared" si="48"/>
        <v/>
      </c>
      <c r="CE33" s="46" t="str">
        <f t="shared" si="49"/>
        <v/>
      </c>
      <c r="CF33" s="358" t="str">
        <f t="shared" si="50"/>
        <v/>
      </c>
      <c r="CG33" s="358">
        <f t="shared" si="51"/>
        <v>0.05</v>
      </c>
      <c r="CH33" s="358" t="str">
        <f t="shared" si="52"/>
        <v/>
      </c>
      <c r="CI33" s="417" t="str">
        <f t="shared" si="53"/>
        <v/>
      </c>
      <c r="CJ33" s="418" t="str">
        <f t="shared" si="54"/>
        <v/>
      </c>
      <c r="CK33" s="417" t="str">
        <f t="shared" si="55"/>
        <v/>
      </c>
      <c r="CL33" s="70"/>
      <c r="CM33" s="68"/>
      <c r="CN33" s="331">
        <f t="shared" si="56"/>
        <v>0</v>
      </c>
      <c r="CO33" s="424" t="str">
        <f t="shared" si="57"/>
        <v/>
      </c>
      <c r="CP33" s="64"/>
      <c r="CQ33" s="2"/>
      <c r="CR33" s="3"/>
      <c r="CS33" s="82"/>
      <c r="CT33" s="68"/>
      <c r="CU33" s="79"/>
      <c r="CV33" s="79"/>
      <c r="CW33" s="2"/>
      <c r="CX33" s="2" t="str">
        <f t="shared" si="58"/>
        <v/>
      </c>
      <c r="CY33" s="79"/>
      <c r="CZ33" s="2"/>
      <c r="DA33" s="2"/>
      <c r="DB33" s="2"/>
      <c r="DC33" s="2"/>
      <c r="DD33" s="2"/>
      <c r="DE33" s="2"/>
      <c r="DF33" s="2"/>
      <c r="DG33" s="2"/>
      <c r="DH33" s="2"/>
      <c r="DI33" s="2"/>
      <c r="DJ33" s="2"/>
      <c r="DK33" s="2"/>
      <c r="DL33" s="2"/>
      <c r="DM33" s="59"/>
    </row>
    <row r="34" spans="1:117" s="37" customFormat="1" x14ac:dyDescent="0.2">
      <c r="A34" s="118"/>
      <c r="B34" s="153" t="str">
        <f t="shared" si="25"/>
        <v/>
      </c>
      <c r="C34" s="49"/>
      <c r="D34" s="94"/>
      <c r="E34" s="13"/>
      <c r="F34" s="46" t="str">
        <f t="shared" si="26"/>
        <v/>
      </c>
      <c r="G34" s="418" t="str">
        <f t="shared" si="27"/>
        <v/>
      </c>
      <c r="H34" s="428" t="str">
        <f t="shared" si="28"/>
        <v/>
      </c>
      <c r="I34" s="428">
        <f t="shared" si="29"/>
        <v>0.05</v>
      </c>
      <c r="J34" s="428" t="str">
        <f t="shared" si="30"/>
        <v/>
      </c>
      <c r="K34" s="417" t="str">
        <f t="shared" si="31"/>
        <v/>
      </c>
      <c r="L34" s="46" t="str">
        <f t="shared" si="32"/>
        <v/>
      </c>
      <c r="M34" s="417" t="str">
        <f t="shared" si="33"/>
        <v/>
      </c>
      <c r="N34" s="41"/>
      <c r="O34" s="44"/>
      <c r="P34" s="45">
        <f t="shared" si="34"/>
        <v>0</v>
      </c>
      <c r="Q34" s="47" t="str">
        <f t="shared" si="35"/>
        <v/>
      </c>
      <c r="R34" s="40"/>
      <c r="S34" s="40"/>
      <c r="T34" s="1"/>
      <c r="U34" s="50"/>
      <c r="V34" s="91"/>
      <c r="W34" s="90"/>
      <c r="X34" s="38"/>
      <c r="Y34" s="38"/>
      <c r="Z34" s="38" t="str">
        <f t="shared" si="36"/>
        <v/>
      </c>
      <c r="AA34" s="75"/>
      <c r="AB34" s="40"/>
      <c r="AC34" s="40"/>
      <c r="AD34" s="40"/>
      <c r="AE34" s="40"/>
      <c r="AF34" s="40"/>
      <c r="AG34" s="40"/>
      <c r="AH34" s="40"/>
      <c r="AI34" s="40"/>
      <c r="AJ34" s="40"/>
      <c r="AK34" s="40"/>
      <c r="AL34" s="40"/>
      <c r="AM34" s="40"/>
      <c r="AN34" s="40"/>
      <c r="AO34" s="41"/>
      <c r="AP34" s="374"/>
      <c r="AQ34" s="375"/>
      <c r="AR34" s="46" t="str">
        <f t="shared" si="37"/>
        <v/>
      </c>
      <c r="AS34" s="46" t="str">
        <f t="shared" si="38"/>
        <v/>
      </c>
      <c r="AT34" s="358" t="str">
        <f t="shared" si="39"/>
        <v/>
      </c>
      <c r="AU34" s="358">
        <f t="shared" si="40"/>
        <v>0.05</v>
      </c>
      <c r="AV34" s="358" t="str">
        <f t="shared" si="41"/>
        <v/>
      </c>
      <c r="AW34" s="417" t="str">
        <f t="shared" si="42"/>
        <v/>
      </c>
      <c r="AX34" s="418" t="str">
        <f t="shared" si="43"/>
        <v/>
      </c>
      <c r="AY34" s="417" t="str">
        <f t="shared" si="44"/>
        <v/>
      </c>
      <c r="AZ34" s="382"/>
      <c r="BA34" s="383"/>
      <c r="BB34" s="61">
        <f t="shared" si="45"/>
        <v>0</v>
      </c>
      <c r="BC34" s="424" t="str">
        <f t="shared" si="46"/>
        <v/>
      </c>
      <c r="BD34" s="396"/>
      <c r="BE34" s="396"/>
      <c r="BF34" s="397"/>
      <c r="BG34" s="398"/>
      <c r="BH34" s="383"/>
      <c r="BI34" s="380"/>
      <c r="BJ34" s="380"/>
      <c r="BK34" s="375"/>
      <c r="BL34" s="375" t="str">
        <f t="shared" si="47"/>
        <v/>
      </c>
      <c r="BM34" s="380"/>
      <c r="BN34" s="375"/>
      <c r="BO34" s="375"/>
      <c r="BP34" s="375"/>
      <c r="BQ34" s="375"/>
      <c r="BR34" s="375"/>
      <c r="BS34" s="375"/>
      <c r="BT34" s="375"/>
      <c r="BU34" s="375"/>
      <c r="BV34" s="375"/>
      <c r="BW34" s="375"/>
      <c r="BX34" s="375"/>
      <c r="BY34" s="375"/>
      <c r="BZ34" s="375"/>
      <c r="CA34" s="399"/>
      <c r="CB34" s="78"/>
      <c r="CC34" s="2"/>
      <c r="CD34" s="46" t="str">
        <f t="shared" si="48"/>
        <v/>
      </c>
      <c r="CE34" s="46" t="str">
        <f t="shared" si="49"/>
        <v/>
      </c>
      <c r="CF34" s="358" t="str">
        <f t="shared" si="50"/>
        <v/>
      </c>
      <c r="CG34" s="358">
        <f t="shared" si="51"/>
        <v>0.05</v>
      </c>
      <c r="CH34" s="358" t="str">
        <f t="shared" si="52"/>
        <v/>
      </c>
      <c r="CI34" s="417" t="str">
        <f t="shared" si="53"/>
        <v/>
      </c>
      <c r="CJ34" s="418" t="str">
        <f t="shared" si="54"/>
        <v/>
      </c>
      <c r="CK34" s="417" t="str">
        <f t="shared" si="55"/>
        <v/>
      </c>
      <c r="CL34" s="70"/>
      <c r="CM34" s="68"/>
      <c r="CN34" s="331">
        <f t="shared" si="56"/>
        <v>0</v>
      </c>
      <c r="CO34" s="424" t="str">
        <f t="shared" si="57"/>
        <v/>
      </c>
      <c r="CP34" s="64"/>
      <c r="CQ34" s="2"/>
      <c r="CR34" s="3"/>
      <c r="CS34" s="82"/>
      <c r="CT34" s="78"/>
      <c r="CU34" s="79"/>
      <c r="CV34" s="79"/>
      <c r="CW34" s="2"/>
      <c r="CX34" s="2" t="str">
        <f t="shared" si="58"/>
        <v/>
      </c>
      <c r="CY34" s="79"/>
      <c r="CZ34" s="2"/>
      <c r="DA34" s="2"/>
      <c r="DB34" s="2"/>
      <c r="DC34" s="2"/>
      <c r="DD34" s="2"/>
      <c r="DE34" s="2"/>
      <c r="DF34" s="2"/>
      <c r="DG34" s="2"/>
      <c r="DH34" s="2"/>
      <c r="DI34" s="2"/>
      <c r="DJ34" s="2"/>
      <c r="DK34" s="2"/>
      <c r="DL34" s="2"/>
      <c r="DM34" s="59"/>
    </row>
    <row r="35" spans="1:117" s="37" customFormat="1" x14ac:dyDescent="0.2">
      <c r="A35" s="118"/>
      <c r="B35" s="153" t="str">
        <f t="shared" si="25"/>
        <v/>
      </c>
      <c r="C35" s="49"/>
      <c r="D35" s="94"/>
      <c r="E35" s="13"/>
      <c r="F35" s="46" t="str">
        <f t="shared" si="26"/>
        <v/>
      </c>
      <c r="G35" s="418" t="str">
        <f t="shared" si="27"/>
        <v/>
      </c>
      <c r="H35" s="428" t="str">
        <f t="shared" si="28"/>
        <v/>
      </c>
      <c r="I35" s="428">
        <f t="shared" si="29"/>
        <v>0.05</v>
      </c>
      <c r="J35" s="428" t="str">
        <f t="shared" si="30"/>
        <v/>
      </c>
      <c r="K35" s="417" t="str">
        <f t="shared" si="31"/>
        <v/>
      </c>
      <c r="L35" s="46" t="str">
        <f t="shared" si="32"/>
        <v/>
      </c>
      <c r="M35" s="417" t="str">
        <f t="shared" si="33"/>
        <v/>
      </c>
      <c r="N35" s="41"/>
      <c r="O35" s="44"/>
      <c r="P35" s="45">
        <f t="shared" si="34"/>
        <v>0</v>
      </c>
      <c r="Q35" s="47" t="str">
        <f t="shared" si="35"/>
        <v/>
      </c>
      <c r="R35" s="40"/>
      <c r="S35" s="75"/>
      <c r="T35" s="1"/>
      <c r="U35" s="50"/>
      <c r="V35" s="91"/>
      <c r="W35" s="90"/>
      <c r="X35" s="38"/>
      <c r="Y35" s="38"/>
      <c r="Z35" s="38" t="str">
        <f t="shared" si="36"/>
        <v/>
      </c>
      <c r="AA35" s="75"/>
      <c r="AB35" s="40"/>
      <c r="AC35" s="40"/>
      <c r="AD35" s="40"/>
      <c r="AE35" s="40"/>
      <c r="AF35" s="40"/>
      <c r="AG35" s="40"/>
      <c r="AH35" s="40"/>
      <c r="AI35" s="40"/>
      <c r="AJ35" s="40"/>
      <c r="AK35" s="40"/>
      <c r="AL35" s="40"/>
      <c r="AM35" s="40"/>
      <c r="AN35" s="40"/>
      <c r="AO35" s="41"/>
      <c r="AP35" s="374"/>
      <c r="AQ35" s="375"/>
      <c r="AR35" s="46" t="str">
        <f t="shared" si="37"/>
        <v/>
      </c>
      <c r="AS35" s="46" t="str">
        <f t="shared" si="38"/>
        <v/>
      </c>
      <c r="AT35" s="358" t="str">
        <f t="shared" si="39"/>
        <v/>
      </c>
      <c r="AU35" s="358">
        <f t="shared" si="40"/>
        <v>0.05</v>
      </c>
      <c r="AV35" s="358" t="str">
        <f t="shared" si="41"/>
        <v/>
      </c>
      <c r="AW35" s="417" t="str">
        <f t="shared" si="42"/>
        <v/>
      </c>
      <c r="AX35" s="418" t="str">
        <f t="shared" si="43"/>
        <v/>
      </c>
      <c r="AY35" s="417" t="str">
        <f t="shared" si="44"/>
        <v/>
      </c>
      <c r="AZ35" s="382"/>
      <c r="BA35" s="383"/>
      <c r="BB35" s="61">
        <f t="shared" si="45"/>
        <v>0</v>
      </c>
      <c r="BC35" s="424" t="str">
        <f t="shared" si="46"/>
        <v/>
      </c>
      <c r="BD35" s="396"/>
      <c r="BE35" s="396"/>
      <c r="BF35" s="397"/>
      <c r="BG35" s="394"/>
      <c r="BH35" s="374"/>
      <c r="BI35" s="380"/>
      <c r="BJ35" s="380"/>
      <c r="BK35" s="375"/>
      <c r="BL35" s="375" t="str">
        <f t="shared" si="47"/>
        <v/>
      </c>
      <c r="BM35" s="380"/>
      <c r="BN35" s="380"/>
      <c r="BO35" s="375"/>
      <c r="BP35" s="375"/>
      <c r="BQ35" s="375"/>
      <c r="BR35" s="375"/>
      <c r="BS35" s="375"/>
      <c r="BT35" s="375"/>
      <c r="BU35" s="375"/>
      <c r="BV35" s="375"/>
      <c r="BW35" s="375"/>
      <c r="BX35" s="375"/>
      <c r="BY35" s="375"/>
      <c r="BZ35" s="375"/>
      <c r="CA35" s="399"/>
      <c r="CB35" s="78"/>
      <c r="CC35" s="2"/>
      <c r="CD35" s="46" t="str">
        <f t="shared" si="48"/>
        <v/>
      </c>
      <c r="CE35" s="46" t="str">
        <f t="shared" si="49"/>
        <v/>
      </c>
      <c r="CF35" s="358" t="str">
        <f t="shared" si="50"/>
        <v/>
      </c>
      <c r="CG35" s="358">
        <f t="shared" si="51"/>
        <v>0.05</v>
      </c>
      <c r="CH35" s="358" t="str">
        <f t="shared" si="52"/>
        <v/>
      </c>
      <c r="CI35" s="417" t="str">
        <f t="shared" si="53"/>
        <v/>
      </c>
      <c r="CJ35" s="418" t="str">
        <f t="shared" si="54"/>
        <v/>
      </c>
      <c r="CK35" s="417" t="str">
        <f t="shared" si="55"/>
        <v/>
      </c>
      <c r="CL35" s="70"/>
      <c r="CM35" s="78"/>
      <c r="CN35" s="331">
        <f t="shared" si="56"/>
        <v>0</v>
      </c>
      <c r="CO35" s="424" t="str">
        <f t="shared" si="57"/>
        <v/>
      </c>
      <c r="CP35" s="64"/>
      <c r="CQ35" s="2"/>
      <c r="CR35" s="3"/>
      <c r="CS35" s="82"/>
      <c r="CT35" s="78"/>
      <c r="CU35" s="79"/>
      <c r="CV35" s="79"/>
      <c r="CW35" s="2"/>
      <c r="CX35" s="2" t="str">
        <f t="shared" si="58"/>
        <v/>
      </c>
      <c r="CY35" s="79"/>
      <c r="CZ35" s="2"/>
      <c r="DA35" s="2"/>
      <c r="DB35" s="2"/>
      <c r="DC35" s="2"/>
      <c r="DD35" s="2"/>
      <c r="DE35" s="2"/>
      <c r="DF35" s="2"/>
      <c r="DG35" s="2"/>
      <c r="DH35" s="2"/>
      <c r="DI35" s="2"/>
      <c r="DJ35" s="2"/>
      <c r="DK35" s="2"/>
      <c r="DL35" s="2"/>
      <c r="DM35" s="59"/>
    </row>
    <row r="36" spans="1:117" s="37" customFormat="1" x14ac:dyDescent="0.2">
      <c r="A36" s="119"/>
      <c r="B36" s="153" t="str">
        <f t="shared" si="25"/>
        <v/>
      </c>
      <c r="C36" s="49"/>
      <c r="D36" s="94"/>
      <c r="E36" s="13"/>
      <c r="F36" s="46" t="str">
        <f t="shared" si="26"/>
        <v/>
      </c>
      <c r="G36" s="418" t="str">
        <f t="shared" si="27"/>
        <v/>
      </c>
      <c r="H36" s="428" t="str">
        <f t="shared" si="28"/>
        <v/>
      </c>
      <c r="I36" s="428">
        <f t="shared" si="29"/>
        <v>0.05</v>
      </c>
      <c r="J36" s="428" t="str">
        <f t="shared" si="30"/>
        <v/>
      </c>
      <c r="K36" s="417" t="str">
        <f t="shared" si="31"/>
        <v/>
      </c>
      <c r="L36" s="46" t="str">
        <f t="shared" si="32"/>
        <v/>
      </c>
      <c r="M36" s="417" t="str">
        <f t="shared" si="33"/>
        <v/>
      </c>
      <c r="N36" s="41"/>
      <c r="O36" s="44"/>
      <c r="P36" s="45">
        <f t="shared" si="34"/>
        <v>0</v>
      </c>
      <c r="Q36" s="47" t="str">
        <f t="shared" si="35"/>
        <v/>
      </c>
      <c r="R36" s="40"/>
      <c r="S36" s="40"/>
      <c r="T36" s="1"/>
      <c r="U36" s="50"/>
      <c r="V36" s="91"/>
      <c r="W36" s="90"/>
      <c r="X36" s="38"/>
      <c r="Y36" s="38"/>
      <c r="Z36" s="38" t="str">
        <f t="shared" si="36"/>
        <v/>
      </c>
      <c r="AA36" s="75"/>
      <c r="AB36" s="40"/>
      <c r="AC36" s="40"/>
      <c r="AD36" s="40"/>
      <c r="AE36" s="40"/>
      <c r="AF36" s="40"/>
      <c r="AG36" s="40"/>
      <c r="AH36" s="40"/>
      <c r="AI36" s="40"/>
      <c r="AJ36" s="40"/>
      <c r="AK36" s="40"/>
      <c r="AL36" s="40"/>
      <c r="AM36" s="40"/>
      <c r="AN36" s="40"/>
      <c r="AO36" s="41"/>
      <c r="AP36" s="374"/>
      <c r="AQ36" s="375"/>
      <c r="AR36" s="46" t="str">
        <f t="shared" si="37"/>
        <v/>
      </c>
      <c r="AS36" s="46" t="str">
        <f t="shared" si="38"/>
        <v/>
      </c>
      <c r="AT36" s="358" t="str">
        <f t="shared" si="39"/>
        <v/>
      </c>
      <c r="AU36" s="358">
        <f t="shared" si="40"/>
        <v>0.05</v>
      </c>
      <c r="AV36" s="358" t="str">
        <f t="shared" si="41"/>
        <v/>
      </c>
      <c r="AW36" s="417" t="str">
        <f t="shared" si="42"/>
        <v/>
      </c>
      <c r="AX36" s="418" t="str">
        <f t="shared" si="43"/>
        <v/>
      </c>
      <c r="AY36" s="417" t="str">
        <f t="shared" si="44"/>
        <v/>
      </c>
      <c r="AZ36" s="382"/>
      <c r="BA36" s="383"/>
      <c r="BB36" s="61">
        <f t="shared" si="45"/>
        <v>0</v>
      </c>
      <c r="BC36" s="424" t="str">
        <f t="shared" si="46"/>
        <v/>
      </c>
      <c r="BD36" s="396"/>
      <c r="BE36" s="396"/>
      <c r="BF36" s="397"/>
      <c r="BG36" s="398"/>
      <c r="BH36" s="383"/>
      <c r="BI36" s="380"/>
      <c r="BJ36" s="380"/>
      <c r="BK36" s="375"/>
      <c r="BL36" s="375" t="str">
        <f t="shared" si="47"/>
        <v/>
      </c>
      <c r="BM36" s="380"/>
      <c r="BN36" s="375"/>
      <c r="BO36" s="375"/>
      <c r="BP36" s="375"/>
      <c r="BQ36" s="375"/>
      <c r="BR36" s="375"/>
      <c r="BS36" s="375"/>
      <c r="BT36" s="375"/>
      <c r="BU36" s="375"/>
      <c r="BV36" s="375"/>
      <c r="BW36" s="375"/>
      <c r="BX36" s="375"/>
      <c r="BY36" s="375"/>
      <c r="BZ36" s="375"/>
      <c r="CA36" s="399"/>
      <c r="CB36" s="78"/>
      <c r="CC36" s="2"/>
      <c r="CD36" s="46" t="str">
        <f t="shared" si="48"/>
        <v/>
      </c>
      <c r="CE36" s="46" t="str">
        <f t="shared" si="49"/>
        <v/>
      </c>
      <c r="CF36" s="358" t="str">
        <f t="shared" si="50"/>
        <v/>
      </c>
      <c r="CG36" s="358">
        <f t="shared" si="51"/>
        <v>0.05</v>
      </c>
      <c r="CH36" s="358" t="str">
        <f t="shared" si="52"/>
        <v/>
      </c>
      <c r="CI36" s="417" t="str">
        <f t="shared" si="53"/>
        <v/>
      </c>
      <c r="CJ36" s="418" t="str">
        <f t="shared" si="54"/>
        <v/>
      </c>
      <c r="CK36" s="417" t="str">
        <f t="shared" si="55"/>
        <v/>
      </c>
      <c r="CL36" s="70"/>
      <c r="CM36" s="68"/>
      <c r="CN36" s="331">
        <f t="shared" si="56"/>
        <v>0</v>
      </c>
      <c r="CO36" s="424" t="str">
        <f t="shared" si="57"/>
        <v/>
      </c>
      <c r="CP36" s="64"/>
      <c r="CQ36" s="2"/>
      <c r="CR36" s="3"/>
      <c r="CS36" s="82"/>
      <c r="CT36" s="68"/>
      <c r="CU36" s="79"/>
      <c r="CV36" s="79"/>
      <c r="CW36" s="2"/>
      <c r="CX36" s="2" t="str">
        <f t="shared" si="58"/>
        <v/>
      </c>
      <c r="CY36" s="79"/>
      <c r="CZ36" s="2"/>
      <c r="DA36" s="2"/>
      <c r="DB36" s="2"/>
      <c r="DC36" s="2"/>
      <c r="DD36" s="2"/>
      <c r="DE36" s="2"/>
      <c r="DF36" s="2"/>
      <c r="DG36" s="2"/>
      <c r="DH36" s="2"/>
      <c r="DI36" s="2"/>
      <c r="DJ36" s="2"/>
      <c r="DK36" s="2"/>
      <c r="DL36" s="2"/>
      <c r="DM36" s="59"/>
    </row>
    <row r="37" spans="1:117" s="37" customFormat="1" x14ac:dyDescent="0.2">
      <c r="A37" s="118"/>
      <c r="B37" s="153" t="str">
        <f t="shared" si="25"/>
        <v/>
      </c>
      <c r="C37" s="49"/>
      <c r="D37" s="94"/>
      <c r="E37" s="13"/>
      <c r="F37" s="46" t="str">
        <f t="shared" si="26"/>
        <v/>
      </c>
      <c r="G37" s="418" t="str">
        <f t="shared" si="27"/>
        <v/>
      </c>
      <c r="H37" s="428" t="str">
        <f t="shared" si="28"/>
        <v/>
      </c>
      <c r="I37" s="428">
        <f t="shared" si="29"/>
        <v>0.05</v>
      </c>
      <c r="J37" s="428" t="str">
        <f t="shared" si="30"/>
        <v/>
      </c>
      <c r="K37" s="417" t="str">
        <f t="shared" si="31"/>
        <v/>
      </c>
      <c r="L37" s="46" t="str">
        <f t="shared" si="32"/>
        <v/>
      </c>
      <c r="M37" s="417" t="str">
        <f t="shared" si="33"/>
        <v/>
      </c>
      <c r="N37" s="41"/>
      <c r="O37" s="44"/>
      <c r="P37" s="45">
        <f t="shared" si="34"/>
        <v>0</v>
      </c>
      <c r="Q37" s="47" t="str">
        <f t="shared" si="35"/>
        <v/>
      </c>
      <c r="R37" s="40"/>
      <c r="S37" s="40"/>
      <c r="T37" s="1"/>
      <c r="U37" s="50"/>
      <c r="V37" s="91"/>
      <c r="W37" s="90"/>
      <c r="X37" s="38"/>
      <c r="Y37" s="38"/>
      <c r="Z37" s="38" t="str">
        <f t="shared" si="36"/>
        <v/>
      </c>
      <c r="AA37" s="75"/>
      <c r="AB37" s="40"/>
      <c r="AC37" s="40"/>
      <c r="AD37" s="40"/>
      <c r="AE37" s="40"/>
      <c r="AF37" s="40"/>
      <c r="AG37" s="40"/>
      <c r="AH37" s="40"/>
      <c r="AI37" s="40"/>
      <c r="AJ37" s="40"/>
      <c r="AK37" s="40"/>
      <c r="AL37" s="40"/>
      <c r="AM37" s="40"/>
      <c r="AN37" s="40"/>
      <c r="AO37" s="41"/>
      <c r="AP37" s="374"/>
      <c r="AQ37" s="375"/>
      <c r="AR37" s="46" t="str">
        <f t="shared" si="37"/>
        <v/>
      </c>
      <c r="AS37" s="46" t="str">
        <f t="shared" si="38"/>
        <v/>
      </c>
      <c r="AT37" s="358" t="str">
        <f t="shared" si="39"/>
        <v/>
      </c>
      <c r="AU37" s="358">
        <f t="shared" si="40"/>
        <v>0.05</v>
      </c>
      <c r="AV37" s="358" t="str">
        <f t="shared" si="41"/>
        <v/>
      </c>
      <c r="AW37" s="417" t="str">
        <f t="shared" si="42"/>
        <v/>
      </c>
      <c r="AX37" s="418" t="str">
        <f t="shared" si="43"/>
        <v/>
      </c>
      <c r="AY37" s="417" t="str">
        <f t="shared" si="44"/>
        <v/>
      </c>
      <c r="AZ37" s="382"/>
      <c r="BA37" s="383"/>
      <c r="BB37" s="61">
        <f t="shared" si="45"/>
        <v>0</v>
      </c>
      <c r="BC37" s="424" t="str">
        <f t="shared" si="46"/>
        <v/>
      </c>
      <c r="BD37" s="396"/>
      <c r="BE37" s="396"/>
      <c r="BF37" s="397"/>
      <c r="BG37" s="398"/>
      <c r="BH37" s="383"/>
      <c r="BI37" s="380"/>
      <c r="BJ37" s="380"/>
      <c r="BK37" s="380"/>
      <c r="BL37" s="375" t="str">
        <f t="shared" si="47"/>
        <v/>
      </c>
      <c r="BM37" s="380"/>
      <c r="BN37" s="380"/>
      <c r="BO37" s="375"/>
      <c r="BP37" s="375"/>
      <c r="BQ37" s="375"/>
      <c r="BR37" s="375"/>
      <c r="BS37" s="375"/>
      <c r="BT37" s="375"/>
      <c r="BU37" s="375"/>
      <c r="BV37" s="375"/>
      <c r="BW37" s="375"/>
      <c r="BX37" s="375"/>
      <c r="BY37" s="375"/>
      <c r="BZ37" s="375"/>
      <c r="CA37" s="399"/>
      <c r="CB37" s="78"/>
      <c r="CC37" s="2"/>
      <c r="CD37" s="46" t="str">
        <f t="shared" si="48"/>
        <v/>
      </c>
      <c r="CE37" s="46" t="str">
        <f t="shared" si="49"/>
        <v/>
      </c>
      <c r="CF37" s="358" t="str">
        <f t="shared" si="50"/>
        <v/>
      </c>
      <c r="CG37" s="358">
        <f t="shared" si="51"/>
        <v>0.05</v>
      </c>
      <c r="CH37" s="358" t="str">
        <f t="shared" si="52"/>
        <v/>
      </c>
      <c r="CI37" s="417" t="str">
        <f t="shared" si="53"/>
        <v/>
      </c>
      <c r="CJ37" s="418" t="str">
        <f t="shared" si="54"/>
        <v/>
      </c>
      <c r="CK37" s="417" t="str">
        <f t="shared" si="55"/>
        <v/>
      </c>
      <c r="CL37" s="70"/>
      <c r="CM37" s="68"/>
      <c r="CN37" s="331">
        <f t="shared" si="56"/>
        <v>0</v>
      </c>
      <c r="CO37" s="424" t="str">
        <f t="shared" si="57"/>
        <v/>
      </c>
      <c r="CP37" s="64"/>
      <c r="CQ37" s="2"/>
      <c r="CR37" s="3"/>
      <c r="CS37" s="82"/>
      <c r="CT37" s="68"/>
      <c r="CU37" s="79"/>
      <c r="CV37" s="79"/>
      <c r="CW37" s="2"/>
      <c r="CX37" s="2" t="str">
        <f t="shared" si="58"/>
        <v/>
      </c>
      <c r="CY37" s="79"/>
      <c r="CZ37" s="2"/>
      <c r="DA37" s="2"/>
      <c r="DB37" s="2"/>
      <c r="DC37" s="2"/>
      <c r="DD37" s="2"/>
      <c r="DE37" s="2"/>
      <c r="DF37" s="2"/>
      <c r="DG37" s="2"/>
      <c r="DH37" s="2"/>
      <c r="DI37" s="2"/>
      <c r="DJ37" s="2"/>
      <c r="DK37" s="2"/>
      <c r="DL37" s="2"/>
      <c r="DM37" s="59"/>
    </row>
    <row r="38" spans="1:117" s="37" customFormat="1" x14ac:dyDescent="0.2">
      <c r="A38" s="119"/>
      <c r="B38" s="153" t="str">
        <f t="shared" si="25"/>
        <v/>
      </c>
      <c r="C38" s="49"/>
      <c r="D38" s="94"/>
      <c r="E38" s="13"/>
      <c r="F38" s="46" t="str">
        <f t="shared" si="26"/>
        <v/>
      </c>
      <c r="G38" s="418" t="str">
        <f t="shared" si="27"/>
        <v/>
      </c>
      <c r="H38" s="428" t="str">
        <f t="shared" si="28"/>
        <v/>
      </c>
      <c r="I38" s="428">
        <f t="shared" si="29"/>
        <v>0.05</v>
      </c>
      <c r="J38" s="428" t="str">
        <f t="shared" si="30"/>
        <v/>
      </c>
      <c r="K38" s="417" t="str">
        <f t="shared" si="31"/>
        <v/>
      </c>
      <c r="L38" s="46" t="str">
        <f t="shared" si="32"/>
        <v/>
      </c>
      <c r="M38" s="417" t="str">
        <f t="shared" si="33"/>
        <v/>
      </c>
      <c r="N38" s="41"/>
      <c r="O38" s="44"/>
      <c r="P38" s="45">
        <f t="shared" si="34"/>
        <v>0</v>
      </c>
      <c r="Q38" s="47" t="str">
        <f t="shared" si="35"/>
        <v/>
      </c>
      <c r="R38" s="40"/>
      <c r="S38" s="40"/>
      <c r="T38" s="1"/>
      <c r="U38" s="50"/>
      <c r="V38" s="91"/>
      <c r="W38" s="90"/>
      <c r="X38" s="38"/>
      <c r="Y38" s="38"/>
      <c r="Z38" s="38" t="str">
        <f t="shared" si="36"/>
        <v/>
      </c>
      <c r="AA38" s="75"/>
      <c r="AB38" s="40"/>
      <c r="AC38" s="40"/>
      <c r="AD38" s="40"/>
      <c r="AE38" s="40"/>
      <c r="AF38" s="40"/>
      <c r="AG38" s="40"/>
      <c r="AH38" s="40"/>
      <c r="AI38" s="40"/>
      <c r="AJ38" s="40"/>
      <c r="AK38" s="40"/>
      <c r="AL38" s="40"/>
      <c r="AM38" s="40"/>
      <c r="AN38" s="40"/>
      <c r="AO38" s="41"/>
      <c r="AP38" s="374"/>
      <c r="AQ38" s="375"/>
      <c r="AR38" s="46" t="str">
        <f t="shared" si="37"/>
        <v/>
      </c>
      <c r="AS38" s="46" t="str">
        <f t="shared" si="38"/>
        <v/>
      </c>
      <c r="AT38" s="358" t="str">
        <f t="shared" si="39"/>
        <v/>
      </c>
      <c r="AU38" s="358">
        <f t="shared" si="40"/>
        <v>0.05</v>
      </c>
      <c r="AV38" s="358" t="str">
        <f t="shared" si="41"/>
        <v/>
      </c>
      <c r="AW38" s="417" t="str">
        <f t="shared" si="42"/>
        <v/>
      </c>
      <c r="AX38" s="418" t="str">
        <f t="shared" si="43"/>
        <v/>
      </c>
      <c r="AY38" s="417" t="str">
        <f t="shared" si="44"/>
        <v/>
      </c>
      <c r="AZ38" s="382"/>
      <c r="BA38" s="383"/>
      <c r="BB38" s="61">
        <f t="shared" si="45"/>
        <v>0</v>
      </c>
      <c r="BC38" s="424" t="str">
        <f t="shared" si="46"/>
        <v/>
      </c>
      <c r="BD38" s="396"/>
      <c r="BE38" s="396"/>
      <c r="BF38" s="397"/>
      <c r="BG38" s="394"/>
      <c r="BH38" s="383"/>
      <c r="BI38" s="380"/>
      <c r="BJ38" s="380"/>
      <c r="BK38" s="375"/>
      <c r="BL38" s="375" t="str">
        <f t="shared" si="47"/>
        <v/>
      </c>
      <c r="BM38" s="380"/>
      <c r="BN38" s="375"/>
      <c r="BO38" s="375"/>
      <c r="BP38" s="375"/>
      <c r="BQ38" s="375"/>
      <c r="BR38" s="375"/>
      <c r="BS38" s="375"/>
      <c r="BT38" s="375"/>
      <c r="BU38" s="375"/>
      <c r="BV38" s="375"/>
      <c r="BW38" s="375"/>
      <c r="BX38" s="375"/>
      <c r="BY38" s="375"/>
      <c r="BZ38" s="375"/>
      <c r="CA38" s="399"/>
      <c r="CB38" s="78"/>
      <c r="CC38" s="2"/>
      <c r="CD38" s="46" t="str">
        <f t="shared" si="48"/>
        <v/>
      </c>
      <c r="CE38" s="46" t="str">
        <f t="shared" si="49"/>
        <v/>
      </c>
      <c r="CF38" s="358" t="str">
        <f t="shared" si="50"/>
        <v/>
      </c>
      <c r="CG38" s="358">
        <f t="shared" si="51"/>
        <v>0.05</v>
      </c>
      <c r="CH38" s="358" t="str">
        <f t="shared" si="52"/>
        <v/>
      </c>
      <c r="CI38" s="417" t="str">
        <f t="shared" si="53"/>
        <v/>
      </c>
      <c r="CJ38" s="418" t="str">
        <f t="shared" si="54"/>
        <v/>
      </c>
      <c r="CK38" s="417" t="str">
        <f t="shared" si="55"/>
        <v/>
      </c>
      <c r="CL38" s="70"/>
      <c r="CM38" s="68"/>
      <c r="CN38" s="331">
        <f t="shared" si="56"/>
        <v>0</v>
      </c>
      <c r="CO38" s="424" t="str">
        <f t="shared" si="57"/>
        <v/>
      </c>
      <c r="CP38" s="64"/>
      <c r="CQ38" s="2"/>
      <c r="CR38" s="3"/>
      <c r="CS38" s="82"/>
      <c r="CT38" s="68"/>
      <c r="CU38" s="79"/>
      <c r="CV38" s="79"/>
      <c r="CW38" s="79"/>
      <c r="CX38" s="2" t="str">
        <f t="shared" si="58"/>
        <v/>
      </c>
      <c r="CY38" s="79"/>
      <c r="CZ38" s="2"/>
      <c r="DA38" s="2"/>
      <c r="DB38" s="2"/>
      <c r="DC38" s="2"/>
      <c r="DD38" s="2"/>
      <c r="DE38" s="2"/>
      <c r="DF38" s="2"/>
      <c r="DG38" s="2"/>
      <c r="DH38" s="2"/>
      <c r="DI38" s="2"/>
      <c r="DJ38" s="2"/>
      <c r="DK38" s="2"/>
      <c r="DL38" s="2"/>
      <c r="DM38" s="59"/>
    </row>
    <row r="39" spans="1:117" s="37" customFormat="1" ht="16" thickBot="1" x14ac:dyDescent="0.25">
      <c r="A39" s="118"/>
      <c r="B39" s="153" t="str">
        <f t="shared" si="25"/>
        <v/>
      </c>
      <c r="C39" s="51"/>
      <c r="D39" s="94"/>
      <c r="E39" s="52"/>
      <c r="F39" s="149" t="str">
        <f t="shared" si="26"/>
        <v/>
      </c>
      <c r="G39" s="420" t="str">
        <f t="shared" si="27"/>
        <v/>
      </c>
      <c r="H39" s="429" t="str">
        <f t="shared" si="28"/>
        <v/>
      </c>
      <c r="I39" s="429">
        <f t="shared" si="29"/>
        <v>0.05</v>
      </c>
      <c r="J39" s="429" t="str">
        <f t="shared" si="30"/>
        <v/>
      </c>
      <c r="K39" s="419" t="str">
        <f t="shared" si="31"/>
        <v/>
      </c>
      <c r="L39" s="149" t="str">
        <f t="shared" si="32"/>
        <v/>
      </c>
      <c r="M39" s="421" t="str">
        <f t="shared" si="33"/>
        <v/>
      </c>
      <c r="N39" s="53"/>
      <c r="O39" s="86"/>
      <c r="P39" s="45">
        <f t="shared" si="34"/>
        <v>0</v>
      </c>
      <c r="Q39" s="150" t="str">
        <f t="shared" si="35"/>
        <v/>
      </c>
      <c r="R39" s="54"/>
      <c r="S39" s="54"/>
      <c r="T39" s="55"/>
      <c r="U39" s="50"/>
      <c r="V39" s="92"/>
      <c r="W39" s="93"/>
      <c r="X39" s="38"/>
      <c r="Y39" s="38"/>
      <c r="Z39" s="56" t="str">
        <f t="shared" si="36"/>
        <v/>
      </c>
      <c r="AA39" s="75"/>
      <c r="AB39" s="54"/>
      <c r="AC39" s="54"/>
      <c r="AD39" s="54"/>
      <c r="AE39" s="54"/>
      <c r="AF39" s="54"/>
      <c r="AG39" s="54"/>
      <c r="AH39" s="54"/>
      <c r="AI39" s="54"/>
      <c r="AJ39" s="54"/>
      <c r="AK39" s="54"/>
      <c r="AL39" s="54"/>
      <c r="AM39" s="54"/>
      <c r="AN39" s="54"/>
      <c r="AO39" s="53"/>
      <c r="AP39" s="374"/>
      <c r="AQ39" s="376"/>
      <c r="AR39" s="149" t="str">
        <f t="shared" si="37"/>
        <v/>
      </c>
      <c r="AS39" s="149" t="str">
        <f t="shared" si="38"/>
        <v/>
      </c>
      <c r="AT39" s="426" t="str">
        <f t="shared" si="39"/>
        <v/>
      </c>
      <c r="AU39" s="426">
        <f t="shared" si="40"/>
        <v>0.05</v>
      </c>
      <c r="AV39" s="426" t="str">
        <f t="shared" si="41"/>
        <v/>
      </c>
      <c r="AW39" s="419" t="str">
        <f t="shared" si="42"/>
        <v/>
      </c>
      <c r="AX39" s="420" t="str">
        <f t="shared" si="43"/>
        <v/>
      </c>
      <c r="AY39" s="419" t="str">
        <f t="shared" si="44"/>
        <v/>
      </c>
      <c r="AZ39" s="384"/>
      <c r="BA39" s="385"/>
      <c r="BB39" s="61">
        <f t="shared" si="45"/>
        <v>0</v>
      </c>
      <c r="BC39" s="427" t="str">
        <f t="shared" si="46"/>
        <v/>
      </c>
      <c r="BD39" s="376"/>
      <c r="BE39" s="376"/>
      <c r="BF39" s="400"/>
      <c r="BG39" s="398"/>
      <c r="BH39" s="401"/>
      <c r="BI39" s="376"/>
      <c r="BJ39" s="380"/>
      <c r="BK39" s="375"/>
      <c r="BL39" s="376" t="str">
        <f t="shared" si="47"/>
        <v/>
      </c>
      <c r="BM39" s="380"/>
      <c r="BN39" s="380"/>
      <c r="BO39" s="376"/>
      <c r="BP39" s="376"/>
      <c r="BQ39" s="376"/>
      <c r="BR39" s="376"/>
      <c r="BS39" s="376"/>
      <c r="BT39" s="376"/>
      <c r="BU39" s="376"/>
      <c r="BV39" s="376"/>
      <c r="BW39" s="376"/>
      <c r="BX39" s="376"/>
      <c r="BY39" s="376"/>
      <c r="BZ39" s="376"/>
      <c r="CA39" s="402"/>
      <c r="CB39" s="78"/>
      <c r="CC39" s="57"/>
      <c r="CD39" s="149" t="str">
        <f t="shared" si="48"/>
        <v/>
      </c>
      <c r="CE39" s="149" t="str">
        <f t="shared" si="49"/>
        <v/>
      </c>
      <c r="CF39" s="426" t="str">
        <f t="shared" si="50"/>
        <v/>
      </c>
      <c r="CG39" s="426">
        <f t="shared" si="51"/>
        <v>0.05</v>
      </c>
      <c r="CH39" s="426" t="str">
        <f t="shared" si="52"/>
        <v/>
      </c>
      <c r="CI39" s="419" t="str">
        <f t="shared" si="53"/>
        <v/>
      </c>
      <c r="CJ39" s="420" t="str">
        <f t="shared" si="54"/>
        <v/>
      </c>
      <c r="CK39" s="419" t="str">
        <f t="shared" si="55"/>
        <v/>
      </c>
      <c r="CL39" s="71"/>
      <c r="CM39" s="69"/>
      <c r="CN39" s="331">
        <f t="shared" si="56"/>
        <v>0</v>
      </c>
      <c r="CO39" s="427" t="str">
        <f t="shared" si="57"/>
        <v/>
      </c>
      <c r="CP39" s="57"/>
      <c r="CQ39" s="57"/>
      <c r="CR39" s="58"/>
      <c r="CS39" s="82"/>
      <c r="CT39" s="68"/>
      <c r="CU39" s="79"/>
      <c r="CV39" s="79"/>
      <c r="CW39" s="57"/>
      <c r="CX39" s="57" t="str">
        <f t="shared" si="58"/>
        <v/>
      </c>
      <c r="CY39" s="79"/>
      <c r="CZ39" s="57"/>
      <c r="DA39" s="57"/>
      <c r="DB39" s="57"/>
      <c r="DC39" s="57"/>
      <c r="DD39" s="57"/>
      <c r="DE39" s="57"/>
      <c r="DF39" s="57"/>
      <c r="DG39" s="57"/>
      <c r="DH39" s="57"/>
      <c r="DI39" s="57"/>
      <c r="DJ39" s="57"/>
      <c r="DK39" s="57"/>
      <c r="DL39" s="57"/>
      <c r="DM39" s="60"/>
    </row>
    <row r="40" spans="1:117" s="15" customFormat="1" ht="16" thickTop="1" x14ac:dyDescent="0.2">
      <c r="A40" s="135" t="s">
        <v>41</v>
      </c>
      <c r="B40" s="136"/>
      <c r="C40" s="136"/>
      <c r="D40" s="137" t="str">
        <f>IF(AND(D5="",D6="",D7="",D8="",D9="",D10="",D11="",D12="",D13="",D14="",D15="",D16="",D17="",D18="",D19="",D20="",D21="",D22="",D23="",D24="",D25="",D26="",D27="",D28="",D29="",D30="",D31="",D32="",D33="",D34="",D35="",D36="",D37="",D38="",D39=""),"",(AVERAGE(D5:D39)))</f>
        <v/>
      </c>
      <c r="E40" s="137" t="str">
        <f>IF(E5="","",AVERAGE(E5:E39))</f>
        <v/>
      </c>
      <c r="F40" s="137"/>
      <c r="G40" s="137"/>
      <c r="H40" s="137"/>
      <c r="I40" s="137"/>
      <c r="J40" s="137"/>
      <c r="K40" s="137"/>
      <c r="L40" s="137"/>
      <c r="M40" s="137"/>
      <c r="N40" s="138">
        <f>COUNTA(N5:N39)</f>
        <v>0</v>
      </c>
      <c r="O40" s="138"/>
      <c r="P40" s="138"/>
      <c r="Q40" s="138"/>
      <c r="R40" s="138"/>
      <c r="S40" s="138"/>
      <c r="T40" s="138"/>
      <c r="U40" s="138">
        <f>COUNTA(U5:U39)</f>
        <v>0</v>
      </c>
      <c r="V40" s="138"/>
      <c r="W40" s="138"/>
      <c r="X40" s="138"/>
      <c r="Y40" s="138"/>
      <c r="Z40" s="138"/>
      <c r="AA40" s="138">
        <f>COUNTA(AA5:AA39)</f>
        <v>0</v>
      </c>
      <c r="AB40" s="138"/>
      <c r="AC40" s="138"/>
      <c r="AD40" s="138"/>
      <c r="AE40" s="138"/>
      <c r="AF40" s="138"/>
      <c r="AG40" s="138"/>
      <c r="AH40" s="138"/>
      <c r="AI40" s="138"/>
      <c r="AJ40" s="138"/>
      <c r="AK40" s="138"/>
      <c r="AL40" s="138"/>
      <c r="AM40" s="138"/>
      <c r="AN40" s="138"/>
      <c r="AO40" s="138"/>
      <c r="AP40" s="137" t="str">
        <f>IF(AND(AP5="",AP6="",AP7="",AP8="",AP9="",AP10="",AP11="",AP12="",AP13="",AP14="",AP15="",AP16="",AP17="",AP18="",AP19="",AP20="",AP21="",AP22="",AP23="",AP24="",AP25="",AP26="",AP27="",AP28="",AP29="",AP30="",AP31="",AP32="",AP33="",AP34="",AP35="",AP36="",AP37="",AP38="",AP39=""),"",(AVERAGE(AP5:AP39)))</f>
        <v/>
      </c>
      <c r="AQ40" s="137" t="str">
        <f>IF(AQ5="","",AVERAGE(AQ5:AQ39))</f>
        <v/>
      </c>
      <c r="AR40" s="137"/>
      <c r="AS40" s="139"/>
      <c r="AT40" s="140"/>
      <c r="AU40" s="139"/>
      <c r="AV40" s="138"/>
      <c r="AW40" s="138"/>
      <c r="AX40" s="138"/>
      <c r="AY40" s="138"/>
      <c r="AZ40" s="138">
        <f>COUNTA(AZ5:AZ39)</f>
        <v>0</v>
      </c>
      <c r="BA40" s="138"/>
      <c r="BB40" s="138"/>
      <c r="BC40" s="138"/>
      <c r="BD40" s="138"/>
      <c r="BE40" s="138"/>
      <c r="BF40" s="138"/>
      <c r="BG40" s="138">
        <f>COUNTA(BG5:BG39)</f>
        <v>0</v>
      </c>
      <c r="BH40" s="138"/>
      <c r="BI40" s="138"/>
      <c r="BJ40" s="138"/>
      <c r="BK40" s="138"/>
      <c r="BL40" s="138"/>
      <c r="BM40" s="138">
        <f>COUNTA(BM5:BM39)</f>
        <v>0</v>
      </c>
      <c r="BN40" s="138"/>
      <c r="BO40" s="138"/>
      <c r="BP40" s="138"/>
      <c r="BQ40" s="138"/>
      <c r="BR40" s="138"/>
      <c r="BS40" s="138"/>
      <c r="BT40" s="138"/>
      <c r="BU40" s="138"/>
      <c r="BV40" s="138"/>
      <c r="BW40" s="139"/>
      <c r="BX40" s="139"/>
      <c r="BY40" s="137"/>
      <c r="BZ40" s="139"/>
      <c r="CA40" s="140"/>
      <c r="CB40" s="137" t="str">
        <f>IF(AND(CB5="",CB6="",CB7="",CB8="",CB9="",CB10="",CB11="",CB12="",CB13="",CB14="",CB15="",CB16="",CB17="",CB18="",CB19="",CB20="",CB21="",CB22="",CB23="",CB24="",CB25="",CB26="",CB27="",CB28="",CB29="",CB30="",CB31="",CB32="",CB33="",CB34="",CB35="",CB36="",CB37="",CB38="",CB39=""),"",(AVERAGE(CB5:CB39)))</f>
        <v/>
      </c>
      <c r="CC40" s="137" t="str">
        <f>IF(CC5="","",AVERAGE(CC5:CC39))</f>
        <v/>
      </c>
      <c r="CD40" s="138"/>
      <c r="CE40" s="139"/>
      <c r="CF40" s="138"/>
      <c r="CG40" s="138"/>
      <c r="CH40" s="138"/>
      <c r="CI40" s="138"/>
      <c r="CJ40" s="138"/>
      <c r="CK40" s="138"/>
      <c r="CL40" s="138">
        <f>COUNTA(CL5:CL39)</f>
        <v>0</v>
      </c>
      <c r="CM40" s="138"/>
      <c r="CN40" s="138"/>
      <c r="CO40" s="138"/>
      <c r="CP40" s="138"/>
      <c r="CQ40" s="138"/>
      <c r="CR40" s="138"/>
      <c r="CS40" s="138">
        <f>COUNTA(CS5:CS39)</f>
        <v>0</v>
      </c>
      <c r="CT40" s="138"/>
      <c r="CU40" s="138"/>
      <c r="CV40" s="138"/>
      <c r="CW40" s="138"/>
      <c r="CX40" s="138"/>
      <c r="CY40" s="138">
        <f>COUNTA(CY5:CY39)</f>
        <v>0</v>
      </c>
      <c r="CZ40" s="138"/>
      <c r="DA40" s="138"/>
      <c r="DB40" s="138"/>
      <c r="DC40" s="138"/>
      <c r="DD40" s="138"/>
      <c r="DE40" s="138"/>
      <c r="DF40" s="138"/>
      <c r="DG40" s="138"/>
      <c r="DH40" s="138"/>
      <c r="DI40" s="138"/>
      <c r="DJ40" s="138"/>
      <c r="DK40" s="138"/>
      <c r="DL40" s="138"/>
      <c r="DM40" s="141"/>
    </row>
    <row r="41" spans="1:117" s="15" customFormat="1" x14ac:dyDescent="0.2">
      <c r="A41" s="142" t="s">
        <v>141</v>
      </c>
      <c r="B41" s="125"/>
      <c r="C41" s="125"/>
      <c r="D41" s="126" t="str">
        <f>IF(D40="","",(STDEV(D5:D39)))</f>
        <v/>
      </c>
      <c r="E41" s="126" t="str">
        <f>IF(E5="","",STDEV(E5:E39))</f>
        <v/>
      </c>
      <c r="F41" s="126"/>
      <c r="G41" s="126"/>
      <c r="H41" s="126"/>
      <c r="I41" s="126"/>
      <c r="J41" s="126"/>
      <c r="K41" s="126"/>
      <c r="L41" s="126"/>
      <c r="M41" s="126"/>
      <c r="N41" s="113"/>
      <c r="O41" s="113"/>
      <c r="P41" s="113"/>
      <c r="Q41" s="113"/>
      <c r="R41" s="113"/>
      <c r="S41" s="113"/>
      <c r="T41" s="113"/>
      <c r="U41" s="113"/>
      <c r="V41" s="113"/>
      <c r="W41" s="113"/>
      <c r="X41" s="113"/>
      <c r="Y41" s="113"/>
      <c r="Z41" s="113"/>
      <c r="AA41" s="113"/>
      <c r="AB41" s="113"/>
      <c r="AC41" s="113"/>
      <c r="AD41" s="113"/>
      <c r="AE41" s="113"/>
      <c r="AF41" s="113"/>
      <c r="AG41" s="113"/>
      <c r="AH41" s="113"/>
      <c r="AI41" s="113"/>
      <c r="AJ41" s="113"/>
      <c r="AK41" s="113"/>
      <c r="AL41" s="113"/>
      <c r="AM41" s="113"/>
      <c r="AN41" s="113"/>
      <c r="AO41" s="113"/>
      <c r="AP41" s="126" t="str">
        <f>IF(AP40="","",(STDEV(AP5:AP39)))</f>
        <v/>
      </c>
      <c r="AQ41" s="126"/>
      <c r="AR41" s="126"/>
      <c r="AS41" s="127"/>
      <c r="AT41" s="128"/>
      <c r="AU41" s="127"/>
      <c r="AV41" s="113"/>
      <c r="AW41" s="113"/>
      <c r="AX41" s="113"/>
      <c r="AY41" s="113"/>
      <c r="AZ41" s="113"/>
      <c r="BA41" s="113"/>
      <c r="BB41" s="113"/>
      <c r="BC41" s="113"/>
      <c r="BD41" s="113"/>
      <c r="BE41" s="113"/>
      <c r="BF41" s="113"/>
      <c r="BG41" s="113"/>
      <c r="BH41" s="113"/>
      <c r="BI41" s="113"/>
      <c r="BJ41" s="113"/>
      <c r="BK41" s="113"/>
      <c r="BL41" s="113"/>
      <c r="BM41" s="113"/>
      <c r="BN41" s="113"/>
      <c r="BO41" s="113"/>
      <c r="BP41" s="113"/>
      <c r="BQ41" s="113"/>
      <c r="BR41" s="113"/>
      <c r="BS41" s="113"/>
      <c r="BT41" s="113"/>
      <c r="BU41" s="113"/>
      <c r="BV41" s="113"/>
      <c r="BW41" s="127"/>
      <c r="BX41" s="127"/>
      <c r="BY41" s="126"/>
      <c r="BZ41" s="127"/>
      <c r="CA41" s="128"/>
      <c r="CB41" s="126" t="str">
        <f>IF(CB40="","",(STDEV(CB5:CB39)))</f>
        <v/>
      </c>
      <c r="CC41" s="126"/>
      <c r="CD41" s="113"/>
      <c r="CE41" s="127"/>
      <c r="CF41" s="113"/>
      <c r="CG41" s="113"/>
      <c r="CH41" s="113"/>
      <c r="CI41" s="113"/>
      <c r="CJ41" s="113"/>
      <c r="CK41" s="113"/>
      <c r="CL41" s="113"/>
      <c r="CM41" s="113"/>
      <c r="CN41" s="113"/>
      <c r="CO41" s="113"/>
      <c r="CP41" s="113"/>
      <c r="CQ41" s="113"/>
      <c r="CR41" s="113"/>
      <c r="CS41" s="113"/>
      <c r="CT41" s="113"/>
      <c r="CU41" s="113"/>
      <c r="CV41" s="113"/>
      <c r="CW41" s="113"/>
      <c r="CX41" s="113"/>
      <c r="CY41" s="113"/>
      <c r="CZ41" s="113"/>
      <c r="DA41" s="113"/>
      <c r="DB41" s="113"/>
      <c r="DC41" s="113"/>
      <c r="DD41" s="113"/>
      <c r="DE41" s="113"/>
      <c r="DF41" s="113"/>
      <c r="DG41" s="113"/>
      <c r="DH41" s="113"/>
      <c r="DI41" s="113"/>
      <c r="DJ41" s="113"/>
      <c r="DK41" s="113"/>
      <c r="DL41" s="113"/>
      <c r="DM41" s="143"/>
    </row>
    <row r="42" spans="1:117" s="15" customFormat="1" x14ac:dyDescent="0.2">
      <c r="A42" s="142" t="s">
        <v>155</v>
      </c>
      <c r="B42" s="125"/>
      <c r="C42" s="125"/>
      <c r="D42" s="342" t="str">
        <f>IF(AND(D5="",D6="",D7="",D8="",D9="",D10="",D11="",D12="",D13="",D14="",D15="",D16="",D17="",D18="",D19="",D20="",D21="",D22="",D23="",D24="",D25="",D26="",D27="",D28="",D29="",D30="",D31="",D32="",D33="",D34="",D35="",D36="",D37="",D38="",D39=""),"",MEDIAN(D5:D39))</f>
        <v/>
      </c>
      <c r="E42" s="126" t="str">
        <f>IF(E5="","",MEDIAN(E5:E39))</f>
        <v/>
      </c>
      <c r="F42" s="126"/>
      <c r="G42" s="126"/>
      <c r="H42" s="126"/>
      <c r="I42" s="126"/>
      <c r="J42" s="126"/>
      <c r="K42" s="126"/>
      <c r="L42" s="126"/>
      <c r="M42" s="126"/>
      <c r="N42" s="113"/>
      <c r="O42" s="113"/>
      <c r="P42" s="113"/>
      <c r="Q42" s="113"/>
      <c r="R42" s="113"/>
      <c r="S42" s="113"/>
      <c r="T42" s="113"/>
      <c r="U42" s="113"/>
      <c r="V42" s="113"/>
      <c r="W42" s="113"/>
      <c r="X42" s="113"/>
      <c r="Y42" s="113"/>
      <c r="Z42" s="113"/>
      <c r="AA42" s="113"/>
      <c r="AB42" s="113"/>
      <c r="AC42" s="113"/>
      <c r="AD42" s="113"/>
      <c r="AE42" s="113"/>
      <c r="AF42" s="113"/>
      <c r="AG42" s="113"/>
      <c r="AH42" s="113"/>
      <c r="AI42" s="113"/>
      <c r="AJ42" s="113"/>
      <c r="AK42" s="113"/>
      <c r="AL42" s="113"/>
      <c r="AM42" s="113"/>
      <c r="AN42" s="113"/>
      <c r="AO42" s="113"/>
      <c r="AP42" s="342" t="str">
        <f>IF(AND(AP5="",AP6="",AP7="",AP8="",AP9="",AP10="",AP11="",AP12="",AP13="",AP14="",AP15="",AP16="",AP17="",AP18="",AP19="",AP20="",AP21="",AP22="",AP23="",AP24="",AP25="",AP26="",AP27="",AP28="",AP29="",AP30="",AP31="",AP32="",AP33="",AP34="",AP35="",AP36="",AP37="",AP38="",AP39=""),"",MEDIAN(AP5:AP39))</f>
        <v/>
      </c>
      <c r="AQ42" s="126" t="str">
        <f>IF(AQ5="","",MEDIAN(AQ5:AQ39))</f>
        <v/>
      </c>
      <c r="AR42" s="126"/>
      <c r="AS42" s="127"/>
      <c r="AT42" s="128"/>
      <c r="AU42" s="127"/>
      <c r="AV42" s="113"/>
      <c r="AW42" s="113"/>
      <c r="AX42" s="113"/>
      <c r="AY42" s="113"/>
      <c r="AZ42" s="113"/>
      <c r="BA42" s="113"/>
      <c r="BB42" s="113"/>
      <c r="BC42" s="113"/>
      <c r="BD42" s="113"/>
      <c r="BE42" s="113"/>
      <c r="BF42" s="113"/>
      <c r="BG42" s="113"/>
      <c r="BH42" s="113"/>
      <c r="BI42" s="113"/>
      <c r="BJ42" s="113"/>
      <c r="BK42" s="113"/>
      <c r="BL42" s="113"/>
      <c r="BM42" s="113"/>
      <c r="BN42" s="113"/>
      <c r="BO42" s="113"/>
      <c r="BP42" s="113"/>
      <c r="BQ42" s="113"/>
      <c r="BR42" s="113"/>
      <c r="BS42" s="113"/>
      <c r="BT42" s="113"/>
      <c r="BU42" s="113"/>
      <c r="BV42" s="113"/>
      <c r="BW42" s="127"/>
      <c r="BX42" s="127"/>
      <c r="BY42" s="126"/>
      <c r="BZ42" s="127"/>
      <c r="CA42" s="128"/>
      <c r="CB42" s="342" t="str">
        <f>IF(AND(CB5="",CB6="",CB7="",CB8="",CB9="",CB10="",CB11="",CB12="",CB13="",CB14="",CB15="",CB16="",CB17="",CB18="",CB19="",CB20="",CB21="",CB22="",CB23="",CB24="",CB25="",CB26="",CB27="",CB28="",CB29="",CB30="",CB31="",CB32="",CB33="",CB34="",CB35="",CB36="",CB37="",CB38="",CB39=""),"",MEDIAN(CB5:CB39))</f>
        <v/>
      </c>
      <c r="CC42" s="126" t="str">
        <f>IF(CC5="","",MEDIAN(CC5:CC39))</f>
        <v/>
      </c>
      <c r="CD42" s="113"/>
      <c r="CE42" s="127"/>
      <c r="CF42" s="113"/>
      <c r="CG42" s="113"/>
      <c r="CH42" s="113"/>
      <c r="CI42" s="113"/>
      <c r="CJ42" s="113"/>
      <c r="CK42" s="113"/>
      <c r="CL42" s="113"/>
      <c r="CM42" s="113"/>
      <c r="CN42" s="113"/>
      <c r="CO42" s="113"/>
      <c r="CP42" s="113"/>
      <c r="CQ42" s="113"/>
      <c r="CR42" s="113"/>
      <c r="CS42" s="113"/>
      <c r="CT42" s="113"/>
      <c r="CU42" s="113"/>
      <c r="CV42" s="113"/>
      <c r="CW42" s="113"/>
      <c r="CX42" s="113"/>
      <c r="CY42" s="113"/>
      <c r="CZ42" s="113"/>
      <c r="DA42" s="113"/>
      <c r="DB42" s="113"/>
      <c r="DC42" s="113"/>
      <c r="DD42" s="113"/>
      <c r="DE42" s="113"/>
      <c r="DF42" s="113"/>
      <c r="DG42" s="113"/>
      <c r="DH42" s="113"/>
      <c r="DI42" s="113"/>
      <c r="DJ42" s="113"/>
      <c r="DK42" s="113"/>
      <c r="DL42" s="113"/>
      <c r="DM42" s="143"/>
    </row>
    <row r="43" spans="1:117" x14ac:dyDescent="0.2">
      <c r="A43" s="144" t="s">
        <v>48</v>
      </c>
      <c r="B43" s="129"/>
      <c r="C43" s="129"/>
      <c r="D43" s="333"/>
      <c r="E43" s="333"/>
      <c r="F43" s="130"/>
      <c r="G43" s="130"/>
      <c r="H43" s="130"/>
      <c r="I43" s="130"/>
      <c r="J43" s="130"/>
      <c r="K43" s="130"/>
      <c r="L43" s="130"/>
      <c r="M43" s="130"/>
      <c r="N43" s="46"/>
      <c r="O43" s="46"/>
      <c r="P43" s="46"/>
      <c r="Q43" s="46"/>
      <c r="R43" s="46"/>
      <c r="S43" s="46"/>
      <c r="T43" s="46"/>
      <c r="U43" s="47"/>
      <c r="V43" s="46"/>
      <c r="W43" s="46"/>
      <c r="X43" s="46"/>
      <c r="Y43" s="46"/>
      <c r="Z43" s="46"/>
      <c r="AA43" s="46"/>
      <c r="AB43" s="46"/>
      <c r="AC43" s="46"/>
      <c r="AD43" s="46"/>
      <c r="AE43" s="46"/>
      <c r="AF43" s="46"/>
      <c r="AG43" s="46"/>
      <c r="AH43" s="46"/>
      <c r="AI43" s="46"/>
      <c r="AJ43" s="46"/>
      <c r="AK43" s="46"/>
      <c r="AL43" s="46"/>
      <c r="AM43" s="46"/>
      <c r="AN43" s="46"/>
      <c r="AO43" s="46"/>
      <c r="AP43" s="502"/>
      <c r="AQ43" s="502"/>
      <c r="AR43" s="46"/>
      <c r="AS43" s="46"/>
      <c r="AT43" s="47"/>
      <c r="AU43" s="47"/>
      <c r="AV43" s="46"/>
      <c r="AW43" s="46"/>
      <c r="AX43" s="46"/>
      <c r="AY43" s="46"/>
      <c r="AZ43" s="46"/>
      <c r="BA43" s="46"/>
      <c r="BB43" s="46"/>
      <c r="BC43" s="46"/>
      <c r="BD43" s="46"/>
      <c r="BE43" s="46"/>
      <c r="BF43" s="46"/>
      <c r="BG43" s="46"/>
      <c r="BH43" s="46"/>
      <c r="BI43" s="46"/>
      <c r="BJ43" s="46"/>
      <c r="BK43" s="46"/>
      <c r="BL43" s="46"/>
      <c r="BM43" s="46"/>
      <c r="BN43" s="46"/>
      <c r="BO43" s="46"/>
      <c r="BP43" s="46"/>
      <c r="BQ43" s="46"/>
      <c r="BR43" s="46"/>
      <c r="BS43" s="46"/>
      <c r="BT43" s="46"/>
      <c r="BU43" s="46"/>
      <c r="BV43" s="46"/>
      <c r="BW43" s="46"/>
      <c r="BX43" s="46"/>
      <c r="BY43" s="46"/>
      <c r="BZ43" s="46"/>
      <c r="CA43" s="47"/>
      <c r="CB43" s="504"/>
      <c r="CC43" s="504"/>
      <c r="CD43" s="46"/>
      <c r="CE43" s="46"/>
      <c r="CF43" s="46"/>
      <c r="CG43" s="46"/>
      <c r="CH43" s="46"/>
      <c r="CI43" s="46"/>
      <c r="CJ43" s="46"/>
      <c r="CK43" s="46"/>
      <c r="CL43" s="46"/>
      <c r="CM43" s="46"/>
      <c r="CN43" s="46"/>
      <c r="CO43" s="46"/>
      <c r="CP43" s="46"/>
      <c r="CQ43" s="46"/>
      <c r="CR43" s="46"/>
      <c r="CS43" s="46"/>
      <c r="CT43" s="46"/>
      <c r="CU43" s="46"/>
      <c r="CV43" s="46"/>
      <c r="CW43" s="46"/>
      <c r="CX43" s="46"/>
      <c r="CY43" s="46"/>
      <c r="CZ43" s="46"/>
      <c r="DA43" s="46"/>
      <c r="DB43" s="46"/>
      <c r="DC43" s="46"/>
      <c r="DD43" s="46"/>
      <c r="DE43" s="46"/>
      <c r="DF43" s="46"/>
      <c r="DG43" s="46"/>
      <c r="DH43" s="46"/>
      <c r="DI43" s="46"/>
      <c r="DJ43" s="46"/>
      <c r="DK43" s="46"/>
      <c r="DL43" s="46"/>
      <c r="DM43" s="145"/>
    </row>
    <row r="44" spans="1:117" ht="16" thickBot="1" x14ac:dyDescent="0.25">
      <c r="A44" s="146" t="s">
        <v>156</v>
      </c>
      <c r="B44" s="147"/>
      <c r="C44" s="147"/>
      <c r="D44" s="334"/>
      <c r="E44" s="334"/>
      <c r="F44" s="148"/>
      <c r="G44" s="148"/>
      <c r="H44" s="148"/>
      <c r="I44" s="148"/>
      <c r="J44" s="148"/>
      <c r="K44" s="148"/>
      <c r="L44" s="148"/>
      <c r="M44" s="148"/>
      <c r="N44" s="149"/>
      <c r="O44" s="149"/>
      <c r="P44" s="149"/>
      <c r="Q44" s="149"/>
      <c r="R44" s="149"/>
      <c r="S44" s="149"/>
      <c r="T44" s="149"/>
      <c r="U44" s="150"/>
      <c r="V44" s="149"/>
      <c r="W44" s="149"/>
      <c r="X44" s="149"/>
      <c r="Y44" s="149"/>
      <c r="Z44" s="149"/>
      <c r="AA44" s="149"/>
      <c r="AB44" s="149"/>
      <c r="AC44" s="149"/>
      <c r="AD44" s="149"/>
      <c r="AE44" s="149"/>
      <c r="AF44" s="149"/>
      <c r="AG44" s="149"/>
      <c r="AH44" s="149"/>
      <c r="AI44" s="149"/>
      <c r="AJ44" s="149"/>
      <c r="AK44" s="149"/>
      <c r="AL44" s="149"/>
      <c r="AM44" s="149"/>
      <c r="AN44" s="149"/>
      <c r="AO44" s="149"/>
      <c r="AP44" s="503"/>
      <c r="AQ44" s="503"/>
      <c r="AR44" s="149"/>
      <c r="AS44" s="149"/>
      <c r="AT44" s="150"/>
      <c r="AU44" s="150"/>
      <c r="AV44" s="149"/>
      <c r="AW44" s="149"/>
      <c r="AX44" s="149"/>
      <c r="AY44" s="149"/>
      <c r="AZ44" s="149"/>
      <c r="BA44" s="149"/>
      <c r="BB44" s="149"/>
      <c r="BC44" s="149"/>
      <c r="BD44" s="149"/>
      <c r="BE44" s="149"/>
      <c r="BF44" s="149"/>
      <c r="BG44" s="149"/>
      <c r="BH44" s="149"/>
      <c r="BI44" s="149"/>
      <c r="BJ44" s="149"/>
      <c r="BK44" s="149"/>
      <c r="BL44" s="149"/>
      <c r="BM44" s="149"/>
      <c r="BN44" s="149"/>
      <c r="BO44" s="149"/>
      <c r="BP44" s="149"/>
      <c r="BQ44" s="149"/>
      <c r="BR44" s="149"/>
      <c r="BS44" s="149"/>
      <c r="BT44" s="149"/>
      <c r="BU44" s="149"/>
      <c r="BV44" s="149"/>
      <c r="BW44" s="149"/>
      <c r="BX44" s="149"/>
      <c r="BY44" s="149"/>
      <c r="BZ44" s="149"/>
      <c r="CA44" s="150"/>
      <c r="CB44" s="505"/>
      <c r="CC44" s="505"/>
      <c r="CD44" s="149"/>
      <c r="CE44" s="149"/>
      <c r="CF44" s="149"/>
      <c r="CG44" s="149"/>
      <c r="CH44" s="149"/>
      <c r="CI44" s="149"/>
      <c r="CJ44" s="149"/>
      <c r="CK44" s="149"/>
      <c r="CL44" s="149"/>
      <c r="CM44" s="149"/>
      <c r="CN44" s="149"/>
      <c r="CO44" s="149"/>
      <c r="CP44" s="149"/>
      <c r="CQ44" s="149"/>
      <c r="CR44" s="149"/>
      <c r="CS44" s="149"/>
      <c r="CT44" s="149"/>
      <c r="CU44" s="149"/>
      <c r="CV44" s="149"/>
      <c r="CW44" s="149"/>
      <c r="CX44" s="149"/>
      <c r="CY44" s="149"/>
      <c r="CZ44" s="149"/>
      <c r="DA44" s="149"/>
      <c r="DB44" s="149"/>
      <c r="DC44" s="149"/>
      <c r="DD44" s="149"/>
      <c r="DE44" s="149"/>
      <c r="DF44" s="149"/>
      <c r="DG44" s="149"/>
      <c r="DH44" s="149"/>
      <c r="DI44" s="149"/>
      <c r="DJ44" s="149"/>
      <c r="DK44" s="149"/>
      <c r="DL44" s="149"/>
      <c r="DM44" s="151"/>
    </row>
    <row r="45" spans="1:117" ht="17" thickTop="1" thickBot="1" x14ac:dyDescent="0.25">
      <c r="D45" s="7"/>
      <c r="E45" s="7"/>
      <c r="F45" s="7"/>
      <c r="G45" s="39"/>
      <c r="H45" s="39"/>
      <c r="I45" s="39"/>
      <c r="J45" s="39"/>
      <c r="K45" s="131" t="s">
        <v>0</v>
      </c>
      <c r="L45" s="132" t="s">
        <v>154</v>
      </c>
      <c r="O45" s="88"/>
      <c r="P45" s="88"/>
      <c r="Q45" s="88"/>
      <c r="R45" s="88"/>
      <c r="S45" s="88"/>
      <c r="T45" s="32"/>
      <c r="U45" s="7"/>
      <c r="V45" s="7"/>
      <c r="W45" s="7"/>
      <c r="X45" s="7"/>
      <c r="Y45" s="7"/>
      <c r="Z45" s="7"/>
      <c r="AA45" s="7"/>
      <c r="AB45" s="7"/>
      <c r="AC45" s="7"/>
      <c r="AD45" s="39"/>
      <c r="AE45" s="39"/>
      <c r="AF45" s="39"/>
      <c r="AG45" s="39"/>
      <c r="AH45" s="39"/>
      <c r="AI45" s="39"/>
      <c r="AJ45" s="39"/>
      <c r="AK45" s="39"/>
      <c r="AL45" s="39"/>
      <c r="AM45" s="39"/>
      <c r="AN45" s="39"/>
      <c r="AO45" s="39"/>
      <c r="AP45" s="39"/>
      <c r="AQ45" s="39"/>
      <c r="AR45" s="39"/>
      <c r="AS45" s="39"/>
      <c r="AV45" s="39"/>
      <c r="AW45" s="391" t="s">
        <v>0</v>
      </c>
      <c r="AX45" s="392" t="s">
        <v>154</v>
      </c>
      <c r="AZ45" s="39"/>
      <c r="BA45" s="62"/>
      <c r="BB45" s="62"/>
      <c r="BC45" s="62"/>
      <c r="BD45" s="62"/>
      <c r="BE45" s="62"/>
      <c r="BF45" s="32"/>
      <c r="BG45" s="39"/>
      <c r="BM45" s="39"/>
      <c r="BN45" s="39"/>
      <c r="BO45" s="39"/>
      <c r="BP45" s="39"/>
      <c r="BQ45" s="39"/>
      <c r="BR45" s="39"/>
      <c r="BS45" s="39"/>
      <c r="BT45" s="39"/>
      <c r="BU45" s="39"/>
      <c r="BV45" s="39"/>
      <c r="BW45" s="39"/>
      <c r="BX45" s="39"/>
      <c r="BY45" s="39"/>
      <c r="BZ45" s="39"/>
      <c r="CC45" s="39"/>
      <c r="CD45" s="39"/>
      <c r="CE45" s="39"/>
      <c r="CF45" s="39"/>
      <c r="CG45" s="39"/>
      <c r="CH45" s="39"/>
      <c r="CI45" s="133" t="s">
        <v>0</v>
      </c>
      <c r="CJ45" s="134" t="s">
        <v>154</v>
      </c>
      <c r="CL45" s="39"/>
      <c r="CM45" s="62"/>
      <c r="CN45" s="62"/>
      <c r="CO45" s="62"/>
      <c r="CP45" s="67"/>
      <c r="CQ45" s="88"/>
      <c r="CR45" s="39"/>
    </row>
    <row r="46" spans="1:117" ht="16" thickTop="1" x14ac:dyDescent="0.2">
      <c r="D46" s="7"/>
      <c r="E46" s="7"/>
      <c r="F46" s="7"/>
      <c r="G46" s="39"/>
      <c r="H46" s="39"/>
      <c r="I46" s="39"/>
      <c r="J46" s="39"/>
      <c r="K46" s="100" t="s">
        <v>152</v>
      </c>
      <c r="L46" s="332">
        <f>COUNTIF(K5:K39,"Accurate, Fluid")</f>
        <v>0</v>
      </c>
      <c r="M46" s="98" t="s">
        <v>160</v>
      </c>
      <c r="N46" s="99" t="s">
        <v>154</v>
      </c>
      <c r="O46" s="65"/>
      <c r="P46" s="65"/>
      <c r="Q46" s="65"/>
      <c r="R46" s="65"/>
      <c r="S46" s="65"/>
      <c r="T46" s="32"/>
      <c r="U46" s="7"/>
      <c r="V46" s="7"/>
      <c r="W46" s="7"/>
      <c r="X46" s="7"/>
      <c r="Y46" s="7"/>
      <c r="Z46" s="7"/>
      <c r="AA46" s="7"/>
      <c r="AB46" s="7"/>
      <c r="AC46" s="7"/>
      <c r="AD46" s="39"/>
      <c r="AE46" s="39"/>
      <c r="AF46" s="39"/>
      <c r="AG46" s="39"/>
      <c r="AH46" s="39"/>
      <c r="AI46" s="39"/>
      <c r="AJ46" s="39"/>
      <c r="AK46" s="39"/>
      <c r="AL46" s="39"/>
      <c r="AM46" s="39"/>
      <c r="AN46" s="39"/>
      <c r="AO46" s="39"/>
      <c r="AP46" s="39"/>
      <c r="AQ46" s="39"/>
      <c r="AR46" s="39"/>
      <c r="AS46" s="39"/>
      <c r="AV46" s="39"/>
      <c r="AW46" s="100" t="s">
        <v>152</v>
      </c>
      <c r="AX46" s="416">
        <f>COUNTIF(AW5:AW39,"Accurate, Fluid")</f>
        <v>0</v>
      </c>
      <c r="AY46" s="388" t="s">
        <v>160</v>
      </c>
      <c r="AZ46" s="389" t="s">
        <v>154</v>
      </c>
      <c r="BA46" s="36"/>
      <c r="BB46" s="36"/>
      <c r="BC46" s="36"/>
      <c r="BD46" s="36"/>
      <c r="BE46" s="36"/>
      <c r="BF46" s="32"/>
      <c r="BG46" s="39"/>
      <c r="BM46" s="39"/>
      <c r="BN46" s="39"/>
      <c r="BO46" s="39"/>
      <c r="BP46" s="39"/>
      <c r="BQ46" s="39"/>
      <c r="BR46" s="39"/>
      <c r="BS46" s="39"/>
      <c r="BT46" s="39"/>
      <c r="BU46" s="39"/>
      <c r="BV46" s="39"/>
      <c r="BW46" s="39"/>
      <c r="BX46" s="39"/>
      <c r="BY46" s="39"/>
      <c r="BZ46" s="39"/>
      <c r="CC46" s="39"/>
      <c r="CD46" s="39"/>
      <c r="CE46" s="39"/>
      <c r="CF46" s="39"/>
      <c r="CG46" s="39"/>
      <c r="CH46" s="39"/>
      <c r="CI46" s="100" t="s">
        <v>152</v>
      </c>
      <c r="CJ46" s="416">
        <f>COUNTIF(CI5:CI39,"Accurate, Fluid")</f>
        <v>0</v>
      </c>
      <c r="CK46" s="108" t="s">
        <v>160</v>
      </c>
      <c r="CL46" s="109" t="s">
        <v>154</v>
      </c>
      <c r="CM46" s="36"/>
      <c r="CN46" s="36"/>
      <c r="CO46" s="36"/>
      <c r="CP46" s="65"/>
      <c r="CQ46" s="88"/>
      <c r="CR46" s="39"/>
    </row>
    <row r="47" spans="1:117" x14ac:dyDescent="0.2">
      <c r="D47" s="7"/>
      <c r="E47" s="7"/>
      <c r="F47" s="7"/>
      <c r="G47" s="39"/>
      <c r="H47" s="39"/>
      <c r="I47" s="39"/>
      <c r="J47" s="39"/>
      <c r="K47" s="101" t="s">
        <v>1</v>
      </c>
      <c r="L47" s="416">
        <f>COUNTIF(K5:K39,"Accurate, Slow")</f>
        <v>0</v>
      </c>
      <c r="M47" s="100" t="s">
        <v>163</v>
      </c>
      <c r="N47" s="416">
        <f>COUNTIF(M5:M39,"Low Risk")</f>
        <v>0</v>
      </c>
      <c r="O47" s="65"/>
      <c r="P47" s="65"/>
      <c r="Q47" s="65"/>
      <c r="R47" s="97"/>
      <c r="S47" s="97"/>
      <c r="T47" s="32"/>
      <c r="U47" s="7"/>
      <c r="V47" s="7"/>
      <c r="W47" s="7"/>
      <c r="X47" s="7"/>
      <c r="Y47" s="7"/>
      <c r="Z47" s="7"/>
      <c r="AA47" s="7"/>
      <c r="AB47" s="7"/>
      <c r="AC47" s="7"/>
      <c r="AD47" s="39"/>
      <c r="AE47" s="39"/>
      <c r="AF47" s="39"/>
      <c r="AG47" s="39"/>
      <c r="AH47" s="39"/>
      <c r="AI47" s="39"/>
      <c r="AJ47" s="39"/>
      <c r="AK47" s="39"/>
      <c r="AL47" s="39"/>
      <c r="AM47" s="39"/>
      <c r="AN47" s="39"/>
      <c r="AO47" s="39"/>
      <c r="AP47" s="39"/>
      <c r="AQ47" s="39"/>
      <c r="AR47" s="39"/>
      <c r="AS47" s="39"/>
      <c r="AV47" s="39"/>
      <c r="AW47" s="101" t="s">
        <v>1</v>
      </c>
      <c r="AX47" s="416">
        <f>COUNTIF(AW5:AW39,"Accurate, Slow")</f>
        <v>0</v>
      </c>
      <c r="AY47" s="100" t="s">
        <v>163</v>
      </c>
      <c r="AZ47" s="416">
        <f>COUNTIF(AY5:AY39,"Low Risk")</f>
        <v>0</v>
      </c>
      <c r="BA47" s="36"/>
      <c r="BB47" s="36"/>
      <c r="BC47" s="36"/>
      <c r="BD47" s="36"/>
      <c r="BE47" s="36"/>
      <c r="BF47" s="32"/>
      <c r="BG47" s="39"/>
      <c r="BM47" s="39"/>
      <c r="BN47" s="39"/>
      <c r="BO47" s="39"/>
      <c r="BP47" s="39"/>
      <c r="BQ47" s="39"/>
      <c r="BR47" s="39"/>
      <c r="BS47" s="39"/>
      <c r="BT47" s="39"/>
      <c r="BU47" s="39"/>
      <c r="BV47" s="39"/>
      <c r="BW47" s="39"/>
      <c r="BX47" s="39"/>
      <c r="BY47" s="39"/>
      <c r="BZ47" s="39"/>
      <c r="CC47" s="39"/>
      <c r="CD47" s="39"/>
      <c r="CE47" s="39"/>
      <c r="CF47" s="39"/>
      <c r="CG47" s="39"/>
      <c r="CH47" s="39"/>
      <c r="CI47" s="101" t="s">
        <v>1</v>
      </c>
      <c r="CJ47" s="416">
        <f>COUNTIF(CI5:CI39,"Accurate, Slow")</f>
        <v>0</v>
      </c>
      <c r="CK47" s="100" t="s">
        <v>163</v>
      </c>
      <c r="CL47" s="416">
        <f>COUNTIF(CK5:CK39,"Low Risk")</f>
        <v>0</v>
      </c>
      <c r="CM47" s="36"/>
      <c r="CN47" s="36"/>
      <c r="CO47" s="36"/>
      <c r="CP47" s="65"/>
      <c r="CQ47" s="88"/>
      <c r="CR47" s="39"/>
    </row>
    <row r="48" spans="1:117" x14ac:dyDescent="0.2">
      <c r="D48" s="7"/>
      <c r="E48" s="7"/>
      <c r="F48" s="7"/>
      <c r="G48" s="39"/>
      <c r="H48" s="39"/>
      <c r="I48" s="39"/>
      <c r="J48" s="39"/>
      <c r="K48" s="102" t="s">
        <v>153</v>
      </c>
      <c r="L48" s="416">
        <f>COUNTIF(K5:K39,"Inaccurate, Fluid")</f>
        <v>0</v>
      </c>
      <c r="M48" s="101" t="s">
        <v>164</v>
      </c>
      <c r="N48" s="416">
        <f>COUNTIF(M5:M39,"Some Risk")</f>
        <v>0</v>
      </c>
      <c r="O48" s="65"/>
      <c r="P48" s="65"/>
      <c r="Q48" s="65"/>
      <c r="R48" s="97"/>
      <c r="S48" s="97"/>
      <c r="T48" s="32"/>
      <c r="U48" s="7"/>
      <c r="V48" s="7"/>
      <c r="W48" s="7"/>
      <c r="X48" s="7"/>
      <c r="Y48" s="7"/>
      <c r="Z48" s="7"/>
      <c r="AA48" s="7"/>
      <c r="AB48" s="7"/>
      <c r="AC48" s="7"/>
      <c r="AD48" s="39"/>
      <c r="AE48" s="39"/>
      <c r="AF48" s="39"/>
      <c r="AG48" s="39"/>
      <c r="AH48" s="39"/>
      <c r="AI48" s="39"/>
      <c r="AJ48" s="39"/>
      <c r="AK48" s="39"/>
      <c r="AL48" s="39"/>
      <c r="AM48" s="39"/>
      <c r="AN48" s="39"/>
      <c r="AO48" s="39"/>
      <c r="AP48" s="39"/>
      <c r="AQ48" s="39"/>
      <c r="AR48" s="39"/>
      <c r="AS48" s="39"/>
      <c r="AV48" s="39"/>
      <c r="AW48" s="102" t="s">
        <v>153</v>
      </c>
      <c r="AX48" s="416">
        <f>COUNTIF(AW5:AW39,"Inaccurate, Fluid")</f>
        <v>0</v>
      </c>
      <c r="AY48" s="101" t="s">
        <v>164</v>
      </c>
      <c r="AZ48" s="416">
        <f>COUNTIF(AY5:AY39,"Some Risk")</f>
        <v>0</v>
      </c>
      <c r="BA48" s="36"/>
      <c r="BB48" s="36"/>
      <c r="BC48" s="36"/>
      <c r="BD48" s="36"/>
      <c r="BE48" s="36"/>
      <c r="BF48" s="32"/>
      <c r="BG48" s="39"/>
      <c r="BM48" s="39"/>
      <c r="BN48" s="39"/>
      <c r="BO48" s="39"/>
      <c r="BP48" s="39"/>
      <c r="BQ48" s="39"/>
      <c r="BR48" s="39"/>
      <c r="BS48" s="39"/>
      <c r="BT48" s="39"/>
      <c r="BU48" s="39"/>
      <c r="BV48" s="39"/>
      <c r="BW48" s="39"/>
      <c r="BX48" s="39"/>
      <c r="BY48" s="39"/>
      <c r="BZ48" s="39"/>
      <c r="CC48" s="39"/>
      <c r="CD48" s="39"/>
      <c r="CE48" s="39"/>
      <c r="CF48" s="39"/>
      <c r="CG48" s="39"/>
      <c r="CH48" s="39"/>
      <c r="CI48" s="102" t="s">
        <v>153</v>
      </c>
      <c r="CJ48" s="416">
        <f>COUNTIF(CI5:CI39,"Inaccurate, Fluid")</f>
        <v>0</v>
      </c>
      <c r="CK48" s="101" t="s">
        <v>164</v>
      </c>
      <c r="CL48" s="416">
        <f>COUNTIF(CK5:CK39,"Some Risk")</f>
        <v>0</v>
      </c>
      <c r="CM48" s="36"/>
      <c r="CN48" s="36"/>
      <c r="CO48" s="36"/>
      <c r="CP48" s="65"/>
      <c r="CQ48" s="88"/>
      <c r="CR48" s="39"/>
    </row>
    <row r="49" spans="4:96" x14ac:dyDescent="0.2">
      <c r="D49" s="7"/>
      <c r="E49" s="7"/>
      <c r="F49" s="7"/>
      <c r="G49" s="39"/>
      <c r="H49" s="39"/>
      <c r="I49" s="39"/>
      <c r="J49" s="39"/>
      <c r="K49" s="103" t="s">
        <v>2</v>
      </c>
      <c r="L49" s="416">
        <f>COUNTIF(K5:K39,"Inaccurate, Slow")</f>
        <v>0</v>
      </c>
      <c r="M49" s="103" t="s">
        <v>162</v>
      </c>
      <c r="N49" s="416">
        <f>COUNTIF(M5:M39,"At Risk")</f>
        <v>0</v>
      </c>
      <c r="O49" s="65"/>
      <c r="P49" s="65"/>
      <c r="Q49" s="65"/>
      <c r="R49" s="97"/>
      <c r="S49" s="97"/>
      <c r="T49" s="32"/>
      <c r="U49" s="7"/>
      <c r="V49" s="7"/>
      <c r="W49" s="7"/>
      <c r="X49" s="7"/>
      <c r="Y49" s="7"/>
      <c r="Z49" s="7"/>
      <c r="AA49" s="7"/>
      <c r="AB49" s="7"/>
      <c r="AC49" s="7"/>
      <c r="AD49" s="39"/>
      <c r="AE49" s="39"/>
      <c r="AF49" s="39"/>
      <c r="AG49" s="39"/>
      <c r="AH49" s="39"/>
      <c r="AI49" s="39"/>
      <c r="AJ49" s="39"/>
      <c r="AK49" s="39"/>
      <c r="AL49" s="39"/>
      <c r="AM49" s="39"/>
      <c r="AN49" s="39"/>
      <c r="AO49" s="39"/>
      <c r="AP49" s="39"/>
      <c r="AQ49" s="39"/>
      <c r="AR49" s="39"/>
      <c r="AS49" s="39"/>
      <c r="AV49" s="39"/>
      <c r="AW49" s="103" t="s">
        <v>2</v>
      </c>
      <c r="AX49" s="416">
        <f>COUNTIF(AW5:AW39,"Inaccurate, Slow")</f>
        <v>0</v>
      </c>
      <c r="AY49" s="103" t="s">
        <v>162</v>
      </c>
      <c r="AZ49" s="416">
        <f>COUNTIF(AY5:AY39,"At Risk")</f>
        <v>0</v>
      </c>
      <c r="BA49" s="36"/>
      <c r="BB49" s="36"/>
      <c r="BC49" s="36"/>
      <c r="BD49" s="36"/>
      <c r="BE49" s="36"/>
      <c r="BF49" s="32"/>
      <c r="BG49" s="39"/>
      <c r="BM49" s="39"/>
      <c r="BN49" s="39"/>
      <c r="BO49" s="39"/>
      <c r="BP49" s="39"/>
      <c r="BQ49" s="39"/>
      <c r="BR49" s="39"/>
      <c r="BS49" s="39"/>
      <c r="BT49" s="39"/>
      <c r="BU49" s="39"/>
      <c r="BV49" s="39"/>
      <c r="BW49" s="39"/>
      <c r="BX49" s="39"/>
      <c r="BY49" s="39"/>
      <c r="BZ49" s="39"/>
      <c r="CC49" s="39"/>
      <c r="CD49" s="39"/>
      <c r="CE49" s="39"/>
      <c r="CF49" s="39"/>
      <c r="CG49" s="39"/>
      <c r="CH49" s="39"/>
      <c r="CI49" s="103" t="s">
        <v>2</v>
      </c>
      <c r="CJ49" s="416">
        <f>COUNTIF(CI5:CI39,"Inaccurate, Slow")</f>
        <v>0</v>
      </c>
      <c r="CK49" s="103" t="s">
        <v>162</v>
      </c>
      <c r="CL49" s="416">
        <f>COUNTIF(CK5:CK39,"At Risk")</f>
        <v>0</v>
      </c>
      <c r="CM49" s="36"/>
      <c r="CN49" s="36"/>
      <c r="CO49" s="36"/>
      <c r="CP49" s="65"/>
      <c r="CQ49" s="88"/>
      <c r="CR49" s="39"/>
    </row>
    <row r="50" spans="4:96" ht="16" thickBot="1" x14ac:dyDescent="0.25">
      <c r="D50" s="7"/>
      <c r="E50" s="7"/>
      <c r="F50" s="7"/>
      <c r="G50" s="39"/>
      <c r="H50" s="39"/>
      <c r="I50" s="39"/>
      <c r="J50" s="39"/>
      <c r="K50" s="104" t="s">
        <v>93</v>
      </c>
      <c r="L50" s="105">
        <f>SUM(L46:L49)</f>
        <v>0</v>
      </c>
      <c r="M50" s="104" t="s">
        <v>93</v>
      </c>
      <c r="N50" s="105">
        <f>SUM(N47:N49)</f>
        <v>0</v>
      </c>
      <c r="O50" s="65"/>
      <c r="P50" s="65"/>
      <c r="Q50" s="65"/>
      <c r="R50" s="97"/>
      <c r="S50" s="97"/>
      <c r="T50" s="32"/>
      <c r="U50" s="7"/>
      <c r="V50" s="7"/>
      <c r="W50" s="7"/>
      <c r="X50" s="7"/>
      <c r="Y50" s="7"/>
      <c r="Z50" s="7"/>
      <c r="AA50" s="7"/>
      <c r="AB50" s="7"/>
      <c r="AC50" s="7"/>
      <c r="AD50" s="39"/>
      <c r="AE50" s="39"/>
      <c r="AF50" s="39"/>
      <c r="AG50" s="39"/>
      <c r="AH50" s="39"/>
      <c r="AI50" s="39"/>
      <c r="AJ50" s="39"/>
      <c r="AK50" s="39"/>
      <c r="AL50" s="39"/>
      <c r="AM50" s="39"/>
      <c r="AN50" s="39"/>
      <c r="AO50" s="39"/>
      <c r="AP50" s="39"/>
      <c r="AQ50" s="39"/>
      <c r="AR50" s="39"/>
      <c r="AS50" s="39"/>
      <c r="AV50" s="39"/>
      <c r="AW50" s="386" t="s">
        <v>93</v>
      </c>
      <c r="AX50" s="387">
        <f>SUM(AX46:AX49)</f>
        <v>0</v>
      </c>
      <c r="AY50" s="386" t="s">
        <v>93</v>
      </c>
      <c r="AZ50" s="387">
        <f>SUM(AZ47:AZ49)</f>
        <v>0</v>
      </c>
      <c r="BA50" s="63"/>
      <c r="BB50" s="63"/>
      <c r="BC50" s="63"/>
      <c r="BD50" s="63"/>
      <c r="BE50" s="63"/>
      <c r="BF50" s="32"/>
      <c r="BG50" s="39"/>
      <c r="BM50" s="39"/>
      <c r="BN50" s="39"/>
      <c r="BO50" s="39"/>
      <c r="BP50" s="39"/>
      <c r="BQ50" s="39"/>
      <c r="BR50" s="39"/>
      <c r="BS50" s="39"/>
      <c r="BT50" s="39"/>
      <c r="BU50" s="39"/>
      <c r="BV50" s="39"/>
      <c r="BW50" s="39"/>
      <c r="BX50" s="39"/>
      <c r="BY50" s="39"/>
      <c r="BZ50" s="39"/>
      <c r="CC50" s="39"/>
      <c r="CD50" s="39"/>
      <c r="CE50" s="39"/>
      <c r="CF50" s="39"/>
      <c r="CG50" s="39"/>
      <c r="CH50" s="39"/>
      <c r="CI50" s="110" t="s">
        <v>93</v>
      </c>
      <c r="CJ50" s="111">
        <f>SUM(CJ46:CJ49)</f>
        <v>0</v>
      </c>
      <c r="CK50" s="110" t="s">
        <v>93</v>
      </c>
      <c r="CL50" s="111">
        <f>SUM(CL45:CL49)</f>
        <v>0</v>
      </c>
      <c r="CM50" s="63"/>
      <c r="CN50" s="63"/>
      <c r="CO50" s="63"/>
      <c r="CP50" s="67"/>
      <c r="CQ50" s="88"/>
      <c r="CR50" s="39"/>
    </row>
    <row r="51" spans="4:96" ht="16" thickTop="1" x14ac:dyDescent="0.2">
      <c r="D51" s="7"/>
      <c r="E51" s="39"/>
      <c r="F51" s="39"/>
      <c r="G51" s="39"/>
      <c r="H51" s="39"/>
      <c r="I51" s="39"/>
      <c r="J51" s="39"/>
      <c r="K51" s="98" t="s">
        <v>0</v>
      </c>
      <c r="L51" s="99" t="s">
        <v>16</v>
      </c>
      <c r="M51" s="98" t="s">
        <v>160</v>
      </c>
      <c r="N51" s="99" t="s">
        <v>16</v>
      </c>
      <c r="O51" s="88"/>
      <c r="P51" s="88"/>
      <c r="Q51" s="88"/>
      <c r="R51" s="88"/>
      <c r="S51" s="88"/>
      <c r="T51" s="32"/>
      <c r="U51" s="7"/>
      <c r="V51" s="7"/>
      <c r="W51" s="7"/>
      <c r="X51" s="7"/>
      <c r="Y51" s="7"/>
      <c r="Z51" s="7"/>
      <c r="AA51" s="7"/>
      <c r="AB51" s="7"/>
      <c r="AC51" s="7"/>
      <c r="AD51" s="39"/>
      <c r="AE51" s="39"/>
      <c r="AF51" s="39"/>
      <c r="AG51" s="39"/>
      <c r="AH51" s="39"/>
      <c r="AI51" s="39"/>
      <c r="AJ51" s="39"/>
      <c r="AK51" s="39"/>
      <c r="AL51" s="39"/>
      <c r="AM51" s="39"/>
      <c r="AN51" s="39"/>
      <c r="AO51" s="39"/>
      <c r="AP51" s="39"/>
      <c r="AQ51" s="39"/>
      <c r="AR51" s="39"/>
      <c r="AS51" s="39"/>
      <c r="AV51" s="39"/>
      <c r="AW51" s="388" t="s">
        <v>0</v>
      </c>
      <c r="AX51" s="389" t="s">
        <v>16</v>
      </c>
      <c r="AY51" s="388" t="s">
        <v>160</v>
      </c>
      <c r="AZ51" s="389" t="s">
        <v>16</v>
      </c>
      <c r="BA51" s="32"/>
      <c r="BB51" s="32"/>
      <c r="BC51" s="32"/>
      <c r="BD51" s="32"/>
      <c r="BE51" s="32"/>
      <c r="BF51" s="32"/>
      <c r="BG51" s="39"/>
      <c r="BM51" s="39"/>
      <c r="BN51" s="39"/>
      <c r="BO51" s="39"/>
      <c r="BP51" s="39"/>
      <c r="BQ51" s="39"/>
      <c r="BR51" s="39"/>
      <c r="BS51" s="39"/>
      <c r="BT51" s="39"/>
      <c r="BU51" s="39"/>
      <c r="BV51" s="39"/>
      <c r="BW51" s="39"/>
      <c r="BX51" s="39"/>
      <c r="BY51" s="39"/>
      <c r="BZ51" s="39"/>
      <c r="CC51" s="39"/>
      <c r="CD51" s="39"/>
      <c r="CE51" s="39"/>
      <c r="CF51" s="39"/>
      <c r="CG51" s="39"/>
      <c r="CH51" s="39"/>
      <c r="CI51" s="108" t="s">
        <v>0</v>
      </c>
      <c r="CJ51" s="109" t="s">
        <v>16</v>
      </c>
      <c r="CK51" s="108" t="s">
        <v>160</v>
      </c>
      <c r="CL51" s="109" t="s">
        <v>16</v>
      </c>
      <c r="CM51" s="32"/>
      <c r="CN51" s="32"/>
      <c r="CO51" s="32"/>
      <c r="CP51" s="88"/>
      <c r="CQ51" s="88"/>
      <c r="CR51" s="39"/>
    </row>
    <row r="52" spans="4:96" x14ac:dyDescent="0.2">
      <c r="D52" s="7"/>
      <c r="E52" s="39"/>
      <c r="F52" s="39"/>
      <c r="G52" s="39"/>
      <c r="H52" s="39"/>
      <c r="I52" s="39"/>
      <c r="J52" s="39"/>
      <c r="K52" s="100" t="s">
        <v>152</v>
      </c>
      <c r="L52" s="106">
        <f>IF($L$50=0,0,L46/$L$50)</f>
        <v>0</v>
      </c>
      <c r="M52" s="100" t="s">
        <v>163</v>
      </c>
      <c r="N52" s="106">
        <f>IF($N$50=0,0,N47/$N$50)</f>
        <v>0</v>
      </c>
      <c r="O52" s="88"/>
      <c r="P52" s="88"/>
      <c r="Q52" s="88"/>
      <c r="R52" s="88"/>
      <c r="S52" s="88"/>
      <c r="T52" s="32"/>
      <c r="U52" s="7"/>
      <c r="V52" s="7"/>
      <c r="W52" s="7"/>
      <c r="X52" s="7"/>
      <c r="Y52" s="7"/>
      <c r="Z52" s="7"/>
      <c r="AA52" s="7"/>
      <c r="AB52" s="7"/>
      <c r="AC52" s="7"/>
      <c r="AD52" s="39"/>
      <c r="AE52" s="39"/>
      <c r="AF52" s="39"/>
      <c r="AG52" s="39"/>
      <c r="AH52" s="39"/>
      <c r="AI52" s="39"/>
      <c r="AJ52" s="39"/>
      <c r="AK52" s="39"/>
      <c r="AL52" s="39"/>
      <c r="AM52" s="39"/>
      <c r="AN52" s="39"/>
      <c r="AO52" s="39"/>
      <c r="AP52" s="39"/>
      <c r="AQ52" s="39"/>
      <c r="AR52" s="39"/>
      <c r="AS52" s="39"/>
      <c r="AV52" s="39"/>
      <c r="AW52" s="100" t="s">
        <v>152</v>
      </c>
      <c r="AX52" s="106">
        <f>IF($AX$50=0,0,AX46/$AX$50)</f>
        <v>0</v>
      </c>
      <c r="AY52" s="100" t="s">
        <v>163</v>
      </c>
      <c r="AZ52" s="106">
        <f>IF($AZ$50=0,0,AZ47/$AZ$50)</f>
        <v>0</v>
      </c>
      <c r="BA52" s="32"/>
      <c r="BB52" s="32"/>
      <c r="BC52" s="32"/>
      <c r="BD52" s="32"/>
      <c r="BE52" s="32"/>
      <c r="BF52" s="32"/>
      <c r="BG52" s="39"/>
      <c r="BM52" s="39"/>
      <c r="BN52" s="39"/>
      <c r="BO52" s="39"/>
      <c r="BP52" s="39"/>
      <c r="BQ52" s="39"/>
      <c r="BR52" s="39"/>
      <c r="BS52" s="39"/>
      <c r="BT52" s="39"/>
      <c r="BU52" s="39"/>
      <c r="BV52" s="39"/>
      <c r="BW52" s="39"/>
      <c r="BX52" s="39"/>
      <c r="BY52" s="39"/>
      <c r="BZ52" s="39"/>
      <c r="CC52" s="39"/>
      <c r="CD52" s="39"/>
      <c r="CE52" s="39"/>
      <c r="CF52" s="39"/>
      <c r="CG52" s="39"/>
      <c r="CH52" s="39"/>
      <c r="CI52" s="100" t="s">
        <v>152</v>
      </c>
      <c r="CJ52" s="106">
        <f>IF($CJ$50=0,0,CJ46/$CJ$50)</f>
        <v>0</v>
      </c>
      <c r="CK52" s="100" t="s">
        <v>163</v>
      </c>
      <c r="CL52" s="106">
        <f>IF(CL47=0,0,CL47/$CL$50)</f>
        <v>0</v>
      </c>
      <c r="CM52" s="32"/>
      <c r="CN52" s="32"/>
      <c r="CO52" s="32"/>
      <c r="CP52" s="88"/>
      <c r="CQ52" s="88"/>
      <c r="CR52" s="39"/>
    </row>
    <row r="53" spans="4:96" x14ac:dyDescent="0.2">
      <c r="D53" s="7"/>
      <c r="E53" s="39"/>
      <c r="F53" s="39"/>
      <c r="G53" s="39"/>
      <c r="H53" s="39"/>
      <c r="I53" s="39"/>
      <c r="J53" s="39"/>
      <c r="K53" s="101" t="s">
        <v>1</v>
      </c>
      <c r="L53" s="106">
        <f>IF($L$50=0,0,L47/$L$50)</f>
        <v>0</v>
      </c>
      <c r="M53" s="101" t="s">
        <v>164</v>
      </c>
      <c r="N53" s="106">
        <f>IF($N$50=0,0,N48/$N$50)</f>
        <v>0</v>
      </c>
      <c r="O53" s="88"/>
      <c r="P53" s="88"/>
      <c r="Q53" s="88"/>
      <c r="R53" s="88"/>
      <c r="S53" s="88"/>
      <c r="T53" s="32"/>
      <c r="U53" s="7"/>
      <c r="V53" s="7"/>
      <c r="W53" s="7"/>
      <c r="X53" s="7"/>
      <c r="Y53" s="7"/>
      <c r="Z53" s="7"/>
      <c r="AA53" s="7"/>
      <c r="AB53" s="7"/>
      <c r="AC53" s="7"/>
      <c r="AD53" s="39"/>
      <c r="AE53" s="39"/>
      <c r="AF53" s="39"/>
      <c r="AG53" s="39"/>
      <c r="AH53" s="39"/>
      <c r="AI53" s="39"/>
      <c r="AJ53" s="39"/>
      <c r="AK53" s="39"/>
      <c r="AL53" s="39"/>
      <c r="AM53" s="39"/>
      <c r="AN53" s="39"/>
      <c r="AO53" s="39"/>
      <c r="AP53" s="39"/>
      <c r="AQ53" s="39"/>
      <c r="AR53" s="39"/>
      <c r="AS53" s="39"/>
      <c r="AV53" s="39"/>
      <c r="AW53" s="101" t="s">
        <v>1</v>
      </c>
      <c r="AX53" s="106">
        <f t="shared" ref="AX53:AX55" si="59">IF($AX$50=0,0,AX47/$AX$50)</f>
        <v>0</v>
      </c>
      <c r="AY53" s="101" t="s">
        <v>164</v>
      </c>
      <c r="AZ53" s="106">
        <f t="shared" ref="AZ53:AZ54" si="60">IF($AZ$50=0,0,AZ48/$AZ$50)</f>
        <v>0</v>
      </c>
      <c r="BA53" s="32"/>
      <c r="BB53" s="32"/>
      <c r="BC53" s="32"/>
      <c r="BD53" s="32"/>
      <c r="BE53" s="32"/>
      <c r="BF53" s="32"/>
      <c r="BG53" s="39"/>
      <c r="BM53" s="39"/>
      <c r="BN53" s="39"/>
      <c r="BO53" s="39"/>
      <c r="BP53" s="39"/>
      <c r="BQ53" s="39"/>
      <c r="BR53" s="39"/>
      <c r="BS53" s="39"/>
      <c r="BT53" s="39"/>
      <c r="BU53" s="39"/>
      <c r="BV53" s="39"/>
      <c r="BW53" s="39"/>
      <c r="BX53" s="39"/>
      <c r="BY53" s="39"/>
      <c r="BZ53" s="39"/>
      <c r="CC53" s="39"/>
      <c r="CD53" s="39"/>
      <c r="CE53" s="39"/>
      <c r="CF53" s="39"/>
      <c r="CG53" s="39"/>
      <c r="CH53" s="39"/>
      <c r="CI53" s="101" t="s">
        <v>1</v>
      </c>
      <c r="CJ53" s="106">
        <f t="shared" ref="CJ53:CJ55" si="61">IF($CJ$50=0,0,CJ47/$CJ$50)</f>
        <v>0</v>
      </c>
      <c r="CK53" s="101" t="s">
        <v>164</v>
      </c>
      <c r="CL53" s="106">
        <f t="shared" ref="CL53:CL54" si="62">IF(CL48=0,0,CL48/$CL$50)</f>
        <v>0</v>
      </c>
      <c r="CM53" s="32"/>
      <c r="CN53" s="32"/>
      <c r="CO53" s="32"/>
      <c r="CP53" s="88"/>
      <c r="CQ53" s="88"/>
      <c r="CR53" s="39"/>
    </row>
    <row r="54" spans="4:96" x14ac:dyDescent="0.2">
      <c r="D54" s="7"/>
      <c r="E54" s="39"/>
      <c r="F54" s="39"/>
      <c r="G54" s="39"/>
      <c r="H54" s="39"/>
      <c r="I54" s="39"/>
      <c r="J54" s="39"/>
      <c r="K54" s="102" t="s">
        <v>153</v>
      </c>
      <c r="L54" s="106">
        <f>IF($L$50=0,0,L48/$L$50)</f>
        <v>0</v>
      </c>
      <c r="M54" s="103" t="s">
        <v>162</v>
      </c>
      <c r="N54" s="106">
        <f>IF($N$50=0,0,N49/$N$50)</f>
        <v>0</v>
      </c>
      <c r="O54" s="88"/>
      <c r="P54" s="88"/>
      <c r="Q54" s="88"/>
      <c r="R54" s="88"/>
      <c r="S54" s="88"/>
      <c r="T54" s="32"/>
      <c r="U54" s="7"/>
      <c r="V54" s="7"/>
      <c r="W54" s="7"/>
      <c r="X54" s="7"/>
      <c r="Y54" s="7"/>
      <c r="Z54" s="7"/>
      <c r="AA54" s="7"/>
      <c r="AB54" s="7"/>
      <c r="AC54" s="7"/>
      <c r="AD54" s="39"/>
      <c r="AE54" s="39"/>
      <c r="AF54" s="39"/>
      <c r="AG54" s="39"/>
      <c r="AH54" s="39"/>
      <c r="AI54" s="39"/>
      <c r="AJ54" s="39"/>
      <c r="AK54" s="39"/>
      <c r="AL54" s="39"/>
      <c r="AM54" s="39"/>
      <c r="AN54" s="39"/>
      <c r="AO54" s="39"/>
      <c r="AP54" s="39"/>
      <c r="AQ54" s="39"/>
      <c r="AR54" s="39"/>
      <c r="AS54" s="39"/>
      <c r="AV54" s="39"/>
      <c r="AW54" s="102" t="s">
        <v>153</v>
      </c>
      <c r="AX54" s="106">
        <f t="shared" si="59"/>
        <v>0</v>
      </c>
      <c r="AY54" s="103" t="s">
        <v>162</v>
      </c>
      <c r="AZ54" s="106">
        <f t="shared" si="60"/>
        <v>0</v>
      </c>
      <c r="BA54" s="32"/>
      <c r="BB54" s="32"/>
      <c r="BC54" s="32"/>
      <c r="BD54" s="32"/>
      <c r="BE54" s="32"/>
      <c r="BF54" s="32"/>
      <c r="BG54" s="39"/>
      <c r="BM54" s="39"/>
      <c r="BN54" s="39"/>
      <c r="BO54" s="39"/>
      <c r="BP54" s="39"/>
      <c r="BQ54" s="39"/>
      <c r="BR54" s="39"/>
      <c r="BS54" s="39"/>
      <c r="BT54" s="39"/>
      <c r="BU54" s="39"/>
      <c r="BV54" s="39"/>
      <c r="BW54" s="39"/>
      <c r="BX54" s="39"/>
      <c r="BY54" s="39"/>
      <c r="BZ54" s="39"/>
      <c r="CC54" s="39"/>
      <c r="CD54" s="39"/>
      <c r="CE54" s="39"/>
      <c r="CF54" s="39"/>
      <c r="CG54" s="39"/>
      <c r="CH54" s="39"/>
      <c r="CI54" s="102" t="s">
        <v>153</v>
      </c>
      <c r="CJ54" s="106">
        <f t="shared" si="61"/>
        <v>0</v>
      </c>
      <c r="CK54" s="103" t="s">
        <v>162</v>
      </c>
      <c r="CL54" s="106">
        <f t="shared" si="62"/>
        <v>0</v>
      </c>
      <c r="CM54" s="32"/>
      <c r="CN54" s="32"/>
      <c r="CO54" s="32"/>
      <c r="CP54" s="88"/>
      <c r="CQ54" s="88"/>
      <c r="CR54" s="39"/>
    </row>
    <row r="55" spans="4:96" ht="16" thickBot="1" x14ac:dyDescent="0.25">
      <c r="D55" s="7"/>
      <c r="E55" s="39"/>
      <c r="F55" s="39"/>
      <c r="G55" s="39"/>
      <c r="H55" s="39"/>
      <c r="I55" s="39"/>
      <c r="J55" s="39"/>
      <c r="K55" s="103" t="s">
        <v>2</v>
      </c>
      <c r="L55" s="106">
        <f>IF($L$50=0,0,L49/$L$50)</f>
        <v>0</v>
      </c>
      <c r="M55" s="104" t="s">
        <v>93</v>
      </c>
      <c r="N55" s="107">
        <f>SUM(N52:N54)</f>
        <v>0</v>
      </c>
      <c r="O55" s="88"/>
      <c r="P55" s="88"/>
      <c r="Q55" s="88"/>
      <c r="R55" s="88"/>
      <c r="S55" s="88"/>
      <c r="T55" s="32"/>
      <c r="U55" s="7"/>
      <c r="V55" s="7"/>
      <c r="W55" s="7"/>
      <c r="X55" s="7"/>
      <c r="Y55" s="7"/>
      <c r="Z55" s="7"/>
      <c r="AA55" s="7"/>
      <c r="AB55" s="7"/>
      <c r="AC55" s="7"/>
      <c r="AD55" s="39"/>
      <c r="AE55" s="39"/>
      <c r="AF55" s="39"/>
      <c r="AG55" s="39"/>
      <c r="AH55" s="39"/>
      <c r="AI55" s="39"/>
      <c r="AJ55" s="39"/>
      <c r="AK55" s="39"/>
      <c r="AL55" s="39"/>
      <c r="AM55" s="39"/>
      <c r="AN55" s="39"/>
      <c r="AO55" s="39"/>
      <c r="AP55" s="39"/>
      <c r="AQ55" s="39"/>
      <c r="AR55" s="39"/>
      <c r="AS55" s="39"/>
      <c r="AV55" s="39"/>
      <c r="AW55" s="103" t="s">
        <v>2</v>
      </c>
      <c r="AX55" s="106">
        <f t="shared" si="59"/>
        <v>0</v>
      </c>
      <c r="AY55" s="386" t="s">
        <v>93</v>
      </c>
      <c r="AZ55" s="390">
        <f>SUM(AZ52:AZ54)</f>
        <v>0</v>
      </c>
      <c r="BA55" s="32"/>
      <c r="BB55" s="32"/>
      <c r="BC55" s="32"/>
      <c r="BD55" s="32"/>
      <c r="BE55" s="32"/>
      <c r="BF55" s="32"/>
      <c r="BG55" s="39"/>
      <c r="BM55" s="39"/>
      <c r="BN55" s="39"/>
      <c r="BO55" s="39"/>
      <c r="BP55" s="39"/>
      <c r="BQ55" s="39"/>
      <c r="BR55" s="39"/>
      <c r="BS55" s="39"/>
      <c r="BT55" s="39"/>
      <c r="BU55" s="39"/>
      <c r="BV55" s="39"/>
      <c r="BW55" s="39"/>
      <c r="BX55" s="39"/>
      <c r="BY55" s="39"/>
      <c r="BZ55" s="39"/>
      <c r="CC55" s="39"/>
      <c r="CD55" s="39"/>
      <c r="CE55" s="39"/>
      <c r="CF55" s="39"/>
      <c r="CG55" s="39"/>
      <c r="CH55" s="39"/>
      <c r="CI55" s="103" t="s">
        <v>2</v>
      </c>
      <c r="CJ55" s="106">
        <f t="shared" si="61"/>
        <v>0</v>
      </c>
      <c r="CK55" s="110" t="s">
        <v>93</v>
      </c>
      <c r="CL55" s="112">
        <f>SUM(CL52:CL54)</f>
        <v>0</v>
      </c>
      <c r="CM55" s="32"/>
      <c r="CN55" s="32"/>
      <c r="CO55" s="32"/>
      <c r="CP55" s="88"/>
      <c r="CQ55" s="88"/>
      <c r="CR55" s="39"/>
    </row>
    <row r="56" spans="4:96" ht="16" thickBot="1" x14ac:dyDescent="0.25">
      <c r="D56" s="7"/>
      <c r="E56" s="39"/>
      <c r="F56" s="39"/>
      <c r="G56" s="39"/>
      <c r="H56" s="39"/>
      <c r="I56" s="39"/>
      <c r="J56" s="39"/>
      <c r="K56" s="104" t="s">
        <v>93</v>
      </c>
      <c r="L56" s="107">
        <f>SUM(L52:L55)</f>
        <v>0</v>
      </c>
      <c r="M56" s="32"/>
      <c r="N56" s="88"/>
      <c r="O56" s="88"/>
      <c r="P56" s="88"/>
      <c r="Q56" s="88"/>
      <c r="R56" s="88"/>
      <c r="S56" s="88"/>
      <c r="T56" s="32"/>
      <c r="U56" s="7"/>
      <c r="V56" s="7"/>
      <c r="W56" s="7"/>
      <c r="X56" s="7"/>
      <c r="Y56" s="7"/>
      <c r="Z56" s="7"/>
      <c r="AA56" s="7"/>
      <c r="AB56" s="7"/>
      <c r="AC56" s="7"/>
      <c r="AD56" s="39"/>
      <c r="AE56" s="39"/>
      <c r="AF56" s="39"/>
      <c r="AG56" s="39"/>
      <c r="AH56" s="39"/>
      <c r="AI56" s="39"/>
      <c r="AJ56" s="39"/>
      <c r="AK56" s="39"/>
      <c r="AL56" s="39"/>
      <c r="AM56" s="39"/>
      <c r="AN56" s="39"/>
      <c r="AO56" s="39"/>
      <c r="AP56" s="39"/>
      <c r="AQ56" s="39"/>
      <c r="AR56" s="39"/>
      <c r="AS56" s="39"/>
      <c r="AV56" s="39"/>
      <c r="AW56" s="386" t="s">
        <v>93</v>
      </c>
      <c r="AX56" s="390">
        <f>SUM(AX52:AX55)</f>
        <v>0</v>
      </c>
      <c r="AY56" s="32"/>
      <c r="AZ56" s="32"/>
      <c r="BA56" s="32"/>
      <c r="BB56" s="32"/>
      <c r="BC56" s="32"/>
      <c r="BD56" s="32"/>
      <c r="BE56" s="32"/>
      <c r="BF56" s="32"/>
      <c r="BG56" s="39"/>
      <c r="BM56" s="39"/>
      <c r="BN56" s="39"/>
      <c r="BO56" s="39"/>
      <c r="BP56" s="39"/>
      <c r="BQ56" s="39"/>
      <c r="BR56" s="39"/>
      <c r="BS56" s="39"/>
      <c r="BT56" s="39"/>
      <c r="BU56" s="39"/>
      <c r="BV56" s="39"/>
      <c r="BW56" s="39"/>
      <c r="BX56" s="39"/>
      <c r="BY56" s="39"/>
      <c r="BZ56" s="39"/>
      <c r="CC56" s="39"/>
      <c r="CD56" s="39"/>
      <c r="CE56" s="39"/>
      <c r="CF56" s="39"/>
      <c r="CG56" s="39"/>
      <c r="CH56" s="39"/>
      <c r="CI56" s="110" t="s">
        <v>93</v>
      </c>
      <c r="CJ56" s="112">
        <f>SUM(CJ52:CJ55)</f>
        <v>0</v>
      </c>
      <c r="CK56" s="32"/>
      <c r="CL56" s="32"/>
      <c r="CM56" s="32"/>
      <c r="CN56" s="32"/>
      <c r="CO56" s="32"/>
      <c r="CP56" s="88"/>
      <c r="CQ56" s="88"/>
      <c r="CR56" s="39"/>
    </row>
    <row r="57" spans="4:96" x14ac:dyDescent="0.2">
      <c r="D57" s="7"/>
      <c r="E57" s="7"/>
      <c r="F57" s="7"/>
      <c r="G57" s="39"/>
      <c r="H57" s="39"/>
      <c r="I57" s="39"/>
      <c r="J57" s="39"/>
      <c r="K57"/>
      <c r="L57" s="7"/>
      <c r="M57"/>
      <c r="N57" s="155"/>
      <c r="O57" s="155"/>
      <c r="P57" s="155"/>
      <c r="Q57" s="155"/>
      <c r="R57" s="155"/>
      <c r="S57" s="155"/>
      <c r="T57"/>
      <c r="U57" s="7"/>
      <c r="V57" s="7"/>
      <c r="W57" s="7"/>
      <c r="X57" s="7"/>
      <c r="Y57" s="7"/>
      <c r="Z57" s="7"/>
      <c r="AA57" s="7"/>
      <c r="AB57" s="7"/>
      <c r="AC57" s="7"/>
      <c r="AD57" s="39"/>
      <c r="AE57" s="39"/>
      <c r="AF57" s="39"/>
      <c r="AG57" s="39"/>
      <c r="AH57" s="39"/>
      <c r="AI57" s="39"/>
      <c r="AJ57" s="39"/>
      <c r="AK57" s="39"/>
      <c r="AL57" s="39"/>
      <c r="AM57" s="39"/>
      <c r="AN57" s="39"/>
      <c r="AO57" s="39"/>
      <c r="AP57" s="39"/>
      <c r="AQ57" s="39"/>
      <c r="AR57" s="39"/>
      <c r="AS57" s="39"/>
      <c r="AV57" s="39"/>
      <c r="AW57"/>
      <c r="AX57"/>
      <c r="AY57"/>
      <c r="AZ57"/>
      <c r="BA57"/>
      <c r="BB57"/>
      <c r="BC57"/>
      <c r="BD57"/>
      <c r="BE57"/>
      <c r="BF57"/>
      <c r="BG57" s="39"/>
      <c r="BM57" s="39"/>
      <c r="BN57" s="39"/>
      <c r="BO57" s="39"/>
      <c r="BP57" s="39"/>
      <c r="BQ57" s="39"/>
      <c r="BR57" s="39"/>
      <c r="BS57" s="39"/>
      <c r="BT57" s="39"/>
      <c r="BU57" s="39"/>
      <c r="BV57" s="39"/>
      <c r="BW57" s="39"/>
      <c r="BX57" s="39"/>
      <c r="BY57" s="39"/>
      <c r="BZ57" s="39"/>
      <c r="CC57" s="39"/>
      <c r="CD57" s="39"/>
      <c r="CE57" s="39"/>
      <c r="CF57" s="39"/>
      <c r="CG57" s="39"/>
      <c r="CH57" s="39"/>
      <c r="CI57"/>
      <c r="CJ57"/>
      <c r="CK57"/>
      <c r="CL57"/>
      <c r="CM57"/>
      <c r="CN57"/>
      <c r="CO57"/>
      <c r="CP57" s="155"/>
      <c r="CQ57" s="155"/>
      <c r="CR57" s="39"/>
    </row>
    <row r="58" spans="4:96" x14ac:dyDescent="0.2">
      <c r="D58" s="7"/>
      <c r="E58" s="7"/>
      <c r="F58" s="7"/>
      <c r="G58" s="39"/>
      <c r="H58" s="39"/>
      <c r="I58" s="39"/>
      <c r="J58" s="39"/>
      <c r="K58"/>
      <c r="L58" s="7"/>
      <c r="M58"/>
      <c r="N58" s="155"/>
      <c r="O58" s="155"/>
      <c r="P58" s="155"/>
      <c r="Q58" s="155"/>
      <c r="R58" s="155"/>
      <c r="S58" s="155"/>
      <c r="T58"/>
      <c r="U58" s="7"/>
      <c r="V58" s="7"/>
      <c r="W58" s="7"/>
      <c r="X58" s="7"/>
      <c r="Y58" s="7"/>
      <c r="Z58" s="7"/>
      <c r="AA58" s="7"/>
      <c r="AB58" s="7"/>
      <c r="AC58" s="7"/>
      <c r="AD58" s="39"/>
      <c r="AE58" s="39"/>
      <c r="AF58" s="39"/>
      <c r="AG58" s="39"/>
      <c r="AH58" s="39"/>
      <c r="AI58" s="39"/>
      <c r="AJ58" s="39"/>
      <c r="AK58" s="39"/>
      <c r="AL58" s="39"/>
      <c r="AM58" s="39"/>
      <c r="AN58" s="39"/>
      <c r="AO58" s="39"/>
      <c r="AP58" s="39"/>
      <c r="AQ58" s="39"/>
      <c r="AR58" s="39"/>
      <c r="AS58" s="39"/>
      <c r="AV58" s="39"/>
      <c r="AW58"/>
      <c r="AX58"/>
      <c r="AY58"/>
      <c r="AZ58"/>
      <c r="BA58"/>
      <c r="BB58"/>
      <c r="BC58"/>
      <c r="BD58"/>
      <c r="BE58"/>
      <c r="BF58"/>
      <c r="BG58" s="39"/>
      <c r="BM58" s="39"/>
      <c r="BN58" s="39"/>
      <c r="BO58" s="39"/>
      <c r="BP58" s="39"/>
      <c r="BQ58" s="39"/>
      <c r="BR58" s="39"/>
      <c r="BS58" s="39"/>
      <c r="BT58" s="39"/>
      <c r="BU58" s="39"/>
      <c r="BV58" s="39"/>
      <c r="BW58" s="39"/>
      <c r="BX58" s="39"/>
      <c r="BY58" s="39"/>
      <c r="BZ58" s="39"/>
      <c r="CC58" s="39"/>
      <c r="CD58" s="39"/>
      <c r="CE58" s="39"/>
      <c r="CF58" s="39"/>
      <c r="CG58" s="39"/>
      <c r="CH58" s="39"/>
      <c r="CI58"/>
      <c r="CJ58"/>
      <c r="CK58"/>
      <c r="CL58"/>
      <c r="CM58"/>
      <c r="CN58"/>
      <c r="CO58"/>
      <c r="CP58" s="155"/>
      <c r="CQ58" s="155"/>
      <c r="CR58" s="39"/>
    </row>
    <row r="59" spans="4:96" x14ac:dyDescent="0.2">
      <c r="D59" s="7"/>
      <c r="E59" s="7"/>
      <c r="F59" s="7"/>
      <c r="G59" s="39"/>
      <c r="H59" s="39"/>
      <c r="I59" s="39"/>
      <c r="J59" s="39"/>
      <c r="K59"/>
      <c r="L59" s="7"/>
      <c r="M59"/>
      <c r="N59" s="155"/>
      <c r="O59" s="155"/>
      <c r="P59" s="155"/>
      <c r="Q59" s="155"/>
      <c r="R59" s="155"/>
      <c r="S59" s="155"/>
      <c r="T59"/>
      <c r="U59" s="7"/>
      <c r="V59" s="7"/>
      <c r="W59" s="7"/>
      <c r="X59" s="7"/>
      <c r="Y59" s="7"/>
      <c r="Z59" s="7"/>
      <c r="AA59" s="7"/>
      <c r="AB59" s="7"/>
      <c r="AC59" s="7"/>
      <c r="AD59" s="39"/>
      <c r="AE59" s="39"/>
      <c r="AF59" s="39"/>
      <c r="AG59" s="39"/>
      <c r="AH59" s="39"/>
      <c r="AI59" s="39"/>
      <c r="AJ59" s="39"/>
      <c r="AK59" s="39"/>
      <c r="AL59" s="39"/>
      <c r="AM59" s="39"/>
      <c r="AN59" s="39"/>
      <c r="AO59" s="39"/>
      <c r="AP59" s="39"/>
      <c r="AQ59" s="39"/>
      <c r="AR59" s="39"/>
      <c r="AS59" s="39"/>
      <c r="AV59" s="39"/>
      <c r="AW59"/>
      <c r="AX59"/>
      <c r="AY59"/>
      <c r="AZ59"/>
      <c r="BA59"/>
      <c r="BB59"/>
      <c r="BC59"/>
      <c r="BD59"/>
      <c r="BE59"/>
      <c r="BF59"/>
      <c r="BG59" s="39"/>
      <c r="BM59" s="39"/>
      <c r="BN59" s="39"/>
      <c r="BO59" s="39"/>
      <c r="BP59" s="39"/>
      <c r="BQ59" s="39"/>
      <c r="BR59" s="39"/>
      <c r="BS59" s="39"/>
      <c r="BT59" s="39"/>
      <c r="BU59" s="39"/>
      <c r="BV59" s="39"/>
      <c r="BW59" s="39"/>
      <c r="BX59" s="39"/>
      <c r="BY59" s="39"/>
      <c r="BZ59" s="39"/>
      <c r="CC59" s="39"/>
      <c r="CD59" s="39"/>
      <c r="CE59" s="39"/>
      <c r="CF59" s="39"/>
      <c r="CG59" s="39"/>
      <c r="CH59" s="39"/>
      <c r="CI59"/>
      <c r="CJ59"/>
      <c r="CK59"/>
      <c r="CL59"/>
      <c r="CM59"/>
      <c r="CN59"/>
      <c r="CO59"/>
      <c r="CP59" s="155"/>
      <c r="CQ59" s="155"/>
      <c r="CR59" s="39"/>
    </row>
    <row r="60" spans="4:96" x14ac:dyDescent="0.2">
      <c r="D60" s="7"/>
      <c r="E60" s="7"/>
      <c r="F60" s="7"/>
      <c r="G60" s="39"/>
      <c r="H60" s="39"/>
      <c r="I60" s="39"/>
      <c r="J60" s="39"/>
      <c r="K60"/>
      <c r="L60" s="7"/>
      <c r="M60"/>
      <c r="N60" s="155"/>
      <c r="O60" s="155"/>
      <c r="P60" s="155"/>
      <c r="Q60" s="155"/>
      <c r="R60" s="155"/>
      <c r="S60" s="155"/>
      <c r="T60"/>
      <c r="U60" s="7"/>
      <c r="V60" s="7"/>
      <c r="W60" s="7"/>
      <c r="X60" s="7"/>
      <c r="Y60" s="7"/>
      <c r="Z60" s="7"/>
      <c r="AA60" s="7"/>
      <c r="AB60" s="7"/>
      <c r="AC60" s="7"/>
      <c r="AD60" s="39"/>
      <c r="AE60" s="39"/>
      <c r="AF60" s="39"/>
      <c r="AG60" s="39"/>
      <c r="AH60" s="39"/>
      <c r="AI60" s="39"/>
      <c r="AJ60" s="39"/>
      <c r="AK60" s="39"/>
      <c r="AL60" s="39"/>
      <c r="AM60" s="39"/>
      <c r="AN60" s="39"/>
      <c r="AO60" s="39"/>
      <c r="AP60" s="39"/>
      <c r="AQ60" s="39"/>
      <c r="AR60" s="39"/>
      <c r="AS60" s="39"/>
      <c r="AV60" s="39"/>
      <c r="AW60"/>
      <c r="AX60"/>
      <c r="AY60"/>
      <c r="AZ60"/>
      <c r="BA60"/>
      <c r="BB60"/>
      <c r="BC60"/>
      <c r="BD60"/>
      <c r="BE60"/>
      <c r="BF60"/>
      <c r="BG60" s="39"/>
      <c r="BM60" s="39"/>
      <c r="BN60" s="39"/>
      <c r="BO60" s="39"/>
      <c r="BP60" s="39"/>
      <c r="BQ60" s="39"/>
      <c r="BR60" s="39"/>
      <c r="BS60" s="39"/>
      <c r="BT60" s="39"/>
      <c r="BU60" s="39"/>
      <c r="BV60" s="39"/>
      <c r="BW60" s="39"/>
      <c r="BX60" s="39"/>
      <c r="BY60" s="39"/>
      <c r="BZ60" s="39"/>
      <c r="CC60" s="39"/>
      <c r="CD60" s="39"/>
      <c r="CE60" s="39"/>
      <c r="CF60" s="39"/>
      <c r="CG60" s="39"/>
      <c r="CH60" s="39"/>
      <c r="CI60"/>
      <c r="CJ60"/>
      <c r="CK60"/>
      <c r="CL60"/>
      <c r="CM60"/>
      <c r="CN60"/>
      <c r="CO60"/>
      <c r="CP60" s="155"/>
      <c r="CQ60" s="155"/>
      <c r="CR60" s="39"/>
    </row>
    <row r="61" spans="4:96" x14ac:dyDescent="0.2">
      <c r="D61" s="7"/>
      <c r="E61" s="7"/>
      <c r="F61" s="7"/>
      <c r="G61" s="39"/>
      <c r="H61" s="39"/>
      <c r="I61" s="39"/>
      <c r="J61" s="39"/>
      <c r="K61"/>
      <c r="L61" s="7"/>
      <c r="M61"/>
      <c r="N61" s="155"/>
      <c r="O61" s="155"/>
      <c r="P61" s="155"/>
      <c r="Q61" s="155"/>
      <c r="R61" s="155"/>
      <c r="S61" s="155"/>
      <c r="T61"/>
      <c r="U61" s="7"/>
      <c r="V61" s="7"/>
      <c r="W61" s="7"/>
      <c r="X61" s="7"/>
      <c r="Y61" s="7"/>
      <c r="Z61" s="7"/>
      <c r="AA61" s="7"/>
      <c r="AB61" s="7"/>
      <c r="AC61" s="7"/>
      <c r="AD61" s="39"/>
      <c r="AE61" s="39"/>
      <c r="AF61" s="39"/>
      <c r="AG61" s="39"/>
      <c r="AH61" s="39"/>
      <c r="AI61" s="39"/>
      <c r="AJ61" s="39"/>
      <c r="AK61" s="39"/>
      <c r="AL61" s="39"/>
      <c r="AM61" s="39"/>
      <c r="AN61" s="39"/>
      <c r="AO61" s="39"/>
      <c r="AP61" s="39"/>
      <c r="AQ61" s="39"/>
      <c r="AR61" s="39"/>
      <c r="AS61" s="39"/>
      <c r="AV61" s="39"/>
      <c r="AW61"/>
      <c r="AX61"/>
      <c r="AY61"/>
      <c r="AZ61"/>
      <c r="BA61"/>
      <c r="BB61"/>
      <c r="BC61"/>
      <c r="BD61"/>
      <c r="BE61"/>
      <c r="BF61"/>
      <c r="BG61" s="39"/>
      <c r="BM61" s="39"/>
      <c r="BN61" s="39"/>
      <c r="BO61" s="39"/>
      <c r="BP61" s="39"/>
      <c r="BQ61" s="39"/>
      <c r="BR61" s="39"/>
      <c r="BS61" s="39"/>
      <c r="BT61" s="39"/>
      <c r="BU61" s="39"/>
      <c r="BV61" s="39"/>
      <c r="BW61" s="39"/>
      <c r="BX61" s="39"/>
      <c r="BY61" s="39"/>
      <c r="BZ61" s="39"/>
      <c r="CC61" s="39"/>
      <c r="CD61" s="39"/>
      <c r="CE61" s="39"/>
      <c r="CF61" s="39"/>
      <c r="CG61" s="39"/>
      <c r="CH61" s="39"/>
      <c r="CI61"/>
      <c r="CJ61"/>
      <c r="CK61"/>
      <c r="CL61"/>
      <c r="CM61"/>
      <c r="CN61"/>
      <c r="CO61"/>
      <c r="CP61" s="155"/>
      <c r="CQ61" s="155"/>
      <c r="CR61" s="39"/>
    </row>
    <row r="62" spans="4:96" x14ac:dyDescent="0.2">
      <c r="D62" s="7"/>
      <c r="E62" s="7"/>
      <c r="F62" s="7"/>
      <c r="G62" s="39"/>
      <c r="H62" s="39"/>
      <c r="I62" s="39"/>
      <c r="J62" s="39"/>
      <c r="K62"/>
      <c r="L62" s="7"/>
      <c r="M62"/>
      <c r="N62" s="155"/>
      <c r="O62" s="155"/>
      <c r="P62" s="155"/>
      <c r="Q62" s="155"/>
      <c r="R62" s="155"/>
      <c r="S62" s="155"/>
      <c r="T62"/>
      <c r="U62" s="7"/>
      <c r="V62" s="7"/>
      <c r="W62" s="7"/>
      <c r="X62" s="7"/>
      <c r="Y62" s="7"/>
      <c r="Z62" s="7"/>
      <c r="AA62" s="7"/>
      <c r="AB62" s="7"/>
      <c r="AC62" s="7"/>
      <c r="AD62" s="39"/>
      <c r="AE62" s="39"/>
      <c r="AF62" s="39"/>
      <c r="AG62" s="39"/>
      <c r="AH62" s="39"/>
      <c r="AI62" s="39"/>
      <c r="AJ62" s="39"/>
      <c r="AK62" s="39"/>
      <c r="AL62" s="39"/>
      <c r="AM62" s="39"/>
      <c r="AN62" s="39"/>
      <c r="AO62" s="39"/>
      <c r="AP62" s="39"/>
      <c r="AQ62" s="39"/>
      <c r="AR62" s="39"/>
      <c r="AS62" s="39"/>
      <c r="AV62" s="39"/>
      <c r="AW62"/>
      <c r="AX62"/>
      <c r="AY62"/>
      <c r="AZ62"/>
      <c r="BA62"/>
      <c r="BB62"/>
      <c r="BC62"/>
      <c r="BD62"/>
      <c r="BE62"/>
      <c r="BF62"/>
      <c r="BG62" s="39"/>
      <c r="BM62" s="39"/>
      <c r="BN62" s="39"/>
      <c r="BO62" s="39"/>
      <c r="BP62" s="39"/>
      <c r="BQ62" s="39"/>
      <c r="BR62" s="39"/>
      <c r="BS62" s="39"/>
      <c r="BT62" s="39"/>
      <c r="BU62" s="39"/>
      <c r="BV62" s="39"/>
      <c r="BW62" s="39"/>
      <c r="BX62" s="39"/>
      <c r="BY62" s="39"/>
      <c r="BZ62" s="39"/>
      <c r="CC62" s="39"/>
      <c r="CD62" s="39"/>
      <c r="CE62" s="39"/>
      <c r="CF62" s="39"/>
      <c r="CG62" s="39"/>
      <c r="CH62" s="39"/>
      <c r="CI62"/>
      <c r="CJ62"/>
      <c r="CK62"/>
      <c r="CL62"/>
      <c r="CM62"/>
      <c r="CN62"/>
      <c r="CO62"/>
      <c r="CP62" s="155"/>
      <c r="CQ62" s="155"/>
      <c r="CR62" s="39"/>
    </row>
    <row r="63" spans="4:96" x14ac:dyDescent="0.2">
      <c r="D63" s="7"/>
      <c r="E63" s="7"/>
      <c r="F63" s="7"/>
      <c r="G63" s="39"/>
      <c r="H63" s="39"/>
      <c r="I63" s="39"/>
      <c r="J63" s="39"/>
      <c r="K63" s="31"/>
      <c r="L63" s="7"/>
      <c r="M63" s="31"/>
      <c r="N63" s="42"/>
      <c r="T63" s="7"/>
      <c r="U63" s="7"/>
      <c r="V63" s="7"/>
      <c r="W63" s="7"/>
      <c r="X63" s="7"/>
      <c r="Y63" s="7"/>
      <c r="Z63" s="7"/>
      <c r="AA63" s="7"/>
      <c r="AB63" s="7"/>
      <c r="AC63" s="7"/>
      <c r="AD63" s="39"/>
      <c r="AE63" s="39"/>
      <c r="AF63" s="39"/>
      <c r="AG63" s="39"/>
      <c r="AH63" s="39"/>
      <c r="AI63" s="39"/>
      <c r="AJ63" s="39"/>
      <c r="AK63" s="39"/>
      <c r="AL63" s="39"/>
      <c r="AM63" s="39"/>
      <c r="AN63" s="39"/>
      <c r="AO63" s="39"/>
      <c r="AP63" s="39"/>
      <c r="AQ63" s="39"/>
      <c r="AR63" s="39"/>
      <c r="AS63" s="39"/>
      <c r="AV63" s="39"/>
      <c r="AW63" s="33"/>
      <c r="AX63" s="33"/>
      <c r="AY63" s="33"/>
      <c r="AZ63" s="34"/>
      <c r="BA63" s="34"/>
      <c r="BB63" s="34"/>
      <c r="BC63" s="34"/>
      <c r="BD63" s="34"/>
      <c r="BE63" s="34"/>
      <c r="BF63" s="32"/>
      <c r="BG63" s="39"/>
      <c r="BM63" s="39"/>
      <c r="BN63" s="39"/>
      <c r="BO63" s="39"/>
      <c r="BP63" s="39"/>
      <c r="BQ63" s="39"/>
      <c r="BR63" s="39"/>
      <c r="BS63" s="39"/>
      <c r="BT63" s="39"/>
      <c r="BU63" s="39"/>
      <c r="BV63" s="39"/>
      <c r="BW63" s="39"/>
      <c r="BX63" s="39"/>
      <c r="BY63" s="39"/>
      <c r="BZ63" s="39"/>
      <c r="CC63" s="39"/>
      <c r="CD63" s="39"/>
      <c r="CE63" s="39"/>
      <c r="CF63" s="39"/>
      <c r="CG63" s="39"/>
      <c r="CH63" s="39"/>
      <c r="CI63" s="33"/>
      <c r="CJ63" s="33"/>
      <c r="CK63" s="33"/>
      <c r="CL63" s="34"/>
      <c r="CM63" s="34"/>
      <c r="CN63" s="34"/>
      <c r="CO63" s="34"/>
      <c r="CP63" s="66"/>
      <c r="CQ63" s="88"/>
      <c r="CR63" s="39"/>
    </row>
    <row r="64" spans="4:96" x14ac:dyDescent="0.2">
      <c r="D64" s="7"/>
      <c r="E64" s="7"/>
      <c r="F64" s="7"/>
      <c r="G64" s="39"/>
      <c r="H64" s="39"/>
      <c r="I64" s="39"/>
      <c r="J64" s="39"/>
      <c r="K64" s="31"/>
      <c r="L64" s="7"/>
      <c r="M64" s="31"/>
      <c r="N64" s="42"/>
      <c r="T64" s="7"/>
      <c r="U64" s="7"/>
      <c r="V64" s="7"/>
      <c r="W64" s="7"/>
      <c r="X64" s="7"/>
      <c r="Y64" s="7"/>
      <c r="Z64" s="7"/>
      <c r="AA64" s="7"/>
      <c r="AB64" s="7"/>
      <c r="AC64" s="7"/>
      <c r="AD64" s="39"/>
      <c r="AE64" s="39"/>
      <c r="AF64" s="39"/>
      <c r="AG64" s="39"/>
      <c r="AH64" s="39"/>
      <c r="AI64" s="39"/>
      <c r="AJ64" s="39"/>
      <c r="AK64" s="39"/>
      <c r="AL64" s="39"/>
      <c r="AM64" s="39"/>
      <c r="AN64" s="39"/>
      <c r="AO64" s="39"/>
      <c r="AP64" s="39"/>
      <c r="AQ64" s="39"/>
      <c r="AR64" s="39"/>
      <c r="AS64" s="39"/>
      <c r="AV64" s="39"/>
      <c r="AW64" s="33"/>
      <c r="AX64" s="33"/>
      <c r="AY64" s="33"/>
      <c r="AZ64" s="34"/>
      <c r="BA64" s="34"/>
      <c r="BB64" s="34"/>
      <c r="BC64" s="34"/>
      <c r="BD64" s="34"/>
      <c r="BE64" s="34"/>
      <c r="BF64" s="32"/>
      <c r="BG64" s="39"/>
      <c r="BM64" s="39"/>
      <c r="BN64" s="39"/>
      <c r="BO64" s="39"/>
      <c r="BP64" s="39"/>
      <c r="BQ64" s="39"/>
      <c r="BR64" s="39"/>
      <c r="BS64" s="39"/>
      <c r="BT64" s="39"/>
      <c r="BU64" s="39"/>
      <c r="BV64" s="39"/>
      <c r="BW64" s="39"/>
      <c r="BX64" s="39"/>
      <c r="BY64" s="39"/>
      <c r="BZ64" s="39"/>
      <c r="CC64" s="39"/>
      <c r="CD64" s="39"/>
      <c r="CE64" s="39"/>
      <c r="CF64" s="39"/>
      <c r="CG64" s="39"/>
      <c r="CH64" s="39"/>
      <c r="CI64" s="33"/>
      <c r="CJ64" s="33"/>
      <c r="CK64" s="33"/>
      <c r="CL64" s="34"/>
      <c r="CM64" s="34"/>
      <c r="CN64" s="34"/>
      <c r="CO64" s="34"/>
      <c r="CP64" s="66"/>
      <c r="CQ64" s="88"/>
      <c r="CR64" s="39"/>
    </row>
    <row r="65" spans="4:96" x14ac:dyDescent="0.2">
      <c r="D65" s="7"/>
      <c r="E65" s="7"/>
      <c r="F65" s="7"/>
      <c r="G65" s="39"/>
      <c r="H65" s="39"/>
      <c r="I65" s="39"/>
      <c r="J65" s="39"/>
      <c r="K65" s="31"/>
      <c r="L65" s="7"/>
      <c r="M65" s="31"/>
      <c r="N65" s="42"/>
      <c r="T65" s="7"/>
      <c r="U65" s="7"/>
      <c r="V65" s="7"/>
      <c r="W65" s="7"/>
      <c r="X65" s="7"/>
      <c r="Y65" s="7"/>
      <c r="Z65" s="7"/>
      <c r="AA65" s="7"/>
      <c r="AB65" s="7"/>
      <c r="AC65" s="7"/>
      <c r="AD65" s="39"/>
      <c r="AE65" s="39"/>
      <c r="AF65" s="39"/>
      <c r="AG65" s="39"/>
      <c r="AH65" s="39"/>
      <c r="AI65" s="39"/>
      <c r="AJ65" s="39"/>
      <c r="AK65" s="39"/>
      <c r="AL65" s="39"/>
      <c r="AM65" s="39"/>
      <c r="AN65" s="39"/>
      <c r="AO65" s="39"/>
      <c r="AP65" s="39"/>
      <c r="AQ65" s="39"/>
      <c r="AR65" s="39"/>
      <c r="AS65" s="39"/>
      <c r="AV65" s="39"/>
      <c r="AW65" s="33"/>
      <c r="AX65" s="33"/>
      <c r="AY65" s="33"/>
      <c r="AZ65" s="34"/>
      <c r="BA65" s="34"/>
      <c r="BB65" s="34"/>
      <c r="BC65" s="34"/>
      <c r="BD65" s="34"/>
      <c r="BE65" s="34"/>
      <c r="BF65" s="32"/>
      <c r="BG65" s="39"/>
      <c r="BM65" s="39"/>
      <c r="BN65" s="39"/>
      <c r="BO65" s="39"/>
      <c r="BP65" s="39"/>
      <c r="BQ65" s="39"/>
      <c r="BR65" s="39"/>
      <c r="BS65" s="39"/>
      <c r="BT65" s="39"/>
      <c r="BU65" s="39"/>
      <c r="BV65" s="39"/>
      <c r="BW65" s="39"/>
      <c r="BX65" s="39"/>
      <c r="BY65" s="39"/>
      <c r="BZ65" s="39"/>
      <c r="CC65" s="39"/>
      <c r="CD65" s="39"/>
      <c r="CE65" s="39"/>
      <c r="CF65" s="39"/>
      <c r="CG65" s="39"/>
      <c r="CH65" s="39"/>
      <c r="CI65" s="33"/>
      <c r="CJ65" s="33"/>
      <c r="CK65" s="33"/>
      <c r="CL65" s="34"/>
      <c r="CM65" s="34"/>
      <c r="CN65" s="34"/>
      <c r="CO65" s="34"/>
      <c r="CP65" s="66"/>
      <c r="CQ65" s="88"/>
      <c r="CR65" s="39"/>
    </row>
    <row r="66" spans="4:96" x14ac:dyDescent="0.2">
      <c r="D66" s="7"/>
      <c r="E66" s="7"/>
      <c r="F66" s="7"/>
      <c r="G66" s="39"/>
      <c r="H66" s="39"/>
      <c r="I66" s="39"/>
      <c r="J66" s="39"/>
      <c r="K66" s="31"/>
      <c r="L66" s="7"/>
      <c r="M66" s="31"/>
      <c r="N66" s="42"/>
      <c r="T66" s="7"/>
      <c r="U66" s="7"/>
      <c r="V66" s="7"/>
      <c r="W66" s="7"/>
      <c r="X66" s="7"/>
      <c r="Y66" s="7"/>
      <c r="Z66" s="7"/>
      <c r="AA66" s="7"/>
      <c r="AB66" s="7"/>
      <c r="AC66" s="7"/>
      <c r="AD66" s="39"/>
      <c r="AE66" s="39"/>
      <c r="AF66" s="39"/>
      <c r="AG66" s="39"/>
      <c r="AH66" s="39"/>
      <c r="AI66" s="39"/>
      <c r="AJ66" s="39"/>
      <c r="AK66" s="39"/>
      <c r="AL66" s="39"/>
      <c r="AM66" s="39"/>
      <c r="AN66" s="39"/>
      <c r="AO66" s="39"/>
      <c r="AP66" s="39"/>
      <c r="AQ66" s="39"/>
      <c r="AR66" s="39"/>
      <c r="AS66" s="39"/>
      <c r="AV66" s="39"/>
      <c r="AW66" s="33"/>
      <c r="AX66" s="33"/>
      <c r="AY66" s="33"/>
      <c r="AZ66" s="34"/>
      <c r="BA66" s="34"/>
      <c r="BB66" s="34"/>
      <c r="BC66" s="34"/>
      <c r="BD66" s="34"/>
      <c r="BE66" s="34"/>
      <c r="BF66" s="32"/>
      <c r="BG66" s="39"/>
      <c r="BM66" s="39"/>
      <c r="BN66" s="39"/>
      <c r="BO66" s="39"/>
      <c r="BP66" s="39"/>
      <c r="BQ66" s="39"/>
      <c r="BR66" s="39"/>
      <c r="BS66" s="39"/>
      <c r="BT66" s="39"/>
      <c r="BU66" s="39"/>
      <c r="BV66" s="39"/>
      <c r="BW66" s="39"/>
      <c r="BX66" s="39"/>
      <c r="BY66" s="39"/>
      <c r="BZ66" s="39"/>
      <c r="CC66" s="39"/>
      <c r="CD66" s="39"/>
      <c r="CE66" s="39"/>
      <c r="CF66" s="39"/>
      <c r="CG66" s="39"/>
      <c r="CH66" s="39"/>
      <c r="CI66" s="33"/>
      <c r="CJ66" s="33"/>
      <c r="CK66" s="33"/>
      <c r="CL66" s="34"/>
      <c r="CM66" s="34"/>
      <c r="CN66" s="34"/>
      <c r="CO66" s="34"/>
      <c r="CP66" s="66"/>
      <c r="CQ66" s="88"/>
      <c r="CR66" s="39"/>
    </row>
    <row r="67" spans="4:96" x14ac:dyDescent="0.2">
      <c r="D67" s="7"/>
      <c r="E67" s="7"/>
      <c r="F67" s="7"/>
      <c r="G67" s="39"/>
      <c r="H67" s="39"/>
      <c r="I67" s="39"/>
      <c r="J67" s="39"/>
      <c r="K67" s="31"/>
      <c r="L67" s="7"/>
      <c r="M67" s="31"/>
      <c r="N67" s="42"/>
      <c r="T67" s="7"/>
      <c r="U67" s="7"/>
      <c r="V67" s="7"/>
      <c r="W67" s="7"/>
      <c r="X67" s="7"/>
      <c r="Y67" s="7"/>
      <c r="Z67" s="7"/>
      <c r="AA67" s="7"/>
      <c r="AB67" s="7"/>
      <c r="AC67" s="7"/>
      <c r="AD67" s="39"/>
      <c r="AE67" s="39"/>
      <c r="AF67" s="39"/>
      <c r="AG67" s="39"/>
      <c r="AH67" s="39"/>
      <c r="AI67" s="39"/>
      <c r="AJ67" s="39"/>
      <c r="AK67" s="39"/>
      <c r="AL67" s="39"/>
      <c r="AM67" s="39"/>
      <c r="AN67" s="39"/>
      <c r="AO67" s="39"/>
      <c r="AP67" s="39"/>
      <c r="AQ67" s="39"/>
      <c r="AR67" s="39"/>
      <c r="AS67" s="39"/>
      <c r="AV67" s="39"/>
      <c r="AW67" s="33"/>
      <c r="AX67" s="33"/>
      <c r="AY67" s="33"/>
      <c r="AZ67" s="34"/>
      <c r="BA67" s="34"/>
      <c r="BB67" s="34"/>
      <c r="BC67" s="34"/>
      <c r="BD67" s="34"/>
      <c r="BE67" s="34"/>
      <c r="BF67" s="32"/>
      <c r="BG67" s="39"/>
      <c r="BM67" s="39"/>
      <c r="BN67" s="39"/>
      <c r="BO67" s="39"/>
      <c r="BP67" s="39"/>
      <c r="BQ67" s="39"/>
      <c r="BR67" s="39"/>
      <c r="BS67" s="39"/>
      <c r="BT67" s="39"/>
      <c r="BU67" s="39"/>
      <c r="BV67" s="39"/>
      <c r="BW67" s="39"/>
      <c r="BX67" s="39"/>
      <c r="BY67" s="39"/>
      <c r="BZ67" s="39"/>
      <c r="CC67" s="39"/>
      <c r="CD67" s="39"/>
      <c r="CE67" s="39"/>
      <c r="CF67" s="39"/>
      <c r="CG67" s="39"/>
      <c r="CH67" s="39"/>
      <c r="CI67" s="33"/>
      <c r="CJ67" s="33"/>
      <c r="CK67" s="33"/>
      <c r="CL67" s="34"/>
      <c r="CM67" s="34"/>
      <c r="CN67" s="34"/>
      <c r="CO67" s="34"/>
      <c r="CP67" s="66"/>
      <c r="CQ67" s="88"/>
      <c r="CR67" s="39"/>
    </row>
    <row r="68" spans="4:96" x14ac:dyDescent="0.2">
      <c r="D68" s="7"/>
      <c r="E68" s="7"/>
      <c r="F68" s="7"/>
      <c r="G68" s="39"/>
      <c r="H68" s="39"/>
      <c r="I68" s="39"/>
      <c r="J68" s="39"/>
      <c r="K68" s="31"/>
      <c r="L68" s="7"/>
      <c r="M68" s="31"/>
      <c r="N68" s="42"/>
      <c r="T68" s="7"/>
      <c r="U68" s="7"/>
      <c r="V68" s="7"/>
      <c r="W68" s="7"/>
      <c r="X68" s="7"/>
      <c r="Y68" s="7"/>
      <c r="Z68" s="7"/>
      <c r="AA68" s="7"/>
      <c r="AB68" s="7"/>
      <c r="AC68" s="7"/>
      <c r="AD68" s="39"/>
      <c r="AE68" s="39"/>
      <c r="AF68" s="39"/>
      <c r="AG68" s="39"/>
      <c r="AH68" s="39"/>
      <c r="AI68" s="39"/>
      <c r="AJ68" s="39"/>
      <c r="AK68" s="39"/>
      <c r="AL68" s="39"/>
      <c r="AM68" s="39"/>
      <c r="AN68" s="39"/>
      <c r="AO68" s="39"/>
      <c r="AP68" s="39"/>
      <c r="AQ68" s="39"/>
      <c r="AR68" s="39"/>
      <c r="AS68" s="39"/>
      <c r="AV68" s="39"/>
      <c r="AW68" s="33"/>
      <c r="AX68" s="33"/>
      <c r="AY68" s="33"/>
      <c r="AZ68" s="34"/>
      <c r="BA68" s="34"/>
      <c r="BB68" s="34"/>
      <c r="BC68" s="34"/>
      <c r="BD68" s="34"/>
      <c r="BE68" s="34"/>
      <c r="BF68" s="32"/>
      <c r="BG68" s="39"/>
      <c r="BM68" s="39"/>
      <c r="BN68" s="39"/>
      <c r="BO68" s="39"/>
      <c r="BP68" s="39"/>
      <c r="BQ68" s="39"/>
      <c r="BR68" s="39"/>
      <c r="BS68" s="39"/>
      <c r="BT68" s="39"/>
      <c r="BU68" s="39"/>
      <c r="BV68" s="39"/>
      <c r="BW68" s="39"/>
      <c r="BX68" s="39"/>
      <c r="BY68" s="39"/>
      <c r="BZ68" s="39"/>
      <c r="CC68" s="39"/>
      <c r="CD68" s="39"/>
      <c r="CE68" s="39"/>
      <c r="CF68" s="39"/>
      <c r="CG68" s="39"/>
      <c r="CH68" s="39"/>
      <c r="CI68" s="33"/>
      <c r="CJ68" s="33"/>
      <c r="CK68" s="33"/>
      <c r="CL68" s="34"/>
      <c r="CM68" s="34"/>
      <c r="CN68" s="34"/>
      <c r="CO68" s="34"/>
      <c r="CP68" s="66"/>
      <c r="CQ68" s="88"/>
      <c r="CR68" s="39"/>
    </row>
    <row r="69" spans="4:96" x14ac:dyDescent="0.2">
      <c r="D69" s="7"/>
      <c r="E69" s="7"/>
      <c r="F69" s="7"/>
      <c r="G69" s="39"/>
      <c r="H69" s="39"/>
      <c r="I69" s="39"/>
      <c r="J69" s="39"/>
      <c r="K69" s="31"/>
      <c r="L69" s="7"/>
      <c r="M69" s="31"/>
      <c r="N69" s="42"/>
      <c r="T69" s="7"/>
      <c r="U69" s="7"/>
      <c r="V69" s="7"/>
      <c r="W69" s="7"/>
      <c r="X69" s="7"/>
      <c r="Y69" s="7"/>
      <c r="Z69" s="7"/>
      <c r="AA69" s="7"/>
      <c r="AB69" s="7"/>
      <c r="AC69" s="7"/>
      <c r="AD69" s="39"/>
      <c r="AE69" s="39"/>
      <c r="AF69" s="39"/>
      <c r="AG69" s="39"/>
      <c r="AH69" s="39"/>
      <c r="AI69" s="39"/>
      <c r="AJ69" s="39"/>
      <c r="AK69" s="39"/>
      <c r="AL69" s="39"/>
      <c r="AM69" s="39"/>
      <c r="AN69" s="39"/>
      <c r="AO69" s="39"/>
      <c r="AP69" s="39"/>
      <c r="AQ69" s="39"/>
      <c r="AR69" s="39"/>
      <c r="AS69" s="39"/>
      <c r="AV69" s="39"/>
      <c r="AW69" s="33"/>
      <c r="AX69" s="33"/>
      <c r="AY69" s="33"/>
      <c r="AZ69" s="34"/>
      <c r="BA69" s="34"/>
      <c r="BB69" s="34"/>
      <c r="BC69" s="34"/>
      <c r="BD69" s="34"/>
      <c r="BE69" s="34"/>
      <c r="BF69" s="32"/>
      <c r="BG69" s="39"/>
      <c r="BM69" s="39"/>
      <c r="BN69" s="39"/>
      <c r="BO69" s="39"/>
      <c r="BP69" s="39"/>
      <c r="BQ69" s="39"/>
      <c r="BR69" s="39"/>
      <c r="BS69" s="39"/>
      <c r="BT69" s="39"/>
      <c r="BU69" s="39"/>
      <c r="BV69" s="39"/>
      <c r="BW69" s="39"/>
      <c r="BX69" s="39"/>
      <c r="BY69" s="39"/>
      <c r="BZ69" s="39"/>
      <c r="CC69" s="39"/>
      <c r="CD69" s="39"/>
      <c r="CE69" s="39"/>
      <c r="CF69" s="39"/>
      <c r="CG69" s="39"/>
      <c r="CH69" s="39"/>
      <c r="CI69" s="33"/>
      <c r="CJ69" s="33"/>
      <c r="CK69" s="33"/>
      <c r="CL69" s="34"/>
      <c r="CM69" s="34"/>
      <c r="CN69" s="34"/>
      <c r="CO69" s="34"/>
      <c r="CP69" s="66"/>
      <c r="CQ69" s="88"/>
      <c r="CR69" s="39"/>
    </row>
    <row r="70" spans="4:96" x14ac:dyDescent="0.2">
      <c r="D70" s="7"/>
      <c r="E70" s="7"/>
      <c r="F70" s="7"/>
      <c r="G70" s="39"/>
      <c r="H70" s="39"/>
      <c r="I70" s="39"/>
      <c r="J70" s="39"/>
      <c r="K70" s="31"/>
      <c r="L70" s="7"/>
      <c r="M70" s="31"/>
      <c r="N70" s="42"/>
      <c r="T70" s="7"/>
      <c r="U70" s="7"/>
      <c r="V70" s="7"/>
      <c r="W70" s="7"/>
      <c r="X70" s="7"/>
      <c r="Y70" s="7"/>
      <c r="Z70" s="7"/>
      <c r="AA70" s="7"/>
      <c r="AB70" s="7"/>
      <c r="AC70" s="7"/>
      <c r="AD70" s="39"/>
      <c r="AE70" s="39"/>
      <c r="AF70" s="39"/>
      <c r="AG70" s="39"/>
      <c r="AH70" s="39"/>
      <c r="AI70" s="39"/>
      <c r="AJ70" s="39"/>
      <c r="AK70" s="39"/>
      <c r="AL70" s="39"/>
      <c r="AM70" s="39"/>
      <c r="AN70" s="39"/>
      <c r="AO70" s="39"/>
      <c r="AP70" s="39"/>
      <c r="AQ70" s="39"/>
      <c r="AR70" s="39"/>
      <c r="AS70" s="39"/>
      <c r="AV70" s="39"/>
      <c r="AW70" s="33"/>
      <c r="AX70" s="33"/>
      <c r="AY70" s="33"/>
      <c r="AZ70" s="34"/>
      <c r="BA70" s="34"/>
      <c r="BB70" s="34"/>
      <c r="BC70" s="34"/>
      <c r="BD70" s="34"/>
      <c r="BE70" s="34"/>
      <c r="BF70" s="32"/>
      <c r="BG70" s="39"/>
      <c r="BM70" s="39"/>
      <c r="BN70" s="39"/>
      <c r="BO70" s="39"/>
      <c r="BP70" s="39"/>
      <c r="BQ70" s="39"/>
      <c r="BR70" s="39"/>
      <c r="BS70" s="39"/>
      <c r="BT70" s="39"/>
      <c r="BU70" s="39"/>
      <c r="BV70" s="39"/>
      <c r="BW70" s="39"/>
      <c r="BX70" s="39"/>
      <c r="BY70" s="39"/>
      <c r="BZ70" s="39"/>
      <c r="CC70" s="39"/>
      <c r="CD70" s="39"/>
      <c r="CE70" s="39"/>
      <c r="CF70" s="39"/>
      <c r="CG70" s="39"/>
      <c r="CH70" s="39"/>
      <c r="CI70" s="33"/>
      <c r="CJ70" s="33"/>
      <c r="CK70" s="33"/>
      <c r="CL70" s="34"/>
      <c r="CM70" s="34"/>
      <c r="CN70" s="34"/>
      <c r="CO70" s="34"/>
      <c r="CP70" s="66"/>
      <c r="CQ70" s="88"/>
      <c r="CR70" s="39"/>
    </row>
    <row r="71" spans="4:96" x14ac:dyDescent="0.2">
      <c r="D71" s="7"/>
      <c r="E71" s="7"/>
      <c r="F71" s="7"/>
      <c r="G71" s="39"/>
      <c r="H71" s="39"/>
      <c r="I71" s="39"/>
      <c r="J71" s="39"/>
      <c r="K71" s="31"/>
      <c r="L71" s="7"/>
      <c r="M71" s="31"/>
      <c r="N71" s="42"/>
      <c r="T71" s="7"/>
      <c r="U71" s="7"/>
      <c r="V71" s="7"/>
      <c r="W71" s="7"/>
      <c r="X71" s="7"/>
      <c r="Y71" s="7"/>
      <c r="Z71" s="7"/>
      <c r="AA71" s="7"/>
      <c r="AB71" s="7"/>
      <c r="AC71" s="7"/>
      <c r="AD71" s="39"/>
      <c r="AE71" s="39"/>
      <c r="AF71" s="39"/>
      <c r="AG71" s="39"/>
      <c r="AH71" s="39"/>
      <c r="AI71" s="39"/>
      <c r="AJ71" s="39"/>
      <c r="AK71" s="39"/>
      <c r="AL71" s="39"/>
      <c r="AM71" s="39"/>
      <c r="AN71" s="39"/>
      <c r="AO71" s="39"/>
      <c r="AP71" s="39"/>
      <c r="AQ71" s="39"/>
      <c r="AR71" s="39"/>
      <c r="AS71" s="39"/>
      <c r="AV71" s="39"/>
      <c r="AW71" s="33"/>
      <c r="AX71" s="33"/>
      <c r="AY71" s="33"/>
      <c r="AZ71" s="34"/>
      <c r="BA71" s="34"/>
      <c r="BB71" s="34"/>
      <c r="BC71" s="34"/>
      <c r="BD71" s="34"/>
      <c r="BE71" s="34"/>
      <c r="BF71" s="32"/>
      <c r="BG71" s="39"/>
      <c r="BM71" s="39"/>
      <c r="BN71" s="39"/>
      <c r="BO71" s="39"/>
      <c r="BP71" s="39"/>
      <c r="BQ71" s="39"/>
      <c r="BR71" s="39"/>
      <c r="BS71" s="39"/>
      <c r="BT71" s="39"/>
      <c r="BU71" s="39"/>
      <c r="BV71" s="39"/>
      <c r="BW71" s="39"/>
      <c r="BX71" s="39"/>
      <c r="BY71" s="39"/>
      <c r="BZ71" s="39"/>
      <c r="CC71" s="39"/>
      <c r="CD71" s="39"/>
      <c r="CE71" s="39"/>
      <c r="CF71" s="39"/>
      <c r="CG71" s="39"/>
      <c r="CH71" s="39"/>
      <c r="CI71" s="33"/>
      <c r="CJ71" s="33"/>
      <c r="CK71" s="33"/>
      <c r="CL71" s="34"/>
      <c r="CM71" s="34"/>
      <c r="CN71" s="34"/>
      <c r="CO71" s="34"/>
      <c r="CP71" s="66"/>
      <c r="CQ71" s="88"/>
      <c r="CR71" s="39"/>
    </row>
    <row r="72" spans="4:96" x14ac:dyDescent="0.2">
      <c r="D72" s="7"/>
      <c r="E72" s="7"/>
      <c r="F72" s="7"/>
      <c r="G72" s="39"/>
      <c r="H72" s="39"/>
      <c r="I72" s="39"/>
      <c r="J72" s="39"/>
      <c r="K72" s="31"/>
      <c r="L72" s="7"/>
      <c r="M72" s="31"/>
      <c r="N72" s="42"/>
      <c r="T72" s="7"/>
      <c r="U72" s="7"/>
      <c r="V72" s="7"/>
      <c r="W72" s="7"/>
      <c r="X72" s="7"/>
      <c r="Y72" s="7"/>
      <c r="Z72" s="7"/>
      <c r="AA72" s="7"/>
      <c r="AB72" s="7"/>
      <c r="AC72" s="7"/>
      <c r="AD72" s="39"/>
      <c r="AE72" s="39"/>
      <c r="AF72" s="39"/>
      <c r="AG72" s="39"/>
      <c r="AH72" s="39"/>
      <c r="AI72" s="39"/>
      <c r="AJ72" s="39"/>
      <c r="AK72" s="39"/>
      <c r="AL72" s="39"/>
      <c r="AM72" s="39"/>
      <c r="AN72" s="39"/>
      <c r="AO72" s="39"/>
      <c r="AP72" s="39"/>
      <c r="AQ72" s="39"/>
      <c r="AR72" s="39"/>
      <c r="AS72" s="39"/>
      <c r="AV72" s="39"/>
      <c r="AW72" s="33"/>
      <c r="AX72" s="33"/>
      <c r="AY72" s="33"/>
      <c r="AZ72" s="34"/>
      <c r="BA72" s="34"/>
      <c r="BB72" s="34"/>
      <c r="BC72" s="34"/>
      <c r="BD72" s="34"/>
      <c r="BE72" s="34"/>
      <c r="BF72" s="32"/>
      <c r="BG72" s="39"/>
      <c r="BM72" s="39"/>
      <c r="BN72" s="39"/>
      <c r="BO72" s="39"/>
      <c r="BP72" s="39"/>
      <c r="BQ72" s="39"/>
      <c r="BR72" s="39"/>
      <c r="BS72" s="39"/>
      <c r="BT72" s="39"/>
      <c r="BU72" s="39"/>
      <c r="BV72" s="39"/>
      <c r="BW72" s="39"/>
      <c r="BX72" s="39"/>
      <c r="BY72" s="39"/>
      <c r="BZ72" s="39"/>
      <c r="CC72" s="39"/>
      <c r="CD72" s="39"/>
      <c r="CE72" s="39"/>
      <c r="CF72" s="39"/>
      <c r="CG72" s="39"/>
      <c r="CH72" s="39"/>
      <c r="CI72" s="33"/>
      <c r="CJ72" s="33"/>
      <c r="CK72" s="33"/>
      <c r="CL72" s="34"/>
      <c r="CM72" s="34"/>
      <c r="CN72" s="34"/>
      <c r="CO72" s="34"/>
      <c r="CP72" s="66"/>
      <c r="CQ72" s="88"/>
      <c r="CR72" s="39"/>
    </row>
    <row r="73" spans="4:96" x14ac:dyDescent="0.2">
      <c r="D73" s="7"/>
      <c r="E73" s="7"/>
      <c r="F73" s="7"/>
      <c r="G73" s="39"/>
      <c r="H73" s="39"/>
      <c r="I73" s="39"/>
      <c r="J73" s="39"/>
      <c r="K73" s="31"/>
      <c r="L73" s="7"/>
      <c r="M73" s="31"/>
      <c r="N73" s="42"/>
      <c r="T73" s="7"/>
      <c r="U73" s="7"/>
      <c r="V73" s="7"/>
      <c r="W73" s="7"/>
      <c r="X73" s="7"/>
      <c r="Y73" s="7"/>
      <c r="Z73" s="7"/>
      <c r="AA73" s="7"/>
      <c r="AB73" s="7"/>
      <c r="AC73" s="7"/>
      <c r="AD73" s="39"/>
      <c r="AE73" s="39"/>
      <c r="AF73" s="39"/>
      <c r="AG73" s="39"/>
      <c r="AH73" s="39"/>
      <c r="AI73" s="39"/>
      <c r="AJ73" s="39"/>
      <c r="AK73" s="39"/>
      <c r="AL73" s="39"/>
      <c r="AM73" s="39"/>
      <c r="AN73" s="39"/>
      <c r="AO73" s="39"/>
      <c r="AP73" s="39"/>
      <c r="AQ73" s="39"/>
      <c r="AR73" s="39"/>
      <c r="AS73" s="39"/>
      <c r="AV73" s="39"/>
      <c r="AW73" s="33"/>
      <c r="AX73" s="33"/>
      <c r="AY73" s="33"/>
      <c r="AZ73" s="34"/>
      <c r="BA73" s="34"/>
      <c r="BB73" s="34"/>
      <c r="BC73" s="34"/>
      <c r="BD73" s="34"/>
      <c r="BE73" s="34"/>
      <c r="BF73" s="32"/>
      <c r="BG73" s="39"/>
      <c r="BM73" s="39"/>
      <c r="BN73" s="39"/>
      <c r="BO73" s="39"/>
      <c r="BP73" s="39"/>
      <c r="BQ73" s="39"/>
      <c r="BR73" s="39"/>
      <c r="BS73" s="39"/>
      <c r="BT73" s="39"/>
      <c r="BU73" s="39"/>
      <c r="BV73" s="39"/>
      <c r="BW73" s="39"/>
      <c r="BX73" s="39"/>
      <c r="BY73" s="39"/>
      <c r="BZ73" s="39"/>
      <c r="CC73" s="39"/>
      <c r="CD73" s="39"/>
      <c r="CE73" s="39"/>
      <c r="CF73" s="39"/>
      <c r="CG73" s="39"/>
      <c r="CH73" s="39"/>
      <c r="CI73" s="33"/>
      <c r="CJ73" s="33"/>
      <c r="CK73" s="33"/>
      <c r="CL73" s="34"/>
      <c r="CM73" s="34"/>
      <c r="CN73" s="34"/>
      <c r="CO73" s="34"/>
      <c r="CP73" s="66"/>
      <c r="CQ73" s="88"/>
      <c r="CR73" s="39"/>
    </row>
    <row r="74" spans="4:96" x14ac:dyDescent="0.2">
      <c r="D74" s="7"/>
      <c r="E74" s="7"/>
      <c r="F74" s="7"/>
      <c r="G74" s="39"/>
      <c r="H74" s="39"/>
      <c r="I74" s="39"/>
      <c r="J74" s="39"/>
      <c r="K74" s="31"/>
      <c r="L74" s="7"/>
      <c r="M74" s="31"/>
      <c r="N74" s="42"/>
      <c r="T74" s="7"/>
      <c r="U74" s="7"/>
      <c r="V74" s="7"/>
      <c r="W74" s="7"/>
      <c r="X74" s="7"/>
      <c r="Y74" s="7"/>
      <c r="Z74" s="7"/>
      <c r="AA74" s="7"/>
      <c r="AB74" s="7"/>
      <c r="AC74" s="7"/>
      <c r="AD74" s="39"/>
      <c r="AE74" s="39"/>
      <c r="AF74" s="39"/>
      <c r="AG74" s="39"/>
      <c r="AH74" s="39"/>
      <c r="AI74" s="39"/>
      <c r="AJ74" s="39"/>
      <c r="AK74" s="39"/>
      <c r="AL74" s="39"/>
      <c r="AM74" s="39"/>
      <c r="AN74" s="39"/>
      <c r="AO74" s="39"/>
      <c r="AP74" s="39"/>
      <c r="AQ74" s="39"/>
      <c r="AR74" s="39"/>
      <c r="AS74" s="39"/>
      <c r="AV74" s="39"/>
      <c r="AW74" s="33"/>
      <c r="AX74" s="33"/>
      <c r="AY74" s="33"/>
      <c r="AZ74" s="34"/>
      <c r="BA74" s="34"/>
      <c r="BB74" s="34"/>
      <c r="BC74" s="34"/>
      <c r="BD74" s="34"/>
      <c r="BE74" s="34"/>
      <c r="BF74" s="32"/>
      <c r="BG74" s="39"/>
      <c r="BM74" s="39"/>
      <c r="BN74" s="39"/>
      <c r="BO74" s="39"/>
      <c r="BP74" s="39"/>
      <c r="BQ74" s="39"/>
      <c r="BR74" s="39"/>
      <c r="BS74" s="39"/>
      <c r="BT74" s="39"/>
      <c r="BU74" s="39"/>
      <c r="BV74" s="39"/>
      <c r="BW74" s="39"/>
      <c r="BX74" s="39"/>
      <c r="BY74" s="39"/>
      <c r="BZ74" s="39"/>
      <c r="CC74" s="39"/>
      <c r="CD74" s="39"/>
      <c r="CE74" s="39"/>
      <c r="CF74" s="39"/>
      <c r="CG74" s="39"/>
      <c r="CH74" s="39"/>
      <c r="CI74" s="33"/>
      <c r="CJ74" s="33"/>
      <c r="CK74" s="33"/>
      <c r="CL74" s="34"/>
      <c r="CM74" s="34"/>
      <c r="CN74" s="34"/>
      <c r="CO74" s="34"/>
      <c r="CP74" s="66"/>
      <c r="CQ74" s="88"/>
      <c r="CR74" s="39"/>
    </row>
    <row r="75" spans="4:96" x14ac:dyDescent="0.2">
      <c r="D75" s="7"/>
      <c r="E75" s="7"/>
      <c r="F75" s="7"/>
      <c r="G75" s="39"/>
      <c r="H75" s="39"/>
      <c r="I75" s="39"/>
      <c r="J75" s="39"/>
      <c r="K75" s="31"/>
      <c r="L75" s="7"/>
      <c r="M75" s="31"/>
      <c r="N75" s="42"/>
      <c r="T75" s="7"/>
      <c r="U75" s="7"/>
      <c r="V75" s="7"/>
      <c r="W75" s="7"/>
      <c r="X75" s="7"/>
      <c r="Y75" s="7"/>
      <c r="Z75" s="7"/>
      <c r="AA75" s="7"/>
      <c r="AB75" s="7"/>
      <c r="AC75" s="7"/>
      <c r="AD75" s="39"/>
      <c r="AE75" s="39"/>
      <c r="AF75" s="39"/>
      <c r="AG75" s="39"/>
      <c r="AH75" s="39"/>
      <c r="AI75" s="39"/>
      <c r="AJ75" s="39"/>
      <c r="AK75" s="39"/>
      <c r="AL75" s="39"/>
      <c r="AM75" s="39"/>
      <c r="AN75" s="39"/>
      <c r="AO75" s="39"/>
      <c r="AP75" s="39"/>
      <c r="AQ75" s="39"/>
      <c r="AR75" s="39"/>
      <c r="AS75" s="39"/>
      <c r="AV75" s="39"/>
      <c r="AW75" s="33"/>
      <c r="AX75" s="33"/>
      <c r="AY75" s="33"/>
      <c r="AZ75" s="34"/>
      <c r="BA75" s="34"/>
      <c r="BB75" s="34"/>
      <c r="BC75" s="34"/>
      <c r="BD75" s="34"/>
      <c r="BE75" s="34"/>
      <c r="BF75" s="32"/>
      <c r="BG75" s="39"/>
      <c r="BM75" s="39"/>
      <c r="BN75" s="39"/>
      <c r="BO75" s="39"/>
      <c r="BP75" s="39"/>
      <c r="BQ75" s="39"/>
      <c r="BR75" s="39"/>
      <c r="BS75" s="39"/>
      <c r="BT75" s="39"/>
      <c r="BU75" s="39"/>
      <c r="BV75" s="39"/>
      <c r="BW75" s="39"/>
      <c r="BX75" s="39"/>
      <c r="BY75" s="39"/>
      <c r="BZ75" s="39"/>
      <c r="CC75" s="39"/>
      <c r="CD75" s="39"/>
      <c r="CE75" s="39"/>
      <c r="CF75" s="39"/>
      <c r="CG75" s="39"/>
      <c r="CH75" s="39"/>
      <c r="CI75" s="33"/>
      <c r="CJ75" s="33"/>
      <c r="CK75" s="33"/>
      <c r="CL75" s="34"/>
      <c r="CM75" s="34"/>
      <c r="CN75" s="34"/>
      <c r="CO75" s="34"/>
      <c r="CP75" s="66"/>
      <c r="CQ75" s="88"/>
      <c r="CR75" s="39"/>
    </row>
    <row r="76" spans="4:96" x14ac:dyDescent="0.2">
      <c r="D76" s="7"/>
      <c r="E76" s="7"/>
      <c r="F76" s="7"/>
      <c r="G76" s="39"/>
      <c r="H76" s="39"/>
      <c r="I76" s="39"/>
      <c r="J76" s="39"/>
      <c r="K76" s="31"/>
      <c r="L76" s="7"/>
      <c r="M76" s="31"/>
      <c r="N76" s="42"/>
      <c r="T76" s="7"/>
      <c r="U76" s="7"/>
      <c r="V76" s="7"/>
      <c r="W76" s="7"/>
      <c r="X76" s="7"/>
      <c r="Y76" s="7"/>
      <c r="Z76" s="7"/>
      <c r="AA76" s="7"/>
      <c r="AB76" s="7"/>
      <c r="AC76" s="7"/>
      <c r="AD76" s="39"/>
      <c r="AE76" s="39"/>
      <c r="AF76" s="39"/>
      <c r="AG76" s="39"/>
      <c r="AH76" s="39"/>
      <c r="AI76" s="39"/>
      <c r="AJ76" s="39"/>
      <c r="AK76" s="39"/>
      <c r="AL76" s="39"/>
      <c r="AM76" s="39"/>
      <c r="AN76" s="39"/>
      <c r="AO76" s="39"/>
      <c r="AP76" s="39"/>
      <c r="AQ76" s="39"/>
      <c r="AR76" s="39"/>
      <c r="AS76" s="39"/>
      <c r="AV76" s="39"/>
      <c r="AW76" s="33"/>
      <c r="AX76" s="33"/>
      <c r="AY76" s="33"/>
      <c r="AZ76" s="34"/>
      <c r="BA76" s="34"/>
      <c r="BB76" s="34"/>
      <c r="BC76" s="34"/>
      <c r="BD76" s="34"/>
      <c r="BE76" s="34"/>
      <c r="BF76" s="32"/>
      <c r="BG76" s="39"/>
      <c r="BM76" s="39"/>
      <c r="BN76" s="39"/>
      <c r="BO76" s="39"/>
      <c r="BP76" s="39"/>
      <c r="BQ76" s="39"/>
      <c r="BR76" s="39"/>
      <c r="BS76" s="39"/>
      <c r="BT76" s="39"/>
      <c r="BU76" s="39"/>
      <c r="BV76" s="39"/>
      <c r="BW76" s="39"/>
      <c r="BX76" s="39"/>
      <c r="BY76" s="39"/>
      <c r="BZ76" s="39"/>
      <c r="CC76" s="39"/>
      <c r="CD76" s="39"/>
      <c r="CE76" s="39"/>
      <c r="CF76" s="39"/>
      <c r="CG76" s="39"/>
      <c r="CH76" s="39"/>
      <c r="CI76" s="33"/>
      <c r="CJ76" s="33"/>
      <c r="CK76" s="33"/>
      <c r="CL76" s="34"/>
      <c r="CM76" s="34"/>
      <c r="CN76" s="34"/>
      <c r="CO76" s="34"/>
      <c r="CP76" s="66"/>
      <c r="CQ76" s="88"/>
      <c r="CR76" s="39"/>
    </row>
    <row r="77" spans="4:96" x14ac:dyDescent="0.2">
      <c r="D77" s="7"/>
      <c r="E77" s="7"/>
      <c r="F77" s="7"/>
      <c r="G77" s="39"/>
      <c r="H77" s="39"/>
      <c r="I77" s="39"/>
      <c r="J77" s="39"/>
      <c r="K77" s="31"/>
      <c r="L77" s="7"/>
      <c r="M77" s="31"/>
      <c r="N77" s="42"/>
      <c r="T77" s="7"/>
      <c r="U77" s="7"/>
      <c r="V77" s="7"/>
      <c r="W77" s="7"/>
      <c r="X77" s="7"/>
      <c r="Y77" s="7"/>
      <c r="Z77" s="7"/>
      <c r="AA77" s="7"/>
      <c r="AB77" s="7"/>
      <c r="AC77" s="7"/>
      <c r="AD77" s="39"/>
      <c r="AE77" s="39"/>
      <c r="AF77" s="39"/>
      <c r="AG77" s="39"/>
      <c r="AH77" s="39"/>
      <c r="AI77" s="39"/>
      <c r="AJ77" s="39"/>
      <c r="AK77" s="39"/>
      <c r="AL77" s="39"/>
      <c r="AM77" s="39"/>
      <c r="AN77" s="39"/>
      <c r="AO77" s="39"/>
      <c r="AP77" s="39"/>
      <c r="AQ77" s="39"/>
      <c r="AR77" s="39"/>
      <c r="AS77" s="39"/>
      <c r="AV77" s="39"/>
      <c r="AW77" s="33"/>
      <c r="AX77" s="33"/>
      <c r="AY77" s="33"/>
      <c r="AZ77" s="34"/>
      <c r="BA77" s="34"/>
      <c r="BB77" s="34"/>
      <c r="BC77" s="34"/>
      <c r="BD77" s="34"/>
      <c r="BE77" s="34"/>
      <c r="BF77" s="32"/>
      <c r="BG77" s="39"/>
      <c r="BM77" s="39"/>
      <c r="BN77" s="39"/>
      <c r="BO77" s="39"/>
      <c r="BP77" s="39"/>
      <c r="BQ77" s="39"/>
      <c r="BR77" s="39"/>
      <c r="BS77" s="39"/>
      <c r="BT77" s="39"/>
      <c r="BU77" s="39"/>
      <c r="BV77" s="39"/>
      <c r="BW77" s="39"/>
      <c r="BX77" s="39"/>
      <c r="BY77" s="39"/>
      <c r="BZ77" s="39"/>
      <c r="CC77" s="39"/>
      <c r="CD77" s="39"/>
      <c r="CE77" s="39"/>
      <c r="CF77" s="39"/>
      <c r="CG77" s="39"/>
      <c r="CH77" s="39"/>
      <c r="CI77" s="33"/>
      <c r="CJ77" s="33"/>
      <c r="CK77" s="33"/>
      <c r="CL77" s="34"/>
      <c r="CM77" s="34"/>
      <c r="CN77" s="34"/>
      <c r="CO77" s="34"/>
      <c r="CP77" s="66"/>
      <c r="CQ77" s="88"/>
      <c r="CR77" s="39"/>
    </row>
    <row r="78" spans="4:96" x14ac:dyDescent="0.2">
      <c r="D78" s="7"/>
      <c r="E78" s="7"/>
      <c r="F78" s="7"/>
      <c r="G78" s="39"/>
      <c r="H78" s="39"/>
      <c r="I78" s="39"/>
      <c r="J78" s="39"/>
      <c r="K78" s="31"/>
      <c r="L78" s="7"/>
      <c r="M78" s="31"/>
      <c r="N78" s="42"/>
      <c r="T78" s="7"/>
      <c r="U78" s="7"/>
      <c r="V78" s="7"/>
      <c r="W78" s="7"/>
      <c r="X78" s="7"/>
      <c r="Y78" s="7"/>
      <c r="Z78" s="7"/>
      <c r="AA78" s="7"/>
      <c r="AB78" s="7"/>
      <c r="AC78" s="7"/>
      <c r="AD78" s="39"/>
      <c r="AE78" s="39"/>
      <c r="AF78" s="39"/>
      <c r="AG78" s="39"/>
      <c r="AH78" s="39"/>
      <c r="AI78" s="39"/>
      <c r="AJ78" s="39"/>
      <c r="AK78" s="39"/>
      <c r="AL78" s="39"/>
      <c r="AM78" s="39"/>
      <c r="AN78" s="39"/>
      <c r="AO78" s="39"/>
      <c r="AP78" s="39"/>
      <c r="AQ78" s="39"/>
      <c r="AR78" s="39"/>
      <c r="AS78" s="39"/>
      <c r="AV78" s="39"/>
      <c r="AW78" s="33"/>
      <c r="AX78" s="33"/>
      <c r="AY78" s="33"/>
      <c r="AZ78" s="34"/>
      <c r="BA78" s="34"/>
      <c r="BB78" s="34"/>
      <c r="BC78" s="34"/>
      <c r="BD78" s="34"/>
      <c r="BE78" s="34"/>
      <c r="BF78" s="32"/>
      <c r="BG78" s="39"/>
      <c r="BM78" s="39"/>
      <c r="BN78" s="39"/>
      <c r="BO78" s="39"/>
      <c r="BP78" s="39"/>
      <c r="BQ78" s="39"/>
      <c r="BR78" s="39"/>
      <c r="BS78" s="39"/>
      <c r="BT78" s="39"/>
      <c r="BU78" s="39"/>
      <c r="BV78" s="39"/>
      <c r="BW78" s="39"/>
      <c r="BX78" s="39"/>
      <c r="BY78" s="39"/>
      <c r="BZ78" s="39"/>
      <c r="CC78" s="39"/>
      <c r="CD78" s="39"/>
      <c r="CE78" s="39"/>
      <c r="CF78" s="39"/>
      <c r="CG78" s="39"/>
      <c r="CH78" s="39"/>
      <c r="CI78" s="33"/>
      <c r="CJ78" s="33"/>
      <c r="CK78" s="33"/>
      <c r="CL78" s="34"/>
      <c r="CM78" s="34"/>
      <c r="CN78" s="34"/>
      <c r="CO78" s="34"/>
      <c r="CP78" s="66"/>
      <c r="CQ78" s="88"/>
      <c r="CR78" s="39"/>
    </row>
    <row r="79" spans="4:96" x14ac:dyDescent="0.2">
      <c r="D79" s="7"/>
      <c r="E79" s="7"/>
      <c r="F79" s="7"/>
      <c r="G79" s="39"/>
      <c r="H79" s="39"/>
      <c r="I79" s="39"/>
      <c r="J79" s="39"/>
      <c r="K79" s="31"/>
      <c r="L79" s="7"/>
      <c r="M79" s="31"/>
      <c r="N79" s="42"/>
      <c r="T79" s="7"/>
      <c r="U79" s="7"/>
      <c r="V79" s="7"/>
      <c r="W79" s="7"/>
      <c r="X79" s="7"/>
      <c r="Y79" s="7"/>
      <c r="Z79" s="7"/>
      <c r="AA79" s="7"/>
      <c r="AB79" s="7"/>
      <c r="AC79" s="7"/>
      <c r="AD79" s="39"/>
      <c r="AE79" s="39"/>
      <c r="AF79" s="39"/>
      <c r="AG79" s="39"/>
      <c r="AH79" s="39"/>
      <c r="AI79" s="39"/>
      <c r="AJ79" s="39"/>
      <c r="AK79" s="39"/>
      <c r="AL79" s="39"/>
      <c r="AM79" s="39"/>
      <c r="AN79" s="39"/>
      <c r="AO79" s="39"/>
      <c r="AP79" s="39"/>
      <c r="AQ79" s="39"/>
      <c r="AR79" s="39"/>
      <c r="AS79" s="39"/>
      <c r="AV79" s="39"/>
      <c r="AW79" s="33"/>
      <c r="AX79" s="33"/>
      <c r="AY79" s="33"/>
      <c r="AZ79" s="34"/>
      <c r="BA79" s="34"/>
      <c r="BB79" s="34"/>
      <c r="BC79" s="34"/>
      <c r="BD79" s="34"/>
      <c r="BE79" s="34"/>
      <c r="BF79" s="32"/>
      <c r="BG79" s="39"/>
      <c r="BM79" s="39"/>
      <c r="BN79" s="39"/>
      <c r="BO79" s="39"/>
      <c r="BP79" s="39"/>
      <c r="BQ79" s="39"/>
      <c r="BR79" s="39"/>
      <c r="BS79" s="39"/>
      <c r="BT79" s="39"/>
      <c r="BU79" s="39"/>
      <c r="BV79" s="39"/>
      <c r="BW79" s="39"/>
      <c r="BX79" s="39"/>
      <c r="BY79" s="39"/>
      <c r="BZ79" s="39"/>
      <c r="CC79" s="39"/>
      <c r="CD79" s="39"/>
      <c r="CE79" s="39"/>
      <c r="CF79" s="39"/>
      <c r="CG79" s="39"/>
      <c r="CH79" s="39"/>
      <c r="CI79" s="33"/>
      <c r="CJ79" s="33"/>
      <c r="CK79" s="33"/>
      <c r="CL79" s="34"/>
      <c r="CM79" s="34"/>
      <c r="CN79" s="34"/>
      <c r="CO79" s="34"/>
      <c r="CP79" s="66"/>
      <c r="CQ79" s="88"/>
      <c r="CR79" s="39"/>
    </row>
    <row r="80" spans="4:96" x14ac:dyDescent="0.2">
      <c r="D80" s="7"/>
      <c r="E80" s="7"/>
      <c r="F80" s="7"/>
      <c r="G80" s="39"/>
      <c r="H80" s="39"/>
      <c r="I80" s="39"/>
      <c r="J80" s="39"/>
      <c r="K80" s="31"/>
      <c r="L80" s="7"/>
      <c r="M80" s="31"/>
      <c r="N80" s="42"/>
      <c r="T80" s="7"/>
      <c r="U80" s="7"/>
      <c r="V80" s="7"/>
      <c r="W80" s="7"/>
      <c r="X80" s="7"/>
      <c r="Y80" s="7"/>
      <c r="Z80" s="7"/>
      <c r="AA80" s="7"/>
      <c r="AB80" s="7"/>
      <c r="AC80" s="7"/>
      <c r="AD80" s="39"/>
      <c r="AE80" s="39"/>
      <c r="AF80" s="39"/>
      <c r="AG80" s="39"/>
      <c r="AH80" s="39"/>
      <c r="AI80" s="39"/>
      <c r="AJ80" s="39"/>
      <c r="AK80" s="39"/>
      <c r="AL80" s="39"/>
      <c r="AM80" s="39"/>
      <c r="AN80" s="39"/>
      <c r="AO80" s="39"/>
      <c r="AP80" s="39"/>
      <c r="AQ80" s="39"/>
      <c r="AR80" s="39"/>
      <c r="AS80" s="39"/>
      <c r="AV80" s="39"/>
      <c r="AW80" s="33"/>
      <c r="AX80" s="33"/>
      <c r="AY80" s="33"/>
      <c r="AZ80" s="34"/>
      <c r="BA80" s="34"/>
      <c r="BB80" s="34"/>
      <c r="BC80" s="34"/>
      <c r="BD80" s="34"/>
      <c r="BE80" s="34"/>
      <c r="BF80" s="32"/>
      <c r="BG80" s="39"/>
      <c r="BM80" s="39"/>
      <c r="BN80" s="39"/>
      <c r="BO80" s="39"/>
      <c r="BP80" s="39"/>
      <c r="BQ80" s="39"/>
      <c r="BR80" s="39"/>
      <c r="BS80" s="39"/>
      <c r="BT80" s="39"/>
      <c r="BU80" s="39"/>
      <c r="BV80" s="39"/>
      <c r="BW80" s="39"/>
      <c r="BX80" s="39"/>
      <c r="BY80" s="39"/>
      <c r="BZ80" s="39"/>
      <c r="CC80" s="39"/>
      <c r="CD80" s="39"/>
      <c r="CE80" s="39"/>
      <c r="CF80" s="39"/>
      <c r="CG80" s="39"/>
      <c r="CH80" s="39"/>
      <c r="CI80" s="33"/>
      <c r="CJ80" s="33"/>
      <c r="CK80" s="33"/>
      <c r="CL80" s="34"/>
      <c r="CM80" s="34"/>
      <c r="CN80" s="34"/>
      <c r="CO80" s="34"/>
      <c r="CP80" s="66"/>
      <c r="CQ80" s="88"/>
      <c r="CR80" s="39"/>
    </row>
    <row r="81" spans="1:117" x14ac:dyDescent="0.2">
      <c r="D81" s="7"/>
      <c r="E81" s="7"/>
      <c r="F81" s="7"/>
      <c r="G81" s="39"/>
      <c r="H81" s="39"/>
      <c r="I81" s="39"/>
      <c r="J81" s="39"/>
      <c r="K81" s="31"/>
      <c r="L81" s="7"/>
      <c r="M81" s="31"/>
      <c r="N81" s="42"/>
      <c r="T81" s="7"/>
      <c r="U81" s="7"/>
      <c r="V81" s="7"/>
      <c r="W81" s="7"/>
      <c r="X81" s="7"/>
      <c r="Y81" s="7"/>
      <c r="Z81" s="7"/>
      <c r="AA81" s="7"/>
      <c r="AB81" s="7"/>
      <c r="AC81" s="7"/>
      <c r="AD81" s="39"/>
      <c r="AE81" s="39"/>
      <c r="AF81" s="39"/>
      <c r="AG81" s="39"/>
      <c r="AH81" s="39"/>
      <c r="AI81" s="39"/>
      <c r="AJ81" s="39"/>
      <c r="AK81" s="39"/>
      <c r="AL81" s="39"/>
      <c r="AM81" s="39"/>
      <c r="AN81" s="39"/>
      <c r="AO81" s="39"/>
      <c r="AP81" s="39"/>
      <c r="AQ81" s="39"/>
      <c r="AR81" s="39"/>
      <c r="AS81" s="39"/>
      <c r="AV81" s="39"/>
      <c r="AW81" s="33"/>
      <c r="AX81" s="33"/>
      <c r="AY81" s="33"/>
      <c r="AZ81" s="34"/>
      <c r="BA81" s="34"/>
      <c r="BB81" s="34"/>
      <c r="BC81" s="34"/>
      <c r="BD81" s="34"/>
      <c r="BE81" s="34"/>
      <c r="BF81" s="32"/>
      <c r="BG81" s="39"/>
      <c r="BM81" s="39"/>
      <c r="BN81" s="39"/>
      <c r="BO81" s="39"/>
      <c r="BP81" s="39"/>
      <c r="BQ81" s="39"/>
      <c r="BR81" s="39"/>
      <c r="BS81" s="39"/>
      <c r="BT81" s="39"/>
      <c r="BU81" s="39"/>
      <c r="BV81" s="39"/>
      <c r="BW81" s="39"/>
      <c r="BX81" s="39"/>
      <c r="BY81" s="39"/>
      <c r="BZ81" s="39"/>
      <c r="CC81" s="39"/>
      <c r="CD81" s="39"/>
      <c r="CE81" s="39"/>
      <c r="CF81" s="39"/>
      <c r="CG81" s="39"/>
      <c r="CH81" s="39"/>
      <c r="CI81" s="33"/>
      <c r="CJ81" s="33"/>
      <c r="CK81" s="33"/>
      <c r="CL81" s="34"/>
      <c r="CM81" s="34"/>
      <c r="CN81" s="34"/>
      <c r="CO81" s="34"/>
      <c r="CP81" s="66"/>
      <c r="CQ81" s="88"/>
      <c r="CR81" s="39"/>
    </row>
    <row r="82" spans="1:117" x14ac:dyDescent="0.2">
      <c r="D82" s="7"/>
      <c r="E82" s="7"/>
      <c r="F82" s="7"/>
      <c r="G82" s="39"/>
      <c r="H82" s="39"/>
      <c r="I82" s="39"/>
      <c r="J82" s="39"/>
      <c r="K82" s="31"/>
      <c r="L82" s="7"/>
      <c r="M82" s="31"/>
      <c r="N82" s="42"/>
      <c r="T82" s="7"/>
      <c r="U82" s="7"/>
      <c r="V82" s="7"/>
      <c r="W82" s="7"/>
      <c r="X82" s="7"/>
      <c r="Y82" s="7"/>
      <c r="Z82" s="7"/>
      <c r="AA82" s="7"/>
      <c r="AB82" s="7"/>
      <c r="AC82" s="7"/>
      <c r="AD82" s="39"/>
      <c r="AE82" s="39"/>
      <c r="AF82" s="39"/>
      <c r="AG82" s="39"/>
      <c r="AH82" s="39"/>
      <c r="AI82" s="39"/>
      <c r="AJ82" s="39"/>
      <c r="AK82" s="39"/>
      <c r="AL82" s="39"/>
      <c r="AM82" s="39"/>
      <c r="AN82" s="39"/>
      <c r="AO82" s="39"/>
      <c r="AP82" s="39"/>
      <c r="AQ82" s="39"/>
      <c r="AR82" s="39"/>
      <c r="AS82" s="39"/>
      <c r="AV82" s="39"/>
      <c r="AW82" s="33"/>
      <c r="AX82" s="33"/>
      <c r="AY82" s="33"/>
      <c r="AZ82" s="34"/>
      <c r="BA82" s="34"/>
      <c r="BB82" s="34"/>
      <c r="BC82" s="34"/>
      <c r="BD82" s="34"/>
      <c r="BE82" s="34"/>
      <c r="BF82" s="32"/>
      <c r="BG82" s="39"/>
      <c r="BM82" s="39"/>
      <c r="BN82" s="39"/>
      <c r="BO82" s="39"/>
      <c r="BP82" s="39"/>
      <c r="BQ82" s="39"/>
      <c r="BR82" s="39"/>
      <c r="BS82" s="39"/>
      <c r="BT82" s="39"/>
      <c r="BU82" s="39"/>
      <c r="BV82" s="39"/>
      <c r="BW82" s="39"/>
      <c r="BX82" s="39"/>
      <c r="BY82" s="39"/>
      <c r="BZ82" s="39"/>
      <c r="CC82" s="39"/>
      <c r="CD82" s="39"/>
      <c r="CE82" s="39"/>
      <c r="CF82" s="39"/>
      <c r="CG82" s="39"/>
      <c r="CH82" s="39"/>
      <c r="CI82" s="33"/>
      <c r="CJ82" s="33"/>
      <c r="CK82" s="33"/>
      <c r="CL82" s="34"/>
      <c r="CM82" s="34"/>
      <c r="CN82" s="34"/>
      <c r="CO82" s="34"/>
      <c r="CP82" s="66"/>
      <c r="CQ82" s="88"/>
      <c r="CR82" s="39"/>
    </row>
    <row r="83" spans="1:117" x14ac:dyDescent="0.2">
      <c r="D83" s="7"/>
      <c r="E83" s="7"/>
      <c r="F83" s="7"/>
      <c r="G83" s="39"/>
      <c r="H83" s="39"/>
      <c r="I83" s="39"/>
      <c r="J83" s="39"/>
      <c r="K83" s="31"/>
      <c r="L83" s="7"/>
      <c r="M83" s="31"/>
      <c r="N83" s="42"/>
      <c r="T83" s="7"/>
      <c r="U83" s="7"/>
      <c r="V83" s="7"/>
      <c r="W83" s="7"/>
      <c r="X83" s="7"/>
      <c r="Y83" s="7"/>
      <c r="Z83" s="7"/>
      <c r="AA83" s="7"/>
      <c r="AB83" s="7"/>
      <c r="AC83" s="7"/>
      <c r="AD83" s="39"/>
      <c r="AE83" s="39"/>
      <c r="AF83" s="39"/>
      <c r="AG83" s="39"/>
      <c r="AH83" s="39"/>
      <c r="AI83" s="39"/>
      <c r="AJ83" s="39"/>
      <c r="AK83" s="39"/>
      <c r="AL83" s="39"/>
      <c r="AM83" s="39"/>
      <c r="AN83" s="39"/>
      <c r="AO83" s="39"/>
      <c r="AP83" s="39"/>
      <c r="AQ83" s="39"/>
      <c r="AR83" s="39"/>
      <c r="AS83" s="39"/>
      <c r="AV83" s="39"/>
      <c r="AW83" s="33"/>
      <c r="AX83" s="33"/>
      <c r="AY83" s="33"/>
      <c r="AZ83" s="34"/>
      <c r="BA83" s="34"/>
      <c r="BB83" s="34"/>
      <c r="BC83" s="34"/>
      <c r="BD83" s="34"/>
      <c r="BE83" s="34"/>
      <c r="BF83" s="32"/>
      <c r="BG83" s="39"/>
      <c r="BM83" s="39"/>
      <c r="BN83" s="39"/>
      <c r="BO83" s="39"/>
      <c r="BP83" s="39"/>
      <c r="BQ83" s="39"/>
      <c r="BR83" s="39"/>
      <c r="BS83" s="39"/>
      <c r="BT83" s="39"/>
      <c r="BU83" s="39"/>
      <c r="BV83" s="39"/>
      <c r="BW83" s="39"/>
      <c r="BX83" s="39"/>
      <c r="BY83" s="39"/>
      <c r="BZ83" s="39"/>
      <c r="CC83" s="39"/>
      <c r="CD83" s="39"/>
      <c r="CE83" s="39"/>
      <c r="CF83" s="39"/>
      <c r="CG83" s="39"/>
      <c r="CH83" s="39"/>
      <c r="CI83" s="33"/>
      <c r="CJ83" s="33"/>
      <c r="CK83" s="33"/>
      <c r="CL83" s="34"/>
      <c r="CM83" s="34"/>
      <c r="CN83" s="34"/>
      <c r="CO83" s="34"/>
      <c r="CP83" s="66"/>
      <c r="CQ83" s="88"/>
      <c r="CR83" s="39"/>
    </row>
    <row r="84" spans="1:117" x14ac:dyDescent="0.2">
      <c r="D84" s="7"/>
      <c r="E84" s="7"/>
      <c r="F84" s="7"/>
      <c r="G84" s="39"/>
      <c r="H84" s="39"/>
      <c r="I84" s="39"/>
      <c r="J84" s="39"/>
      <c r="K84" s="31"/>
      <c r="L84" s="7"/>
      <c r="M84" s="31"/>
      <c r="N84" s="42"/>
      <c r="T84" s="7"/>
      <c r="U84" s="7"/>
      <c r="V84" s="7"/>
      <c r="W84" s="7"/>
      <c r="X84" s="7"/>
      <c r="Y84" s="7"/>
      <c r="Z84" s="7"/>
      <c r="AA84" s="7"/>
      <c r="AB84" s="7"/>
      <c r="AC84" s="7"/>
      <c r="AD84" s="39"/>
      <c r="AE84" s="39"/>
      <c r="AF84" s="39"/>
      <c r="AG84" s="39"/>
      <c r="AH84" s="39"/>
      <c r="AI84" s="39"/>
      <c r="AJ84" s="39"/>
      <c r="AK84" s="39"/>
      <c r="AL84" s="39"/>
      <c r="AM84" s="39"/>
      <c r="AN84" s="39"/>
      <c r="AO84" s="39"/>
      <c r="AP84" s="39"/>
      <c r="AQ84" s="39"/>
      <c r="AR84" s="39"/>
      <c r="AS84" s="39"/>
      <c r="AV84" s="39"/>
      <c r="AW84" s="33"/>
      <c r="AX84" s="33"/>
      <c r="AY84" s="33"/>
      <c r="AZ84" s="34"/>
      <c r="BA84" s="34"/>
      <c r="BB84" s="34"/>
      <c r="BC84" s="34"/>
      <c r="BD84" s="34"/>
      <c r="BE84" s="34"/>
      <c r="BF84" s="32"/>
      <c r="BG84" s="39"/>
      <c r="BM84" s="39"/>
      <c r="BN84" s="39"/>
      <c r="BO84" s="39"/>
      <c r="BP84" s="39"/>
      <c r="BQ84" s="39"/>
      <c r="BR84" s="39"/>
      <c r="BS84" s="39"/>
      <c r="BT84" s="39"/>
      <c r="BU84" s="39"/>
      <c r="BV84" s="39"/>
      <c r="BW84" s="39"/>
      <c r="BX84" s="39"/>
      <c r="BY84" s="39"/>
      <c r="BZ84" s="39"/>
      <c r="CC84" s="39"/>
      <c r="CD84" s="39"/>
      <c r="CE84" s="39"/>
      <c r="CF84" s="39"/>
      <c r="CG84" s="39"/>
      <c r="CH84" s="39"/>
      <c r="CI84" s="33"/>
      <c r="CJ84" s="33"/>
      <c r="CK84" s="33"/>
      <c r="CL84" s="34"/>
      <c r="CM84" s="34"/>
      <c r="CN84" s="34"/>
      <c r="CO84" s="34"/>
      <c r="CP84" s="66"/>
      <c r="CQ84" s="88"/>
      <c r="CR84" s="39"/>
    </row>
    <row r="85" spans="1:117" s="39" customFormat="1" x14ac:dyDescent="0.2">
      <c r="A85" s="35" t="s">
        <v>87</v>
      </c>
      <c r="B85" s="35"/>
      <c r="C85" s="35" t="s">
        <v>87</v>
      </c>
      <c r="D85" s="35" t="s">
        <v>87</v>
      </c>
      <c r="E85" s="35" t="s">
        <v>87</v>
      </c>
      <c r="F85" s="35" t="s">
        <v>87</v>
      </c>
      <c r="G85" s="35" t="s">
        <v>87</v>
      </c>
      <c r="H85" s="35" t="s">
        <v>87</v>
      </c>
      <c r="I85" s="35" t="s">
        <v>87</v>
      </c>
      <c r="J85" s="35" t="s">
        <v>87</v>
      </c>
      <c r="K85" s="35" t="s">
        <v>87</v>
      </c>
      <c r="L85" s="35" t="s">
        <v>87</v>
      </c>
      <c r="M85" s="35" t="s">
        <v>87</v>
      </c>
      <c r="N85" s="35" t="s">
        <v>87</v>
      </c>
      <c r="O85" s="35" t="s">
        <v>87</v>
      </c>
      <c r="P85" s="35" t="s">
        <v>87</v>
      </c>
      <c r="Q85" s="35" t="s">
        <v>87</v>
      </c>
      <c r="R85" s="35" t="s">
        <v>87</v>
      </c>
      <c r="S85" s="35" t="s">
        <v>87</v>
      </c>
      <c r="T85" s="35" t="s">
        <v>87</v>
      </c>
      <c r="U85" s="35" t="s">
        <v>87</v>
      </c>
      <c r="V85" s="35" t="s">
        <v>87</v>
      </c>
      <c r="W85" s="35" t="s">
        <v>87</v>
      </c>
      <c r="X85" s="35" t="s">
        <v>87</v>
      </c>
      <c r="Y85" s="35" t="s">
        <v>87</v>
      </c>
      <c r="Z85" s="35" t="s">
        <v>87</v>
      </c>
      <c r="AA85" s="35" t="s">
        <v>87</v>
      </c>
      <c r="AB85" s="35" t="s">
        <v>87</v>
      </c>
      <c r="AC85" s="35" t="s">
        <v>87</v>
      </c>
      <c r="AD85" s="35" t="s">
        <v>87</v>
      </c>
      <c r="AE85" s="35" t="s">
        <v>87</v>
      </c>
      <c r="AF85" s="35" t="s">
        <v>87</v>
      </c>
      <c r="AG85" s="35" t="s">
        <v>87</v>
      </c>
      <c r="AH85" s="35" t="s">
        <v>87</v>
      </c>
      <c r="AI85" s="35" t="s">
        <v>87</v>
      </c>
      <c r="AJ85" s="35" t="s">
        <v>87</v>
      </c>
      <c r="AK85" s="35" t="s">
        <v>87</v>
      </c>
      <c r="AL85" s="35" t="s">
        <v>87</v>
      </c>
      <c r="AM85" s="35" t="s">
        <v>87</v>
      </c>
      <c r="AN85" s="35" t="s">
        <v>87</v>
      </c>
      <c r="AO85" s="35" t="s">
        <v>87</v>
      </c>
      <c r="AP85" s="35" t="s">
        <v>87</v>
      </c>
      <c r="AQ85" s="35" t="s">
        <v>87</v>
      </c>
      <c r="AR85" s="35" t="s">
        <v>87</v>
      </c>
      <c r="AS85" s="35" t="s">
        <v>87</v>
      </c>
      <c r="AT85" s="35" t="s">
        <v>87</v>
      </c>
      <c r="AU85" s="35" t="s">
        <v>87</v>
      </c>
      <c r="AV85" s="35" t="s">
        <v>87</v>
      </c>
      <c r="AW85" s="35" t="s">
        <v>87</v>
      </c>
      <c r="AX85" s="35" t="s">
        <v>87</v>
      </c>
      <c r="AY85" s="35" t="s">
        <v>87</v>
      </c>
      <c r="AZ85" s="35" t="s">
        <v>87</v>
      </c>
      <c r="BA85" s="35" t="s">
        <v>87</v>
      </c>
      <c r="BB85" s="35"/>
      <c r="BC85" s="35" t="s">
        <v>87</v>
      </c>
      <c r="BD85" s="35" t="s">
        <v>87</v>
      </c>
      <c r="BE85" s="35" t="s">
        <v>87</v>
      </c>
      <c r="BF85" s="35" t="s">
        <v>87</v>
      </c>
      <c r="BG85" s="35" t="s">
        <v>87</v>
      </c>
      <c r="BH85" s="35" t="s">
        <v>87</v>
      </c>
      <c r="BI85" s="35" t="s">
        <v>87</v>
      </c>
      <c r="BJ85" s="35" t="s">
        <v>87</v>
      </c>
      <c r="BK85" s="35" t="s">
        <v>87</v>
      </c>
      <c r="BL85" s="35" t="s">
        <v>87</v>
      </c>
      <c r="BM85" s="35" t="s">
        <v>87</v>
      </c>
      <c r="BN85" s="35" t="s">
        <v>87</v>
      </c>
      <c r="BO85" s="35" t="s">
        <v>87</v>
      </c>
      <c r="BP85" s="35" t="s">
        <v>87</v>
      </c>
      <c r="BQ85" s="35" t="s">
        <v>87</v>
      </c>
      <c r="BR85" s="35" t="s">
        <v>87</v>
      </c>
      <c r="BS85" s="35" t="s">
        <v>87</v>
      </c>
      <c r="BT85" s="35" t="s">
        <v>87</v>
      </c>
      <c r="BU85" s="35" t="s">
        <v>87</v>
      </c>
      <c r="BV85" s="35" t="s">
        <v>87</v>
      </c>
      <c r="BW85" s="35" t="s">
        <v>87</v>
      </c>
      <c r="BX85" s="35" t="s">
        <v>87</v>
      </c>
      <c r="BY85" s="35" t="s">
        <v>87</v>
      </c>
      <c r="BZ85" s="35" t="s">
        <v>87</v>
      </c>
      <c r="CA85" s="35" t="s">
        <v>87</v>
      </c>
      <c r="CB85" s="35" t="s">
        <v>87</v>
      </c>
      <c r="CC85" s="35" t="s">
        <v>87</v>
      </c>
      <c r="CD85" s="35" t="s">
        <v>87</v>
      </c>
      <c r="CE85" s="35" t="s">
        <v>87</v>
      </c>
      <c r="CF85" s="35" t="s">
        <v>87</v>
      </c>
      <c r="CG85" s="35" t="s">
        <v>87</v>
      </c>
      <c r="CH85" s="35" t="s">
        <v>87</v>
      </c>
      <c r="CI85" s="35" t="s">
        <v>87</v>
      </c>
      <c r="CJ85" s="35" t="s">
        <v>87</v>
      </c>
      <c r="CK85" s="35" t="s">
        <v>87</v>
      </c>
      <c r="CL85" s="35" t="s">
        <v>87</v>
      </c>
      <c r="CM85" s="35" t="s">
        <v>87</v>
      </c>
      <c r="CN85" s="35" t="s">
        <v>87</v>
      </c>
      <c r="CO85" s="35" t="s">
        <v>87</v>
      </c>
      <c r="CP85" s="35" t="s">
        <v>87</v>
      </c>
      <c r="CQ85" s="35" t="s">
        <v>87</v>
      </c>
      <c r="CR85" s="35" t="s">
        <v>87</v>
      </c>
      <c r="CS85" s="35" t="s">
        <v>87</v>
      </c>
      <c r="CT85" s="35" t="s">
        <v>87</v>
      </c>
      <c r="CU85" s="35" t="s">
        <v>87</v>
      </c>
      <c r="CV85" s="35" t="s">
        <v>87</v>
      </c>
      <c r="CW85" s="35" t="s">
        <v>87</v>
      </c>
      <c r="CX85" s="35" t="s">
        <v>87</v>
      </c>
      <c r="CY85" s="35" t="s">
        <v>87</v>
      </c>
      <c r="CZ85" s="35" t="s">
        <v>87</v>
      </c>
      <c r="DA85" s="35" t="s">
        <v>87</v>
      </c>
      <c r="DB85" s="35" t="s">
        <v>87</v>
      </c>
      <c r="DC85" s="35" t="s">
        <v>87</v>
      </c>
      <c r="DD85" s="35" t="s">
        <v>87</v>
      </c>
      <c r="DE85" s="35" t="s">
        <v>87</v>
      </c>
      <c r="DF85" s="35" t="s">
        <v>87</v>
      </c>
      <c r="DG85" s="35" t="s">
        <v>87</v>
      </c>
      <c r="DH85" s="35" t="s">
        <v>87</v>
      </c>
      <c r="DI85" s="35" t="s">
        <v>87</v>
      </c>
      <c r="DJ85" s="35" t="s">
        <v>87</v>
      </c>
      <c r="DK85" s="35" t="s">
        <v>87</v>
      </c>
      <c r="DL85" s="35" t="s">
        <v>87</v>
      </c>
      <c r="DM85" s="35" t="s">
        <v>87</v>
      </c>
    </row>
    <row r="86" spans="1:117" s="39" customFormat="1" x14ac:dyDescent="0.2">
      <c r="A86" s="154">
        <f t="shared" ref="A86:A120" si="63">A5</f>
        <v>0</v>
      </c>
      <c r="B86" s="154"/>
      <c r="C86" s="47"/>
      <c r="D86" s="46"/>
      <c r="F86" s="46"/>
      <c r="U86" s="31"/>
      <c r="X86" s="47" t="str">
        <f>IF(V5,IF(W5="",CONCATENATE("Grade ",V5," ",$D$4),CONCATENATE("Grade ",V5," ",W5)),IF(ISTEXT(W5),CONCATENATE("Grade ",B5," ",W5),IF(ISTEXT($D$4),CONCATENATE("Grade ",B5," ",$D$4," "),"")))</f>
        <v/>
      </c>
      <c r="Y86" s="46" t="str">
        <f t="shared" ref="Y86:Y120" si="64">IF(Y5,Y5,"")</f>
        <v/>
      </c>
      <c r="Z86" s="46" t="str">
        <f>IF(Y5,IF(Z5,Z5,""),"0")</f>
        <v>0</v>
      </c>
      <c r="AA86" s="46" t="e">
        <f t="shared" ref="AA86:AA120" si="65">IF(Y86,Z86+Y86,"")</f>
        <v>#VALUE!</v>
      </c>
      <c r="AB86" s="46" t="e">
        <f t="shared" ref="AB86:AB120" si="66">IF(Y86,AA86+Y86,"")</f>
        <v>#VALUE!</v>
      </c>
      <c r="AC86" s="46" t="e">
        <f t="shared" ref="AC86:AC120" si="67">IF(Y86,AB86+Y86,"")</f>
        <v>#VALUE!</v>
      </c>
      <c r="AD86" s="46" t="e">
        <f t="shared" ref="AD86:AD120" si="68">IF(Y86,AC86+Y86,"")</f>
        <v>#VALUE!</v>
      </c>
      <c r="AE86" s="46" t="e">
        <f t="shared" ref="AE86:AE120" si="69">IF(Y86,AD86+Y86,"")</f>
        <v>#VALUE!</v>
      </c>
      <c r="AF86" s="46" t="e">
        <f t="shared" ref="AF86:AF120" si="70">IF(Y86,AE86+Y86,"")</f>
        <v>#VALUE!</v>
      </c>
      <c r="AG86" s="46" t="e">
        <f t="shared" ref="AG86:AG120" si="71">IF(Y86,AF86+Y86,"")</f>
        <v>#VALUE!</v>
      </c>
      <c r="AH86" s="46" t="e">
        <f t="shared" ref="AH86:AH120" si="72">IF(Y86,AG86+Y86,"")</f>
        <v>#VALUE!</v>
      </c>
      <c r="AI86" s="46" t="e">
        <f t="shared" ref="AI86:AI120" si="73">IF(Y86,AH86+Y86,"")</f>
        <v>#VALUE!</v>
      </c>
      <c r="AJ86" s="46" t="e">
        <f t="shared" ref="AJ86:AJ120" si="74">IF(Y86,AI86+Y86,"")</f>
        <v>#VALUE!</v>
      </c>
      <c r="AK86" s="46" t="e">
        <f t="shared" ref="AK86:AK120" si="75">IF(Y86,AJ86+Y86,"")</f>
        <v>#VALUE!</v>
      </c>
      <c r="AL86" s="46" t="e">
        <f t="shared" ref="AL86:AL120" si="76">IF(Y86,AK86+Y86,"")</f>
        <v>#VALUE!</v>
      </c>
      <c r="AM86" s="46" t="e">
        <f t="shared" ref="AM86:AM120" si="77">IF(Y86,AL86+Y86,"")</f>
        <v>#VALUE!</v>
      </c>
      <c r="AN86" s="46" t="e">
        <f t="shared" ref="AN86:AN120" si="78">IF(Y86,AM86+Y86,"")</f>
        <v>#VALUE!</v>
      </c>
      <c r="AO86" s="46" t="e">
        <f t="shared" ref="AO86:AO120" si="79">IF(Y86,AN86+Y86,"")</f>
        <v>#VALUE!</v>
      </c>
      <c r="AP86" s="46"/>
      <c r="AQ86" s="46"/>
      <c r="AR86" s="46"/>
      <c r="AS86" s="47"/>
      <c r="AT86" s="46"/>
      <c r="AU86" s="46"/>
      <c r="AV86" s="46"/>
      <c r="AW86" s="46"/>
      <c r="AX86" s="46"/>
      <c r="AY86" s="46"/>
      <c r="AZ86" s="46"/>
      <c r="BA86" s="46"/>
      <c r="BB86" s="46"/>
      <c r="BC86" s="46"/>
      <c r="BD86" s="46"/>
      <c r="BE86" s="46"/>
      <c r="BF86" s="46"/>
      <c r="BG86" s="46"/>
      <c r="BH86" s="46"/>
      <c r="BI86" s="46"/>
      <c r="BJ86" s="47" t="str">
        <f>IF(BH5,IF(BI5="",CONCATENATE("Grade ",BH5," ",$AP$4),CONCATENATE("Grade ",BH5," ",BI5)),IF(ISTEXT(BI5),CONCATENATE("Grade ",B5," ",BI5),IF(ISTEXT($AP$4),CONCATENATE("Grade ",B5," ",$AP$4," "),"")))</f>
        <v/>
      </c>
      <c r="BK86" s="46" t="str">
        <f t="shared" ref="BK86:BK120" si="80">IF(BK5,BK5,"")</f>
        <v/>
      </c>
      <c r="BL86" s="46" t="str">
        <f>IF(BK5,IF(BL5,BL5,""),"0")</f>
        <v>0</v>
      </c>
      <c r="BM86" s="46" t="e">
        <f t="shared" ref="BM86:BM120" si="81">IF(BK86,BL86+BK86,"")</f>
        <v>#VALUE!</v>
      </c>
      <c r="BN86" s="46" t="e">
        <f t="shared" ref="BN86:BN120" si="82">IF(BK86,BM86+BK86,"")</f>
        <v>#VALUE!</v>
      </c>
      <c r="BO86" s="46" t="e">
        <f t="shared" ref="BO86:BO120" si="83">IF(BK86,BN86+BK86,"")</f>
        <v>#VALUE!</v>
      </c>
      <c r="BP86" s="46" t="e">
        <f t="shared" ref="BP86:BP120" si="84">IF(BK86,BO86+BK86,"")</f>
        <v>#VALUE!</v>
      </c>
      <c r="BQ86" s="46" t="e">
        <f t="shared" ref="BQ86:BQ120" si="85">IF(BK86,BP86+BK86,"")</f>
        <v>#VALUE!</v>
      </c>
      <c r="BR86" s="46" t="e">
        <f t="shared" ref="BR86:BR120" si="86">IF(BK86,BQ86+BK86,"")</f>
        <v>#VALUE!</v>
      </c>
      <c r="BS86" s="46" t="e">
        <f t="shared" ref="BS86:BS120" si="87">IF(BK86,BR86+BK86,"")</f>
        <v>#VALUE!</v>
      </c>
      <c r="BT86" s="46" t="e">
        <f t="shared" ref="BT86:BT120" si="88">IF(BK86,BS86+BK86,"")</f>
        <v>#VALUE!</v>
      </c>
      <c r="BU86" s="46" t="e">
        <f t="shared" ref="BU86:BU120" si="89">IF(BK86,BT86+BK86,"")</f>
        <v>#VALUE!</v>
      </c>
      <c r="BV86" s="46" t="e">
        <f t="shared" ref="BV86:BV120" si="90">IF(BK86,BU86+BK86,"")</f>
        <v>#VALUE!</v>
      </c>
      <c r="BW86" s="46" t="e">
        <f t="shared" ref="BW86:BW120" si="91">IF(BK86,BV86+BK86,"")</f>
        <v>#VALUE!</v>
      </c>
      <c r="BX86" s="46" t="e">
        <f t="shared" ref="BX86:BX120" si="92">IF(BK86,BW86+BK86,"")</f>
        <v>#VALUE!</v>
      </c>
      <c r="BY86" s="46" t="e">
        <f t="shared" ref="BY86:BY120" si="93">IF(BK86,BX86+BK86,"")</f>
        <v>#VALUE!</v>
      </c>
      <c r="BZ86" s="46" t="e">
        <f t="shared" ref="BZ86:BZ120" si="94">IF(BK86,BY86+BK86,"")</f>
        <v>#VALUE!</v>
      </c>
      <c r="CA86" s="46" t="e">
        <f t="shared" ref="CA86:CA120" si="95">IF(BK86,BZ86+BK86,"")</f>
        <v>#VALUE!</v>
      </c>
      <c r="CB86" s="46"/>
      <c r="CC86" s="46"/>
      <c r="CD86" s="46"/>
      <c r="CE86" s="46"/>
      <c r="CF86" s="46"/>
      <c r="CG86" s="46"/>
      <c r="CH86" s="46"/>
      <c r="CI86" s="46"/>
      <c r="CJ86" s="46"/>
      <c r="CK86" s="46"/>
      <c r="CL86" s="46"/>
      <c r="CM86" s="46"/>
      <c r="CN86" s="46"/>
      <c r="CO86" s="46"/>
      <c r="CP86" s="46"/>
      <c r="CQ86" s="46"/>
      <c r="CR86" s="46"/>
      <c r="CS86" s="46"/>
      <c r="CT86" s="46"/>
      <c r="CU86" s="46"/>
      <c r="CV86" s="47" t="str">
        <f>IF(CT5,IF(CU5="",CONCATENATE("Grade ",CT5," ",$CB$4),CONCATENATE("Grade ",CT5," ",CU5)),IF(ISTEXT(CU5),CONCATENATE("Grade ",B5," ",CU5),IF(ISTEXT($CB$4),CONCATENATE("Grade ",B5," ",$CB$4," "),"")))</f>
        <v/>
      </c>
      <c r="CW86" s="46" t="str">
        <f t="shared" ref="CW86:CW120" si="96">IF(CW5,CW5,"")</f>
        <v/>
      </c>
      <c r="CX86" s="46" t="str">
        <f>IF(CW5,IF(CX5,CX5,""),"0")</f>
        <v>0</v>
      </c>
      <c r="CY86" s="46" t="e">
        <f>IF(CW86,CX86+CW86,"")</f>
        <v>#VALUE!</v>
      </c>
      <c r="CZ86" s="46" t="e">
        <f>IF(CW86,CY86+CW86,"")</f>
        <v>#VALUE!</v>
      </c>
      <c r="DA86" s="46" t="e">
        <f>IF(CW86,CZ86+CW86,"")</f>
        <v>#VALUE!</v>
      </c>
      <c r="DB86" s="46" t="e">
        <f>IF(CW86,DA86+CW86,"")</f>
        <v>#VALUE!</v>
      </c>
      <c r="DC86" s="46" t="e">
        <f>IF(CW86,DB86+CW86,"")</f>
        <v>#VALUE!</v>
      </c>
      <c r="DD86" s="46" t="e">
        <f>IF(CW86,DC86+CW86,"")</f>
        <v>#VALUE!</v>
      </c>
      <c r="DE86" s="46" t="e">
        <f>IF(CW86,DD86+CW86,"")</f>
        <v>#VALUE!</v>
      </c>
      <c r="DF86" s="46" t="e">
        <f>IF(CW86,DE86+CW86,"")</f>
        <v>#VALUE!</v>
      </c>
      <c r="DG86" s="46" t="e">
        <f>IF(CW86,DF86+CW86,"")</f>
        <v>#VALUE!</v>
      </c>
      <c r="DH86" s="46" t="e">
        <f>IF(CW86,DG86+CW86,"")</f>
        <v>#VALUE!</v>
      </c>
      <c r="DI86" s="46" t="e">
        <f>IF(CW86,DH86+CW86,"")</f>
        <v>#VALUE!</v>
      </c>
      <c r="DJ86" s="46" t="e">
        <f>IF(CW86,DI86+CW86,"")</f>
        <v>#VALUE!</v>
      </c>
      <c r="DK86" s="46" t="e">
        <f>IF(CW86,DJ86+CW86,"")</f>
        <v>#VALUE!</v>
      </c>
      <c r="DL86" s="46" t="e">
        <f>IF(CW86,DK86+CW86,"")</f>
        <v>#VALUE!</v>
      </c>
      <c r="DM86" s="46" t="e">
        <f>IF(CW86,DL86+CW86,"")</f>
        <v>#VALUE!</v>
      </c>
    </row>
    <row r="87" spans="1:117" s="39" customFormat="1" x14ac:dyDescent="0.2">
      <c r="A87" s="154">
        <f t="shared" si="63"/>
        <v>0</v>
      </c>
      <c r="B87" s="154"/>
      <c r="C87" s="47"/>
      <c r="D87" s="46"/>
      <c r="F87" s="46"/>
      <c r="U87" s="31"/>
      <c r="X87" s="47" t="str">
        <f t="shared" ref="X87:X120" si="97">IF(V6,IF(W6="",CONCATENATE("Grade ",V6," ",$D$4),CONCATENATE("Grade ",V6," ",W6)),IF(ISTEXT(W6),CONCATENATE("Grade ",B6," ",W6),IF(ISTEXT($D$4),CONCATENATE("Grade ",B6," ",$D$4," "),"")))</f>
        <v/>
      </c>
      <c r="Y87" s="46" t="str">
        <f t="shared" si="64"/>
        <v/>
      </c>
      <c r="Z87" s="46" t="str">
        <f t="shared" ref="Z87:Z120" si="98">IF(Y6,IF(Z6,Z6,""),"0")</f>
        <v>0</v>
      </c>
      <c r="AA87" s="46" t="e">
        <f t="shared" si="65"/>
        <v>#VALUE!</v>
      </c>
      <c r="AB87" s="46" t="e">
        <f t="shared" si="66"/>
        <v>#VALUE!</v>
      </c>
      <c r="AC87" s="46" t="e">
        <f t="shared" si="67"/>
        <v>#VALUE!</v>
      </c>
      <c r="AD87" s="46" t="e">
        <f t="shared" si="68"/>
        <v>#VALUE!</v>
      </c>
      <c r="AE87" s="46" t="e">
        <f t="shared" si="69"/>
        <v>#VALUE!</v>
      </c>
      <c r="AF87" s="46" t="e">
        <f t="shared" si="70"/>
        <v>#VALUE!</v>
      </c>
      <c r="AG87" s="46" t="e">
        <f t="shared" si="71"/>
        <v>#VALUE!</v>
      </c>
      <c r="AH87" s="46" t="e">
        <f t="shared" si="72"/>
        <v>#VALUE!</v>
      </c>
      <c r="AI87" s="46" t="e">
        <f t="shared" si="73"/>
        <v>#VALUE!</v>
      </c>
      <c r="AJ87" s="46" t="e">
        <f t="shared" si="74"/>
        <v>#VALUE!</v>
      </c>
      <c r="AK87" s="46" t="e">
        <f t="shared" si="75"/>
        <v>#VALUE!</v>
      </c>
      <c r="AL87" s="46" t="e">
        <f t="shared" si="76"/>
        <v>#VALUE!</v>
      </c>
      <c r="AM87" s="46" t="e">
        <f t="shared" si="77"/>
        <v>#VALUE!</v>
      </c>
      <c r="AN87" s="46" t="e">
        <f t="shared" si="78"/>
        <v>#VALUE!</v>
      </c>
      <c r="AO87" s="46" t="e">
        <f t="shared" si="79"/>
        <v>#VALUE!</v>
      </c>
      <c r="AP87" s="46"/>
      <c r="AQ87" s="46"/>
      <c r="AR87" s="46"/>
      <c r="AS87" s="47"/>
      <c r="AT87" s="46"/>
      <c r="AU87" s="46"/>
      <c r="AV87" s="46"/>
      <c r="AW87" s="46"/>
      <c r="AX87" s="46"/>
      <c r="AY87" s="46"/>
      <c r="AZ87" s="46"/>
      <c r="BA87" s="46"/>
      <c r="BB87" s="46"/>
      <c r="BC87" s="46"/>
      <c r="BD87" s="46"/>
      <c r="BE87" s="46"/>
      <c r="BF87" s="46"/>
      <c r="BG87" s="46"/>
      <c r="BH87" s="46"/>
      <c r="BI87" s="46"/>
      <c r="BJ87" s="47" t="str">
        <f t="shared" ref="BJ87:BJ120" si="99">IF(BH6,IF(BI6="",CONCATENATE("Grade ",BH6," ",$AP$4),CONCATENATE("Grade ",BH6," ",BI6)),IF(ISTEXT(BI6),CONCATENATE("Grade ",B6," ",BI6),IF(ISTEXT($AP$4),CONCATENATE("Grade ",B6," ",$AP$4," "),"")))</f>
        <v/>
      </c>
      <c r="BK87" s="46" t="str">
        <f t="shared" si="80"/>
        <v/>
      </c>
      <c r="BL87" s="46" t="str">
        <f t="shared" ref="BL87:BL120" si="100">IF(BK6,IF(BL6,BL6,""),"0")</f>
        <v>0</v>
      </c>
      <c r="BM87" s="46" t="e">
        <f t="shared" si="81"/>
        <v>#VALUE!</v>
      </c>
      <c r="BN87" s="46" t="e">
        <f t="shared" si="82"/>
        <v>#VALUE!</v>
      </c>
      <c r="BO87" s="46" t="e">
        <f t="shared" si="83"/>
        <v>#VALUE!</v>
      </c>
      <c r="BP87" s="46" t="e">
        <f t="shared" si="84"/>
        <v>#VALUE!</v>
      </c>
      <c r="BQ87" s="46" t="e">
        <f t="shared" si="85"/>
        <v>#VALUE!</v>
      </c>
      <c r="BR87" s="46" t="e">
        <f t="shared" si="86"/>
        <v>#VALUE!</v>
      </c>
      <c r="BS87" s="46" t="e">
        <f t="shared" si="87"/>
        <v>#VALUE!</v>
      </c>
      <c r="BT87" s="46" t="e">
        <f t="shared" si="88"/>
        <v>#VALUE!</v>
      </c>
      <c r="BU87" s="46" t="e">
        <f t="shared" si="89"/>
        <v>#VALUE!</v>
      </c>
      <c r="BV87" s="46" t="e">
        <f t="shared" si="90"/>
        <v>#VALUE!</v>
      </c>
      <c r="BW87" s="46" t="e">
        <f t="shared" si="91"/>
        <v>#VALUE!</v>
      </c>
      <c r="BX87" s="46" t="e">
        <f t="shared" si="92"/>
        <v>#VALUE!</v>
      </c>
      <c r="BY87" s="46" t="e">
        <f t="shared" si="93"/>
        <v>#VALUE!</v>
      </c>
      <c r="BZ87" s="46" t="e">
        <f t="shared" si="94"/>
        <v>#VALUE!</v>
      </c>
      <c r="CA87" s="46" t="e">
        <f t="shared" si="95"/>
        <v>#VALUE!</v>
      </c>
      <c r="CB87" s="46"/>
      <c r="CC87" s="46"/>
      <c r="CD87" s="46"/>
      <c r="CE87" s="46"/>
      <c r="CF87" s="46"/>
      <c r="CG87" s="46"/>
      <c r="CH87" s="46"/>
      <c r="CI87" s="46"/>
      <c r="CJ87" s="46"/>
      <c r="CK87" s="46"/>
      <c r="CL87" s="46"/>
      <c r="CM87" s="46"/>
      <c r="CN87" s="46"/>
      <c r="CO87" s="46"/>
      <c r="CP87" s="46"/>
      <c r="CQ87" s="46"/>
      <c r="CR87" s="46"/>
      <c r="CS87" s="46"/>
      <c r="CT87" s="46"/>
      <c r="CU87" s="46"/>
      <c r="CV87" s="47" t="str">
        <f t="shared" ref="CV87:CV120" si="101">IF(CT6,IF(CU6="",CONCATENATE("Grade ",CT6," ",$CB$4),CONCATENATE("Grade ",CT6," ",CU6)),IF(ISTEXT(CU6),CONCATENATE("Grade ",B6," ",CU6),IF(ISTEXT($CB$4),CONCATENATE("Grade ",B6," ",$CB$4," "),"")))</f>
        <v/>
      </c>
      <c r="CW87" s="46" t="str">
        <f t="shared" si="96"/>
        <v/>
      </c>
      <c r="CX87" s="46" t="str">
        <f t="shared" ref="CX87:CX120" si="102">IF(CW6,IF(CX6,CX6,""),"0")</f>
        <v>0</v>
      </c>
      <c r="CY87" s="46" t="e">
        <f t="shared" ref="CY87:CY120" si="103">IF(CW87,CX87+CW87,"")</f>
        <v>#VALUE!</v>
      </c>
      <c r="CZ87" s="46" t="e">
        <f t="shared" ref="CZ87:CZ120" si="104">IF(CW87,CY87+CW87,"")</f>
        <v>#VALUE!</v>
      </c>
      <c r="DA87" s="46" t="e">
        <f t="shared" ref="DA87:DA120" si="105">IF(CW87,CZ87+CW87,"")</f>
        <v>#VALUE!</v>
      </c>
      <c r="DB87" s="46" t="e">
        <f t="shared" ref="DB87:DB120" si="106">IF(CW87,DA87+CW87,"")</f>
        <v>#VALUE!</v>
      </c>
      <c r="DC87" s="46" t="e">
        <f t="shared" ref="DC87:DC120" si="107">IF(CW87,DB87+CW87,"")</f>
        <v>#VALUE!</v>
      </c>
      <c r="DD87" s="46" t="e">
        <f t="shared" ref="DD87:DD120" si="108">IF(CW87,DC87+CW87,"")</f>
        <v>#VALUE!</v>
      </c>
      <c r="DE87" s="46" t="e">
        <f t="shared" ref="DE87:DE120" si="109">IF(CW87,DD87+CW87,"")</f>
        <v>#VALUE!</v>
      </c>
      <c r="DF87" s="46" t="e">
        <f t="shared" ref="DF87:DF120" si="110">IF(CW87,DE87+CW87,"")</f>
        <v>#VALUE!</v>
      </c>
      <c r="DG87" s="46" t="e">
        <f t="shared" ref="DG87:DG120" si="111">IF(CW87,DF87+CW87,"")</f>
        <v>#VALUE!</v>
      </c>
      <c r="DH87" s="46" t="e">
        <f t="shared" ref="DH87:DH120" si="112">IF(CW87,DG87+CW87,"")</f>
        <v>#VALUE!</v>
      </c>
      <c r="DI87" s="46" t="e">
        <f t="shared" ref="DI87:DI120" si="113">IF(CW87,DH87+CW87,"")</f>
        <v>#VALUE!</v>
      </c>
      <c r="DJ87" s="46" t="e">
        <f t="shared" ref="DJ87:DJ120" si="114">IF(CW87,DI87+CW87,"")</f>
        <v>#VALUE!</v>
      </c>
      <c r="DK87" s="46" t="e">
        <f t="shared" ref="DK87:DK120" si="115">IF(CW87,DJ87+CW87,"")</f>
        <v>#VALUE!</v>
      </c>
      <c r="DL87" s="46" t="e">
        <f t="shared" ref="DL87:DL120" si="116">IF(CW87,DK87+CW87,"")</f>
        <v>#VALUE!</v>
      </c>
      <c r="DM87" s="46" t="e">
        <f t="shared" ref="DM87:DM120" si="117">IF(CW87,DL87+CW87,"")</f>
        <v>#VALUE!</v>
      </c>
    </row>
    <row r="88" spans="1:117" s="39" customFormat="1" x14ac:dyDescent="0.2">
      <c r="A88" s="154">
        <f t="shared" si="63"/>
        <v>0</v>
      </c>
      <c r="B88" s="154"/>
      <c r="C88" s="47"/>
      <c r="D88" s="46"/>
      <c r="F88" s="46"/>
      <c r="U88" s="31"/>
      <c r="X88" s="47" t="str">
        <f t="shared" si="97"/>
        <v/>
      </c>
      <c r="Y88" s="46" t="str">
        <f t="shared" si="64"/>
        <v/>
      </c>
      <c r="Z88" s="46" t="str">
        <f t="shared" si="98"/>
        <v>0</v>
      </c>
      <c r="AA88" s="46" t="e">
        <f t="shared" si="65"/>
        <v>#VALUE!</v>
      </c>
      <c r="AB88" s="46" t="e">
        <f t="shared" si="66"/>
        <v>#VALUE!</v>
      </c>
      <c r="AC88" s="46" t="e">
        <f t="shared" si="67"/>
        <v>#VALUE!</v>
      </c>
      <c r="AD88" s="46" t="e">
        <f t="shared" si="68"/>
        <v>#VALUE!</v>
      </c>
      <c r="AE88" s="46" t="e">
        <f t="shared" si="69"/>
        <v>#VALUE!</v>
      </c>
      <c r="AF88" s="46" t="e">
        <f t="shared" si="70"/>
        <v>#VALUE!</v>
      </c>
      <c r="AG88" s="46" t="e">
        <f t="shared" si="71"/>
        <v>#VALUE!</v>
      </c>
      <c r="AH88" s="46" t="e">
        <f t="shared" si="72"/>
        <v>#VALUE!</v>
      </c>
      <c r="AI88" s="46" t="e">
        <f t="shared" si="73"/>
        <v>#VALUE!</v>
      </c>
      <c r="AJ88" s="46" t="e">
        <f t="shared" si="74"/>
        <v>#VALUE!</v>
      </c>
      <c r="AK88" s="46" t="e">
        <f t="shared" si="75"/>
        <v>#VALUE!</v>
      </c>
      <c r="AL88" s="46" t="e">
        <f t="shared" si="76"/>
        <v>#VALUE!</v>
      </c>
      <c r="AM88" s="46" t="e">
        <f t="shared" si="77"/>
        <v>#VALUE!</v>
      </c>
      <c r="AN88" s="46" t="e">
        <f t="shared" si="78"/>
        <v>#VALUE!</v>
      </c>
      <c r="AO88" s="46" t="e">
        <f t="shared" si="79"/>
        <v>#VALUE!</v>
      </c>
      <c r="AP88" s="46"/>
      <c r="AQ88" s="46"/>
      <c r="AR88" s="46"/>
      <c r="AS88" s="47"/>
      <c r="AT88" s="46"/>
      <c r="AU88" s="46"/>
      <c r="AV88" s="46"/>
      <c r="AW88" s="46"/>
      <c r="AX88" s="46"/>
      <c r="AY88" s="46"/>
      <c r="AZ88" s="46"/>
      <c r="BA88" s="46"/>
      <c r="BB88" s="46"/>
      <c r="BC88" s="46"/>
      <c r="BD88" s="46"/>
      <c r="BE88" s="46"/>
      <c r="BF88" s="46"/>
      <c r="BG88" s="46"/>
      <c r="BH88" s="46"/>
      <c r="BI88" s="46"/>
      <c r="BJ88" s="47" t="str">
        <f t="shared" si="99"/>
        <v/>
      </c>
      <c r="BK88" s="46" t="str">
        <f t="shared" si="80"/>
        <v/>
      </c>
      <c r="BL88" s="46" t="str">
        <f t="shared" si="100"/>
        <v>0</v>
      </c>
      <c r="BM88" s="46" t="e">
        <f t="shared" si="81"/>
        <v>#VALUE!</v>
      </c>
      <c r="BN88" s="46" t="e">
        <f t="shared" si="82"/>
        <v>#VALUE!</v>
      </c>
      <c r="BO88" s="46" t="e">
        <f t="shared" si="83"/>
        <v>#VALUE!</v>
      </c>
      <c r="BP88" s="46" t="e">
        <f t="shared" si="84"/>
        <v>#VALUE!</v>
      </c>
      <c r="BQ88" s="46" t="e">
        <f t="shared" si="85"/>
        <v>#VALUE!</v>
      </c>
      <c r="BR88" s="46" t="e">
        <f t="shared" si="86"/>
        <v>#VALUE!</v>
      </c>
      <c r="BS88" s="46" t="e">
        <f t="shared" si="87"/>
        <v>#VALUE!</v>
      </c>
      <c r="BT88" s="46" t="e">
        <f t="shared" si="88"/>
        <v>#VALUE!</v>
      </c>
      <c r="BU88" s="46" t="e">
        <f t="shared" si="89"/>
        <v>#VALUE!</v>
      </c>
      <c r="BV88" s="46" t="e">
        <f t="shared" si="90"/>
        <v>#VALUE!</v>
      </c>
      <c r="BW88" s="46" t="e">
        <f t="shared" si="91"/>
        <v>#VALUE!</v>
      </c>
      <c r="BX88" s="46" t="e">
        <f t="shared" si="92"/>
        <v>#VALUE!</v>
      </c>
      <c r="BY88" s="46" t="e">
        <f t="shared" si="93"/>
        <v>#VALUE!</v>
      </c>
      <c r="BZ88" s="46" t="e">
        <f t="shared" si="94"/>
        <v>#VALUE!</v>
      </c>
      <c r="CA88" s="46" t="e">
        <f t="shared" si="95"/>
        <v>#VALUE!</v>
      </c>
      <c r="CB88" s="46"/>
      <c r="CC88" s="46"/>
      <c r="CD88" s="46"/>
      <c r="CE88" s="46"/>
      <c r="CF88" s="46"/>
      <c r="CG88" s="46"/>
      <c r="CH88" s="46"/>
      <c r="CI88" s="46"/>
      <c r="CJ88" s="46"/>
      <c r="CK88" s="46"/>
      <c r="CL88" s="46"/>
      <c r="CM88" s="46"/>
      <c r="CN88" s="46"/>
      <c r="CO88" s="46"/>
      <c r="CP88" s="46"/>
      <c r="CQ88" s="46"/>
      <c r="CR88" s="46"/>
      <c r="CS88" s="46"/>
      <c r="CT88" s="46"/>
      <c r="CU88" s="46"/>
      <c r="CV88" s="47" t="str">
        <f t="shared" si="101"/>
        <v/>
      </c>
      <c r="CW88" s="46" t="str">
        <f t="shared" si="96"/>
        <v/>
      </c>
      <c r="CX88" s="46" t="str">
        <f t="shared" si="102"/>
        <v>0</v>
      </c>
      <c r="CY88" s="46" t="e">
        <f t="shared" si="103"/>
        <v>#VALUE!</v>
      </c>
      <c r="CZ88" s="46" t="e">
        <f t="shared" si="104"/>
        <v>#VALUE!</v>
      </c>
      <c r="DA88" s="46" t="e">
        <f t="shared" si="105"/>
        <v>#VALUE!</v>
      </c>
      <c r="DB88" s="46" t="e">
        <f t="shared" si="106"/>
        <v>#VALUE!</v>
      </c>
      <c r="DC88" s="46" t="e">
        <f t="shared" si="107"/>
        <v>#VALUE!</v>
      </c>
      <c r="DD88" s="46" t="e">
        <f t="shared" si="108"/>
        <v>#VALUE!</v>
      </c>
      <c r="DE88" s="46" t="e">
        <f t="shared" si="109"/>
        <v>#VALUE!</v>
      </c>
      <c r="DF88" s="46" t="e">
        <f t="shared" si="110"/>
        <v>#VALUE!</v>
      </c>
      <c r="DG88" s="46" t="e">
        <f t="shared" si="111"/>
        <v>#VALUE!</v>
      </c>
      <c r="DH88" s="46" t="e">
        <f t="shared" si="112"/>
        <v>#VALUE!</v>
      </c>
      <c r="DI88" s="46" t="e">
        <f t="shared" si="113"/>
        <v>#VALUE!</v>
      </c>
      <c r="DJ88" s="46" t="e">
        <f t="shared" si="114"/>
        <v>#VALUE!</v>
      </c>
      <c r="DK88" s="46" t="e">
        <f t="shared" si="115"/>
        <v>#VALUE!</v>
      </c>
      <c r="DL88" s="46" t="e">
        <f t="shared" si="116"/>
        <v>#VALUE!</v>
      </c>
      <c r="DM88" s="46" t="e">
        <f t="shared" si="117"/>
        <v>#VALUE!</v>
      </c>
    </row>
    <row r="89" spans="1:117" s="39" customFormat="1" x14ac:dyDescent="0.2">
      <c r="A89" s="154">
        <f t="shared" si="63"/>
        <v>0</v>
      </c>
      <c r="B89" s="154"/>
      <c r="C89" s="47"/>
      <c r="D89" s="46"/>
      <c r="F89" s="46"/>
      <c r="U89" s="31"/>
      <c r="X89" s="47" t="str">
        <f t="shared" si="97"/>
        <v/>
      </c>
      <c r="Y89" s="46" t="str">
        <f t="shared" si="64"/>
        <v/>
      </c>
      <c r="Z89" s="46" t="str">
        <f t="shared" si="98"/>
        <v>0</v>
      </c>
      <c r="AA89" s="46" t="e">
        <f t="shared" si="65"/>
        <v>#VALUE!</v>
      </c>
      <c r="AB89" s="46" t="e">
        <f t="shared" si="66"/>
        <v>#VALUE!</v>
      </c>
      <c r="AC89" s="46" t="e">
        <f t="shared" si="67"/>
        <v>#VALUE!</v>
      </c>
      <c r="AD89" s="46" t="e">
        <f t="shared" si="68"/>
        <v>#VALUE!</v>
      </c>
      <c r="AE89" s="46" t="e">
        <f t="shared" si="69"/>
        <v>#VALUE!</v>
      </c>
      <c r="AF89" s="46" t="e">
        <f t="shared" si="70"/>
        <v>#VALUE!</v>
      </c>
      <c r="AG89" s="46" t="e">
        <f t="shared" si="71"/>
        <v>#VALUE!</v>
      </c>
      <c r="AH89" s="46" t="e">
        <f t="shared" si="72"/>
        <v>#VALUE!</v>
      </c>
      <c r="AI89" s="46" t="e">
        <f t="shared" si="73"/>
        <v>#VALUE!</v>
      </c>
      <c r="AJ89" s="46" t="e">
        <f t="shared" si="74"/>
        <v>#VALUE!</v>
      </c>
      <c r="AK89" s="46" t="e">
        <f t="shared" si="75"/>
        <v>#VALUE!</v>
      </c>
      <c r="AL89" s="46" t="e">
        <f t="shared" si="76"/>
        <v>#VALUE!</v>
      </c>
      <c r="AM89" s="46" t="e">
        <f t="shared" si="77"/>
        <v>#VALUE!</v>
      </c>
      <c r="AN89" s="46" t="e">
        <f t="shared" si="78"/>
        <v>#VALUE!</v>
      </c>
      <c r="AO89" s="46" t="e">
        <f t="shared" si="79"/>
        <v>#VALUE!</v>
      </c>
      <c r="AP89" s="46"/>
      <c r="AQ89" s="46"/>
      <c r="AR89" s="46"/>
      <c r="AS89" s="47"/>
      <c r="AT89" s="46"/>
      <c r="AU89" s="46"/>
      <c r="AV89" s="46"/>
      <c r="AW89" s="46"/>
      <c r="AX89" s="46"/>
      <c r="AY89" s="46"/>
      <c r="AZ89" s="46"/>
      <c r="BA89" s="46"/>
      <c r="BB89" s="46"/>
      <c r="BC89" s="46"/>
      <c r="BD89" s="46"/>
      <c r="BE89" s="46"/>
      <c r="BF89" s="46"/>
      <c r="BG89" s="46"/>
      <c r="BH89" s="46"/>
      <c r="BI89" s="46"/>
      <c r="BJ89" s="47" t="str">
        <f t="shared" si="99"/>
        <v/>
      </c>
      <c r="BK89" s="46" t="str">
        <f t="shared" si="80"/>
        <v/>
      </c>
      <c r="BL89" s="46" t="str">
        <f t="shared" si="100"/>
        <v>0</v>
      </c>
      <c r="BM89" s="46" t="e">
        <f t="shared" si="81"/>
        <v>#VALUE!</v>
      </c>
      <c r="BN89" s="46" t="e">
        <f t="shared" si="82"/>
        <v>#VALUE!</v>
      </c>
      <c r="BO89" s="46" t="e">
        <f t="shared" si="83"/>
        <v>#VALUE!</v>
      </c>
      <c r="BP89" s="46" t="e">
        <f t="shared" si="84"/>
        <v>#VALUE!</v>
      </c>
      <c r="BQ89" s="46" t="e">
        <f t="shared" si="85"/>
        <v>#VALUE!</v>
      </c>
      <c r="BR89" s="46" t="e">
        <f t="shared" si="86"/>
        <v>#VALUE!</v>
      </c>
      <c r="BS89" s="46" t="e">
        <f t="shared" si="87"/>
        <v>#VALUE!</v>
      </c>
      <c r="BT89" s="46" t="e">
        <f t="shared" si="88"/>
        <v>#VALUE!</v>
      </c>
      <c r="BU89" s="46" t="e">
        <f t="shared" si="89"/>
        <v>#VALUE!</v>
      </c>
      <c r="BV89" s="46" t="e">
        <f t="shared" si="90"/>
        <v>#VALUE!</v>
      </c>
      <c r="BW89" s="46" t="e">
        <f t="shared" si="91"/>
        <v>#VALUE!</v>
      </c>
      <c r="BX89" s="46" t="e">
        <f t="shared" si="92"/>
        <v>#VALUE!</v>
      </c>
      <c r="BY89" s="46" t="e">
        <f t="shared" si="93"/>
        <v>#VALUE!</v>
      </c>
      <c r="BZ89" s="46" t="e">
        <f t="shared" si="94"/>
        <v>#VALUE!</v>
      </c>
      <c r="CA89" s="46" t="e">
        <f t="shared" si="95"/>
        <v>#VALUE!</v>
      </c>
      <c r="CB89" s="46"/>
      <c r="CC89" s="46"/>
      <c r="CD89" s="46"/>
      <c r="CE89" s="46"/>
      <c r="CF89" s="46"/>
      <c r="CG89" s="46"/>
      <c r="CH89" s="46"/>
      <c r="CI89" s="46"/>
      <c r="CJ89" s="46"/>
      <c r="CK89" s="46"/>
      <c r="CL89" s="46"/>
      <c r="CM89" s="46"/>
      <c r="CN89" s="46"/>
      <c r="CO89" s="46"/>
      <c r="CP89" s="46"/>
      <c r="CQ89" s="46"/>
      <c r="CR89" s="46"/>
      <c r="CS89" s="46"/>
      <c r="CT89" s="46"/>
      <c r="CU89" s="46"/>
      <c r="CV89" s="47" t="str">
        <f t="shared" si="101"/>
        <v/>
      </c>
      <c r="CW89" s="46" t="str">
        <f t="shared" si="96"/>
        <v/>
      </c>
      <c r="CX89" s="46" t="str">
        <f t="shared" si="102"/>
        <v>0</v>
      </c>
      <c r="CY89" s="46" t="e">
        <f t="shared" si="103"/>
        <v>#VALUE!</v>
      </c>
      <c r="CZ89" s="46" t="e">
        <f t="shared" si="104"/>
        <v>#VALUE!</v>
      </c>
      <c r="DA89" s="46" t="e">
        <f t="shared" si="105"/>
        <v>#VALUE!</v>
      </c>
      <c r="DB89" s="46" t="e">
        <f t="shared" si="106"/>
        <v>#VALUE!</v>
      </c>
      <c r="DC89" s="46" t="e">
        <f t="shared" si="107"/>
        <v>#VALUE!</v>
      </c>
      <c r="DD89" s="46" t="e">
        <f t="shared" si="108"/>
        <v>#VALUE!</v>
      </c>
      <c r="DE89" s="46" t="e">
        <f t="shared" si="109"/>
        <v>#VALUE!</v>
      </c>
      <c r="DF89" s="46" t="e">
        <f t="shared" si="110"/>
        <v>#VALUE!</v>
      </c>
      <c r="DG89" s="46" t="e">
        <f t="shared" si="111"/>
        <v>#VALUE!</v>
      </c>
      <c r="DH89" s="46" t="e">
        <f t="shared" si="112"/>
        <v>#VALUE!</v>
      </c>
      <c r="DI89" s="46" t="e">
        <f t="shared" si="113"/>
        <v>#VALUE!</v>
      </c>
      <c r="DJ89" s="46" t="e">
        <f t="shared" si="114"/>
        <v>#VALUE!</v>
      </c>
      <c r="DK89" s="46" t="e">
        <f t="shared" si="115"/>
        <v>#VALUE!</v>
      </c>
      <c r="DL89" s="46" t="e">
        <f t="shared" si="116"/>
        <v>#VALUE!</v>
      </c>
      <c r="DM89" s="46" t="e">
        <f t="shared" si="117"/>
        <v>#VALUE!</v>
      </c>
    </row>
    <row r="90" spans="1:117" s="39" customFormat="1" x14ac:dyDescent="0.2">
      <c r="A90" s="154">
        <f t="shared" si="63"/>
        <v>0</v>
      </c>
      <c r="B90" s="154"/>
      <c r="C90" s="47"/>
      <c r="D90" s="46"/>
      <c r="F90" s="46"/>
      <c r="U90" s="31"/>
      <c r="X90" s="47" t="str">
        <f t="shared" si="97"/>
        <v/>
      </c>
      <c r="Y90" s="46" t="str">
        <f t="shared" si="64"/>
        <v/>
      </c>
      <c r="Z90" s="46" t="str">
        <f t="shared" si="98"/>
        <v>0</v>
      </c>
      <c r="AA90" s="46" t="e">
        <f t="shared" si="65"/>
        <v>#VALUE!</v>
      </c>
      <c r="AB90" s="46" t="e">
        <f t="shared" si="66"/>
        <v>#VALUE!</v>
      </c>
      <c r="AC90" s="46" t="e">
        <f t="shared" si="67"/>
        <v>#VALUE!</v>
      </c>
      <c r="AD90" s="46" t="e">
        <f t="shared" si="68"/>
        <v>#VALUE!</v>
      </c>
      <c r="AE90" s="46" t="e">
        <f t="shared" si="69"/>
        <v>#VALUE!</v>
      </c>
      <c r="AF90" s="46" t="e">
        <f t="shared" si="70"/>
        <v>#VALUE!</v>
      </c>
      <c r="AG90" s="46" t="e">
        <f t="shared" si="71"/>
        <v>#VALUE!</v>
      </c>
      <c r="AH90" s="46" t="e">
        <f t="shared" si="72"/>
        <v>#VALUE!</v>
      </c>
      <c r="AI90" s="46" t="e">
        <f t="shared" si="73"/>
        <v>#VALUE!</v>
      </c>
      <c r="AJ90" s="46" t="e">
        <f t="shared" si="74"/>
        <v>#VALUE!</v>
      </c>
      <c r="AK90" s="46" t="e">
        <f t="shared" si="75"/>
        <v>#VALUE!</v>
      </c>
      <c r="AL90" s="46" t="e">
        <f t="shared" si="76"/>
        <v>#VALUE!</v>
      </c>
      <c r="AM90" s="46" t="e">
        <f t="shared" si="77"/>
        <v>#VALUE!</v>
      </c>
      <c r="AN90" s="46" t="e">
        <f t="shared" si="78"/>
        <v>#VALUE!</v>
      </c>
      <c r="AO90" s="46" t="e">
        <f t="shared" si="79"/>
        <v>#VALUE!</v>
      </c>
      <c r="AP90" s="46"/>
      <c r="AQ90" s="46"/>
      <c r="AR90" s="46"/>
      <c r="AS90" s="47"/>
      <c r="AT90" s="46"/>
      <c r="AU90" s="46"/>
      <c r="AV90" s="46"/>
      <c r="AW90" s="46"/>
      <c r="AX90" s="46"/>
      <c r="AY90" s="46"/>
      <c r="AZ90" s="46"/>
      <c r="BA90" s="46"/>
      <c r="BB90" s="46"/>
      <c r="BC90" s="46"/>
      <c r="BD90" s="46"/>
      <c r="BE90" s="46"/>
      <c r="BF90" s="46"/>
      <c r="BG90" s="46"/>
      <c r="BH90" s="46"/>
      <c r="BI90" s="46"/>
      <c r="BJ90" s="47" t="str">
        <f t="shared" si="99"/>
        <v/>
      </c>
      <c r="BK90" s="46" t="str">
        <f t="shared" si="80"/>
        <v/>
      </c>
      <c r="BL90" s="46" t="str">
        <f t="shared" si="100"/>
        <v>0</v>
      </c>
      <c r="BM90" s="46" t="e">
        <f t="shared" si="81"/>
        <v>#VALUE!</v>
      </c>
      <c r="BN90" s="46" t="e">
        <f t="shared" si="82"/>
        <v>#VALUE!</v>
      </c>
      <c r="BO90" s="46" t="e">
        <f t="shared" si="83"/>
        <v>#VALUE!</v>
      </c>
      <c r="BP90" s="46" t="e">
        <f t="shared" si="84"/>
        <v>#VALUE!</v>
      </c>
      <c r="BQ90" s="46" t="e">
        <f t="shared" si="85"/>
        <v>#VALUE!</v>
      </c>
      <c r="BR90" s="46" t="e">
        <f t="shared" si="86"/>
        <v>#VALUE!</v>
      </c>
      <c r="BS90" s="46" t="e">
        <f t="shared" si="87"/>
        <v>#VALUE!</v>
      </c>
      <c r="BT90" s="46" t="e">
        <f t="shared" si="88"/>
        <v>#VALUE!</v>
      </c>
      <c r="BU90" s="46" t="e">
        <f t="shared" si="89"/>
        <v>#VALUE!</v>
      </c>
      <c r="BV90" s="46" t="e">
        <f t="shared" si="90"/>
        <v>#VALUE!</v>
      </c>
      <c r="BW90" s="46" t="e">
        <f t="shared" si="91"/>
        <v>#VALUE!</v>
      </c>
      <c r="BX90" s="46" t="e">
        <f t="shared" si="92"/>
        <v>#VALUE!</v>
      </c>
      <c r="BY90" s="46" t="e">
        <f t="shared" si="93"/>
        <v>#VALUE!</v>
      </c>
      <c r="BZ90" s="46" t="e">
        <f t="shared" si="94"/>
        <v>#VALUE!</v>
      </c>
      <c r="CA90" s="46" t="e">
        <f t="shared" si="95"/>
        <v>#VALUE!</v>
      </c>
      <c r="CB90" s="46"/>
      <c r="CC90" s="46"/>
      <c r="CD90" s="46"/>
      <c r="CE90" s="46"/>
      <c r="CF90" s="46"/>
      <c r="CG90" s="46"/>
      <c r="CH90" s="46"/>
      <c r="CI90" s="46"/>
      <c r="CJ90" s="46"/>
      <c r="CK90" s="46"/>
      <c r="CL90" s="46"/>
      <c r="CM90" s="46"/>
      <c r="CN90" s="46"/>
      <c r="CO90" s="46"/>
      <c r="CP90" s="46"/>
      <c r="CQ90" s="46"/>
      <c r="CR90" s="46"/>
      <c r="CS90" s="46"/>
      <c r="CT90" s="46"/>
      <c r="CU90" s="46"/>
      <c r="CV90" s="47" t="str">
        <f t="shared" si="101"/>
        <v/>
      </c>
      <c r="CW90" s="46" t="str">
        <f t="shared" si="96"/>
        <v/>
      </c>
      <c r="CX90" s="46" t="str">
        <f t="shared" si="102"/>
        <v>0</v>
      </c>
      <c r="CY90" s="46" t="e">
        <f t="shared" si="103"/>
        <v>#VALUE!</v>
      </c>
      <c r="CZ90" s="46" t="e">
        <f t="shared" si="104"/>
        <v>#VALUE!</v>
      </c>
      <c r="DA90" s="46" t="e">
        <f t="shared" si="105"/>
        <v>#VALUE!</v>
      </c>
      <c r="DB90" s="46" t="e">
        <f t="shared" si="106"/>
        <v>#VALUE!</v>
      </c>
      <c r="DC90" s="46" t="e">
        <f t="shared" si="107"/>
        <v>#VALUE!</v>
      </c>
      <c r="DD90" s="46" t="e">
        <f t="shared" si="108"/>
        <v>#VALUE!</v>
      </c>
      <c r="DE90" s="46" t="e">
        <f t="shared" si="109"/>
        <v>#VALUE!</v>
      </c>
      <c r="DF90" s="46" t="e">
        <f t="shared" si="110"/>
        <v>#VALUE!</v>
      </c>
      <c r="DG90" s="46" t="e">
        <f t="shared" si="111"/>
        <v>#VALUE!</v>
      </c>
      <c r="DH90" s="46" t="e">
        <f t="shared" si="112"/>
        <v>#VALUE!</v>
      </c>
      <c r="DI90" s="46" t="e">
        <f t="shared" si="113"/>
        <v>#VALUE!</v>
      </c>
      <c r="DJ90" s="46" t="e">
        <f t="shared" si="114"/>
        <v>#VALUE!</v>
      </c>
      <c r="DK90" s="46" t="e">
        <f t="shared" si="115"/>
        <v>#VALUE!</v>
      </c>
      <c r="DL90" s="46" t="e">
        <f t="shared" si="116"/>
        <v>#VALUE!</v>
      </c>
      <c r="DM90" s="46" t="e">
        <f t="shared" si="117"/>
        <v>#VALUE!</v>
      </c>
    </row>
    <row r="91" spans="1:117" s="39" customFormat="1" x14ac:dyDescent="0.2">
      <c r="A91" s="154">
        <f t="shared" si="63"/>
        <v>0</v>
      </c>
      <c r="B91" s="154"/>
      <c r="C91" s="47"/>
      <c r="D91" s="46"/>
      <c r="F91" s="46"/>
      <c r="U91" s="31"/>
      <c r="X91" s="47" t="str">
        <f t="shared" si="97"/>
        <v/>
      </c>
      <c r="Y91" s="46" t="str">
        <f t="shared" si="64"/>
        <v/>
      </c>
      <c r="Z91" s="46" t="str">
        <f t="shared" si="98"/>
        <v>0</v>
      </c>
      <c r="AA91" s="46" t="e">
        <f t="shared" si="65"/>
        <v>#VALUE!</v>
      </c>
      <c r="AB91" s="46" t="e">
        <f t="shared" si="66"/>
        <v>#VALUE!</v>
      </c>
      <c r="AC91" s="46" t="e">
        <f t="shared" si="67"/>
        <v>#VALUE!</v>
      </c>
      <c r="AD91" s="46" t="e">
        <f t="shared" si="68"/>
        <v>#VALUE!</v>
      </c>
      <c r="AE91" s="46" t="e">
        <f t="shared" si="69"/>
        <v>#VALUE!</v>
      </c>
      <c r="AF91" s="46" t="e">
        <f t="shared" si="70"/>
        <v>#VALUE!</v>
      </c>
      <c r="AG91" s="46" t="e">
        <f t="shared" si="71"/>
        <v>#VALUE!</v>
      </c>
      <c r="AH91" s="46" t="e">
        <f t="shared" si="72"/>
        <v>#VALUE!</v>
      </c>
      <c r="AI91" s="46" t="e">
        <f t="shared" si="73"/>
        <v>#VALUE!</v>
      </c>
      <c r="AJ91" s="46" t="e">
        <f t="shared" si="74"/>
        <v>#VALUE!</v>
      </c>
      <c r="AK91" s="46" t="e">
        <f t="shared" si="75"/>
        <v>#VALUE!</v>
      </c>
      <c r="AL91" s="46" t="e">
        <f t="shared" si="76"/>
        <v>#VALUE!</v>
      </c>
      <c r="AM91" s="46" t="e">
        <f t="shared" si="77"/>
        <v>#VALUE!</v>
      </c>
      <c r="AN91" s="46" t="e">
        <f t="shared" si="78"/>
        <v>#VALUE!</v>
      </c>
      <c r="AO91" s="46" t="e">
        <f t="shared" si="79"/>
        <v>#VALUE!</v>
      </c>
      <c r="AP91" s="46"/>
      <c r="AQ91" s="46"/>
      <c r="AR91" s="46"/>
      <c r="AS91" s="47"/>
      <c r="AT91" s="46"/>
      <c r="AU91" s="46"/>
      <c r="AV91" s="46"/>
      <c r="AW91" s="46"/>
      <c r="AX91" s="46"/>
      <c r="AY91" s="46"/>
      <c r="AZ91" s="46"/>
      <c r="BA91" s="46"/>
      <c r="BB91" s="46"/>
      <c r="BC91" s="46"/>
      <c r="BD91" s="46"/>
      <c r="BE91" s="46"/>
      <c r="BF91" s="46"/>
      <c r="BG91" s="46"/>
      <c r="BH91" s="46"/>
      <c r="BI91" s="46"/>
      <c r="BJ91" s="47" t="str">
        <f t="shared" si="99"/>
        <v/>
      </c>
      <c r="BK91" s="46" t="str">
        <f t="shared" si="80"/>
        <v/>
      </c>
      <c r="BL91" s="46" t="str">
        <f t="shared" si="100"/>
        <v>0</v>
      </c>
      <c r="BM91" s="46" t="e">
        <f t="shared" si="81"/>
        <v>#VALUE!</v>
      </c>
      <c r="BN91" s="46" t="e">
        <f t="shared" si="82"/>
        <v>#VALUE!</v>
      </c>
      <c r="BO91" s="46" t="e">
        <f t="shared" si="83"/>
        <v>#VALUE!</v>
      </c>
      <c r="BP91" s="46" t="e">
        <f t="shared" si="84"/>
        <v>#VALUE!</v>
      </c>
      <c r="BQ91" s="46" t="e">
        <f t="shared" si="85"/>
        <v>#VALUE!</v>
      </c>
      <c r="BR91" s="46" t="e">
        <f t="shared" si="86"/>
        <v>#VALUE!</v>
      </c>
      <c r="BS91" s="46" t="e">
        <f t="shared" si="87"/>
        <v>#VALUE!</v>
      </c>
      <c r="BT91" s="46" t="e">
        <f t="shared" si="88"/>
        <v>#VALUE!</v>
      </c>
      <c r="BU91" s="46" t="e">
        <f t="shared" si="89"/>
        <v>#VALUE!</v>
      </c>
      <c r="BV91" s="46" t="e">
        <f t="shared" si="90"/>
        <v>#VALUE!</v>
      </c>
      <c r="BW91" s="46" t="e">
        <f t="shared" si="91"/>
        <v>#VALUE!</v>
      </c>
      <c r="BX91" s="46" t="e">
        <f t="shared" si="92"/>
        <v>#VALUE!</v>
      </c>
      <c r="BY91" s="46" t="e">
        <f t="shared" si="93"/>
        <v>#VALUE!</v>
      </c>
      <c r="BZ91" s="46" t="e">
        <f t="shared" si="94"/>
        <v>#VALUE!</v>
      </c>
      <c r="CA91" s="46" t="e">
        <f t="shared" si="95"/>
        <v>#VALUE!</v>
      </c>
      <c r="CB91" s="46"/>
      <c r="CC91" s="46"/>
      <c r="CD91" s="46"/>
      <c r="CE91" s="46"/>
      <c r="CF91" s="46"/>
      <c r="CG91" s="46"/>
      <c r="CH91" s="46"/>
      <c r="CI91" s="46"/>
      <c r="CJ91" s="46"/>
      <c r="CK91" s="46"/>
      <c r="CL91" s="46"/>
      <c r="CM91" s="46"/>
      <c r="CN91" s="46"/>
      <c r="CO91" s="46"/>
      <c r="CP91" s="46"/>
      <c r="CQ91" s="46"/>
      <c r="CR91" s="46"/>
      <c r="CS91" s="46"/>
      <c r="CT91" s="46"/>
      <c r="CU91" s="46"/>
      <c r="CV91" s="47" t="str">
        <f t="shared" si="101"/>
        <v/>
      </c>
      <c r="CW91" s="46" t="str">
        <f t="shared" si="96"/>
        <v/>
      </c>
      <c r="CX91" s="46" t="str">
        <f t="shared" si="102"/>
        <v>0</v>
      </c>
      <c r="CY91" s="46" t="e">
        <f t="shared" si="103"/>
        <v>#VALUE!</v>
      </c>
      <c r="CZ91" s="46" t="e">
        <f t="shared" si="104"/>
        <v>#VALUE!</v>
      </c>
      <c r="DA91" s="46" t="e">
        <f t="shared" si="105"/>
        <v>#VALUE!</v>
      </c>
      <c r="DB91" s="46" t="e">
        <f t="shared" si="106"/>
        <v>#VALUE!</v>
      </c>
      <c r="DC91" s="46" t="e">
        <f t="shared" si="107"/>
        <v>#VALUE!</v>
      </c>
      <c r="DD91" s="46" t="e">
        <f t="shared" si="108"/>
        <v>#VALUE!</v>
      </c>
      <c r="DE91" s="46" t="e">
        <f t="shared" si="109"/>
        <v>#VALUE!</v>
      </c>
      <c r="DF91" s="46" t="e">
        <f t="shared" si="110"/>
        <v>#VALUE!</v>
      </c>
      <c r="DG91" s="46" t="e">
        <f t="shared" si="111"/>
        <v>#VALUE!</v>
      </c>
      <c r="DH91" s="46" t="e">
        <f t="shared" si="112"/>
        <v>#VALUE!</v>
      </c>
      <c r="DI91" s="46" t="e">
        <f t="shared" si="113"/>
        <v>#VALUE!</v>
      </c>
      <c r="DJ91" s="46" t="e">
        <f t="shared" si="114"/>
        <v>#VALUE!</v>
      </c>
      <c r="DK91" s="46" t="e">
        <f t="shared" si="115"/>
        <v>#VALUE!</v>
      </c>
      <c r="DL91" s="46" t="e">
        <f t="shared" si="116"/>
        <v>#VALUE!</v>
      </c>
      <c r="DM91" s="46" t="e">
        <f t="shared" si="117"/>
        <v>#VALUE!</v>
      </c>
    </row>
    <row r="92" spans="1:117" s="39" customFormat="1" x14ac:dyDescent="0.2">
      <c r="A92" s="154">
        <f t="shared" si="63"/>
        <v>0</v>
      </c>
      <c r="B92" s="154"/>
      <c r="C92" s="47"/>
      <c r="D92" s="46"/>
      <c r="F92" s="46"/>
      <c r="U92" s="31"/>
      <c r="X92" s="47" t="str">
        <f t="shared" si="97"/>
        <v/>
      </c>
      <c r="Y92" s="46" t="str">
        <f t="shared" si="64"/>
        <v/>
      </c>
      <c r="Z92" s="46" t="str">
        <f t="shared" si="98"/>
        <v>0</v>
      </c>
      <c r="AA92" s="46" t="e">
        <f t="shared" si="65"/>
        <v>#VALUE!</v>
      </c>
      <c r="AB92" s="46" t="e">
        <f t="shared" si="66"/>
        <v>#VALUE!</v>
      </c>
      <c r="AC92" s="46" t="e">
        <f t="shared" si="67"/>
        <v>#VALUE!</v>
      </c>
      <c r="AD92" s="46" t="e">
        <f t="shared" si="68"/>
        <v>#VALUE!</v>
      </c>
      <c r="AE92" s="46" t="e">
        <f t="shared" si="69"/>
        <v>#VALUE!</v>
      </c>
      <c r="AF92" s="46" t="e">
        <f t="shared" si="70"/>
        <v>#VALUE!</v>
      </c>
      <c r="AG92" s="46" t="e">
        <f t="shared" si="71"/>
        <v>#VALUE!</v>
      </c>
      <c r="AH92" s="46" t="e">
        <f t="shared" si="72"/>
        <v>#VALUE!</v>
      </c>
      <c r="AI92" s="46" t="e">
        <f t="shared" si="73"/>
        <v>#VALUE!</v>
      </c>
      <c r="AJ92" s="46" t="e">
        <f t="shared" si="74"/>
        <v>#VALUE!</v>
      </c>
      <c r="AK92" s="46" t="e">
        <f t="shared" si="75"/>
        <v>#VALUE!</v>
      </c>
      <c r="AL92" s="46" t="e">
        <f t="shared" si="76"/>
        <v>#VALUE!</v>
      </c>
      <c r="AM92" s="46" t="e">
        <f t="shared" si="77"/>
        <v>#VALUE!</v>
      </c>
      <c r="AN92" s="46" t="e">
        <f t="shared" si="78"/>
        <v>#VALUE!</v>
      </c>
      <c r="AO92" s="46" t="e">
        <f t="shared" si="79"/>
        <v>#VALUE!</v>
      </c>
      <c r="AP92" s="46"/>
      <c r="AQ92" s="46"/>
      <c r="AR92" s="46"/>
      <c r="AS92" s="47"/>
      <c r="AT92" s="46"/>
      <c r="AU92" s="46"/>
      <c r="AV92" s="46"/>
      <c r="AW92" s="46"/>
      <c r="AX92" s="46"/>
      <c r="AY92" s="46"/>
      <c r="AZ92" s="46"/>
      <c r="BA92" s="46"/>
      <c r="BB92" s="46"/>
      <c r="BC92" s="46"/>
      <c r="BD92" s="46"/>
      <c r="BE92" s="46"/>
      <c r="BF92" s="46"/>
      <c r="BG92" s="46"/>
      <c r="BH92" s="46"/>
      <c r="BI92" s="46"/>
      <c r="BJ92" s="47" t="str">
        <f t="shared" si="99"/>
        <v/>
      </c>
      <c r="BK92" s="46" t="str">
        <f t="shared" si="80"/>
        <v/>
      </c>
      <c r="BL92" s="46" t="str">
        <f t="shared" si="100"/>
        <v>0</v>
      </c>
      <c r="BM92" s="46" t="e">
        <f t="shared" si="81"/>
        <v>#VALUE!</v>
      </c>
      <c r="BN92" s="46" t="e">
        <f t="shared" si="82"/>
        <v>#VALUE!</v>
      </c>
      <c r="BO92" s="46" t="e">
        <f t="shared" si="83"/>
        <v>#VALUE!</v>
      </c>
      <c r="BP92" s="46" t="e">
        <f t="shared" si="84"/>
        <v>#VALUE!</v>
      </c>
      <c r="BQ92" s="46" t="e">
        <f t="shared" si="85"/>
        <v>#VALUE!</v>
      </c>
      <c r="BR92" s="46" t="e">
        <f t="shared" si="86"/>
        <v>#VALUE!</v>
      </c>
      <c r="BS92" s="46" t="e">
        <f t="shared" si="87"/>
        <v>#VALUE!</v>
      </c>
      <c r="BT92" s="46" t="e">
        <f t="shared" si="88"/>
        <v>#VALUE!</v>
      </c>
      <c r="BU92" s="46" t="e">
        <f t="shared" si="89"/>
        <v>#VALUE!</v>
      </c>
      <c r="BV92" s="46" t="e">
        <f t="shared" si="90"/>
        <v>#VALUE!</v>
      </c>
      <c r="BW92" s="46" t="e">
        <f t="shared" si="91"/>
        <v>#VALUE!</v>
      </c>
      <c r="BX92" s="46" t="e">
        <f t="shared" si="92"/>
        <v>#VALUE!</v>
      </c>
      <c r="BY92" s="46" t="e">
        <f t="shared" si="93"/>
        <v>#VALUE!</v>
      </c>
      <c r="BZ92" s="46" t="e">
        <f t="shared" si="94"/>
        <v>#VALUE!</v>
      </c>
      <c r="CA92" s="46" t="e">
        <f t="shared" si="95"/>
        <v>#VALUE!</v>
      </c>
      <c r="CB92" s="46"/>
      <c r="CC92" s="46"/>
      <c r="CD92" s="46"/>
      <c r="CE92" s="46"/>
      <c r="CF92" s="46"/>
      <c r="CG92" s="46"/>
      <c r="CH92" s="46"/>
      <c r="CI92" s="46"/>
      <c r="CJ92" s="46"/>
      <c r="CK92" s="46"/>
      <c r="CL92" s="46"/>
      <c r="CM92" s="46"/>
      <c r="CN92" s="46"/>
      <c r="CO92" s="46"/>
      <c r="CP92" s="46"/>
      <c r="CQ92" s="46"/>
      <c r="CR92" s="46"/>
      <c r="CS92" s="46"/>
      <c r="CT92" s="46"/>
      <c r="CU92" s="46"/>
      <c r="CV92" s="47" t="str">
        <f t="shared" si="101"/>
        <v/>
      </c>
      <c r="CW92" s="46" t="str">
        <f t="shared" si="96"/>
        <v/>
      </c>
      <c r="CX92" s="46" t="str">
        <f t="shared" si="102"/>
        <v>0</v>
      </c>
      <c r="CY92" s="46" t="e">
        <f t="shared" si="103"/>
        <v>#VALUE!</v>
      </c>
      <c r="CZ92" s="46" t="e">
        <f t="shared" si="104"/>
        <v>#VALUE!</v>
      </c>
      <c r="DA92" s="46" t="e">
        <f t="shared" si="105"/>
        <v>#VALUE!</v>
      </c>
      <c r="DB92" s="46" t="e">
        <f t="shared" si="106"/>
        <v>#VALUE!</v>
      </c>
      <c r="DC92" s="46" t="e">
        <f t="shared" si="107"/>
        <v>#VALUE!</v>
      </c>
      <c r="DD92" s="46" t="e">
        <f t="shared" si="108"/>
        <v>#VALUE!</v>
      </c>
      <c r="DE92" s="46" t="e">
        <f t="shared" si="109"/>
        <v>#VALUE!</v>
      </c>
      <c r="DF92" s="46" t="e">
        <f t="shared" si="110"/>
        <v>#VALUE!</v>
      </c>
      <c r="DG92" s="46" t="e">
        <f t="shared" si="111"/>
        <v>#VALUE!</v>
      </c>
      <c r="DH92" s="46" t="e">
        <f t="shared" si="112"/>
        <v>#VALUE!</v>
      </c>
      <c r="DI92" s="46" t="e">
        <f t="shared" si="113"/>
        <v>#VALUE!</v>
      </c>
      <c r="DJ92" s="46" t="e">
        <f t="shared" si="114"/>
        <v>#VALUE!</v>
      </c>
      <c r="DK92" s="46" t="e">
        <f t="shared" si="115"/>
        <v>#VALUE!</v>
      </c>
      <c r="DL92" s="46" t="e">
        <f t="shared" si="116"/>
        <v>#VALUE!</v>
      </c>
      <c r="DM92" s="46" t="e">
        <f t="shared" si="117"/>
        <v>#VALUE!</v>
      </c>
    </row>
    <row r="93" spans="1:117" s="39" customFormat="1" x14ac:dyDescent="0.2">
      <c r="A93" s="154">
        <f t="shared" si="63"/>
        <v>0</v>
      </c>
      <c r="B93" s="154"/>
      <c r="C93" s="47"/>
      <c r="D93" s="46"/>
      <c r="F93" s="46"/>
      <c r="U93" s="31"/>
      <c r="X93" s="47" t="str">
        <f t="shared" si="97"/>
        <v/>
      </c>
      <c r="Y93" s="46" t="str">
        <f t="shared" si="64"/>
        <v/>
      </c>
      <c r="Z93" s="46" t="str">
        <f t="shared" si="98"/>
        <v>0</v>
      </c>
      <c r="AA93" s="46" t="e">
        <f t="shared" si="65"/>
        <v>#VALUE!</v>
      </c>
      <c r="AB93" s="46" t="e">
        <f t="shared" si="66"/>
        <v>#VALUE!</v>
      </c>
      <c r="AC93" s="46" t="e">
        <f t="shared" si="67"/>
        <v>#VALUE!</v>
      </c>
      <c r="AD93" s="46" t="e">
        <f t="shared" si="68"/>
        <v>#VALUE!</v>
      </c>
      <c r="AE93" s="46" t="e">
        <f t="shared" si="69"/>
        <v>#VALUE!</v>
      </c>
      <c r="AF93" s="46" t="e">
        <f t="shared" si="70"/>
        <v>#VALUE!</v>
      </c>
      <c r="AG93" s="46" t="e">
        <f t="shared" si="71"/>
        <v>#VALUE!</v>
      </c>
      <c r="AH93" s="46" t="e">
        <f t="shared" si="72"/>
        <v>#VALUE!</v>
      </c>
      <c r="AI93" s="46" t="e">
        <f t="shared" si="73"/>
        <v>#VALUE!</v>
      </c>
      <c r="AJ93" s="46" t="e">
        <f t="shared" si="74"/>
        <v>#VALUE!</v>
      </c>
      <c r="AK93" s="46" t="e">
        <f t="shared" si="75"/>
        <v>#VALUE!</v>
      </c>
      <c r="AL93" s="46" t="e">
        <f t="shared" si="76"/>
        <v>#VALUE!</v>
      </c>
      <c r="AM93" s="46" t="e">
        <f t="shared" si="77"/>
        <v>#VALUE!</v>
      </c>
      <c r="AN93" s="46" t="e">
        <f t="shared" si="78"/>
        <v>#VALUE!</v>
      </c>
      <c r="AO93" s="46" t="e">
        <f t="shared" si="79"/>
        <v>#VALUE!</v>
      </c>
      <c r="AP93" s="46"/>
      <c r="AQ93" s="46"/>
      <c r="AR93" s="46"/>
      <c r="AS93" s="47"/>
      <c r="AT93" s="46"/>
      <c r="AU93" s="46"/>
      <c r="AV93" s="46"/>
      <c r="AW93" s="46"/>
      <c r="AX93" s="46"/>
      <c r="AY93" s="46"/>
      <c r="AZ93" s="46"/>
      <c r="BA93" s="46"/>
      <c r="BB93" s="46"/>
      <c r="BC93" s="46"/>
      <c r="BD93" s="46"/>
      <c r="BE93" s="46"/>
      <c r="BF93" s="46"/>
      <c r="BG93" s="46"/>
      <c r="BH93" s="46"/>
      <c r="BI93" s="46"/>
      <c r="BJ93" s="47" t="str">
        <f t="shared" si="99"/>
        <v/>
      </c>
      <c r="BK93" s="46" t="str">
        <f t="shared" si="80"/>
        <v/>
      </c>
      <c r="BL93" s="46" t="str">
        <f t="shared" si="100"/>
        <v>0</v>
      </c>
      <c r="BM93" s="46" t="e">
        <f t="shared" si="81"/>
        <v>#VALUE!</v>
      </c>
      <c r="BN93" s="46" t="e">
        <f t="shared" si="82"/>
        <v>#VALUE!</v>
      </c>
      <c r="BO93" s="46" t="e">
        <f t="shared" si="83"/>
        <v>#VALUE!</v>
      </c>
      <c r="BP93" s="46" t="e">
        <f t="shared" si="84"/>
        <v>#VALUE!</v>
      </c>
      <c r="BQ93" s="46" t="e">
        <f t="shared" si="85"/>
        <v>#VALUE!</v>
      </c>
      <c r="BR93" s="46" t="e">
        <f t="shared" si="86"/>
        <v>#VALUE!</v>
      </c>
      <c r="BS93" s="46" t="e">
        <f t="shared" si="87"/>
        <v>#VALUE!</v>
      </c>
      <c r="BT93" s="46" t="e">
        <f t="shared" si="88"/>
        <v>#VALUE!</v>
      </c>
      <c r="BU93" s="46" t="e">
        <f t="shared" si="89"/>
        <v>#VALUE!</v>
      </c>
      <c r="BV93" s="46" t="e">
        <f t="shared" si="90"/>
        <v>#VALUE!</v>
      </c>
      <c r="BW93" s="46" t="e">
        <f t="shared" si="91"/>
        <v>#VALUE!</v>
      </c>
      <c r="BX93" s="46" t="e">
        <f t="shared" si="92"/>
        <v>#VALUE!</v>
      </c>
      <c r="BY93" s="46" t="e">
        <f t="shared" si="93"/>
        <v>#VALUE!</v>
      </c>
      <c r="BZ93" s="46" t="e">
        <f t="shared" si="94"/>
        <v>#VALUE!</v>
      </c>
      <c r="CA93" s="46" t="e">
        <f t="shared" si="95"/>
        <v>#VALUE!</v>
      </c>
      <c r="CB93" s="46"/>
      <c r="CC93" s="46"/>
      <c r="CD93" s="46"/>
      <c r="CE93" s="46"/>
      <c r="CF93" s="46"/>
      <c r="CG93" s="46"/>
      <c r="CH93" s="46"/>
      <c r="CI93" s="46"/>
      <c r="CJ93" s="46"/>
      <c r="CK93" s="46"/>
      <c r="CL93" s="46"/>
      <c r="CM93" s="46"/>
      <c r="CN93" s="46"/>
      <c r="CO93" s="46"/>
      <c r="CP93" s="46"/>
      <c r="CQ93" s="46"/>
      <c r="CR93" s="46"/>
      <c r="CS93" s="46"/>
      <c r="CT93" s="46"/>
      <c r="CU93" s="46"/>
      <c r="CV93" s="47" t="str">
        <f t="shared" si="101"/>
        <v/>
      </c>
      <c r="CW93" s="46" t="str">
        <f t="shared" si="96"/>
        <v/>
      </c>
      <c r="CX93" s="46" t="str">
        <f t="shared" si="102"/>
        <v>0</v>
      </c>
      <c r="CY93" s="46" t="e">
        <f t="shared" si="103"/>
        <v>#VALUE!</v>
      </c>
      <c r="CZ93" s="46" t="e">
        <f t="shared" si="104"/>
        <v>#VALUE!</v>
      </c>
      <c r="DA93" s="46" t="e">
        <f t="shared" si="105"/>
        <v>#VALUE!</v>
      </c>
      <c r="DB93" s="46" t="e">
        <f t="shared" si="106"/>
        <v>#VALUE!</v>
      </c>
      <c r="DC93" s="46" t="e">
        <f t="shared" si="107"/>
        <v>#VALUE!</v>
      </c>
      <c r="DD93" s="46" t="e">
        <f t="shared" si="108"/>
        <v>#VALUE!</v>
      </c>
      <c r="DE93" s="46" t="e">
        <f t="shared" si="109"/>
        <v>#VALUE!</v>
      </c>
      <c r="DF93" s="46" t="e">
        <f t="shared" si="110"/>
        <v>#VALUE!</v>
      </c>
      <c r="DG93" s="46" t="e">
        <f t="shared" si="111"/>
        <v>#VALUE!</v>
      </c>
      <c r="DH93" s="46" t="e">
        <f t="shared" si="112"/>
        <v>#VALUE!</v>
      </c>
      <c r="DI93" s="46" t="e">
        <f t="shared" si="113"/>
        <v>#VALUE!</v>
      </c>
      <c r="DJ93" s="46" t="e">
        <f t="shared" si="114"/>
        <v>#VALUE!</v>
      </c>
      <c r="DK93" s="46" t="e">
        <f t="shared" si="115"/>
        <v>#VALUE!</v>
      </c>
      <c r="DL93" s="46" t="e">
        <f t="shared" si="116"/>
        <v>#VALUE!</v>
      </c>
      <c r="DM93" s="46" t="e">
        <f t="shared" si="117"/>
        <v>#VALUE!</v>
      </c>
    </row>
    <row r="94" spans="1:117" s="39" customFormat="1" x14ac:dyDescent="0.2">
      <c r="A94" s="154">
        <f t="shared" si="63"/>
        <v>0</v>
      </c>
      <c r="B94" s="154"/>
      <c r="C94" s="47"/>
      <c r="D94" s="46"/>
      <c r="F94" s="46"/>
      <c r="U94" s="31"/>
      <c r="X94" s="47" t="str">
        <f t="shared" si="97"/>
        <v/>
      </c>
      <c r="Y94" s="46" t="str">
        <f t="shared" si="64"/>
        <v/>
      </c>
      <c r="Z94" s="46" t="str">
        <f t="shared" si="98"/>
        <v>0</v>
      </c>
      <c r="AA94" s="46" t="e">
        <f t="shared" si="65"/>
        <v>#VALUE!</v>
      </c>
      <c r="AB94" s="46" t="e">
        <f t="shared" si="66"/>
        <v>#VALUE!</v>
      </c>
      <c r="AC94" s="46" t="e">
        <f t="shared" si="67"/>
        <v>#VALUE!</v>
      </c>
      <c r="AD94" s="46" t="e">
        <f t="shared" si="68"/>
        <v>#VALUE!</v>
      </c>
      <c r="AE94" s="46" t="e">
        <f t="shared" si="69"/>
        <v>#VALUE!</v>
      </c>
      <c r="AF94" s="46" t="e">
        <f t="shared" si="70"/>
        <v>#VALUE!</v>
      </c>
      <c r="AG94" s="46" t="e">
        <f t="shared" si="71"/>
        <v>#VALUE!</v>
      </c>
      <c r="AH94" s="46" t="e">
        <f t="shared" si="72"/>
        <v>#VALUE!</v>
      </c>
      <c r="AI94" s="46" t="e">
        <f t="shared" si="73"/>
        <v>#VALUE!</v>
      </c>
      <c r="AJ94" s="46" t="e">
        <f t="shared" si="74"/>
        <v>#VALUE!</v>
      </c>
      <c r="AK94" s="46" t="e">
        <f t="shared" si="75"/>
        <v>#VALUE!</v>
      </c>
      <c r="AL94" s="46" t="e">
        <f t="shared" si="76"/>
        <v>#VALUE!</v>
      </c>
      <c r="AM94" s="46" t="e">
        <f t="shared" si="77"/>
        <v>#VALUE!</v>
      </c>
      <c r="AN94" s="46" t="e">
        <f t="shared" si="78"/>
        <v>#VALUE!</v>
      </c>
      <c r="AO94" s="46" t="e">
        <f t="shared" si="79"/>
        <v>#VALUE!</v>
      </c>
      <c r="AP94" s="46"/>
      <c r="AQ94" s="46"/>
      <c r="AR94" s="46"/>
      <c r="AS94" s="47"/>
      <c r="AT94" s="46"/>
      <c r="AU94" s="46"/>
      <c r="AV94" s="46"/>
      <c r="AW94" s="46"/>
      <c r="AX94" s="46"/>
      <c r="AY94" s="46"/>
      <c r="AZ94" s="46"/>
      <c r="BA94" s="46"/>
      <c r="BB94" s="46"/>
      <c r="BC94" s="46"/>
      <c r="BD94" s="46"/>
      <c r="BE94" s="46"/>
      <c r="BF94" s="46"/>
      <c r="BG94" s="46"/>
      <c r="BH94" s="46"/>
      <c r="BI94" s="46"/>
      <c r="BJ94" s="47" t="str">
        <f t="shared" si="99"/>
        <v/>
      </c>
      <c r="BK94" s="46" t="str">
        <f t="shared" si="80"/>
        <v/>
      </c>
      <c r="BL94" s="46" t="str">
        <f t="shared" si="100"/>
        <v>0</v>
      </c>
      <c r="BM94" s="46" t="e">
        <f t="shared" si="81"/>
        <v>#VALUE!</v>
      </c>
      <c r="BN94" s="46" t="e">
        <f t="shared" si="82"/>
        <v>#VALUE!</v>
      </c>
      <c r="BO94" s="46" t="e">
        <f t="shared" si="83"/>
        <v>#VALUE!</v>
      </c>
      <c r="BP94" s="46" t="e">
        <f t="shared" si="84"/>
        <v>#VALUE!</v>
      </c>
      <c r="BQ94" s="46" t="e">
        <f t="shared" si="85"/>
        <v>#VALUE!</v>
      </c>
      <c r="BR94" s="46" t="e">
        <f t="shared" si="86"/>
        <v>#VALUE!</v>
      </c>
      <c r="BS94" s="46" t="e">
        <f t="shared" si="87"/>
        <v>#VALUE!</v>
      </c>
      <c r="BT94" s="46" t="e">
        <f t="shared" si="88"/>
        <v>#VALUE!</v>
      </c>
      <c r="BU94" s="46" t="e">
        <f t="shared" si="89"/>
        <v>#VALUE!</v>
      </c>
      <c r="BV94" s="46" t="e">
        <f t="shared" si="90"/>
        <v>#VALUE!</v>
      </c>
      <c r="BW94" s="46" t="e">
        <f t="shared" si="91"/>
        <v>#VALUE!</v>
      </c>
      <c r="BX94" s="46" t="e">
        <f t="shared" si="92"/>
        <v>#VALUE!</v>
      </c>
      <c r="BY94" s="46" t="e">
        <f t="shared" si="93"/>
        <v>#VALUE!</v>
      </c>
      <c r="BZ94" s="46" t="e">
        <f t="shared" si="94"/>
        <v>#VALUE!</v>
      </c>
      <c r="CA94" s="46" t="e">
        <f t="shared" si="95"/>
        <v>#VALUE!</v>
      </c>
      <c r="CB94" s="46"/>
      <c r="CC94" s="46"/>
      <c r="CD94" s="46"/>
      <c r="CE94" s="46"/>
      <c r="CF94" s="46"/>
      <c r="CG94" s="46"/>
      <c r="CH94" s="46"/>
      <c r="CI94" s="46"/>
      <c r="CJ94" s="46"/>
      <c r="CK94" s="46"/>
      <c r="CL94" s="46"/>
      <c r="CM94" s="46"/>
      <c r="CN94" s="46"/>
      <c r="CO94" s="46"/>
      <c r="CP94" s="46"/>
      <c r="CQ94" s="46"/>
      <c r="CR94" s="46"/>
      <c r="CS94" s="46"/>
      <c r="CT94" s="46"/>
      <c r="CU94" s="46"/>
      <c r="CV94" s="47" t="str">
        <f t="shared" si="101"/>
        <v/>
      </c>
      <c r="CW94" s="46" t="str">
        <f t="shared" si="96"/>
        <v/>
      </c>
      <c r="CX94" s="46" t="str">
        <f t="shared" si="102"/>
        <v>0</v>
      </c>
      <c r="CY94" s="46" t="e">
        <f t="shared" si="103"/>
        <v>#VALUE!</v>
      </c>
      <c r="CZ94" s="46" t="e">
        <f t="shared" si="104"/>
        <v>#VALUE!</v>
      </c>
      <c r="DA94" s="46" t="e">
        <f t="shared" si="105"/>
        <v>#VALUE!</v>
      </c>
      <c r="DB94" s="46" t="e">
        <f t="shared" si="106"/>
        <v>#VALUE!</v>
      </c>
      <c r="DC94" s="46" t="e">
        <f t="shared" si="107"/>
        <v>#VALUE!</v>
      </c>
      <c r="DD94" s="46" t="e">
        <f t="shared" si="108"/>
        <v>#VALUE!</v>
      </c>
      <c r="DE94" s="46" t="e">
        <f t="shared" si="109"/>
        <v>#VALUE!</v>
      </c>
      <c r="DF94" s="46" t="e">
        <f t="shared" si="110"/>
        <v>#VALUE!</v>
      </c>
      <c r="DG94" s="46" t="e">
        <f t="shared" si="111"/>
        <v>#VALUE!</v>
      </c>
      <c r="DH94" s="46" t="e">
        <f t="shared" si="112"/>
        <v>#VALUE!</v>
      </c>
      <c r="DI94" s="46" t="e">
        <f t="shared" si="113"/>
        <v>#VALUE!</v>
      </c>
      <c r="DJ94" s="46" t="e">
        <f t="shared" si="114"/>
        <v>#VALUE!</v>
      </c>
      <c r="DK94" s="46" t="e">
        <f t="shared" si="115"/>
        <v>#VALUE!</v>
      </c>
      <c r="DL94" s="46" t="e">
        <f t="shared" si="116"/>
        <v>#VALUE!</v>
      </c>
      <c r="DM94" s="46" t="e">
        <f t="shared" si="117"/>
        <v>#VALUE!</v>
      </c>
    </row>
    <row r="95" spans="1:117" s="39" customFormat="1" x14ac:dyDescent="0.2">
      <c r="A95" s="154">
        <f t="shared" si="63"/>
        <v>0</v>
      </c>
      <c r="B95" s="154"/>
      <c r="C95" s="47"/>
      <c r="D95" s="46"/>
      <c r="F95" s="46"/>
      <c r="U95" s="31"/>
      <c r="X95" s="47" t="str">
        <f t="shared" si="97"/>
        <v/>
      </c>
      <c r="Y95" s="46" t="str">
        <f t="shared" si="64"/>
        <v/>
      </c>
      <c r="Z95" s="46" t="str">
        <f t="shared" si="98"/>
        <v>0</v>
      </c>
      <c r="AA95" s="46" t="e">
        <f t="shared" si="65"/>
        <v>#VALUE!</v>
      </c>
      <c r="AB95" s="46" t="e">
        <f t="shared" si="66"/>
        <v>#VALUE!</v>
      </c>
      <c r="AC95" s="46" t="e">
        <f t="shared" si="67"/>
        <v>#VALUE!</v>
      </c>
      <c r="AD95" s="46" t="e">
        <f t="shared" si="68"/>
        <v>#VALUE!</v>
      </c>
      <c r="AE95" s="46" t="e">
        <f t="shared" si="69"/>
        <v>#VALUE!</v>
      </c>
      <c r="AF95" s="46" t="e">
        <f t="shared" si="70"/>
        <v>#VALUE!</v>
      </c>
      <c r="AG95" s="46" t="e">
        <f t="shared" si="71"/>
        <v>#VALUE!</v>
      </c>
      <c r="AH95" s="46" t="e">
        <f t="shared" si="72"/>
        <v>#VALUE!</v>
      </c>
      <c r="AI95" s="46" t="e">
        <f t="shared" si="73"/>
        <v>#VALUE!</v>
      </c>
      <c r="AJ95" s="46" t="e">
        <f t="shared" si="74"/>
        <v>#VALUE!</v>
      </c>
      <c r="AK95" s="46" t="e">
        <f t="shared" si="75"/>
        <v>#VALUE!</v>
      </c>
      <c r="AL95" s="46" t="e">
        <f t="shared" si="76"/>
        <v>#VALUE!</v>
      </c>
      <c r="AM95" s="46" t="e">
        <f t="shared" si="77"/>
        <v>#VALUE!</v>
      </c>
      <c r="AN95" s="46" t="e">
        <f t="shared" si="78"/>
        <v>#VALUE!</v>
      </c>
      <c r="AO95" s="46" t="e">
        <f t="shared" si="79"/>
        <v>#VALUE!</v>
      </c>
      <c r="AP95" s="46"/>
      <c r="AQ95" s="46"/>
      <c r="AR95" s="46"/>
      <c r="AS95" s="47"/>
      <c r="AT95" s="46"/>
      <c r="AU95" s="46"/>
      <c r="AV95" s="46"/>
      <c r="AW95" s="46"/>
      <c r="AX95" s="46"/>
      <c r="AY95" s="46"/>
      <c r="AZ95" s="46"/>
      <c r="BA95" s="46"/>
      <c r="BB95" s="46"/>
      <c r="BC95" s="46"/>
      <c r="BD95" s="46"/>
      <c r="BE95" s="46"/>
      <c r="BF95" s="46"/>
      <c r="BG95" s="46"/>
      <c r="BH95" s="46"/>
      <c r="BI95" s="46"/>
      <c r="BJ95" s="47" t="str">
        <f t="shared" si="99"/>
        <v/>
      </c>
      <c r="BK95" s="46" t="str">
        <f t="shared" si="80"/>
        <v/>
      </c>
      <c r="BL95" s="46" t="str">
        <f t="shared" si="100"/>
        <v>0</v>
      </c>
      <c r="BM95" s="46" t="e">
        <f t="shared" si="81"/>
        <v>#VALUE!</v>
      </c>
      <c r="BN95" s="46" t="e">
        <f t="shared" si="82"/>
        <v>#VALUE!</v>
      </c>
      <c r="BO95" s="46" t="e">
        <f t="shared" si="83"/>
        <v>#VALUE!</v>
      </c>
      <c r="BP95" s="46" t="e">
        <f t="shared" si="84"/>
        <v>#VALUE!</v>
      </c>
      <c r="BQ95" s="46" t="e">
        <f t="shared" si="85"/>
        <v>#VALUE!</v>
      </c>
      <c r="BR95" s="46" t="e">
        <f t="shared" si="86"/>
        <v>#VALUE!</v>
      </c>
      <c r="BS95" s="46" t="e">
        <f t="shared" si="87"/>
        <v>#VALUE!</v>
      </c>
      <c r="BT95" s="46" t="e">
        <f t="shared" si="88"/>
        <v>#VALUE!</v>
      </c>
      <c r="BU95" s="46" t="e">
        <f t="shared" si="89"/>
        <v>#VALUE!</v>
      </c>
      <c r="BV95" s="46" t="e">
        <f t="shared" si="90"/>
        <v>#VALUE!</v>
      </c>
      <c r="BW95" s="46" t="e">
        <f t="shared" si="91"/>
        <v>#VALUE!</v>
      </c>
      <c r="BX95" s="46" t="e">
        <f t="shared" si="92"/>
        <v>#VALUE!</v>
      </c>
      <c r="BY95" s="46" t="e">
        <f t="shared" si="93"/>
        <v>#VALUE!</v>
      </c>
      <c r="BZ95" s="46" t="e">
        <f t="shared" si="94"/>
        <v>#VALUE!</v>
      </c>
      <c r="CA95" s="46" t="e">
        <f t="shared" si="95"/>
        <v>#VALUE!</v>
      </c>
      <c r="CB95" s="46"/>
      <c r="CC95" s="46"/>
      <c r="CD95" s="46"/>
      <c r="CE95" s="46"/>
      <c r="CF95" s="46"/>
      <c r="CG95" s="46"/>
      <c r="CH95" s="46"/>
      <c r="CI95" s="46"/>
      <c r="CJ95" s="46"/>
      <c r="CK95" s="46"/>
      <c r="CL95" s="46"/>
      <c r="CM95" s="46"/>
      <c r="CN95" s="46"/>
      <c r="CO95" s="46"/>
      <c r="CP95" s="46"/>
      <c r="CQ95" s="46"/>
      <c r="CR95" s="46"/>
      <c r="CS95" s="46"/>
      <c r="CT95" s="46"/>
      <c r="CU95" s="46"/>
      <c r="CV95" s="47" t="str">
        <f t="shared" si="101"/>
        <v/>
      </c>
      <c r="CW95" s="46" t="str">
        <f t="shared" si="96"/>
        <v/>
      </c>
      <c r="CX95" s="46" t="str">
        <f t="shared" si="102"/>
        <v>0</v>
      </c>
      <c r="CY95" s="46" t="e">
        <f t="shared" si="103"/>
        <v>#VALUE!</v>
      </c>
      <c r="CZ95" s="46" t="e">
        <f t="shared" si="104"/>
        <v>#VALUE!</v>
      </c>
      <c r="DA95" s="46" t="e">
        <f t="shared" si="105"/>
        <v>#VALUE!</v>
      </c>
      <c r="DB95" s="46" t="e">
        <f t="shared" si="106"/>
        <v>#VALUE!</v>
      </c>
      <c r="DC95" s="46" t="e">
        <f t="shared" si="107"/>
        <v>#VALUE!</v>
      </c>
      <c r="DD95" s="46" t="e">
        <f t="shared" si="108"/>
        <v>#VALUE!</v>
      </c>
      <c r="DE95" s="46" t="e">
        <f t="shared" si="109"/>
        <v>#VALUE!</v>
      </c>
      <c r="DF95" s="46" t="e">
        <f t="shared" si="110"/>
        <v>#VALUE!</v>
      </c>
      <c r="DG95" s="46" t="e">
        <f t="shared" si="111"/>
        <v>#VALUE!</v>
      </c>
      <c r="DH95" s="46" t="e">
        <f t="shared" si="112"/>
        <v>#VALUE!</v>
      </c>
      <c r="DI95" s="46" t="e">
        <f t="shared" si="113"/>
        <v>#VALUE!</v>
      </c>
      <c r="DJ95" s="46" t="e">
        <f t="shared" si="114"/>
        <v>#VALUE!</v>
      </c>
      <c r="DK95" s="46" t="e">
        <f t="shared" si="115"/>
        <v>#VALUE!</v>
      </c>
      <c r="DL95" s="46" t="e">
        <f t="shared" si="116"/>
        <v>#VALUE!</v>
      </c>
      <c r="DM95" s="46" t="e">
        <f t="shared" si="117"/>
        <v>#VALUE!</v>
      </c>
    </row>
    <row r="96" spans="1:117" s="39" customFormat="1" x14ac:dyDescent="0.2">
      <c r="A96" s="154">
        <f t="shared" si="63"/>
        <v>0</v>
      </c>
      <c r="B96" s="154"/>
      <c r="C96" s="47"/>
      <c r="D96" s="46"/>
      <c r="F96" s="46"/>
      <c r="U96" s="31"/>
      <c r="X96" s="47" t="str">
        <f t="shared" si="97"/>
        <v/>
      </c>
      <c r="Y96" s="46" t="str">
        <f t="shared" si="64"/>
        <v/>
      </c>
      <c r="Z96" s="46" t="str">
        <f t="shared" si="98"/>
        <v>0</v>
      </c>
      <c r="AA96" s="46" t="e">
        <f t="shared" si="65"/>
        <v>#VALUE!</v>
      </c>
      <c r="AB96" s="46" t="e">
        <f t="shared" si="66"/>
        <v>#VALUE!</v>
      </c>
      <c r="AC96" s="46" t="e">
        <f t="shared" si="67"/>
        <v>#VALUE!</v>
      </c>
      <c r="AD96" s="46" t="e">
        <f t="shared" si="68"/>
        <v>#VALUE!</v>
      </c>
      <c r="AE96" s="46" t="e">
        <f t="shared" si="69"/>
        <v>#VALUE!</v>
      </c>
      <c r="AF96" s="46" t="e">
        <f t="shared" si="70"/>
        <v>#VALUE!</v>
      </c>
      <c r="AG96" s="46" t="e">
        <f t="shared" si="71"/>
        <v>#VALUE!</v>
      </c>
      <c r="AH96" s="46" t="e">
        <f t="shared" si="72"/>
        <v>#VALUE!</v>
      </c>
      <c r="AI96" s="46" t="e">
        <f t="shared" si="73"/>
        <v>#VALUE!</v>
      </c>
      <c r="AJ96" s="46" t="e">
        <f t="shared" si="74"/>
        <v>#VALUE!</v>
      </c>
      <c r="AK96" s="46" t="e">
        <f t="shared" si="75"/>
        <v>#VALUE!</v>
      </c>
      <c r="AL96" s="46" t="e">
        <f t="shared" si="76"/>
        <v>#VALUE!</v>
      </c>
      <c r="AM96" s="46" t="e">
        <f t="shared" si="77"/>
        <v>#VALUE!</v>
      </c>
      <c r="AN96" s="46" t="e">
        <f t="shared" si="78"/>
        <v>#VALUE!</v>
      </c>
      <c r="AO96" s="46" t="e">
        <f t="shared" si="79"/>
        <v>#VALUE!</v>
      </c>
      <c r="AP96" s="46"/>
      <c r="AQ96" s="46"/>
      <c r="AR96" s="46"/>
      <c r="AS96" s="47"/>
      <c r="AT96" s="46"/>
      <c r="AU96" s="46"/>
      <c r="AV96" s="46"/>
      <c r="AW96" s="46"/>
      <c r="AX96" s="46"/>
      <c r="AY96" s="46"/>
      <c r="AZ96" s="46"/>
      <c r="BA96" s="46"/>
      <c r="BB96" s="46"/>
      <c r="BC96" s="46"/>
      <c r="BD96" s="46"/>
      <c r="BE96" s="46"/>
      <c r="BF96" s="46"/>
      <c r="BG96" s="46"/>
      <c r="BH96" s="46"/>
      <c r="BI96" s="46"/>
      <c r="BJ96" s="47" t="str">
        <f t="shared" si="99"/>
        <v/>
      </c>
      <c r="BK96" s="46" t="str">
        <f t="shared" si="80"/>
        <v/>
      </c>
      <c r="BL96" s="46" t="str">
        <f t="shared" si="100"/>
        <v>0</v>
      </c>
      <c r="BM96" s="46" t="e">
        <f t="shared" si="81"/>
        <v>#VALUE!</v>
      </c>
      <c r="BN96" s="46" t="e">
        <f t="shared" si="82"/>
        <v>#VALUE!</v>
      </c>
      <c r="BO96" s="46" t="e">
        <f t="shared" si="83"/>
        <v>#VALUE!</v>
      </c>
      <c r="BP96" s="46" t="e">
        <f t="shared" si="84"/>
        <v>#VALUE!</v>
      </c>
      <c r="BQ96" s="46" t="e">
        <f t="shared" si="85"/>
        <v>#VALUE!</v>
      </c>
      <c r="BR96" s="46" t="e">
        <f t="shared" si="86"/>
        <v>#VALUE!</v>
      </c>
      <c r="BS96" s="46" t="e">
        <f t="shared" si="87"/>
        <v>#VALUE!</v>
      </c>
      <c r="BT96" s="46" t="e">
        <f t="shared" si="88"/>
        <v>#VALUE!</v>
      </c>
      <c r="BU96" s="46" t="e">
        <f t="shared" si="89"/>
        <v>#VALUE!</v>
      </c>
      <c r="BV96" s="46" t="e">
        <f t="shared" si="90"/>
        <v>#VALUE!</v>
      </c>
      <c r="BW96" s="46" t="e">
        <f t="shared" si="91"/>
        <v>#VALUE!</v>
      </c>
      <c r="BX96" s="46" t="e">
        <f t="shared" si="92"/>
        <v>#VALUE!</v>
      </c>
      <c r="BY96" s="46" t="e">
        <f t="shared" si="93"/>
        <v>#VALUE!</v>
      </c>
      <c r="BZ96" s="46" t="e">
        <f t="shared" si="94"/>
        <v>#VALUE!</v>
      </c>
      <c r="CA96" s="46" t="e">
        <f t="shared" si="95"/>
        <v>#VALUE!</v>
      </c>
      <c r="CB96" s="46"/>
      <c r="CC96" s="46"/>
      <c r="CD96" s="46"/>
      <c r="CE96" s="46"/>
      <c r="CF96" s="46"/>
      <c r="CG96" s="46"/>
      <c r="CH96" s="46"/>
      <c r="CI96" s="46"/>
      <c r="CJ96" s="46"/>
      <c r="CK96" s="46"/>
      <c r="CL96" s="46"/>
      <c r="CM96" s="46"/>
      <c r="CN96" s="46"/>
      <c r="CO96" s="46"/>
      <c r="CP96" s="46"/>
      <c r="CQ96" s="46"/>
      <c r="CR96" s="46"/>
      <c r="CS96" s="46"/>
      <c r="CT96" s="46"/>
      <c r="CU96" s="46"/>
      <c r="CV96" s="47" t="str">
        <f t="shared" si="101"/>
        <v/>
      </c>
      <c r="CW96" s="46" t="str">
        <f t="shared" si="96"/>
        <v/>
      </c>
      <c r="CX96" s="46" t="str">
        <f t="shared" si="102"/>
        <v>0</v>
      </c>
      <c r="CY96" s="46" t="e">
        <f t="shared" si="103"/>
        <v>#VALUE!</v>
      </c>
      <c r="CZ96" s="46" t="e">
        <f t="shared" si="104"/>
        <v>#VALUE!</v>
      </c>
      <c r="DA96" s="46" t="e">
        <f t="shared" si="105"/>
        <v>#VALUE!</v>
      </c>
      <c r="DB96" s="46" t="e">
        <f t="shared" si="106"/>
        <v>#VALUE!</v>
      </c>
      <c r="DC96" s="46" t="e">
        <f t="shared" si="107"/>
        <v>#VALUE!</v>
      </c>
      <c r="DD96" s="46" t="e">
        <f t="shared" si="108"/>
        <v>#VALUE!</v>
      </c>
      <c r="DE96" s="46" t="e">
        <f t="shared" si="109"/>
        <v>#VALUE!</v>
      </c>
      <c r="DF96" s="46" t="e">
        <f t="shared" si="110"/>
        <v>#VALUE!</v>
      </c>
      <c r="DG96" s="46" t="e">
        <f t="shared" si="111"/>
        <v>#VALUE!</v>
      </c>
      <c r="DH96" s="46" t="e">
        <f t="shared" si="112"/>
        <v>#VALUE!</v>
      </c>
      <c r="DI96" s="46" t="e">
        <f t="shared" si="113"/>
        <v>#VALUE!</v>
      </c>
      <c r="DJ96" s="46" t="e">
        <f t="shared" si="114"/>
        <v>#VALUE!</v>
      </c>
      <c r="DK96" s="46" t="e">
        <f t="shared" si="115"/>
        <v>#VALUE!</v>
      </c>
      <c r="DL96" s="46" t="e">
        <f t="shared" si="116"/>
        <v>#VALUE!</v>
      </c>
      <c r="DM96" s="46" t="e">
        <f t="shared" si="117"/>
        <v>#VALUE!</v>
      </c>
    </row>
    <row r="97" spans="1:117" s="39" customFormat="1" x14ac:dyDescent="0.2">
      <c r="A97" s="154">
        <f t="shared" si="63"/>
        <v>0</v>
      </c>
      <c r="B97" s="154"/>
      <c r="C97" s="47"/>
      <c r="D97" s="46"/>
      <c r="F97" s="46"/>
      <c r="U97" s="31"/>
      <c r="X97" s="47" t="str">
        <f t="shared" si="97"/>
        <v/>
      </c>
      <c r="Y97" s="46" t="str">
        <f t="shared" si="64"/>
        <v/>
      </c>
      <c r="Z97" s="46" t="str">
        <f t="shared" si="98"/>
        <v>0</v>
      </c>
      <c r="AA97" s="46" t="e">
        <f t="shared" si="65"/>
        <v>#VALUE!</v>
      </c>
      <c r="AB97" s="46" t="e">
        <f t="shared" si="66"/>
        <v>#VALUE!</v>
      </c>
      <c r="AC97" s="46" t="e">
        <f t="shared" si="67"/>
        <v>#VALUE!</v>
      </c>
      <c r="AD97" s="46" t="e">
        <f t="shared" si="68"/>
        <v>#VALUE!</v>
      </c>
      <c r="AE97" s="46" t="e">
        <f t="shared" si="69"/>
        <v>#VALUE!</v>
      </c>
      <c r="AF97" s="46" t="e">
        <f t="shared" si="70"/>
        <v>#VALUE!</v>
      </c>
      <c r="AG97" s="46" t="e">
        <f t="shared" si="71"/>
        <v>#VALUE!</v>
      </c>
      <c r="AH97" s="46" t="e">
        <f t="shared" si="72"/>
        <v>#VALUE!</v>
      </c>
      <c r="AI97" s="46" t="e">
        <f t="shared" si="73"/>
        <v>#VALUE!</v>
      </c>
      <c r="AJ97" s="46" t="e">
        <f t="shared" si="74"/>
        <v>#VALUE!</v>
      </c>
      <c r="AK97" s="46" t="e">
        <f t="shared" si="75"/>
        <v>#VALUE!</v>
      </c>
      <c r="AL97" s="46" t="e">
        <f t="shared" si="76"/>
        <v>#VALUE!</v>
      </c>
      <c r="AM97" s="46" t="e">
        <f t="shared" si="77"/>
        <v>#VALUE!</v>
      </c>
      <c r="AN97" s="46" t="e">
        <f t="shared" si="78"/>
        <v>#VALUE!</v>
      </c>
      <c r="AO97" s="46" t="e">
        <f t="shared" si="79"/>
        <v>#VALUE!</v>
      </c>
      <c r="AP97" s="46"/>
      <c r="AQ97" s="46"/>
      <c r="AR97" s="46"/>
      <c r="AS97" s="47"/>
      <c r="AT97" s="46"/>
      <c r="AU97" s="46"/>
      <c r="AV97" s="46"/>
      <c r="AW97" s="46"/>
      <c r="AX97" s="46"/>
      <c r="AY97" s="46"/>
      <c r="AZ97" s="46"/>
      <c r="BA97" s="46"/>
      <c r="BB97" s="46"/>
      <c r="BC97" s="46"/>
      <c r="BD97" s="46"/>
      <c r="BE97" s="46"/>
      <c r="BF97" s="46"/>
      <c r="BG97" s="46"/>
      <c r="BH97" s="46"/>
      <c r="BI97" s="46"/>
      <c r="BJ97" s="47" t="str">
        <f t="shared" si="99"/>
        <v/>
      </c>
      <c r="BK97" s="46" t="str">
        <f t="shared" si="80"/>
        <v/>
      </c>
      <c r="BL97" s="46" t="str">
        <f t="shared" si="100"/>
        <v>0</v>
      </c>
      <c r="BM97" s="46" t="e">
        <f t="shared" si="81"/>
        <v>#VALUE!</v>
      </c>
      <c r="BN97" s="46" t="e">
        <f t="shared" si="82"/>
        <v>#VALUE!</v>
      </c>
      <c r="BO97" s="46" t="e">
        <f t="shared" si="83"/>
        <v>#VALUE!</v>
      </c>
      <c r="BP97" s="46" t="e">
        <f t="shared" si="84"/>
        <v>#VALUE!</v>
      </c>
      <c r="BQ97" s="46" t="e">
        <f t="shared" si="85"/>
        <v>#VALUE!</v>
      </c>
      <c r="BR97" s="46" t="e">
        <f t="shared" si="86"/>
        <v>#VALUE!</v>
      </c>
      <c r="BS97" s="46" t="e">
        <f t="shared" si="87"/>
        <v>#VALUE!</v>
      </c>
      <c r="BT97" s="46" t="e">
        <f t="shared" si="88"/>
        <v>#VALUE!</v>
      </c>
      <c r="BU97" s="46" t="e">
        <f t="shared" si="89"/>
        <v>#VALUE!</v>
      </c>
      <c r="BV97" s="46" t="e">
        <f t="shared" si="90"/>
        <v>#VALUE!</v>
      </c>
      <c r="BW97" s="46" t="e">
        <f t="shared" si="91"/>
        <v>#VALUE!</v>
      </c>
      <c r="BX97" s="46" t="e">
        <f t="shared" si="92"/>
        <v>#VALUE!</v>
      </c>
      <c r="BY97" s="46" t="e">
        <f t="shared" si="93"/>
        <v>#VALUE!</v>
      </c>
      <c r="BZ97" s="46" t="e">
        <f t="shared" si="94"/>
        <v>#VALUE!</v>
      </c>
      <c r="CA97" s="46" t="e">
        <f t="shared" si="95"/>
        <v>#VALUE!</v>
      </c>
      <c r="CB97" s="46"/>
      <c r="CC97" s="46"/>
      <c r="CD97" s="46"/>
      <c r="CE97" s="46"/>
      <c r="CF97" s="46"/>
      <c r="CG97" s="46"/>
      <c r="CH97" s="46"/>
      <c r="CI97" s="46"/>
      <c r="CJ97" s="46"/>
      <c r="CK97" s="46"/>
      <c r="CL97" s="46"/>
      <c r="CM97" s="46"/>
      <c r="CN97" s="46"/>
      <c r="CO97" s="46"/>
      <c r="CP97" s="46"/>
      <c r="CQ97" s="46"/>
      <c r="CR97" s="46"/>
      <c r="CS97" s="46"/>
      <c r="CT97" s="46"/>
      <c r="CU97" s="46"/>
      <c r="CV97" s="47" t="str">
        <f t="shared" si="101"/>
        <v/>
      </c>
      <c r="CW97" s="46" t="str">
        <f t="shared" si="96"/>
        <v/>
      </c>
      <c r="CX97" s="46" t="str">
        <f t="shared" si="102"/>
        <v>0</v>
      </c>
      <c r="CY97" s="46" t="e">
        <f t="shared" si="103"/>
        <v>#VALUE!</v>
      </c>
      <c r="CZ97" s="46" t="e">
        <f t="shared" si="104"/>
        <v>#VALUE!</v>
      </c>
      <c r="DA97" s="46" t="e">
        <f t="shared" si="105"/>
        <v>#VALUE!</v>
      </c>
      <c r="DB97" s="46" t="e">
        <f t="shared" si="106"/>
        <v>#VALUE!</v>
      </c>
      <c r="DC97" s="46" t="e">
        <f t="shared" si="107"/>
        <v>#VALUE!</v>
      </c>
      <c r="DD97" s="46" t="e">
        <f t="shared" si="108"/>
        <v>#VALUE!</v>
      </c>
      <c r="DE97" s="46" t="e">
        <f t="shared" si="109"/>
        <v>#VALUE!</v>
      </c>
      <c r="DF97" s="46" t="e">
        <f t="shared" si="110"/>
        <v>#VALUE!</v>
      </c>
      <c r="DG97" s="46" t="e">
        <f t="shared" si="111"/>
        <v>#VALUE!</v>
      </c>
      <c r="DH97" s="46" t="e">
        <f t="shared" si="112"/>
        <v>#VALUE!</v>
      </c>
      <c r="DI97" s="46" t="e">
        <f t="shared" si="113"/>
        <v>#VALUE!</v>
      </c>
      <c r="DJ97" s="46" t="e">
        <f t="shared" si="114"/>
        <v>#VALUE!</v>
      </c>
      <c r="DK97" s="46" t="e">
        <f t="shared" si="115"/>
        <v>#VALUE!</v>
      </c>
      <c r="DL97" s="46" t="e">
        <f t="shared" si="116"/>
        <v>#VALUE!</v>
      </c>
      <c r="DM97" s="46" t="e">
        <f t="shared" si="117"/>
        <v>#VALUE!</v>
      </c>
    </row>
    <row r="98" spans="1:117" s="39" customFormat="1" x14ac:dyDescent="0.2">
      <c r="A98" s="154">
        <f t="shared" si="63"/>
        <v>0</v>
      </c>
      <c r="B98" s="154"/>
      <c r="C98" s="47"/>
      <c r="D98" s="46"/>
      <c r="F98" s="46"/>
      <c r="U98" s="31"/>
      <c r="X98" s="47" t="str">
        <f t="shared" si="97"/>
        <v/>
      </c>
      <c r="Y98" s="46" t="str">
        <f t="shared" si="64"/>
        <v/>
      </c>
      <c r="Z98" s="46" t="str">
        <f t="shared" si="98"/>
        <v>0</v>
      </c>
      <c r="AA98" s="46" t="e">
        <f t="shared" si="65"/>
        <v>#VALUE!</v>
      </c>
      <c r="AB98" s="46" t="e">
        <f t="shared" si="66"/>
        <v>#VALUE!</v>
      </c>
      <c r="AC98" s="46" t="e">
        <f t="shared" si="67"/>
        <v>#VALUE!</v>
      </c>
      <c r="AD98" s="46" t="e">
        <f t="shared" si="68"/>
        <v>#VALUE!</v>
      </c>
      <c r="AE98" s="46" t="e">
        <f t="shared" si="69"/>
        <v>#VALUE!</v>
      </c>
      <c r="AF98" s="46" t="e">
        <f t="shared" si="70"/>
        <v>#VALUE!</v>
      </c>
      <c r="AG98" s="46" t="e">
        <f t="shared" si="71"/>
        <v>#VALUE!</v>
      </c>
      <c r="AH98" s="46" t="e">
        <f t="shared" si="72"/>
        <v>#VALUE!</v>
      </c>
      <c r="AI98" s="46" t="e">
        <f t="shared" si="73"/>
        <v>#VALUE!</v>
      </c>
      <c r="AJ98" s="46" t="e">
        <f t="shared" si="74"/>
        <v>#VALUE!</v>
      </c>
      <c r="AK98" s="46" t="e">
        <f t="shared" si="75"/>
        <v>#VALUE!</v>
      </c>
      <c r="AL98" s="46" t="e">
        <f t="shared" si="76"/>
        <v>#VALUE!</v>
      </c>
      <c r="AM98" s="46" t="e">
        <f t="shared" si="77"/>
        <v>#VALUE!</v>
      </c>
      <c r="AN98" s="46" t="e">
        <f t="shared" si="78"/>
        <v>#VALUE!</v>
      </c>
      <c r="AO98" s="46" t="e">
        <f t="shared" si="79"/>
        <v>#VALUE!</v>
      </c>
      <c r="AP98" s="46"/>
      <c r="AQ98" s="46"/>
      <c r="AR98" s="46"/>
      <c r="AS98" s="47"/>
      <c r="AT98" s="46"/>
      <c r="AU98" s="46"/>
      <c r="AV98" s="46"/>
      <c r="AW98" s="46"/>
      <c r="AX98" s="46"/>
      <c r="AY98" s="46"/>
      <c r="AZ98" s="46"/>
      <c r="BA98" s="46"/>
      <c r="BB98" s="46"/>
      <c r="BC98" s="46"/>
      <c r="BD98" s="46"/>
      <c r="BE98" s="46"/>
      <c r="BF98" s="46"/>
      <c r="BG98" s="46"/>
      <c r="BH98" s="46"/>
      <c r="BI98" s="46"/>
      <c r="BJ98" s="47" t="str">
        <f t="shared" si="99"/>
        <v/>
      </c>
      <c r="BK98" s="46" t="str">
        <f t="shared" si="80"/>
        <v/>
      </c>
      <c r="BL98" s="46" t="str">
        <f t="shared" si="100"/>
        <v>0</v>
      </c>
      <c r="BM98" s="46" t="e">
        <f t="shared" si="81"/>
        <v>#VALUE!</v>
      </c>
      <c r="BN98" s="46" t="e">
        <f t="shared" si="82"/>
        <v>#VALUE!</v>
      </c>
      <c r="BO98" s="46" t="e">
        <f t="shared" si="83"/>
        <v>#VALUE!</v>
      </c>
      <c r="BP98" s="46" t="e">
        <f t="shared" si="84"/>
        <v>#VALUE!</v>
      </c>
      <c r="BQ98" s="46" t="e">
        <f t="shared" si="85"/>
        <v>#VALUE!</v>
      </c>
      <c r="BR98" s="46" t="e">
        <f t="shared" si="86"/>
        <v>#VALUE!</v>
      </c>
      <c r="BS98" s="46" t="e">
        <f t="shared" si="87"/>
        <v>#VALUE!</v>
      </c>
      <c r="BT98" s="46" t="e">
        <f t="shared" si="88"/>
        <v>#VALUE!</v>
      </c>
      <c r="BU98" s="46" t="e">
        <f t="shared" si="89"/>
        <v>#VALUE!</v>
      </c>
      <c r="BV98" s="46" t="e">
        <f t="shared" si="90"/>
        <v>#VALUE!</v>
      </c>
      <c r="BW98" s="46" t="e">
        <f t="shared" si="91"/>
        <v>#VALUE!</v>
      </c>
      <c r="BX98" s="46" t="e">
        <f t="shared" si="92"/>
        <v>#VALUE!</v>
      </c>
      <c r="BY98" s="46" t="e">
        <f t="shared" si="93"/>
        <v>#VALUE!</v>
      </c>
      <c r="BZ98" s="46" t="e">
        <f t="shared" si="94"/>
        <v>#VALUE!</v>
      </c>
      <c r="CA98" s="46" t="e">
        <f t="shared" si="95"/>
        <v>#VALUE!</v>
      </c>
      <c r="CB98" s="46"/>
      <c r="CC98" s="46"/>
      <c r="CD98" s="46"/>
      <c r="CE98" s="46"/>
      <c r="CF98" s="46"/>
      <c r="CG98" s="46"/>
      <c r="CH98" s="46"/>
      <c r="CI98" s="46"/>
      <c r="CJ98" s="46"/>
      <c r="CK98" s="46"/>
      <c r="CL98" s="46"/>
      <c r="CM98" s="46"/>
      <c r="CN98" s="46"/>
      <c r="CO98" s="46"/>
      <c r="CP98" s="46"/>
      <c r="CQ98" s="46"/>
      <c r="CR98" s="46"/>
      <c r="CS98" s="46"/>
      <c r="CT98" s="46"/>
      <c r="CU98" s="46"/>
      <c r="CV98" s="47" t="str">
        <f t="shared" si="101"/>
        <v/>
      </c>
      <c r="CW98" s="46" t="str">
        <f t="shared" si="96"/>
        <v/>
      </c>
      <c r="CX98" s="46" t="str">
        <f t="shared" si="102"/>
        <v>0</v>
      </c>
      <c r="CY98" s="46" t="e">
        <f t="shared" si="103"/>
        <v>#VALUE!</v>
      </c>
      <c r="CZ98" s="46" t="e">
        <f t="shared" si="104"/>
        <v>#VALUE!</v>
      </c>
      <c r="DA98" s="46" t="e">
        <f t="shared" si="105"/>
        <v>#VALUE!</v>
      </c>
      <c r="DB98" s="46" t="e">
        <f t="shared" si="106"/>
        <v>#VALUE!</v>
      </c>
      <c r="DC98" s="46" t="e">
        <f t="shared" si="107"/>
        <v>#VALUE!</v>
      </c>
      <c r="DD98" s="46" t="e">
        <f t="shared" si="108"/>
        <v>#VALUE!</v>
      </c>
      <c r="DE98" s="46" t="e">
        <f t="shared" si="109"/>
        <v>#VALUE!</v>
      </c>
      <c r="DF98" s="46" t="e">
        <f t="shared" si="110"/>
        <v>#VALUE!</v>
      </c>
      <c r="DG98" s="46" t="e">
        <f t="shared" si="111"/>
        <v>#VALUE!</v>
      </c>
      <c r="DH98" s="46" t="e">
        <f t="shared" si="112"/>
        <v>#VALUE!</v>
      </c>
      <c r="DI98" s="46" t="e">
        <f t="shared" si="113"/>
        <v>#VALUE!</v>
      </c>
      <c r="DJ98" s="46" t="e">
        <f t="shared" si="114"/>
        <v>#VALUE!</v>
      </c>
      <c r="DK98" s="46" t="e">
        <f t="shared" si="115"/>
        <v>#VALUE!</v>
      </c>
      <c r="DL98" s="46" t="e">
        <f t="shared" si="116"/>
        <v>#VALUE!</v>
      </c>
      <c r="DM98" s="46" t="e">
        <f t="shared" si="117"/>
        <v>#VALUE!</v>
      </c>
    </row>
    <row r="99" spans="1:117" s="39" customFormat="1" x14ac:dyDescent="0.2">
      <c r="A99" s="154">
        <f t="shared" si="63"/>
        <v>0</v>
      </c>
      <c r="B99" s="154"/>
      <c r="C99" s="47"/>
      <c r="D99" s="46"/>
      <c r="F99" s="46"/>
      <c r="U99" s="31"/>
      <c r="X99" s="47" t="str">
        <f t="shared" si="97"/>
        <v/>
      </c>
      <c r="Y99" s="46" t="str">
        <f t="shared" si="64"/>
        <v/>
      </c>
      <c r="Z99" s="46" t="str">
        <f t="shared" si="98"/>
        <v>0</v>
      </c>
      <c r="AA99" s="46" t="e">
        <f t="shared" si="65"/>
        <v>#VALUE!</v>
      </c>
      <c r="AB99" s="46" t="e">
        <f t="shared" si="66"/>
        <v>#VALUE!</v>
      </c>
      <c r="AC99" s="46" t="e">
        <f t="shared" si="67"/>
        <v>#VALUE!</v>
      </c>
      <c r="AD99" s="46" t="e">
        <f t="shared" si="68"/>
        <v>#VALUE!</v>
      </c>
      <c r="AE99" s="46" t="e">
        <f t="shared" si="69"/>
        <v>#VALUE!</v>
      </c>
      <c r="AF99" s="46" t="e">
        <f t="shared" si="70"/>
        <v>#VALUE!</v>
      </c>
      <c r="AG99" s="46" t="e">
        <f t="shared" si="71"/>
        <v>#VALUE!</v>
      </c>
      <c r="AH99" s="46" t="e">
        <f t="shared" si="72"/>
        <v>#VALUE!</v>
      </c>
      <c r="AI99" s="46" t="e">
        <f t="shared" si="73"/>
        <v>#VALUE!</v>
      </c>
      <c r="AJ99" s="46" t="e">
        <f t="shared" si="74"/>
        <v>#VALUE!</v>
      </c>
      <c r="AK99" s="46" t="e">
        <f t="shared" si="75"/>
        <v>#VALUE!</v>
      </c>
      <c r="AL99" s="46" t="e">
        <f t="shared" si="76"/>
        <v>#VALUE!</v>
      </c>
      <c r="AM99" s="46" t="e">
        <f t="shared" si="77"/>
        <v>#VALUE!</v>
      </c>
      <c r="AN99" s="46" t="e">
        <f t="shared" si="78"/>
        <v>#VALUE!</v>
      </c>
      <c r="AO99" s="46" t="e">
        <f t="shared" si="79"/>
        <v>#VALUE!</v>
      </c>
      <c r="AP99" s="46"/>
      <c r="AQ99" s="46"/>
      <c r="AR99" s="46"/>
      <c r="AS99" s="47"/>
      <c r="AT99" s="46"/>
      <c r="AU99" s="46"/>
      <c r="AV99" s="46"/>
      <c r="AW99" s="46"/>
      <c r="AX99" s="46"/>
      <c r="AY99" s="46"/>
      <c r="AZ99" s="46"/>
      <c r="BA99" s="46"/>
      <c r="BB99" s="46"/>
      <c r="BC99" s="46"/>
      <c r="BD99" s="46"/>
      <c r="BE99" s="46"/>
      <c r="BF99" s="46"/>
      <c r="BG99" s="46"/>
      <c r="BH99" s="46"/>
      <c r="BI99" s="46"/>
      <c r="BJ99" s="47" t="str">
        <f t="shared" si="99"/>
        <v/>
      </c>
      <c r="BK99" s="46" t="str">
        <f t="shared" si="80"/>
        <v/>
      </c>
      <c r="BL99" s="46" t="str">
        <f t="shared" si="100"/>
        <v>0</v>
      </c>
      <c r="BM99" s="46" t="e">
        <f t="shared" si="81"/>
        <v>#VALUE!</v>
      </c>
      <c r="BN99" s="46" t="e">
        <f t="shared" si="82"/>
        <v>#VALUE!</v>
      </c>
      <c r="BO99" s="46" t="e">
        <f t="shared" si="83"/>
        <v>#VALUE!</v>
      </c>
      <c r="BP99" s="46" t="e">
        <f t="shared" si="84"/>
        <v>#VALUE!</v>
      </c>
      <c r="BQ99" s="46" t="e">
        <f t="shared" si="85"/>
        <v>#VALUE!</v>
      </c>
      <c r="BR99" s="46" t="e">
        <f t="shared" si="86"/>
        <v>#VALUE!</v>
      </c>
      <c r="BS99" s="46" t="e">
        <f t="shared" si="87"/>
        <v>#VALUE!</v>
      </c>
      <c r="BT99" s="46" t="e">
        <f t="shared" si="88"/>
        <v>#VALUE!</v>
      </c>
      <c r="BU99" s="46" t="e">
        <f t="shared" si="89"/>
        <v>#VALUE!</v>
      </c>
      <c r="BV99" s="46" t="e">
        <f t="shared" si="90"/>
        <v>#VALUE!</v>
      </c>
      <c r="BW99" s="46" t="e">
        <f t="shared" si="91"/>
        <v>#VALUE!</v>
      </c>
      <c r="BX99" s="46" t="e">
        <f t="shared" si="92"/>
        <v>#VALUE!</v>
      </c>
      <c r="BY99" s="46" t="e">
        <f t="shared" si="93"/>
        <v>#VALUE!</v>
      </c>
      <c r="BZ99" s="46" t="e">
        <f t="shared" si="94"/>
        <v>#VALUE!</v>
      </c>
      <c r="CA99" s="46" t="e">
        <f t="shared" si="95"/>
        <v>#VALUE!</v>
      </c>
      <c r="CB99" s="46"/>
      <c r="CC99" s="46"/>
      <c r="CD99" s="46"/>
      <c r="CE99" s="46"/>
      <c r="CF99" s="46"/>
      <c r="CG99" s="46"/>
      <c r="CH99" s="46"/>
      <c r="CI99" s="46"/>
      <c r="CJ99" s="46"/>
      <c r="CK99" s="46"/>
      <c r="CL99" s="46"/>
      <c r="CM99" s="46"/>
      <c r="CN99" s="46"/>
      <c r="CO99" s="46"/>
      <c r="CP99" s="46"/>
      <c r="CQ99" s="46"/>
      <c r="CR99" s="46"/>
      <c r="CS99" s="46"/>
      <c r="CT99" s="46"/>
      <c r="CU99" s="46"/>
      <c r="CV99" s="47" t="str">
        <f t="shared" si="101"/>
        <v/>
      </c>
      <c r="CW99" s="46" t="str">
        <f t="shared" si="96"/>
        <v/>
      </c>
      <c r="CX99" s="46" t="str">
        <f t="shared" si="102"/>
        <v>0</v>
      </c>
      <c r="CY99" s="46" t="e">
        <f t="shared" si="103"/>
        <v>#VALUE!</v>
      </c>
      <c r="CZ99" s="46" t="e">
        <f t="shared" si="104"/>
        <v>#VALUE!</v>
      </c>
      <c r="DA99" s="46" t="e">
        <f t="shared" si="105"/>
        <v>#VALUE!</v>
      </c>
      <c r="DB99" s="46" t="e">
        <f t="shared" si="106"/>
        <v>#VALUE!</v>
      </c>
      <c r="DC99" s="46" t="e">
        <f t="shared" si="107"/>
        <v>#VALUE!</v>
      </c>
      <c r="DD99" s="46" t="e">
        <f t="shared" si="108"/>
        <v>#VALUE!</v>
      </c>
      <c r="DE99" s="46" t="e">
        <f t="shared" si="109"/>
        <v>#VALUE!</v>
      </c>
      <c r="DF99" s="46" t="e">
        <f t="shared" si="110"/>
        <v>#VALUE!</v>
      </c>
      <c r="DG99" s="46" t="e">
        <f t="shared" si="111"/>
        <v>#VALUE!</v>
      </c>
      <c r="DH99" s="46" t="e">
        <f t="shared" si="112"/>
        <v>#VALUE!</v>
      </c>
      <c r="DI99" s="46" t="e">
        <f t="shared" si="113"/>
        <v>#VALUE!</v>
      </c>
      <c r="DJ99" s="46" t="e">
        <f t="shared" si="114"/>
        <v>#VALUE!</v>
      </c>
      <c r="DK99" s="46" t="e">
        <f t="shared" si="115"/>
        <v>#VALUE!</v>
      </c>
      <c r="DL99" s="46" t="e">
        <f t="shared" si="116"/>
        <v>#VALUE!</v>
      </c>
      <c r="DM99" s="46" t="e">
        <f t="shared" si="117"/>
        <v>#VALUE!</v>
      </c>
    </row>
    <row r="100" spans="1:117" s="39" customFormat="1" x14ac:dyDescent="0.2">
      <c r="A100" s="154">
        <f t="shared" si="63"/>
        <v>0</v>
      </c>
      <c r="B100" s="154"/>
      <c r="C100" s="47"/>
      <c r="D100" s="46"/>
      <c r="F100" s="46"/>
      <c r="U100" s="31"/>
      <c r="X100" s="47" t="str">
        <f t="shared" si="97"/>
        <v/>
      </c>
      <c r="Y100" s="46" t="str">
        <f t="shared" si="64"/>
        <v/>
      </c>
      <c r="Z100" s="46" t="str">
        <f t="shared" si="98"/>
        <v>0</v>
      </c>
      <c r="AA100" s="46" t="e">
        <f t="shared" si="65"/>
        <v>#VALUE!</v>
      </c>
      <c r="AB100" s="46" t="e">
        <f t="shared" si="66"/>
        <v>#VALUE!</v>
      </c>
      <c r="AC100" s="46" t="e">
        <f t="shared" si="67"/>
        <v>#VALUE!</v>
      </c>
      <c r="AD100" s="46" t="e">
        <f t="shared" si="68"/>
        <v>#VALUE!</v>
      </c>
      <c r="AE100" s="46" t="e">
        <f t="shared" si="69"/>
        <v>#VALUE!</v>
      </c>
      <c r="AF100" s="46" t="e">
        <f t="shared" si="70"/>
        <v>#VALUE!</v>
      </c>
      <c r="AG100" s="46" t="e">
        <f t="shared" si="71"/>
        <v>#VALUE!</v>
      </c>
      <c r="AH100" s="46" t="e">
        <f t="shared" si="72"/>
        <v>#VALUE!</v>
      </c>
      <c r="AI100" s="46" t="e">
        <f t="shared" si="73"/>
        <v>#VALUE!</v>
      </c>
      <c r="AJ100" s="46" t="e">
        <f t="shared" si="74"/>
        <v>#VALUE!</v>
      </c>
      <c r="AK100" s="46" t="e">
        <f t="shared" si="75"/>
        <v>#VALUE!</v>
      </c>
      <c r="AL100" s="46" t="e">
        <f t="shared" si="76"/>
        <v>#VALUE!</v>
      </c>
      <c r="AM100" s="46" t="e">
        <f t="shared" si="77"/>
        <v>#VALUE!</v>
      </c>
      <c r="AN100" s="46" t="e">
        <f t="shared" si="78"/>
        <v>#VALUE!</v>
      </c>
      <c r="AO100" s="46" t="e">
        <f t="shared" si="79"/>
        <v>#VALUE!</v>
      </c>
      <c r="AP100" s="46"/>
      <c r="AQ100" s="46"/>
      <c r="AR100" s="46"/>
      <c r="AS100" s="47"/>
      <c r="AT100" s="46"/>
      <c r="AU100" s="46"/>
      <c r="AV100" s="46"/>
      <c r="AW100" s="46"/>
      <c r="AX100" s="46"/>
      <c r="AY100" s="46"/>
      <c r="AZ100" s="46"/>
      <c r="BA100" s="46"/>
      <c r="BB100" s="46"/>
      <c r="BC100" s="46"/>
      <c r="BD100" s="46"/>
      <c r="BE100" s="46"/>
      <c r="BF100" s="46"/>
      <c r="BG100" s="46"/>
      <c r="BH100" s="46"/>
      <c r="BI100" s="46"/>
      <c r="BJ100" s="47" t="str">
        <f t="shared" si="99"/>
        <v/>
      </c>
      <c r="BK100" s="46" t="str">
        <f t="shared" si="80"/>
        <v/>
      </c>
      <c r="BL100" s="46" t="str">
        <f t="shared" si="100"/>
        <v>0</v>
      </c>
      <c r="BM100" s="46" t="e">
        <f t="shared" si="81"/>
        <v>#VALUE!</v>
      </c>
      <c r="BN100" s="46" t="e">
        <f t="shared" si="82"/>
        <v>#VALUE!</v>
      </c>
      <c r="BO100" s="46" t="e">
        <f t="shared" si="83"/>
        <v>#VALUE!</v>
      </c>
      <c r="BP100" s="46" t="e">
        <f t="shared" si="84"/>
        <v>#VALUE!</v>
      </c>
      <c r="BQ100" s="46" t="e">
        <f t="shared" si="85"/>
        <v>#VALUE!</v>
      </c>
      <c r="BR100" s="46" t="e">
        <f t="shared" si="86"/>
        <v>#VALUE!</v>
      </c>
      <c r="BS100" s="46" t="e">
        <f t="shared" si="87"/>
        <v>#VALUE!</v>
      </c>
      <c r="BT100" s="46" t="e">
        <f t="shared" si="88"/>
        <v>#VALUE!</v>
      </c>
      <c r="BU100" s="46" t="e">
        <f t="shared" si="89"/>
        <v>#VALUE!</v>
      </c>
      <c r="BV100" s="46" t="e">
        <f t="shared" si="90"/>
        <v>#VALUE!</v>
      </c>
      <c r="BW100" s="46" t="e">
        <f t="shared" si="91"/>
        <v>#VALUE!</v>
      </c>
      <c r="BX100" s="46" t="e">
        <f t="shared" si="92"/>
        <v>#VALUE!</v>
      </c>
      <c r="BY100" s="46" t="e">
        <f t="shared" si="93"/>
        <v>#VALUE!</v>
      </c>
      <c r="BZ100" s="46" t="e">
        <f t="shared" si="94"/>
        <v>#VALUE!</v>
      </c>
      <c r="CA100" s="46" t="e">
        <f t="shared" si="95"/>
        <v>#VALUE!</v>
      </c>
      <c r="CB100" s="46"/>
      <c r="CC100" s="46"/>
      <c r="CD100" s="46"/>
      <c r="CE100" s="46"/>
      <c r="CF100" s="46"/>
      <c r="CG100" s="46"/>
      <c r="CH100" s="46"/>
      <c r="CI100" s="46"/>
      <c r="CJ100" s="46"/>
      <c r="CK100" s="46"/>
      <c r="CL100" s="46"/>
      <c r="CM100" s="46"/>
      <c r="CN100" s="46"/>
      <c r="CO100" s="46"/>
      <c r="CP100" s="46"/>
      <c r="CQ100" s="46"/>
      <c r="CR100" s="46"/>
      <c r="CS100" s="46"/>
      <c r="CT100" s="46"/>
      <c r="CU100" s="46"/>
      <c r="CV100" s="47" t="str">
        <f t="shared" si="101"/>
        <v/>
      </c>
      <c r="CW100" s="46" t="str">
        <f t="shared" si="96"/>
        <v/>
      </c>
      <c r="CX100" s="46" t="str">
        <f t="shared" si="102"/>
        <v>0</v>
      </c>
      <c r="CY100" s="46" t="e">
        <f t="shared" si="103"/>
        <v>#VALUE!</v>
      </c>
      <c r="CZ100" s="46" t="e">
        <f t="shared" si="104"/>
        <v>#VALUE!</v>
      </c>
      <c r="DA100" s="46" t="e">
        <f t="shared" si="105"/>
        <v>#VALUE!</v>
      </c>
      <c r="DB100" s="46" t="e">
        <f t="shared" si="106"/>
        <v>#VALUE!</v>
      </c>
      <c r="DC100" s="46" t="e">
        <f t="shared" si="107"/>
        <v>#VALUE!</v>
      </c>
      <c r="DD100" s="46" t="e">
        <f t="shared" si="108"/>
        <v>#VALUE!</v>
      </c>
      <c r="DE100" s="46" t="e">
        <f t="shared" si="109"/>
        <v>#VALUE!</v>
      </c>
      <c r="DF100" s="46" t="e">
        <f t="shared" si="110"/>
        <v>#VALUE!</v>
      </c>
      <c r="DG100" s="46" t="e">
        <f t="shared" si="111"/>
        <v>#VALUE!</v>
      </c>
      <c r="DH100" s="46" t="e">
        <f t="shared" si="112"/>
        <v>#VALUE!</v>
      </c>
      <c r="DI100" s="46" t="e">
        <f t="shared" si="113"/>
        <v>#VALUE!</v>
      </c>
      <c r="DJ100" s="46" t="e">
        <f t="shared" si="114"/>
        <v>#VALUE!</v>
      </c>
      <c r="DK100" s="46" t="e">
        <f t="shared" si="115"/>
        <v>#VALUE!</v>
      </c>
      <c r="DL100" s="46" t="e">
        <f t="shared" si="116"/>
        <v>#VALUE!</v>
      </c>
      <c r="DM100" s="46" t="e">
        <f t="shared" si="117"/>
        <v>#VALUE!</v>
      </c>
    </row>
    <row r="101" spans="1:117" s="39" customFormat="1" x14ac:dyDescent="0.2">
      <c r="A101" s="154">
        <f t="shared" si="63"/>
        <v>0</v>
      </c>
      <c r="B101" s="154"/>
      <c r="C101" s="47"/>
      <c r="D101" s="46"/>
      <c r="F101" s="46"/>
      <c r="U101" s="31"/>
      <c r="X101" s="47" t="str">
        <f t="shared" si="97"/>
        <v/>
      </c>
      <c r="Y101" s="46" t="str">
        <f t="shared" si="64"/>
        <v/>
      </c>
      <c r="Z101" s="46" t="str">
        <f t="shared" si="98"/>
        <v>0</v>
      </c>
      <c r="AA101" s="46" t="e">
        <f t="shared" si="65"/>
        <v>#VALUE!</v>
      </c>
      <c r="AB101" s="46" t="e">
        <f t="shared" si="66"/>
        <v>#VALUE!</v>
      </c>
      <c r="AC101" s="46" t="e">
        <f t="shared" si="67"/>
        <v>#VALUE!</v>
      </c>
      <c r="AD101" s="46" t="e">
        <f t="shared" si="68"/>
        <v>#VALUE!</v>
      </c>
      <c r="AE101" s="46" t="e">
        <f t="shared" si="69"/>
        <v>#VALUE!</v>
      </c>
      <c r="AF101" s="46" t="e">
        <f t="shared" si="70"/>
        <v>#VALUE!</v>
      </c>
      <c r="AG101" s="46" t="e">
        <f t="shared" si="71"/>
        <v>#VALUE!</v>
      </c>
      <c r="AH101" s="46" t="e">
        <f t="shared" si="72"/>
        <v>#VALUE!</v>
      </c>
      <c r="AI101" s="46" t="e">
        <f t="shared" si="73"/>
        <v>#VALUE!</v>
      </c>
      <c r="AJ101" s="46" t="e">
        <f t="shared" si="74"/>
        <v>#VALUE!</v>
      </c>
      <c r="AK101" s="46" t="e">
        <f t="shared" si="75"/>
        <v>#VALUE!</v>
      </c>
      <c r="AL101" s="46" t="e">
        <f t="shared" si="76"/>
        <v>#VALUE!</v>
      </c>
      <c r="AM101" s="46" t="e">
        <f t="shared" si="77"/>
        <v>#VALUE!</v>
      </c>
      <c r="AN101" s="46" t="e">
        <f t="shared" si="78"/>
        <v>#VALUE!</v>
      </c>
      <c r="AO101" s="46" t="e">
        <f t="shared" si="79"/>
        <v>#VALUE!</v>
      </c>
      <c r="AP101" s="46"/>
      <c r="AQ101" s="46"/>
      <c r="AR101" s="46"/>
      <c r="AS101" s="47"/>
      <c r="AT101" s="46"/>
      <c r="AU101" s="46"/>
      <c r="AV101" s="46"/>
      <c r="AW101" s="46"/>
      <c r="AX101" s="46"/>
      <c r="AY101" s="46"/>
      <c r="AZ101" s="46"/>
      <c r="BA101" s="46"/>
      <c r="BB101" s="46"/>
      <c r="BC101" s="46"/>
      <c r="BD101" s="46"/>
      <c r="BE101" s="46"/>
      <c r="BF101" s="46"/>
      <c r="BG101" s="46"/>
      <c r="BH101" s="46"/>
      <c r="BI101" s="46"/>
      <c r="BJ101" s="47" t="str">
        <f t="shared" si="99"/>
        <v/>
      </c>
      <c r="BK101" s="46" t="str">
        <f t="shared" si="80"/>
        <v/>
      </c>
      <c r="BL101" s="46" t="str">
        <f t="shared" si="100"/>
        <v>0</v>
      </c>
      <c r="BM101" s="46" t="e">
        <f t="shared" si="81"/>
        <v>#VALUE!</v>
      </c>
      <c r="BN101" s="46" t="e">
        <f t="shared" si="82"/>
        <v>#VALUE!</v>
      </c>
      <c r="BO101" s="46" t="e">
        <f t="shared" si="83"/>
        <v>#VALUE!</v>
      </c>
      <c r="BP101" s="46" t="e">
        <f t="shared" si="84"/>
        <v>#VALUE!</v>
      </c>
      <c r="BQ101" s="46" t="e">
        <f t="shared" si="85"/>
        <v>#VALUE!</v>
      </c>
      <c r="BR101" s="46" t="e">
        <f t="shared" si="86"/>
        <v>#VALUE!</v>
      </c>
      <c r="BS101" s="46" t="e">
        <f t="shared" si="87"/>
        <v>#VALUE!</v>
      </c>
      <c r="BT101" s="46" t="e">
        <f t="shared" si="88"/>
        <v>#VALUE!</v>
      </c>
      <c r="BU101" s="46" t="e">
        <f t="shared" si="89"/>
        <v>#VALUE!</v>
      </c>
      <c r="BV101" s="46" t="e">
        <f t="shared" si="90"/>
        <v>#VALUE!</v>
      </c>
      <c r="BW101" s="46" t="e">
        <f t="shared" si="91"/>
        <v>#VALUE!</v>
      </c>
      <c r="BX101" s="46" t="e">
        <f t="shared" si="92"/>
        <v>#VALUE!</v>
      </c>
      <c r="BY101" s="46" t="e">
        <f t="shared" si="93"/>
        <v>#VALUE!</v>
      </c>
      <c r="BZ101" s="46" t="e">
        <f t="shared" si="94"/>
        <v>#VALUE!</v>
      </c>
      <c r="CA101" s="46" t="e">
        <f t="shared" si="95"/>
        <v>#VALUE!</v>
      </c>
      <c r="CB101" s="46"/>
      <c r="CC101" s="46"/>
      <c r="CD101" s="46"/>
      <c r="CE101" s="46"/>
      <c r="CF101" s="46"/>
      <c r="CG101" s="46"/>
      <c r="CH101" s="46"/>
      <c r="CI101" s="46"/>
      <c r="CJ101" s="46"/>
      <c r="CK101" s="46"/>
      <c r="CL101" s="46"/>
      <c r="CM101" s="46"/>
      <c r="CN101" s="46"/>
      <c r="CO101" s="46"/>
      <c r="CP101" s="46"/>
      <c r="CQ101" s="46"/>
      <c r="CR101" s="46"/>
      <c r="CS101" s="46"/>
      <c r="CT101" s="46"/>
      <c r="CU101" s="46"/>
      <c r="CV101" s="47" t="str">
        <f t="shared" si="101"/>
        <v/>
      </c>
      <c r="CW101" s="46" t="str">
        <f t="shared" si="96"/>
        <v/>
      </c>
      <c r="CX101" s="46" t="str">
        <f t="shared" si="102"/>
        <v>0</v>
      </c>
      <c r="CY101" s="46" t="e">
        <f t="shared" si="103"/>
        <v>#VALUE!</v>
      </c>
      <c r="CZ101" s="46" t="e">
        <f t="shared" si="104"/>
        <v>#VALUE!</v>
      </c>
      <c r="DA101" s="46" t="e">
        <f t="shared" si="105"/>
        <v>#VALUE!</v>
      </c>
      <c r="DB101" s="46" t="e">
        <f t="shared" si="106"/>
        <v>#VALUE!</v>
      </c>
      <c r="DC101" s="46" t="e">
        <f t="shared" si="107"/>
        <v>#VALUE!</v>
      </c>
      <c r="DD101" s="46" t="e">
        <f t="shared" si="108"/>
        <v>#VALUE!</v>
      </c>
      <c r="DE101" s="46" t="e">
        <f t="shared" si="109"/>
        <v>#VALUE!</v>
      </c>
      <c r="DF101" s="46" t="e">
        <f t="shared" si="110"/>
        <v>#VALUE!</v>
      </c>
      <c r="DG101" s="46" t="e">
        <f t="shared" si="111"/>
        <v>#VALUE!</v>
      </c>
      <c r="DH101" s="46" t="e">
        <f t="shared" si="112"/>
        <v>#VALUE!</v>
      </c>
      <c r="DI101" s="46" t="e">
        <f t="shared" si="113"/>
        <v>#VALUE!</v>
      </c>
      <c r="DJ101" s="46" t="e">
        <f t="shared" si="114"/>
        <v>#VALUE!</v>
      </c>
      <c r="DK101" s="46" t="e">
        <f t="shared" si="115"/>
        <v>#VALUE!</v>
      </c>
      <c r="DL101" s="46" t="e">
        <f t="shared" si="116"/>
        <v>#VALUE!</v>
      </c>
      <c r="DM101" s="46" t="e">
        <f t="shared" si="117"/>
        <v>#VALUE!</v>
      </c>
    </row>
    <row r="102" spans="1:117" s="39" customFormat="1" x14ac:dyDescent="0.2">
      <c r="A102" s="154">
        <f t="shared" si="63"/>
        <v>0</v>
      </c>
      <c r="B102" s="154"/>
      <c r="C102" s="47"/>
      <c r="D102" s="46"/>
      <c r="F102" s="46"/>
      <c r="U102" s="31"/>
      <c r="X102" s="47" t="str">
        <f t="shared" si="97"/>
        <v/>
      </c>
      <c r="Y102" s="46" t="str">
        <f t="shared" si="64"/>
        <v/>
      </c>
      <c r="Z102" s="46" t="str">
        <f t="shared" si="98"/>
        <v>0</v>
      </c>
      <c r="AA102" s="46" t="e">
        <f t="shared" si="65"/>
        <v>#VALUE!</v>
      </c>
      <c r="AB102" s="46" t="e">
        <f t="shared" si="66"/>
        <v>#VALUE!</v>
      </c>
      <c r="AC102" s="46" t="e">
        <f t="shared" si="67"/>
        <v>#VALUE!</v>
      </c>
      <c r="AD102" s="46" t="e">
        <f t="shared" si="68"/>
        <v>#VALUE!</v>
      </c>
      <c r="AE102" s="46" t="e">
        <f t="shared" si="69"/>
        <v>#VALUE!</v>
      </c>
      <c r="AF102" s="46" t="e">
        <f t="shared" si="70"/>
        <v>#VALUE!</v>
      </c>
      <c r="AG102" s="46" t="e">
        <f t="shared" si="71"/>
        <v>#VALUE!</v>
      </c>
      <c r="AH102" s="46" t="e">
        <f t="shared" si="72"/>
        <v>#VALUE!</v>
      </c>
      <c r="AI102" s="46" t="e">
        <f t="shared" si="73"/>
        <v>#VALUE!</v>
      </c>
      <c r="AJ102" s="46" t="e">
        <f t="shared" si="74"/>
        <v>#VALUE!</v>
      </c>
      <c r="AK102" s="46" t="e">
        <f t="shared" si="75"/>
        <v>#VALUE!</v>
      </c>
      <c r="AL102" s="46" t="e">
        <f t="shared" si="76"/>
        <v>#VALUE!</v>
      </c>
      <c r="AM102" s="46" t="e">
        <f t="shared" si="77"/>
        <v>#VALUE!</v>
      </c>
      <c r="AN102" s="46" t="e">
        <f t="shared" si="78"/>
        <v>#VALUE!</v>
      </c>
      <c r="AO102" s="46" t="e">
        <f t="shared" si="79"/>
        <v>#VALUE!</v>
      </c>
      <c r="AP102" s="46"/>
      <c r="AQ102" s="46"/>
      <c r="AR102" s="46"/>
      <c r="AS102" s="47"/>
      <c r="AT102" s="46"/>
      <c r="AU102" s="46"/>
      <c r="AV102" s="46"/>
      <c r="AW102" s="46"/>
      <c r="AX102" s="46"/>
      <c r="AY102" s="46"/>
      <c r="AZ102" s="46"/>
      <c r="BA102" s="46"/>
      <c r="BB102" s="46"/>
      <c r="BC102" s="46"/>
      <c r="BD102" s="46"/>
      <c r="BE102" s="46"/>
      <c r="BF102" s="46"/>
      <c r="BG102" s="46"/>
      <c r="BH102" s="46"/>
      <c r="BI102" s="46"/>
      <c r="BJ102" s="47" t="str">
        <f t="shared" si="99"/>
        <v/>
      </c>
      <c r="BK102" s="46" t="str">
        <f t="shared" si="80"/>
        <v/>
      </c>
      <c r="BL102" s="46" t="str">
        <f t="shared" si="100"/>
        <v>0</v>
      </c>
      <c r="BM102" s="46" t="e">
        <f t="shared" si="81"/>
        <v>#VALUE!</v>
      </c>
      <c r="BN102" s="46" t="e">
        <f t="shared" si="82"/>
        <v>#VALUE!</v>
      </c>
      <c r="BO102" s="46" t="e">
        <f t="shared" si="83"/>
        <v>#VALUE!</v>
      </c>
      <c r="BP102" s="46" t="e">
        <f t="shared" si="84"/>
        <v>#VALUE!</v>
      </c>
      <c r="BQ102" s="46" t="e">
        <f t="shared" si="85"/>
        <v>#VALUE!</v>
      </c>
      <c r="BR102" s="46" t="e">
        <f t="shared" si="86"/>
        <v>#VALUE!</v>
      </c>
      <c r="BS102" s="46" t="e">
        <f t="shared" si="87"/>
        <v>#VALUE!</v>
      </c>
      <c r="BT102" s="46" t="e">
        <f t="shared" si="88"/>
        <v>#VALUE!</v>
      </c>
      <c r="BU102" s="46" t="e">
        <f t="shared" si="89"/>
        <v>#VALUE!</v>
      </c>
      <c r="BV102" s="46" t="e">
        <f t="shared" si="90"/>
        <v>#VALUE!</v>
      </c>
      <c r="BW102" s="46" t="e">
        <f t="shared" si="91"/>
        <v>#VALUE!</v>
      </c>
      <c r="BX102" s="46" t="e">
        <f t="shared" si="92"/>
        <v>#VALUE!</v>
      </c>
      <c r="BY102" s="46" t="e">
        <f t="shared" si="93"/>
        <v>#VALUE!</v>
      </c>
      <c r="BZ102" s="46" t="e">
        <f t="shared" si="94"/>
        <v>#VALUE!</v>
      </c>
      <c r="CA102" s="46" t="e">
        <f t="shared" si="95"/>
        <v>#VALUE!</v>
      </c>
      <c r="CB102" s="46"/>
      <c r="CC102" s="46"/>
      <c r="CD102" s="46"/>
      <c r="CE102" s="46"/>
      <c r="CF102" s="46"/>
      <c r="CG102" s="46"/>
      <c r="CH102" s="46"/>
      <c r="CI102" s="46"/>
      <c r="CJ102" s="46"/>
      <c r="CK102" s="46"/>
      <c r="CL102" s="46"/>
      <c r="CM102" s="46"/>
      <c r="CN102" s="46"/>
      <c r="CO102" s="46"/>
      <c r="CP102" s="46"/>
      <c r="CQ102" s="46"/>
      <c r="CR102" s="46"/>
      <c r="CS102" s="46"/>
      <c r="CT102" s="46"/>
      <c r="CU102" s="46"/>
      <c r="CV102" s="47" t="str">
        <f t="shared" si="101"/>
        <v/>
      </c>
      <c r="CW102" s="46" t="str">
        <f t="shared" si="96"/>
        <v/>
      </c>
      <c r="CX102" s="46" t="str">
        <f t="shared" si="102"/>
        <v>0</v>
      </c>
      <c r="CY102" s="46" t="e">
        <f t="shared" si="103"/>
        <v>#VALUE!</v>
      </c>
      <c r="CZ102" s="46" t="e">
        <f t="shared" si="104"/>
        <v>#VALUE!</v>
      </c>
      <c r="DA102" s="46" t="e">
        <f t="shared" si="105"/>
        <v>#VALUE!</v>
      </c>
      <c r="DB102" s="46" t="e">
        <f t="shared" si="106"/>
        <v>#VALUE!</v>
      </c>
      <c r="DC102" s="46" t="e">
        <f t="shared" si="107"/>
        <v>#VALUE!</v>
      </c>
      <c r="DD102" s="46" t="e">
        <f t="shared" si="108"/>
        <v>#VALUE!</v>
      </c>
      <c r="DE102" s="46" t="e">
        <f t="shared" si="109"/>
        <v>#VALUE!</v>
      </c>
      <c r="DF102" s="46" t="e">
        <f t="shared" si="110"/>
        <v>#VALUE!</v>
      </c>
      <c r="DG102" s="46" t="e">
        <f t="shared" si="111"/>
        <v>#VALUE!</v>
      </c>
      <c r="DH102" s="46" t="e">
        <f t="shared" si="112"/>
        <v>#VALUE!</v>
      </c>
      <c r="DI102" s="46" t="e">
        <f t="shared" si="113"/>
        <v>#VALUE!</v>
      </c>
      <c r="DJ102" s="46" t="e">
        <f t="shared" si="114"/>
        <v>#VALUE!</v>
      </c>
      <c r="DK102" s="46" t="e">
        <f t="shared" si="115"/>
        <v>#VALUE!</v>
      </c>
      <c r="DL102" s="46" t="e">
        <f t="shared" si="116"/>
        <v>#VALUE!</v>
      </c>
      <c r="DM102" s="46" t="e">
        <f t="shared" si="117"/>
        <v>#VALUE!</v>
      </c>
    </row>
    <row r="103" spans="1:117" s="39" customFormat="1" x14ac:dyDescent="0.2">
      <c r="A103" s="154">
        <f t="shared" si="63"/>
        <v>0</v>
      </c>
      <c r="B103" s="154"/>
      <c r="C103" s="47"/>
      <c r="D103" s="46"/>
      <c r="F103" s="46"/>
      <c r="U103" s="31"/>
      <c r="X103" s="47" t="str">
        <f t="shared" si="97"/>
        <v/>
      </c>
      <c r="Y103" s="46" t="str">
        <f t="shared" si="64"/>
        <v/>
      </c>
      <c r="Z103" s="46" t="str">
        <f t="shared" si="98"/>
        <v>0</v>
      </c>
      <c r="AA103" s="46" t="e">
        <f t="shared" si="65"/>
        <v>#VALUE!</v>
      </c>
      <c r="AB103" s="46" t="e">
        <f t="shared" si="66"/>
        <v>#VALUE!</v>
      </c>
      <c r="AC103" s="46" t="e">
        <f t="shared" si="67"/>
        <v>#VALUE!</v>
      </c>
      <c r="AD103" s="46" t="e">
        <f t="shared" si="68"/>
        <v>#VALUE!</v>
      </c>
      <c r="AE103" s="46" t="e">
        <f t="shared" si="69"/>
        <v>#VALUE!</v>
      </c>
      <c r="AF103" s="46" t="e">
        <f t="shared" si="70"/>
        <v>#VALUE!</v>
      </c>
      <c r="AG103" s="46" t="e">
        <f t="shared" si="71"/>
        <v>#VALUE!</v>
      </c>
      <c r="AH103" s="46" t="e">
        <f t="shared" si="72"/>
        <v>#VALUE!</v>
      </c>
      <c r="AI103" s="46" t="e">
        <f t="shared" si="73"/>
        <v>#VALUE!</v>
      </c>
      <c r="AJ103" s="46" t="e">
        <f t="shared" si="74"/>
        <v>#VALUE!</v>
      </c>
      <c r="AK103" s="46" t="e">
        <f t="shared" si="75"/>
        <v>#VALUE!</v>
      </c>
      <c r="AL103" s="46" t="e">
        <f t="shared" si="76"/>
        <v>#VALUE!</v>
      </c>
      <c r="AM103" s="46" t="e">
        <f t="shared" si="77"/>
        <v>#VALUE!</v>
      </c>
      <c r="AN103" s="46" t="e">
        <f t="shared" si="78"/>
        <v>#VALUE!</v>
      </c>
      <c r="AO103" s="46" t="e">
        <f t="shared" si="79"/>
        <v>#VALUE!</v>
      </c>
      <c r="AP103" s="46"/>
      <c r="AQ103" s="46"/>
      <c r="AR103" s="46"/>
      <c r="AS103" s="47"/>
      <c r="AT103" s="46"/>
      <c r="AU103" s="46"/>
      <c r="AV103" s="46"/>
      <c r="AW103" s="46"/>
      <c r="AX103" s="46"/>
      <c r="AY103" s="46"/>
      <c r="AZ103" s="46"/>
      <c r="BA103" s="46"/>
      <c r="BB103" s="46"/>
      <c r="BC103" s="46"/>
      <c r="BD103" s="46"/>
      <c r="BE103" s="46"/>
      <c r="BF103" s="46"/>
      <c r="BG103" s="46"/>
      <c r="BH103" s="46"/>
      <c r="BI103" s="46"/>
      <c r="BJ103" s="47" t="str">
        <f t="shared" si="99"/>
        <v/>
      </c>
      <c r="BK103" s="46" t="str">
        <f t="shared" si="80"/>
        <v/>
      </c>
      <c r="BL103" s="46" t="str">
        <f t="shared" si="100"/>
        <v>0</v>
      </c>
      <c r="BM103" s="46" t="e">
        <f t="shared" si="81"/>
        <v>#VALUE!</v>
      </c>
      <c r="BN103" s="46" t="e">
        <f t="shared" si="82"/>
        <v>#VALUE!</v>
      </c>
      <c r="BO103" s="46" t="e">
        <f t="shared" si="83"/>
        <v>#VALUE!</v>
      </c>
      <c r="BP103" s="46" t="e">
        <f t="shared" si="84"/>
        <v>#VALUE!</v>
      </c>
      <c r="BQ103" s="46" t="e">
        <f t="shared" si="85"/>
        <v>#VALUE!</v>
      </c>
      <c r="BR103" s="46" t="e">
        <f t="shared" si="86"/>
        <v>#VALUE!</v>
      </c>
      <c r="BS103" s="46" t="e">
        <f t="shared" si="87"/>
        <v>#VALUE!</v>
      </c>
      <c r="BT103" s="46" t="e">
        <f t="shared" si="88"/>
        <v>#VALUE!</v>
      </c>
      <c r="BU103" s="46" t="e">
        <f t="shared" si="89"/>
        <v>#VALUE!</v>
      </c>
      <c r="BV103" s="46" t="e">
        <f t="shared" si="90"/>
        <v>#VALUE!</v>
      </c>
      <c r="BW103" s="46" t="e">
        <f t="shared" si="91"/>
        <v>#VALUE!</v>
      </c>
      <c r="BX103" s="46" t="e">
        <f t="shared" si="92"/>
        <v>#VALUE!</v>
      </c>
      <c r="BY103" s="46" t="e">
        <f t="shared" si="93"/>
        <v>#VALUE!</v>
      </c>
      <c r="BZ103" s="46" t="e">
        <f t="shared" si="94"/>
        <v>#VALUE!</v>
      </c>
      <c r="CA103" s="46" t="e">
        <f t="shared" si="95"/>
        <v>#VALUE!</v>
      </c>
      <c r="CB103" s="46"/>
      <c r="CC103" s="46"/>
      <c r="CD103" s="46"/>
      <c r="CE103" s="46"/>
      <c r="CF103" s="46"/>
      <c r="CG103" s="46"/>
      <c r="CH103" s="46"/>
      <c r="CI103" s="46"/>
      <c r="CJ103" s="46"/>
      <c r="CK103" s="46"/>
      <c r="CL103" s="46"/>
      <c r="CM103" s="46"/>
      <c r="CN103" s="46"/>
      <c r="CO103" s="46"/>
      <c r="CP103" s="46"/>
      <c r="CQ103" s="46"/>
      <c r="CR103" s="46"/>
      <c r="CS103" s="46"/>
      <c r="CT103" s="46"/>
      <c r="CU103" s="46"/>
      <c r="CV103" s="47" t="str">
        <f t="shared" si="101"/>
        <v/>
      </c>
      <c r="CW103" s="46" t="str">
        <f t="shared" si="96"/>
        <v/>
      </c>
      <c r="CX103" s="46" t="str">
        <f t="shared" si="102"/>
        <v>0</v>
      </c>
      <c r="CY103" s="46" t="e">
        <f t="shared" si="103"/>
        <v>#VALUE!</v>
      </c>
      <c r="CZ103" s="46" t="e">
        <f t="shared" si="104"/>
        <v>#VALUE!</v>
      </c>
      <c r="DA103" s="46" t="e">
        <f t="shared" si="105"/>
        <v>#VALUE!</v>
      </c>
      <c r="DB103" s="46" t="e">
        <f t="shared" si="106"/>
        <v>#VALUE!</v>
      </c>
      <c r="DC103" s="46" t="e">
        <f t="shared" si="107"/>
        <v>#VALUE!</v>
      </c>
      <c r="DD103" s="46" t="e">
        <f t="shared" si="108"/>
        <v>#VALUE!</v>
      </c>
      <c r="DE103" s="46" t="e">
        <f t="shared" si="109"/>
        <v>#VALUE!</v>
      </c>
      <c r="DF103" s="46" t="e">
        <f t="shared" si="110"/>
        <v>#VALUE!</v>
      </c>
      <c r="DG103" s="46" t="e">
        <f t="shared" si="111"/>
        <v>#VALUE!</v>
      </c>
      <c r="DH103" s="46" t="e">
        <f t="shared" si="112"/>
        <v>#VALUE!</v>
      </c>
      <c r="DI103" s="46" t="e">
        <f t="shared" si="113"/>
        <v>#VALUE!</v>
      </c>
      <c r="DJ103" s="46" t="e">
        <f t="shared" si="114"/>
        <v>#VALUE!</v>
      </c>
      <c r="DK103" s="46" t="e">
        <f t="shared" si="115"/>
        <v>#VALUE!</v>
      </c>
      <c r="DL103" s="46" t="e">
        <f t="shared" si="116"/>
        <v>#VALUE!</v>
      </c>
      <c r="DM103" s="46" t="e">
        <f t="shared" si="117"/>
        <v>#VALUE!</v>
      </c>
    </row>
    <row r="104" spans="1:117" s="39" customFormat="1" x14ac:dyDescent="0.2">
      <c r="A104" s="154">
        <f t="shared" si="63"/>
        <v>0</v>
      </c>
      <c r="B104" s="154"/>
      <c r="C104" s="47"/>
      <c r="D104" s="46"/>
      <c r="F104" s="46"/>
      <c r="U104" s="31"/>
      <c r="X104" s="47" t="str">
        <f t="shared" si="97"/>
        <v/>
      </c>
      <c r="Y104" s="46" t="str">
        <f t="shared" si="64"/>
        <v/>
      </c>
      <c r="Z104" s="46" t="str">
        <f t="shared" si="98"/>
        <v>0</v>
      </c>
      <c r="AA104" s="46" t="e">
        <f t="shared" si="65"/>
        <v>#VALUE!</v>
      </c>
      <c r="AB104" s="46" t="e">
        <f t="shared" si="66"/>
        <v>#VALUE!</v>
      </c>
      <c r="AC104" s="46" t="e">
        <f t="shared" si="67"/>
        <v>#VALUE!</v>
      </c>
      <c r="AD104" s="46" t="e">
        <f t="shared" si="68"/>
        <v>#VALUE!</v>
      </c>
      <c r="AE104" s="46" t="e">
        <f t="shared" si="69"/>
        <v>#VALUE!</v>
      </c>
      <c r="AF104" s="46" t="e">
        <f t="shared" si="70"/>
        <v>#VALUE!</v>
      </c>
      <c r="AG104" s="46" t="e">
        <f t="shared" si="71"/>
        <v>#VALUE!</v>
      </c>
      <c r="AH104" s="46" t="e">
        <f t="shared" si="72"/>
        <v>#VALUE!</v>
      </c>
      <c r="AI104" s="46" t="e">
        <f t="shared" si="73"/>
        <v>#VALUE!</v>
      </c>
      <c r="AJ104" s="46" t="e">
        <f t="shared" si="74"/>
        <v>#VALUE!</v>
      </c>
      <c r="AK104" s="46" t="e">
        <f t="shared" si="75"/>
        <v>#VALUE!</v>
      </c>
      <c r="AL104" s="46" t="e">
        <f t="shared" si="76"/>
        <v>#VALUE!</v>
      </c>
      <c r="AM104" s="46" t="e">
        <f t="shared" si="77"/>
        <v>#VALUE!</v>
      </c>
      <c r="AN104" s="46" t="e">
        <f t="shared" si="78"/>
        <v>#VALUE!</v>
      </c>
      <c r="AO104" s="46" t="e">
        <f t="shared" si="79"/>
        <v>#VALUE!</v>
      </c>
      <c r="AP104" s="46"/>
      <c r="AQ104" s="46"/>
      <c r="AR104" s="46"/>
      <c r="AS104" s="47"/>
      <c r="AT104" s="46"/>
      <c r="AU104" s="46"/>
      <c r="AV104" s="46"/>
      <c r="AW104" s="46"/>
      <c r="AX104" s="46"/>
      <c r="AY104" s="46"/>
      <c r="AZ104" s="46"/>
      <c r="BA104" s="46"/>
      <c r="BB104" s="46"/>
      <c r="BC104" s="46"/>
      <c r="BD104" s="46"/>
      <c r="BE104" s="46"/>
      <c r="BF104" s="46"/>
      <c r="BG104" s="46"/>
      <c r="BH104" s="46"/>
      <c r="BI104" s="46"/>
      <c r="BJ104" s="47" t="str">
        <f t="shared" si="99"/>
        <v/>
      </c>
      <c r="BK104" s="46" t="str">
        <f t="shared" si="80"/>
        <v/>
      </c>
      <c r="BL104" s="46" t="str">
        <f t="shared" si="100"/>
        <v>0</v>
      </c>
      <c r="BM104" s="46" t="e">
        <f t="shared" si="81"/>
        <v>#VALUE!</v>
      </c>
      <c r="BN104" s="46" t="e">
        <f t="shared" si="82"/>
        <v>#VALUE!</v>
      </c>
      <c r="BO104" s="46" t="e">
        <f t="shared" si="83"/>
        <v>#VALUE!</v>
      </c>
      <c r="BP104" s="46" t="e">
        <f t="shared" si="84"/>
        <v>#VALUE!</v>
      </c>
      <c r="BQ104" s="46" t="e">
        <f t="shared" si="85"/>
        <v>#VALUE!</v>
      </c>
      <c r="BR104" s="46" t="e">
        <f t="shared" si="86"/>
        <v>#VALUE!</v>
      </c>
      <c r="BS104" s="46" t="e">
        <f t="shared" si="87"/>
        <v>#VALUE!</v>
      </c>
      <c r="BT104" s="46" t="e">
        <f t="shared" si="88"/>
        <v>#VALUE!</v>
      </c>
      <c r="BU104" s="46" t="e">
        <f t="shared" si="89"/>
        <v>#VALUE!</v>
      </c>
      <c r="BV104" s="46" t="e">
        <f t="shared" si="90"/>
        <v>#VALUE!</v>
      </c>
      <c r="BW104" s="46" t="e">
        <f t="shared" si="91"/>
        <v>#VALUE!</v>
      </c>
      <c r="BX104" s="46" t="e">
        <f t="shared" si="92"/>
        <v>#VALUE!</v>
      </c>
      <c r="BY104" s="46" t="e">
        <f t="shared" si="93"/>
        <v>#VALUE!</v>
      </c>
      <c r="BZ104" s="46" t="e">
        <f t="shared" si="94"/>
        <v>#VALUE!</v>
      </c>
      <c r="CA104" s="46" t="e">
        <f t="shared" si="95"/>
        <v>#VALUE!</v>
      </c>
      <c r="CB104" s="46"/>
      <c r="CC104" s="46"/>
      <c r="CD104" s="46"/>
      <c r="CE104" s="46"/>
      <c r="CF104" s="46"/>
      <c r="CG104" s="46"/>
      <c r="CH104" s="46"/>
      <c r="CI104" s="46"/>
      <c r="CJ104" s="46"/>
      <c r="CK104" s="46"/>
      <c r="CL104" s="46"/>
      <c r="CM104" s="46"/>
      <c r="CN104" s="46"/>
      <c r="CO104" s="46"/>
      <c r="CP104" s="46"/>
      <c r="CQ104" s="46"/>
      <c r="CR104" s="46"/>
      <c r="CS104" s="46"/>
      <c r="CT104" s="46"/>
      <c r="CU104" s="46"/>
      <c r="CV104" s="47" t="str">
        <f t="shared" si="101"/>
        <v/>
      </c>
      <c r="CW104" s="46" t="str">
        <f t="shared" si="96"/>
        <v/>
      </c>
      <c r="CX104" s="46" t="str">
        <f t="shared" si="102"/>
        <v>0</v>
      </c>
      <c r="CY104" s="46" t="e">
        <f t="shared" si="103"/>
        <v>#VALUE!</v>
      </c>
      <c r="CZ104" s="46" t="e">
        <f t="shared" si="104"/>
        <v>#VALUE!</v>
      </c>
      <c r="DA104" s="46" t="e">
        <f t="shared" si="105"/>
        <v>#VALUE!</v>
      </c>
      <c r="DB104" s="46" t="e">
        <f t="shared" si="106"/>
        <v>#VALUE!</v>
      </c>
      <c r="DC104" s="46" t="e">
        <f t="shared" si="107"/>
        <v>#VALUE!</v>
      </c>
      <c r="DD104" s="46" t="e">
        <f t="shared" si="108"/>
        <v>#VALUE!</v>
      </c>
      <c r="DE104" s="46" t="e">
        <f t="shared" si="109"/>
        <v>#VALUE!</v>
      </c>
      <c r="DF104" s="46" t="e">
        <f t="shared" si="110"/>
        <v>#VALUE!</v>
      </c>
      <c r="DG104" s="46" t="e">
        <f t="shared" si="111"/>
        <v>#VALUE!</v>
      </c>
      <c r="DH104" s="46" t="e">
        <f t="shared" si="112"/>
        <v>#VALUE!</v>
      </c>
      <c r="DI104" s="46" t="e">
        <f t="shared" si="113"/>
        <v>#VALUE!</v>
      </c>
      <c r="DJ104" s="46" t="e">
        <f t="shared" si="114"/>
        <v>#VALUE!</v>
      </c>
      <c r="DK104" s="46" t="e">
        <f t="shared" si="115"/>
        <v>#VALUE!</v>
      </c>
      <c r="DL104" s="46" t="e">
        <f t="shared" si="116"/>
        <v>#VALUE!</v>
      </c>
      <c r="DM104" s="46" t="e">
        <f t="shared" si="117"/>
        <v>#VALUE!</v>
      </c>
    </row>
    <row r="105" spans="1:117" s="39" customFormat="1" x14ac:dyDescent="0.2">
      <c r="A105" s="154">
        <f t="shared" si="63"/>
        <v>0</v>
      </c>
      <c r="B105" s="154"/>
      <c r="C105" s="47"/>
      <c r="D105" s="46"/>
      <c r="F105" s="46"/>
      <c r="U105" s="31"/>
      <c r="X105" s="47" t="str">
        <f t="shared" si="97"/>
        <v/>
      </c>
      <c r="Y105" s="46" t="str">
        <f t="shared" si="64"/>
        <v/>
      </c>
      <c r="Z105" s="46" t="str">
        <f t="shared" si="98"/>
        <v>0</v>
      </c>
      <c r="AA105" s="46" t="e">
        <f t="shared" si="65"/>
        <v>#VALUE!</v>
      </c>
      <c r="AB105" s="46" t="e">
        <f t="shared" si="66"/>
        <v>#VALUE!</v>
      </c>
      <c r="AC105" s="46" t="e">
        <f t="shared" si="67"/>
        <v>#VALUE!</v>
      </c>
      <c r="AD105" s="46" t="e">
        <f t="shared" si="68"/>
        <v>#VALUE!</v>
      </c>
      <c r="AE105" s="46" t="e">
        <f t="shared" si="69"/>
        <v>#VALUE!</v>
      </c>
      <c r="AF105" s="46" t="e">
        <f t="shared" si="70"/>
        <v>#VALUE!</v>
      </c>
      <c r="AG105" s="46" t="e">
        <f t="shared" si="71"/>
        <v>#VALUE!</v>
      </c>
      <c r="AH105" s="46" t="e">
        <f t="shared" si="72"/>
        <v>#VALUE!</v>
      </c>
      <c r="AI105" s="46" t="e">
        <f t="shared" si="73"/>
        <v>#VALUE!</v>
      </c>
      <c r="AJ105" s="46" t="e">
        <f t="shared" si="74"/>
        <v>#VALUE!</v>
      </c>
      <c r="AK105" s="46" t="e">
        <f t="shared" si="75"/>
        <v>#VALUE!</v>
      </c>
      <c r="AL105" s="46" t="e">
        <f t="shared" si="76"/>
        <v>#VALUE!</v>
      </c>
      <c r="AM105" s="46" t="e">
        <f t="shared" si="77"/>
        <v>#VALUE!</v>
      </c>
      <c r="AN105" s="46" t="e">
        <f t="shared" si="78"/>
        <v>#VALUE!</v>
      </c>
      <c r="AO105" s="46" t="e">
        <f t="shared" si="79"/>
        <v>#VALUE!</v>
      </c>
      <c r="AP105" s="46"/>
      <c r="AQ105" s="46"/>
      <c r="AR105" s="46"/>
      <c r="AS105" s="47"/>
      <c r="AT105" s="46"/>
      <c r="AU105" s="46"/>
      <c r="AV105" s="46"/>
      <c r="AW105" s="46"/>
      <c r="AX105" s="46"/>
      <c r="AY105" s="46"/>
      <c r="AZ105" s="46"/>
      <c r="BA105" s="46"/>
      <c r="BB105" s="46"/>
      <c r="BC105" s="46"/>
      <c r="BD105" s="46"/>
      <c r="BE105" s="46"/>
      <c r="BF105" s="46"/>
      <c r="BG105" s="46"/>
      <c r="BH105" s="46"/>
      <c r="BI105" s="46"/>
      <c r="BJ105" s="47" t="str">
        <f t="shared" si="99"/>
        <v/>
      </c>
      <c r="BK105" s="46" t="str">
        <f t="shared" si="80"/>
        <v/>
      </c>
      <c r="BL105" s="46" t="str">
        <f t="shared" si="100"/>
        <v>0</v>
      </c>
      <c r="BM105" s="46" t="e">
        <f t="shared" si="81"/>
        <v>#VALUE!</v>
      </c>
      <c r="BN105" s="46" t="e">
        <f t="shared" si="82"/>
        <v>#VALUE!</v>
      </c>
      <c r="BO105" s="46" t="e">
        <f t="shared" si="83"/>
        <v>#VALUE!</v>
      </c>
      <c r="BP105" s="46" t="e">
        <f t="shared" si="84"/>
        <v>#VALUE!</v>
      </c>
      <c r="BQ105" s="46" t="e">
        <f t="shared" si="85"/>
        <v>#VALUE!</v>
      </c>
      <c r="BR105" s="46" t="e">
        <f t="shared" si="86"/>
        <v>#VALUE!</v>
      </c>
      <c r="BS105" s="46" t="e">
        <f t="shared" si="87"/>
        <v>#VALUE!</v>
      </c>
      <c r="BT105" s="46" t="e">
        <f t="shared" si="88"/>
        <v>#VALUE!</v>
      </c>
      <c r="BU105" s="46" t="e">
        <f t="shared" si="89"/>
        <v>#VALUE!</v>
      </c>
      <c r="BV105" s="46" t="e">
        <f t="shared" si="90"/>
        <v>#VALUE!</v>
      </c>
      <c r="BW105" s="46" t="e">
        <f t="shared" si="91"/>
        <v>#VALUE!</v>
      </c>
      <c r="BX105" s="46" t="e">
        <f t="shared" si="92"/>
        <v>#VALUE!</v>
      </c>
      <c r="BY105" s="46" t="e">
        <f t="shared" si="93"/>
        <v>#VALUE!</v>
      </c>
      <c r="BZ105" s="46" t="e">
        <f t="shared" si="94"/>
        <v>#VALUE!</v>
      </c>
      <c r="CA105" s="46" t="e">
        <f t="shared" si="95"/>
        <v>#VALUE!</v>
      </c>
      <c r="CB105" s="46"/>
      <c r="CC105" s="46"/>
      <c r="CD105" s="46"/>
      <c r="CE105" s="46"/>
      <c r="CF105" s="46"/>
      <c r="CG105" s="46"/>
      <c r="CH105" s="46"/>
      <c r="CI105" s="46"/>
      <c r="CJ105" s="46"/>
      <c r="CK105" s="46"/>
      <c r="CL105" s="46"/>
      <c r="CM105" s="46"/>
      <c r="CN105" s="46"/>
      <c r="CO105" s="46"/>
      <c r="CP105" s="46"/>
      <c r="CQ105" s="46"/>
      <c r="CR105" s="46"/>
      <c r="CS105" s="46"/>
      <c r="CT105" s="46"/>
      <c r="CU105" s="46"/>
      <c r="CV105" s="47" t="str">
        <f t="shared" si="101"/>
        <v/>
      </c>
      <c r="CW105" s="46" t="str">
        <f t="shared" si="96"/>
        <v/>
      </c>
      <c r="CX105" s="46" t="str">
        <f t="shared" si="102"/>
        <v>0</v>
      </c>
      <c r="CY105" s="46" t="e">
        <f t="shared" si="103"/>
        <v>#VALUE!</v>
      </c>
      <c r="CZ105" s="46" t="e">
        <f t="shared" si="104"/>
        <v>#VALUE!</v>
      </c>
      <c r="DA105" s="46" t="e">
        <f t="shared" si="105"/>
        <v>#VALUE!</v>
      </c>
      <c r="DB105" s="46" t="e">
        <f t="shared" si="106"/>
        <v>#VALUE!</v>
      </c>
      <c r="DC105" s="46" t="e">
        <f t="shared" si="107"/>
        <v>#VALUE!</v>
      </c>
      <c r="DD105" s="46" t="e">
        <f t="shared" si="108"/>
        <v>#VALUE!</v>
      </c>
      <c r="DE105" s="46" t="e">
        <f t="shared" si="109"/>
        <v>#VALUE!</v>
      </c>
      <c r="DF105" s="46" t="e">
        <f t="shared" si="110"/>
        <v>#VALUE!</v>
      </c>
      <c r="DG105" s="46" t="e">
        <f t="shared" si="111"/>
        <v>#VALUE!</v>
      </c>
      <c r="DH105" s="46" t="e">
        <f t="shared" si="112"/>
        <v>#VALUE!</v>
      </c>
      <c r="DI105" s="46" t="e">
        <f t="shared" si="113"/>
        <v>#VALUE!</v>
      </c>
      <c r="DJ105" s="46" t="e">
        <f t="shared" si="114"/>
        <v>#VALUE!</v>
      </c>
      <c r="DK105" s="46" t="e">
        <f t="shared" si="115"/>
        <v>#VALUE!</v>
      </c>
      <c r="DL105" s="46" t="e">
        <f t="shared" si="116"/>
        <v>#VALUE!</v>
      </c>
      <c r="DM105" s="46" t="e">
        <f t="shared" si="117"/>
        <v>#VALUE!</v>
      </c>
    </row>
    <row r="106" spans="1:117" s="39" customFormat="1" x14ac:dyDescent="0.2">
      <c r="A106" s="154">
        <f t="shared" si="63"/>
        <v>0</v>
      </c>
      <c r="B106" s="154"/>
      <c r="C106" s="47"/>
      <c r="D106" s="46"/>
      <c r="F106" s="46"/>
      <c r="U106" s="31"/>
      <c r="X106" s="47" t="str">
        <f t="shared" si="97"/>
        <v/>
      </c>
      <c r="Y106" s="46" t="str">
        <f t="shared" si="64"/>
        <v/>
      </c>
      <c r="Z106" s="46" t="str">
        <f t="shared" si="98"/>
        <v>0</v>
      </c>
      <c r="AA106" s="46" t="e">
        <f t="shared" si="65"/>
        <v>#VALUE!</v>
      </c>
      <c r="AB106" s="46" t="e">
        <f t="shared" si="66"/>
        <v>#VALUE!</v>
      </c>
      <c r="AC106" s="46" t="e">
        <f t="shared" si="67"/>
        <v>#VALUE!</v>
      </c>
      <c r="AD106" s="46" t="e">
        <f t="shared" si="68"/>
        <v>#VALUE!</v>
      </c>
      <c r="AE106" s="46" t="e">
        <f t="shared" si="69"/>
        <v>#VALUE!</v>
      </c>
      <c r="AF106" s="46" t="e">
        <f t="shared" si="70"/>
        <v>#VALUE!</v>
      </c>
      <c r="AG106" s="46" t="e">
        <f t="shared" si="71"/>
        <v>#VALUE!</v>
      </c>
      <c r="AH106" s="46" t="e">
        <f t="shared" si="72"/>
        <v>#VALUE!</v>
      </c>
      <c r="AI106" s="46" t="e">
        <f t="shared" si="73"/>
        <v>#VALUE!</v>
      </c>
      <c r="AJ106" s="46" t="e">
        <f t="shared" si="74"/>
        <v>#VALUE!</v>
      </c>
      <c r="AK106" s="46" t="e">
        <f t="shared" si="75"/>
        <v>#VALUE!</v>
      </c>
      <c r="AL106" s="46" t="e">
        <f t="shared" si="76"/>
        <v>#VALUE!</v>
      </c>
      <c r="AM106" s="46" t="e">
        <f t="shared" si="77"/>
        <v>#VALUE!</v>
      </c>
      <c r="AN106" s="46" t="e">
        <f t="shared" si="78"/>
        <v>#VALUE!</v>
      </c>
      <c r="AO106" s="46" t="e">
        <f t="shared" si="79"/>
        <v>#VALUE!</v>
      </c>
      <c r="AP106" s="46"/>
      <c r="AQ106" s="46"/>
      <c r="AR106" s="46"/>
      <c r="AS106" s="47"/>
      <c r="AT106" s="46"/>
      <c r="AU106" s="46"/>
      <c r="AV106" s="46"/>
      <c r="AW106" s="46"/>
      <c r="AX106" s="46"/>
      <c r="AY106" s="46"/>
      <c r="AZ106" s="46"/>
      <c r="BA106" s="46"/>
      <c r="BB106" s="46"/>
      <c r="BC106" s="46"/>
      <c r="BD106" s="46"/>
      <c r="BE106" s="46"/>
      <c r="BF106" s="46"/>
      <c r="BG106" s="46"/>
      <c r="BH106" s="46"/>
      <c r="BI106" s="46"/>
      <c r="BJ106" s="47" t="str">
        <f t="shared" si="99"/>
        <v/>
      </c>
      <c r="BK106" s="46" t="str">
        <f t="shared" si="80"/>
        <v/>
      </c>
      <c r="BL106" s="46" t="str">
        <f t="shared" si="100"/>
        <v>0</v>
      </c>
      <c r="BM106" s="46" t="e">
        <f t="shared" si="81"/>
        <v>#VALUE!</v>
      </c>
      <c r="BN106" s="46" t="e">
        <f t="shared" si="82"/>
        <v>#VALUE!</v>
      </c>
      <c r="BO106" s="46" t="e">
        <f t="shared" si="83"/>
        <v>#VALUE!</v>
      </c>
      <c r="BP106" s="46" t="e">
        <f t="shared" si="84"/>
        <v>#VALUE!</v>
      </c>
      <c r="BQ106" s="46" t="e">
        <f t="shared" si="85"/>
        <v>#VALUE!</v>
      </c>
      <c r="BR106" s="46" t="e">
        <f t="shared" si="86"/>
        <v>#VALUE!</v>
      </c>
      <c r="BS106" s="46" t="e">
        <f t="shared" si="87"/>
        <v>#VALUE!</v>
      </c>
      <c r="BT106" s="46" t="e">
        <f t="shared" si="88"/>
        <v>#VALUE!</v>
      </c>
      <c r="BU106" s="46" t="e">
        <f t="shared" si="89"/>
        <v>#VALUE!</v>
      </c>
      <c r="BV106" s="46" t="e">
        <f t="shared" si="90"/>
        <v>#VALUE!</v>
      </c>
      <c r="BW106" s="46" t="e">
        <f t="shared" si="91"/>
        <v>#VALUE!</v>
      </c>
      <c r="BX106" s="46" t="e">
        <f t="shared" si="92"/>
        <v>#VALUE!</v>
      </c>
      <c r="BY106" s="46" t="e">
        <f t="shared" si="93"/>
        <v>#VALUE!</v>
      </c>
      <c r="BZ106" s="46" t="e">
        <f t="shared" si="94"/>
        <v>#VALUE!</v>
      </c>
      <c r="CA106" s="46" t="e">
        <f t="shared" si="95"/>
        <v>#VALUE!</v>
      </c>
      <c r="CB106" s="46"/>
      <c r="CC106" s="46"/>
      <c r="CD106" s="46"/>
      <c r="CE106" s="46"/>
      <c r="CF106" s="46"/>
      <c r="CG106" s="46"/>
      <c r="CH106" s="46"/>
      <c r="CI106" s="46"/>
      <c r="CJ106" s="46"/>
      <c r="CK106" s="46"/>
      <c r="CL106" s="46"/>
      <c r="CM106" s="46"/>
      <c r="CN106" s="46"/>
      <c r="CO106" s="46"/>
      <c r="CP106" s="46"/>
      <c r="CQ106" s="46"/>
      <c r="CR106" s="46"/>
      <c r="CS106" s="46"/>
      <c r="CT106" s="46"/>
      <c r="CU106" s="46"/>
      <c r="CV106" s="47" t="str">
        <f t="shared" si="101"/>
        <v/>
      </c>
      <c r="CW106" s="46" t="str">
        <f t="shared" si="96"/>
        <v/>
      </c>
      <c r="CX106" s="46" t="str">
        <f t="shared" si="102"/>
        <v>0</v>
      </c>
      <c r="CY106" s="46" t="e">
        <f t="shared" si="103"/>
        <v>#VALUE!</v>
      </c>
      <c r="CZ106" s="46" t="e">
        <f t="shared" si="104"/>
        <v>#VALUE!</v>
      </c>
      <c r="DA106" s="46" t="e">
        <f t="shared" si="105"/>
        <v>#VALUE!</v>
      </c>
      <c r="DB106" s="46" t="e">
        <f t="shared" si="106"/>
        <v>#VALUE!</v>
      </c>
      <c r="DC106" s="46" t="e">
        <f t="shared" si="107"/>
        <v>#VALUE!</v>
      </c>
      <c r="DD106" s="46" t="e">
        <f t="shared" si="108"/>
        <v>#VALUE!</v>
      </c>
      <c r="DE106" s="46" t="e">
        <f t="shared" si="109"/>
        <v>#VALUE!</v>
      </c>
      <c r="DF106" s="46" t="e">
        <f t="shared" si="110"/>
        <v>#VALUE!</v>
      </c>
      <c r="DG106" s="46" t="e">
        <f t="shared" si="111"/>
        <v>#VALUE!</v>
      </c>
      <c r="DH106" s="46" t="e">
        <f t="shared" si="112"/>
        <v>#VALUE!</v>
      </c>
      <c r="DI106" s="46" t="e">
        <f t="shared" si="113"/>
        <v>#VALUE!</v>
      </c>
      <c r="DJ106" s="46" t="e">
        <f t="shared" si="114"/>
        <v>#VALUE!</v>
      </c>
      <c r="DK106" s="46" t="e">
        <f t="shared" si="115"/>
        <v>#VALUE!</v>
      </c>
      <c r="DL106" s="46" t="e">
        <f t="shared" si="116"/>
        <v>#VALUE!</v>
      </c>
      <c r="DM106" s="46" t="e">
        <f t="shared" si="117"/>
        <v>#VALUE!</v>
      </c>
    </row>
    <row r="107" spans="1:117" s="39" customFormat="1" x14ac:dyDescent="0.2">
      <c r="A107" s="154">
        <f t="shared" si="63"/>
        <v>0</v>
      </c>
      <c r="B107" s="154"/>
      <c r="C107" s="47"/>
      <c r="D107" s="46"/>
      <c r="F107" s="46"/>
      <c r="U107" s="31"/>
      <c r="X107" s="47" t="str">
        <f t="shared" si="97"/>
        <v/>
      </c>
      <c r="Y107" s="46" t="str">
        <f t="shared" si="64"/>
        <v/>
      </c>
      <c r="Z107" s="46" t="str">
        <f t="shared" si="98"/>
        <v>0</v>
      </c>
      <c r="AA107" s="46" t="e">
        <f t="shared" si="65"/>
        <v>#VALUE!</v>
      </c>
      <c r="AB107" s="46" t="e">
        <f t="shared" si="66"/>
        <v>#VALUE!</v>
      </c>
      <c r="AC107" s="46" t="e">
        <f t="shared" si="67"/>
        <v>#VALUE!</v>
      </c>
      <c r="AD107" s="46" t="e">
        <f t="shared" si="68"/>
        <v>#VALUE!</v>
      </c>
      <c r="AE107" s="46" t="e">
        <f t="shared" si="69"/>
        <v>#VALUE!</v>
      </c>
      <c r="AF107" s="46" t="e">
        <f t="shared" si="70"/>
        <v>#VALUE!</v>
      </c>
      <c r="AG107" s="46" t="e">
        <f t="shared" si="71"/>
        <v>#VALUE!</v>
      </c>
      <c r="AH107" s="46" t="e">
        <f t="shared" si="72"/>
        <v>#VALUE!</v>
      </c>
      <c r="AI107" s="46" t="e">
        <f t="shared" si="73"/>
        <v>#VALUE!</v>
      </c>
      <c r="AJ107" s="46" t="e">
        <f t="shared" si="74"/>
        <v>#VALUE!</v>
      </c>
      <c r="AK107" s="46" t="e">
        <f t="shared" si="75"/>
        <v>#VALUE!</v>
      </c>
      <c r="AL107" s="46" t="e">
        <f t="shared" si="76"/>
        <v>#VALUE!</v>
      </c>
      <c r="AM107" s="46" t="e">
        <f t="shared" si="77"/>
        <v>#VALUE!</v>
      </c>
      <c r="AN107" s="46" t="e">
        <f t="shared" si="78"/>
        <v>#VALUE!</v>
      </c>
      <c r="AO107" s="46" t="e">
        <f t="shared" si="79"/>
        <v>#VALUE!</v>
      </c>
      <c r="AP107" s="46"/>
      <c r="AQ107" s="46"/>
      <c r="AR107" s="46"/>
      <c r="AS107" s="47"/>
      <c r="AT107" s="46"/>
      <c r="AU107" s="46"/>
      <c r="AV107" s="46"/>
      <c r="AW107" s="46"/>
      <c r="AX107" s="46"/>
      <c r="AY107" s="46"/>
      <c r="AZ107" s="46"/>
      <c r="BA107" s="46"/>
      <c r="BB107" s="46"/>
      <c r="BC107" s="46"/>
      <c r="BD107" s="46"/>
      <c r="BE107" s="46"/>
      <c r="BF107" s="46"/>
      <c r="BG107" s="46"/>
      <c r="BH107" s="46"/>
      <c r="BI107" s="46"/>
      <c r="BJ107" s="47" t="str">
        <f t="shared" si="99"/>
        <v/>
      </c>
      <c r="BK107" s="46" t="str">
        <f t="shared" si="80"/>
        <v/>
      </c>
      <c r="BL107" s="46" t="str">
        <f t="shared" si="100"/>
        <v>0</v>
      </c>
      <c r="BM107" s="46" t="e">
        <f t="shared" si="81"/>
        <v>#VALUE!</v>
      </c>
      <c r="BN107" s="46" t="e">
        <f t="shared" si="82"/>
        <v>#VALUE!</v>
      </c>
      <c r="BO107" s="46" t="e">
        <f t="shared" si="83"/>
        <v>#VALUE!</v>
      </c>
      <c r="BP107" s="46" t="e">
        <f t="shared" si="84"/>
        <v>#VALUE!</v>
      </c>
      <c r="BQ107" s="46" t="e">
        <f t="shared" si="85"/>
        <v>#VALUE!</v>
      </c>
      <c r="BR107" s="46" t="e">
        <f t="shared" si="86"/>
        <v>#VALUE!</v>
      </c>
      <c r="BS107" s="46" t="e">
        <f t="shared" si="87"/>
        <v>#VALUE!</v>
      </c>
      <c r="BT107" s="46" t="e">
        <f t="shared" si="88"/>
        <v>#VALUE!</v>
      </c>
      <c r="BU107" s="46" t="e">
        <f t="shared" si="89"/>
        <v>#VALUE!</v>
      </c>
      <c r="BV107" s="46" t="e">
        <f t="shared" si="90"/>
        <v>#VALUE!</v>
      </c>
      <c r="BW107" s="46" t="e">
        <f t="shared" si="91"/>
        <v>#VALUE!</v>
      </c>
      <c r="BX107" s="46" t="e">
        <f t="shared" si="92"/>
        <v>#VALUE!</v>
      </c>
      <c r="BY107" s="46" t="e">
        <f t="shared" si="93"/>
        <v>#VALUE!</v>
      </c>
      <c r="BZ107" s="46" t="e">
        <f t="shared" si="94"/>
        <v>#VALUE!</v>
      </c>
      <c r="CA107" s="46" t="e">
        <f t="shared" si="95"/>
        <v>#VALUE!</v>
      </c>
      <c r="CB107" s="46"/>
      <c r="CC107" s="46"/>
      <c r="CD107" s="46"/>
      <c r="CE107" s="46"/>
      <c r="CF107" s="46"/>
      <c r="CG107" s="46"/>
      <c r="CH107" s="46"/>
      <c r="CI107" s="46"/>
      <c r="CJ107" s="46"/>
      <c r="CK107" s="46"/>
      <c r="CL107" s="46"/>
      <c r="CM107" s="46"/>
      <c r="CN107" s="46"/>
      <c r="CO107" s="46"/>
      <c r="CP107" s="46"/>
      <c r="CQ107" s="46"/>
      <c r="CR107" s="46"/>
      <c r="CS107" s="46"/>
      <c r="CT107" s="46"/>
      <c r="CU107" s="46"/>
      <c r="CV107" s="47" t="str">
        <f t="shared" si="101"/>
        <v/>
      </c>
      <c r="CW107" s="46" t="str">
        <f t="shared" si="96"/>
        <v/>
      </c>
      <c r="CX107" s="46" t="str">
        <f t="shared" si="102"/>
        <v>0</v>
      </c>
      <c r="CY107" s="46" t="e">
        <f t="shared" si="103"/>
        <v>#VALUE!</v>
      </c>
      <c r="CZ107" s="46" t="e">
        <f t="shared" si="104"/>
        <v>#VALUE!</v>
      </c>
      <c r="DA107" s="46" t="e">
        <f t="shared" si="105"/>
        <v>#VALUE!</v>
      </c>
      <c r="DB107" s="46" t="e">
        <f t="shared" si="106"/>
        <v>#VALUE!</v>
      </c>
      <c r="DC107" s="46" t="e">
        <f t="shared" si="107"/>
        <v>#VALUE!</v>
      </c>
      <c r="DD107" s="46" t="e">
        <f t="shared" si="108"/>
        <v>#VALUE!</v>
      </c>
      <c r="DE107" s="46" t="e">
        <f t="shared" si="109"/>
        <v>#VALUE!</v>
      </c>
      <c r="DF107" s="46" t="e">
        <f t="shared" si="110"/>
        <v>#VALUE!</v>
      </c>
      <c r="DG107" s="46" t="e">
        <f t="shared" si="111"/>
        <v>#VALUE!</v>
      </c>
      <c r="DH107" s="46" t="e">
        <f t="shared" si="112"/>
        <v>#VALUE!</v>
      </c>
      <c r="DI107" s="46" t="e">
        <f t="shared" si="113"/>
        <v>#VALUE!</v>
      </c>
      <c r="DJ107" s="46" t="e">
        <f t="shared" si="114"/>
        <v>#VALUE!</v>
      </c>
      <c r="DK107" s="46" t="e">
        <f t="shared" si="115"/>
        <v>#VALUE!</v>
      </c>
      <c r="DL107" s="46" t="e">
        <f t="shared" si="116"/>
        <v>#VALUE!</v>
      </c>
      <c r="DM107" s="46" t="e">
        <f t="shared" si="117"/>
        <v>#VALUE!</v>
      </c>
    </row>
    <row r="108" spans="1:117" s="39" customFormat="1" x14ac:dyDescent="0.2">
      <c r="A108" s="154">
        <f t="shared" si="63"/>
        <v>0</v>
      </c>
      <c r="B108" s="154"/>
      <c r="C108" s="47"/>
      <c r="D108" s="46"/>
      <c r="F108" s="46"/>
      <c r="U108" s="31"/>
      <c r="X108" s="47" t="str">
        <f t="shared" si="97"/>
        <v/>
      </c>
      <c r="Y108" s="46" t="str">
        <f t="shared" si="64"/>
        <v/>
      </c>
      <c r="Z108" s="46" t="str">
        <f t="shared" si="98"/>
        <v>0</v>
      </c>
      <c r="AA108" s="46" t="e">
        <f t="shared" si="65"/>
        <v>#VALUE!</v>
      </c>
      <c r="AB108" s="46" t="e">
        <f t="shared" si="66"/>
        <v>#VALUE!</v>
      </c>
      <c r="AC108" s="46" t="e">
        <f t="shared" si="67"/>
        <v>#VALUE!</v>
      </c>
      <c r="AD108" s="46" t="e">
        <f t="shared" si="68"/>
        <v>#VALUE!</v>
      </c>
      <c r="AE108" s="46" t="e">
        <f t="shared" si="69"/>
        <v>#VALUE!</v>
      </c>
      <c r="AF108" s="46" t="e">
        <f t="shared" si="70"/>
        <v>#VALUE!</v>
      </c>
      <c r="AG108" s="46" t="e">
        <f t="shared" si="71"/>
        <v>#VALUE!</v>
      </c>
      <c r="AH108" s="46" t="e">
        <f t="shared" si="72"/>
        <v>#VALUE!</v>
      </c>
      <c r="AI108" s="46" t="e">
        <f t="shared" si="73"/>
        <v>#VALUE!</v>
      </c>
      <c r="AJ108" s="46" t="e">
        <f t="shared" si="74"/>
        <v>#VALUE!</v>
      </c>
      <c r="AK108" s="46" t="e">
        <f t="shared" si="75"/>
        <v>#VALUE!</v>
      </c>
      <c r="AL108" s="46" t="e">
        <f t="shared" si="76"/>
        <v>#VALUE!</v>
      </c>
      <c r="AM108" s="46" t="e">
        <f t="shared" si="77"/>
        <v>#VALUE!</v>
      </c>
      <c r="AN108" s="46" t="e">
        <f t="shared" si="78"/>
        <v>#VALUE!</v>
      </c>
      <c r="AO108" s="46" t="e">
        <f t="shared" si="79"/>
        <v>#VALUE!</v>
      </c>
      <c r="AP108" s="46"/>
      <c r="AQ108" s="46"/>
      <c r="AR108" s="46"/>
      <c r="AS108" s="47"/>
      <c r="AT108" s="46"/>
      <c r="AU108" s="46"/>
      <c r="AV108" s="46"/>
      <c r="AW108" s="46"/>
      <c r="AX108" s="46"/>
      <c r="AY108" s="46"/>
      <c r="AZ108" s="46"/>
      <c r="BA108" s="46"/>
      <c r="BB108" s="46"/>
      <c r="BC108" s="46"/>
      <c r="BD108" s="46"/>
      <c r="BE108" s="46"/>
      <c r="BF108" s="46"/>
      <c r="BG108" s="46"/>
      <c r="BH108" s="46"/>
      <c r="BI108" s="46"/>
      <c r="BJ108" s="47" t="str">
        <f t="shared" si="99"/>
        <v/>
      </c>
      <c r="BK108" s="46" t="str">
        <f t="shared" si="80"/>
        <v/>
      </c>
      <c r="BL108" s="46" t="str">
        <f t="shared" si="100"/>
        <v>0</v>
      </c>
      <c r="BM108" s="46" t="e">
        <f t="shared" si="81"/>
        <v>#VALUE!</v>
      </c>
      <c r="BN108" s="46" t="e">
        <f t="shared" si="82"/>
        <v>#VALUE!</v>
      </c>
      <c r="BO108" s="46" t="e">
        <f t="shared" si="83"/>
        <v>#VALUE!</v>
      </c>
      <c r="BP108" s="46" t="e">
        <f t="shared" si="84"/>
        <v>#VALUE!</v>
      </c>
      <c r="BQ108" s="46" t="e">
        <f t="shared" si="85"/>
        <v>#VALUE!</v>
      </c>
      <c r="BR108" s="46" t="e">
        <f t="shared" si="86"/>
        <v>#VALUE!</v>
      </c>
      <c r="BS108" s="46" t="e">
        <f t="shared" si="87"/>
        <v>#VALUE!</v>
      </c>
      <c r="BT108" s="46" t="e">
        <f t="shared" si="88"/>
        <v>#VALUE!</v>
      </c>
      <c r="BU108" s="46" t="e">
        <f t="shared" si="89"/>
        <v>#VALUE!</v>
      </c>
      <c r="BV108" s="46" t="e">
        <f t="shared" si="90"/>
        <v>#VALUE!</v>
      </c>
      <c r="BW108" s="46" t="e">
        <f t="shared" si="91"/>
        <v>#VALUE!</v>
      </c>
      <c r="BX108" s="46" t="e">
        <f t="shared" si="92"/>
        <v>#VALUE!</v>
      </c>
      <c r="BY108" s="46" t="e">
        <f t="shared" si="93"/>
        <v>#VALUE!</v>
      </c>
      <c r="BZ108" s="46" t="e">
        <f t="shared" si="94"/>
        <v>#VALUE!</v>
      </c>
      <c r="CA108" s="46" t="e">
        <f t="shared" si="95"/>
        <v>#VALUE!</v>
      </c>
      <c r="CB108" s="46"/>
      <c r="CC108" s="46"/>
      <c r="CD108" s="46"/>
      <c r="CE108" s="46"/>
      <c r="CF108" s="46"/>
      <c r="CG108" s="46"/>
      <c r="CH108" s="46"/>
      <c r="CI108" s="46"/>
      <c r="CJ108" s="46"/>
      <c r="CK108" s="46"/>
      <c r="CL108" s="46"/>
      <c r="CM108" s="46"/>
      <c r="CN108" s="46"/>
      <c r="CO108" s="46"/>
      <c r="CP108" s="46"/>
      <c r="CQ108" s="46"/>
      <c r="CR108" s="46"/>
      <c r="CS108" s="46"/>
      <c r="CT108" s="46"/>
      <c r="CU108" s="46"/>
      <c r="CV108" s="47" t="str">
        <f t="shared" si="101"/>
        <v/>
      </c>
      <c r="CW108" s="46" t="str">
        <f t="shared" si="96"/>
        <v/>
      </c>
      <c r="CX108" s="46" t="str">
        <f t="shared" si="102"/>
        <v>0</v>
      </c>
      <c r="CY108" s="46" t="e">
        <f t="shared" si="103"/>
        <v>#VALUE!</v>
      </c>
      <c r="CZ108" s="46" t="e">
        <f t="shared" si="104"/>
        <v>#VALUE!</v>
      </c>
      <c r="DA108" s="46" t="e">
        <f t="shared" si="105"/>
        <v>#VALUE!</v>
      </c>
      <c r="DB108" s="46" t="e">
        <f t="shared" si="106"/>
        <v>#VALUE!</v>
      </c>
      <c r="DC108" s="46" t="e">
        <f t="shared" si="107"/>
        <v>#VALUE!</v>
      </c>
      <c r="DD108" s="46" t="e">
        <f t="shared" si="108"/>
        <v>#VALUE!</v>
      </c>
      <c r="DE108" s="46" t="e">
        <f t="shared" si="109"/>
        <v>#VALUE!</v>
      </c>
      <c r="DF108" s="46" t="e">
        <f t="shared" si="110"/>
        <v>#VALUE!</v>
      </c>
      <c r="DG108" s="46" t="e">
        <f t="shared" si="111"/>
        <v>#VALUE!</v>
      </c>
      <c r="DH108" s="46" t="e">
        <f t="shared" si="112"/>
        <v>#VALUE!</v>
      </c>
      <c r="DI108" s="46" t="e">
        <f t="shared" si="113"/>
        <v>#VALUE!</v>
      </c>
      <c r="DJ108" s="46" t="e">
        <f t="shared" si="114"/>
        <v>#VALUE!</v>
      </c>
      <c r="DK108" s="46" t="e">
        <f t="shared" si="115"/>
        <v>#VALUE!</v>
      </c>
      <c r="DL108" s="46" t="e">
        <f t="shared" si="116"/>
        <v>#VALUE!</v>
      </c>
      <c r="DM108" s="46" t="e">
        <f t="shared" si="117"/>
        <v>#VALUE!</v>
      </c>
    </row>
    <row r="109" spans="1:117" s="39" customFormat="1" x14ac:dyDescent="0.2">
      <c r="A109" s="154">
        <f t="shared" si="63"/>
        <v>0</v>
      </c>
      <c r="B109" s="154"/>
      <c r="C109" s="47"/>
      <c r="D109" s="46"/>
      <c r="F109" s="46"/>
      <c r="U109" s="31"/>
      <c r="X109" s="47" t="str">
        <f t="shared" si="97"/>
        <v/>
      </c>
      <c r="Y109" s="46" t="str">
        <f t="shared" si="64"/>
        <v/>
      </c>
      <c r="Z109" s="46" t="str">
        <f t="shared" si="98"/>
        <v>0</v>
      </c>
      <c r="AA109" s="46" t="e">
        <f t="shared" si="65"/>
        <v>#VALUE!</v>
      </c>
      <c r="AB109" s="46" t="e">
        <f t="shared" si="66"/>
        <v>#VALUE!</v>
      </c>
      <c r="AC109" s="46" t="e">
        <f t="shared" si="67"/>
        <v>#VALUE!</v>
      </c>
      <c r="AD109" s="46" t="e">
        <f t="shared" si="68"/>
        <v>#VALUE!</v>
      </c>
      <c r="AE109" s="46" t="e">
        <f t="shared" si="69"/>
        <v>#VALUE!</v>
      </c>
      <c r="AF109" s="46" t="e">
        <f t="shared" si="70"/>
        <v>#VALUE!</v>
      </c>
      <c r="AG109" s="46" t="e">
        <f t="shared" si="71"/>
        <v>#VALUE!</v>
      </c>
      <c r="AH109" s="46" t="e">
        <f t="shared" si="72"/>
        <v>#VALUE!</v>
      </c>
      <c r="AI109" s="46" t="e">
        <f t="shared" si="73"/>
        <v>#VALUE!</v>
      </c>
      <c r="AJ109" s="46" t="e">
        <f t="shared" si="74"/>
        <v>#VALUE!</v>
      </c>
      <c r="AK109" s="46" t="e">
        <f t="shared" si="75"/>
        <v>#VALUE!</v>
      </c>
      <c r="AL109" s="46" t="e">
        <f t="shared" si="76"/>
        <v>#VALUE!</v>
      </c>
      <c r="AM109" s="46" t="e">
        <f t="shared" si="77"/>
        <v>#VALUE!</v>
      </c>
      <c r="AN109" s="46" t="e">
        <f t="shared" si="78"/>
        <v>#VALUE!</v>
      </c>
      <c r="AO109" s="46" t="e">
        <f t="shared" si="79"/>
        <v>#VALUE!</v>
      </c>
      <c r="AP109" s="46"/>
      <c r="AQ109" s="46"/>
      <c r="AR109" s="46"/>
      <c r="AS109" s="47"/>
      <c r="AT109" s="46"/>
      <c r="AU109" s="46"/>
      <c r="AV109" s="46"/>
      <c r="AW109" s="46"/>
      <c r="AX109" s="46"/>
      <c r="AY109" s="46"/>
      <c r="AZ109" s="46"/>
      <c r="BA109" s="46"/>
      <c r="BB109" s="46"/>
      <c r="BC109" s="46"/>
      <c r="BD109" s="46"/>
      <c r="BE109" s="46"/>
      <c r="BF109" s="46"/>
      <c r="BG109" s="46"/>
      <c r="BH109" s="46"/>
      <c r="BI109" s="46"/>
      <c r="BJ109" s="47" t="str">
        <f t="shared" si="99"/>
        <v/>
      </c>
      <c r="BK109" s="46" t="str">
        <f t="shared" si="80"/>
        <v/>
      </c>
      <c r="BL109" s="46" t="str">
        <f t="shared" si="100"/>
        <v>0</v>
      </c>
      <c r="BM109" s="46" t="e">
        <f t="shared" si="81"/>
        <v>#VALUE!</v>
      </c>
      <c r="BN109" s="46" t="e">
        <f t="shared" si="82"/>
        <v>#VALUE!</v>
      </c>
      <c r="BO109" s="46" t="e">
        <f t="shared" si="83"/>
        <v>#VALUE!</v>
      </c>
      <c r="BP109" s="46" t="e">
        <f t="shared" si="84"/>
        <v>#VALUE!</v>
      </c>
      <c r="BQ109" s="46" t="e">
        <f t="shared" si="85"/>
        <v>#VALUE!</v>
      </c>
      <c r="BR109" s="46" t="e">
        <f t="shared" si="86"/>
        <v>#VALUE!</v>
      </c>
      <c r="BS109" s="46" t="e">
        <f t="shared" si="87"/>
        <v>#VALUE!</v>
      </c>
      <c r="BT109" s="46" t="e">
        <f t="shared" si="88"/>
        <v>#VALUE!</v>
      </c>
      <c r="BU109" s="46" t="e">
        <f t="shared" si="89"/>
        <v>#VALUE!</v>
      </c>
      <c r="BV109" s="46" t="e">
        <f t="shared" si="90"/>
        <v>#VALUE!</v>
      </c>
      <c r="BW109" s="46" t="e">
        <f t="shared" si="91"/>
        <v>#VALUE!</v>
      </c>
      <c r="BX109" s="46" t="e">
        <f t="shared" si="92"/>
        <v>#VALUE!</v>
      </c>
      <c r="BY109" s="46" t="e">
        <f t="shared" si="93"/>
        <v>#VALUE!</v>
      </c>
      <c r="BZ109" s="46" t="e">
        <f t="shared" si="94"/>
        <v>#VALUE!</v>
      </c>
      <c r="CA109" s="46" t="e">
        <f t="shared" si="95"/>
        <v>#VALUE!</v>
      </c>
      <c r="CB109" s="46"/>
      <c r="CC109" s="46"/>
      <c r="CD109" s="46"/>
      <c r="CE109" s="46"/>
      <c r="CF109" s="46"/>
      <c r="CG109" s="46"/>
      <c r="CH109" s="46"/>
      <c r="CI109" s="46"/>
      <c r="CJ109" s="46"/>
      <c r="CK109" s="46"/>
      <c r="CL109" s="46"/>
      <c r="CM109" s="46"/>
      <c r="CN109" s="46"/>
      <c r="CO109" s="46"/>
      <c r="CP109" s="46"/>
      <c r="CQ109" s="46"/>
      <c r="CR109" s="46"/>
      <c r="CS109" s="46"/>
      <c r="CT109" s="46"/>
      <c r="CU109" s="46"/>
      <c r="CV109" s="47" t="str">
        <f t="shared" si="101"/>
        <v/>
      </c>
      <c r="CW109" s="46" t="str">
        <f t="shared" si="96"/>
        <v/>
      </c>
      <c r="CX109" s="46" t="str">
        <f t="shared" si="102"/>
        <v>0</v>
      </c>
      <c r="CY109" s="46" t="e">
        <f t="shared" si="103"/>
        <v>#VALUE!</v>
      </c>
      <c r="CZ109" s="46" t="e">
        <f t="shared" si="104"/>
        <v>#VALUE!</v>
      </c>
      <c r="DA109" s="46" t="e">
        <f t="shared" si="105"/>
        <v>#VALUE!</v>
      </c>
      <c r="DB109" s="46" t="e">
        <f t="shared" si="106"/>
        <v>#VALUE!</v>
      </c>
      <c r="DC109" s="46" t="e">
        <f t="shared" si="107"/>
        <v>#VALUE!</v>
      </c>
      <c r="DD109" s="46" t="e">
        <f t="shared" si="108"/>
        <v>#VALUE!</v>
      </c>
      <c r="DE109" s="46" t="e">
        <f t="shared" si="109"/>
        <v>#VALUE!</v>
      </c>
      <c r="DF109" s="46" t="e">
        <f t="shared" si="110"/>
        <v>#VALUE!</v>
      </c>
      <c r="DG109" s="46" t="e">
        <f t="shared" si="111"/>
        <v>#VALUE!</v>
      </c>
      <c r="DH109" s="46" t="e">
        <f t="shared" si="112"/>
        <v>#VALUE!</v>
      </c>
      <c r="DI109" s="46" t="e">
        <f t="shared" si="113"/>
        <v>#VALUE!</v>
      </c>
      <c r="DJ109" s="46" t="e">
        <f t="shared" si="114"/>
        <v>#VALUE!</v>
      </c>
      <c r="DK109" s="46" t="e">
        <f t="shared" si="115"/>
        <v>#VALUE!</v>
      </c>
      <c r="DL109" s="46" t="e">
        <f t="shared" si="116"/>
        <v>#VALUE!</v>
      </c>
      <c r="DM109" s="46" t="e">
        <f t="shared" si="117"/>
        <v>#VALUE!</v>
      </c>
    </row>
    <row r="110" spans="1:117" s="39" customFormat="1" x14ac:dyDescent="0.2">
      <c r="A110" s="154">
        <f t="shared" si="63"/>
        <v>0</v>
      </c>
      <c r="B110" s="154"/>
      <c r="C110" s="47"/>
      <c r="D110" s="46"/>
      <c r="F110" s="46"/>
      <c r="U110" s="31"/>
      <c r="X110" s="47" t="str">
        <f t="shared" si="97"/>
        <v/>
      </c>
      <c r="Y110" s="46" t="str">
        <f t="shared" si="64"/>
        <v/>
      </c>
      <c r="Z110" s="46" t="str">
        <f t="shared" si="98"/>
        <v>0</v>
      </c>
      <c r="AA110" s="46" t="e">
        <f t="shared" si="65"/>
        <v>#VALUE!</v>
      </c>
      <c r="AB110" s="46" t="e">
        <f t="shared" si="66"/>
        <v>#VALUE!</v>
      </c>
      <c r="AC110" s="46" t="e">
        <f t="shared" si="67"/>
        <v>#VALUE!</v>
      </c>
      <c r="AD110" s="46" t="e">
        <f t="shared" si="68"/>
        <v>#VALUE!</v>
      </c>
      <c r="AE110" s="46" t="e">
        <f t="shared" si="69"/>
        <v>#VALUE!</v>
      </c>
      <c r="AF110" s="46" t="e">
        <f t="shared" si="70"/>
        <v>#VALUE!</v>
      </c>
      <c r="AG110" s="46" t="e">
        <f t="shared" si="71"/>
        <v>#VALUE!</v>
      </c>
      <c r="AH110" s="46" t="e">
        <f t="shared" si="72"/>
        <v>#VALUE!</v>
      </c>
      <c r="AI110" s="46" t="e">
        <f t="shared" si="73"/>
        <v>#VALUE!</v>
      </c>
      <c r="AJ110" s="46" t="e">
        <f t="shared" si="74"/>
        <v>#VALUE!</v>
      </c>
      <c r="AK110" s="46" t="e">
        <f t="shared" si="75"/>
        <v>#VALUE!</v>
      </c>
      <c r="AL110" s="46" t="e">
        <f t="shared" si="76"/>
        <v>#VALUE!</v>
      </c>
      <c r="AM110" s="46" t="e">
        <f t="shared" si="77"/>
        <v>#VALUE!</v>
      </c>
      <c r="AN110" s="46" t="e">
        <f t="shared" si="78"/>
        <v>#VALUE!</v>
      </c>
      <c r="AO110" s="46" t="e">
        <f t="shared" si="79"/>
        <v>#VALUE!</v>
      </c>
      <c r="AP110" s="46"/>
      <c r="AQ110" s="46"/>
      <c r="AR110" s="46"/>
      <c r="AS110" s="47"/>
      <c r="AT110" s="46"/>
      <c r="AU110" s="46"/>
      <c r="AV110" s="46"/>
      <c r="AW110" s="46"/>
      <c r="AX110" s="46"/>
      <c r="AY110" s="46"/>
      <c r="AZ110" s="46"/>
      <c r="BA110" s="46"/>
      <c r="BB110" s="46"/>
      <c r="BC110" s="46"/>
      <c r="BD110" s="46"/>
      <c r="BE110" s="46"/>
      <c r="BF110" s="46"/>
      <c r="BG110" s="46"/>
      <c r="BH110" s="46"/>
      <c r="BI110" s="46"/>
      <c r="BJ110" s="47" t="str">
        <f t="shared" si="99"/>
        <v/>
      </c>
      <c r="BK110" s="46" t="str">
        <f t="shared" si="80"/>
        <v/>
      </c>
      <c r="BL110" s="46" t="str">
        <f t="shared" si="100"/>
        <v>0</v>
      </c>
      <c r="BM110" s="46" t="e">
        <f t="shared" si="81"/>
        <v>#VALUE!</v>
      </c>
      <c r="BN110" s="46" t="e">
        <f t="shared" si="82"/>
        <v>#VALUE!</v>
      </c>
      <c r="BO110" s="46" t="e">
        <f t="shared" si="83"/>
        <v>#VALUE!</v>
      </c>
      <c r="BP110" s="46" t="e">
        <f t="shared" si="84"/>
        <v>#VALUE!</v>
      </c>
      <c r="BQ110" s="46" t="e">
        <f t="shared" si="85"/>
        <v>#VALUE!</v>
      </c>
      <c r="BR110" s="46" t="e">
        <f t="shared" si="86"/>
        <v>#VALUE!</v>
      </c>
      <c r="BS110" s="46" t="e">
        <f t="shared" si="87"/>
        <v>#VALUE!</v>
      </c>
      <c r="BT110" s="46" t="e">
        <f t="shared" si="88"/>
        <v>#VALUE!</v>
      </c>
      <c r="BU110" s="46" t="e">
        <f t="shared" si="89"/>
        <v>#VALUE!</v>
      </c>
      <c r="BV110" s="46" t="e">
        <f t="shared" si="90"/>
        <v>#VALUE!</v>
      </c>
      <c r="BW110" s="46" t="e">
        <f t="shared" si="91"/>
        <v>#VALUE!</v>
      </c>
      <c r="BX110" s="46" t="e">
        <f t="shared" si="92"/>
        <v>#VALUE!</v>
      </c>
      <c r="BY110" s="46" t="e">
        <f t="shared" si="93"/>
        <v>#VALUE!</v>
      </c>
      <c r="BZ110" s="46" t="e">
        <f t="shared" si="94"/>
        <v>#VALUE!</v>
      </c>
      <c r="CA110" s="46" t="e">
        <f t="shared" si="95"/>
        <v>#VALUE!</v>
      </c>
      <c r="CB110" s="46"/>
      <c r="CC110" s="46"/>
      <c r="CD110" s="46"/>
      <c r="CE110" s="46"/>
      <c r="CF110" s="46"/>
      <c r="CG110" s="46"/>
      <c r="CH110" s="46"/>
      <c r="CI110" s="46"/>
      <c r="CJ110" s="46"/>
      <c r="CK110" s="46"/>
      <c r="CL110" s="46"/>
      <c r="CM110" s="46"/>
      <c r="CN110" s="46"/>
      <c r="CO110" s="46"/>
      <c r="CP110" s="46"/>
      <c r="CQ110" s="46"/>
      <c r="CR110" s="46"/>
      <c r="CS110" s="46"/>
      <c r="CT110" s="46"/>
      <c r="CU110" s="46"/>
      <c r="CV110" s="47" t="str">
        <f t="shared" si="101"/>
        <v/>
      </c>
      <c r="CW110" s="46" t="str">
        <f t="shared" si="96"/>
        <v/>
      </c>
      <c r="CX110" s="46" t="str">
        <f t="shared" si="102"/>
        <v>0</v>
      </c>
      <c r="CY110" s="46" t="e">
        <f t="shared" si="103"/>
        <v>#VALUE!</v>
      </c>
      <c r="CZ110" s="46" t="e">
        <f t="shared" si="104"/>
        <v>#VALUE!</v>
      </c>
      <c r="DA110" s="46" t="e">
        <f t="shared" si="105"/>
        <v>#VALUE!</v>
      </c>
      <c r="DB110" s="46" t="e">
        <f t="shared" si="106"/>
        <v>#VALUE!</v>
      </c>
      <c r="DC110" s="46" t="e">
        <f t="shared" si="107"/>
        <v>#VALUE!</v>
      </c>
      <c r="DD110" s="46" t="e">
        <f t="shared" si="108"/>
        <v>#VALUE!</v>
      </c>
      <c r="DE110" s="46" t="e">
        <f t="shared" si="109"/>
        <v>#VALUE!</v>
      </c>
      <c r="DF110" s="46" t="e">
        <f t="shared" si="110"/>
        <v>#VALUE!</v>
      </c>
      <c r="DG110" s="46" t="e">
        <f t="shared" si="111"/>
        <v>#VALUE!</v>
      </c>
      <c r="DH110" s="46" t="e">
        <f t="shared" si="112"/>
        <v>#VALUE!</v>
      </c>
      <c r="DI110" s="46" t="e">
        <f t="shared" si="113"/>
        <v>#VALUE!</v>
      </c>
      <c r="DJ110" s="46" t="e">
        <f t="shared" si="114"/>
        <v>#VALUE!</v>
      </c>
      <c r="DK110" s="46" t="e">
        <f t="shared" si="115"/>
        <v>#VALUE!</v>
      </c>
      <c r="DL110" s="46" t="e">
        <f t="shared" si="116"/>
        <v>#VALUE!</v>
      </c>
      <c r="DM110" s="46" t="e">
        <f t="shared" si="117"/>
        <v>#VALUE!</v>
      </c>
    </row>
    <row r="111" spans="1:117" s="39" customFormat="1" x14ac:dyDescent="0.2">
      <c r="A111" s="154">
        <f t="shared" si="63"/>
        <v>0</v>
      </c>
      <c r="B111" s="154"/>
      <c r="C111" s="47"/>
      <c r="D111" s="46"/>
      <c r="F111" s="46"/>
      <c r="U111" s="31"/>
      <c r="X111" s="47" t="str">
        <f t="shared" si="97"/>
        <v/>
      </c>
      <c r="Y111" s="46" t="str">
        <f t="shared" si="64"/>
        <v/>
      </c>
      <c r="Z111" s="46" t="str">
        <f t="shared" si="98"/>
        <v>0</v>
      </c>
      <c r="AA111" s="46" t="e">
        <f t="shared" si="65"/>
        <v>#VALUE!</v>
      </c>
      <c r="AB111" s="46" t="e">
        <f t="shared" si="66"/>
        <v>#VALUE!</v>
      </c>
      <c r="AC111" s="46" t="e">
        <f t="shared" si="67"/>
        <v>#VALUE!</v>
      </c>
      <c r="AD111" s="46" t="e">
        <f t="shared" si="68"/>
        <v>#VALUE!</v>
      </c>
      <c r="AE111" s="46" t="e">
        <f t="shared" si="69"/>
        <v>#VALUE!</v>
      </c>
      <c r="AF111" s="46" t="e">
        <f t="shared" si="70"/>
        <v>#VALUE!</v>
      </c>
      <c r="AG111" s="46" t="e">
        <f t="shared" si="71"/>
        <v>#VALUE!</v>
      </c>
      <c r="AH111" s="46" t="e">
        <f t="shared" si="72"/>
        <v>#VALUE!</v>
      </c>
      <c r="AI111" s="46" t="e">
        <f t="shared" si="73"/>
        <v>#VALUE!</v>
      </c>
      <c r="AJ111" s="46" t="e">
        <f t="shared" si="74"/>
        <v>#VALUE!</v>
      </c>
      <c r="AK111" s="46" t="e">
        <f t="shared" si="75"/>
        <v>#VALUE!</v>
      </c>
      <c r="AL111" s="46" t="e">
        <f t="shared" si="76"/>
        <v>#VALUE!</v>
      </c>
      <c r="AM111" s="46" t="e">
        <f t="shared" si="77"/>
        <v>#VALUE!</v>
      </c>
      <c r="AN111" s="46" t="e">
        <f t="shared" si="78"/>
        <v>#VALUE!</v>
      </c>
      <c r="AO111" s="46" t="e">
        <f t="shared" si="79"/>
        <v>#VALUE!</v>
      </c>
      <c r="AP111" s="46"/>
      <c r="AQ111" s="46"/>
      <c r="AR111" s="46"/>
      <c r="AS111" s="47"/>
      <c r="AT111" s="46"/>
      <c r="AU111" s="46"/>
      <c r="AV111" s="46"/>
      <c r="AW111" s="46"/>
      <c r="AX111" s="46"/>
      <c r="AY111" s="46"/>
      <c r="AZ111" s="46"/>
      <c r="BA111" s="46"/>
      <c r="BB111" s="46"/>
      <c r="BC111" s="46"/>
      <c r="BD111" s="46"/>
      <c r="BE111" s="46"/>
      <c r="BF111" s="46"/>
      <c r="BG111" s="46"/>
      <c r="BH111" s="46"/>
      <c r="BI111" s="46"/>
      <c r="BJ111" s="47" t="str">
        <f t="shared" si="99"/>
        <v/>
      </c>
      <c r="BK111" s="46" t="str">
        <f t="shared" si="80"/>
        <v/>
      </c>
      <c r="BL111" s="46" t="str">
        <f t="shared" si="100"/>
        <v>0</v>
      </c>
      <c r="BM111" s="46" t="e">
        <f t="shared" si="81"/>
        <v>#VALUE!</v>
      </c>
      <c r="BN111" s="46" t="e">
        <f t="shared" si="82"/>
        <v>#VALUE!</v>
      </c>
      <c r="BO111" s="46" t="e">
        <f t="shared" si="83"/>
        <v>#VALUE!</v>
      </c>
      <c r="BP111" s="46" t="e">
        <f t="shared" si="84"/>
        <v>#VALUE!</v>
      </c>
      <c r="BQ111" s="46" t="e">
        <f t="shared" si="85"/>
        <v>#VALUE!</v>
      </c>
      <c r="BR111" s="46" t="e">
        <f t="shared" si="86"/>
        <v>#VALUE!</v>
      </c>
      <c r="BS111" s="46" t="e">
        <f t="shared" si="87"/>
        <v>#VALUE!</v>
      </c>
      <c r="BT111" s="46" t="e">
        <f t="shared" si="88"/>
        <v>#VALUE!</v>
      </c>
      <c r="BU111" s="46" t="e">
        <f t="shared" si="89"/>
        <v>#VALUE!</v>
      </c>
      <c r="BV111" s="46" t="e">
        <f t="shared" si="90"/>
        <v>#VALUE!</v>
      </c>
      <c r="BW111" s="46" t="e">
        <f t="shared" si="91"/>
        <v>#VALUE!</v>
      </c>
      <c r="BX111" s="46" t="e">
        <f t="shared" si="92"/>
        <v>#VALUE!</v>
      </c>
      <c r="BY111" s="46" t="e">
        <f t="shared" si="93"/>
        <v>#VALUE!</v>
      </c>
      <c r="BZ111" s="46" t="e">
        <f t="shared" si="94"/>
        <v>#VALUE!</v>
      </c>
      <c r="CA111" s="46" t="e">
        <f t="shared" si="95"/>
        <v>#VALUE!</v>
      </c>
      <c r="CB111" s="46"/>
      <c r="CC111" s="46"/>
      <c r="CD111" s="46"/>
      <c r="CE111" s="46"/>
      <c r="CF111" s="46"/>
      <c r="CG111" s="46"/>
      <c r="CH111" s="46"/>
      <c r="CI111" s="46"/>
      <c r="CJ111" s="46"/>
      <c r="CK111" s="46"/>
      <c r="CL111" s="46"/>
      <c r="CM111" s="46"/>
      <c r="CN111" s="46"/>
      <c r="CO111" s="46"/>
      <c r="CP111" s="46"/>
      <c r="CQ111" s="46"/>
      <c r="CR111" s="46"/>
      <c r="CS111" s="46"/>
      <c r="CT111" s="46"/>
      <c r="CU111" s="46"/>
      <c r="CV111" s="47" t="str">
        <f t="shared" si="101"/>
        <v/>
      </c>
      <c r="CW111" s="46" t="str">
        <f t="shared" si="96"/>
        <v/>
      </c>
      <c r="CX111" s="46" t="str">
        <f t="shared" si="102"/>
        <v>0</v>
      </c>
      <c r="CY111" s="46" t="e">
        <f t="shared" si="103"/>
        <v>#VALUE!</v>
      </c>
      <c r="CZ111" s="46" t="e">
        <f t="shared" si="104"/>
        <v>#VALUE!</v>
      </c>
      <c r="DA111" s="46" t="e">
        <f t="shared" si="105"/>
        <v>#VALUE!</v>
      </c>
      <c r="DB111" s="46" t="e">
        <f t="shared" si="106"/>
        <v>#VALUE!</v>
      </c>
      <c r="DC111" s="46" t="e">
        <f t="shared" si="107"/>
        <v>#VALUE!</v>
      </c>
      <c r="DD111" s="46" t="e">
        <f t="shared" si="108"/>
        <v>#VALUE!</v>
      </c>
      <c r="DE111" s="46" t="e">
        <f t="shared" si="109"/>
        <v>#VALUE!</v>
      </c>
      <c r="DF111" s="46" t="e">
        <f t="shared" si="110"/>
        <v>#VALUE!</v>
      </c>
      <c r="DG111" s="46" t="e">
        <f t="shared" si="111"/>
        <v>#VALUE!</v>
      </c>
      <c r="DH111" s="46" t="e">
        <f t="shared" si="112"/>
        <v>#VALUE!</v>
      </c>
      <c r="DI111" s="46" t="e">
        <f t="shared" si="113"/>
        <v>#VALUE!</v>
      </c>
      <c r="DJ111" s="46" t="e">
        <f t="shared" si="114"/>
        <v>#VALUE!</v>
      </c>
      <c r="DK111" s="46" t="e">
        <f t="shared" si="115"/>
        <v>#VALUE!</v>
      </c>
      <c r="DL111" s="46" t="e">
        <f t="shared" si="116"/>
        <v>#VALUE!</v>
      </c>
      <c r="DM111" s="46" t="e">
        <f t="shared" si="117"/>
        <v>#VALUE!</v>
      </c>
    </row>
    <row r="112" spans="1:117" s="39" customFormat="1" x14ac:dyDescent="0.2">
      <c r="A112" s="154">
        <f t="shared" si="63"/>
        <v>0</v>
      </c>
      <c r="B112" s="154"/>
      <c r="C112" s="47"/>
      <c r="D112" s="46"/>
      <c r="F112" s="46"/>
      <c r="U112" s="31"/>
      <c r="X112" s="47" t="str">
        <f t="shared" si="97"/>
        <v/>
      </c>
      <c r="Y112" s="46" t="str">
        <f t="shared" si="64"/>
        <v/>
      </c>
      <c r="Z112" s="46" t="str">
        <f t="shared" si="98"/>
        <v>0</v>
      </c>
      <c r="AA112" s="46" t="e">
        <f t="shared" si="65"/>
        <v>#VALUE!</v>
      </c>
      <c r="AB112" s="46" t="e">
        <f t="shared" si="66"/>
        <v>#VALUE!</v>
      </c>
      <c r="AC112" s="46" t="e">
        <f t="shared" si="67"/>
        <v>#VALUE!</v>
      </c>
      <c r="AD112" s="46" t="e">
        <f t="shared" si="68"/>
        <v>#VALUE!</v>
      </c>
      <c r="AE112" s="46" t="e">
        <f t="shared" si="69"/>
        <v>#VALUE!</v>
      </c>
      <c r="AF112" s="46" t="e">
        <f t="shared" si="70"/>
        <v>#VALUE!</v>
      </c>
      <c r="AG112" s="46" t="e">
        <f t="shared" si="71"/>
        <v>#VALUE!</v>
      </c>
      <c r="AH112" s="46" t="e">
        <f t="shared" si="72"/>
        <v>#VALUE!</v>
      </c>
      <c r="AI112" s="46" t="e">
        <f t="shared" si="73"/>
        <v>#VALUE!</v>
      </c>
      <c r="AJ112" s="46" t="e">
        <f t="shared" si="74"/>
        <v>#VALUE!</v>
      </c>
      <c r="AK112" s="46" t="e">
        <f t="shared" si="75"/>
        <v>#VALUE!</v>
      </c>
      <c r="AL112" s="46" t="e">
        <f t="shared" si="76"/>
        <v>#VALUE!</v>
      </c>
      <c r="AM112" s="46" t="e">
        <f t="shared" si="77"/>
        <v>#VALUE!</v>
      </c>
      <c r="AN112" s="46" t="e">
        <f t="shared" si="78"/>
        <v>#VALUE!</v>
      </c>
      <c r="AO112" s="46" t="e">
        <f t="shared" si="79"/>
        <v>#VALUE!</v>
      </c>
      <c r="AP112" s="46"/>
      <c r="AQ112" s="46"/>
      <c r="AR112" s="46"/>
      <c r="AS112" s="47"/>
      <c r="AT112" s="46"/>
      <c r="AU112" s="46"/>
      <c r="AV112" s="46"/>
      <c r="AW112" s="46"/>
      <c r="AX112" s="46"/>
      <c r="AY112" s="46"/>
      <c r="AZ112" s="46"/>
      <c r="BA112" s="46"/>
      <c r="BB112" s="46"/>
      <c r="BC112" s="46"/>
      <c r="BD112" s="46"/>
      <c r="BE112" s="46"/>
      <c r="BF112" s="46"/>
      <c r="BG112" s="46"/>
      <c r="BH112" s="46"/>
      <c r="BI112" s="46"/>
      <c r="BJ112" s="47" t="str">
        <f t="shared" si="99"/>
        <v/>
      </c>
      <c r="BK112" s="46" t="str">
        <f t="shared" si="80"/>
        <v/>
      </c>
      <c r="BL112" s="46" t="str">
        <f t="shared" si="100"/>
        <v>0</v>
      </c>
      <c r="BM112" s="46" t="e">
        <f t="shared" si="81"/>
        <v>#VALUE!</v>
      </c>
      <c r="BN112" s="46" t="e">
        <f t="shared" si="82"/>
        <v>#VALUE!</v>
      </c>
      <c r="BO112" s="46" t="e">
        <f t="shared" si="83"/>
        <v>#VALUE!</v>
      </c>
      <c r="BP112" s="46" t="e">
        <f t="shared" si="84"/>
        <v>#VALUE!</v>
      </c>
      <c r="BQ112" s="46" t="e">
        <f t="shared" si="85"/>
        <v>#VALUE!</v>
      </c>
      <c r="BR112" s="46" t="e">
        <f t="shared" si="86"/>
        <v>#VALUE!</v>
      </c>
      <c r="BS112" s="46" t="e">
        <f t="shared" si="87"/>
        <v>#VALUE!</v>
      </c>
      <c r="BT112" s="46" t="e">
        <f t="shared" si="88"/>
        <v>#VALUE!</v>
      </c>
      <c r="BU112" s="46" t="e">
        <f t="shared" si="89"/>
        <v>#VALUE!</v>
      </c>
      <c r="BV112" s="46" t="e">
        <f t="shared" si="90"/>
        <v>#VALUE!</v>
      </c>
      <c r="BW112" s="46" t="e">
        <f t="shared" si="91"/>
        <v>#VALUE!</v>
      </c>
      <c r="BX112" s="46" t="e">
        <f t="shared" si="92"/>
        <v>#VALUE!</v>
      </c>
      <c r="BY112" s="46" t="e">
        <f t="shared" si="93"/>
        <v>#VALUE!</v>
      </c>
      <c r="BZ112" s="46" t="e">
        <f t="shared" si="94"/>
        <v>#VALUE!</v>
      </c>
      <c r="CA112" s="46" t="e">
        <f t="shared" si="95"/>
        <v>#VALUE!</v>
      </c>
      <c r="CB112" s="46"/>
      <c r="CC112" s="46"/>
      <c r="CD112" s="46"/>
      <c r="CE112" s="46"/>
      <c r="CF112" s="46"/>
      <c r="CG112" s="46"/>
      <c r="CH112" s="46"/>
      <c r="CI112" s="46"/>
      <c r="CJ112" s="46"/>
      <c r="CK112" s="46"/>
      <c r="CL112" s="46"/>
      <c r="CM112" s="46"/>
      <c r="CN112" s="46"/>
      <c r="CO112" s="46"/>
      <c r="CP112" s="46"/>
      <c r="CQ112" s="46"/>
      <c r="CR112" s="46"/>
      <c r="CS112" s="46"/>
      <c r="CT112" s="46"/>
      <c r="CU112" s="46"/>
      <c r="CV112" s="47" t="str">
        <f t="shared" si="101"/>
        <v/>
      </c>
      <c r="CW112" s="46" t="str">
        <f t="shared" si="96"/>
        <v/>
      </c>
      <c r="CX112" s="46" t="str">
        <f t="shared" si="102"/>
        <v>0</v>
      </c>
      <c r="CY112" s="46" t="e">
        <f t="shared" si="103"/>
        <v>#VALUE!</v>
      </c>
      <c r="CZ112" s="46" t="e">
        <f t="shared" si="104"/>
        <v>#VALUE!</v>
      </c>
      <c r="DA112" s="46" t="e">
        <f t="shared" si="105"/>
        <v>#VALUE!</v>
      </c>
      <c r="DB112" s="46" t="e">
        <f t="shared" si="106"/>
        <v>#VALUE!</v>
      </c>
      <c r="DC112" s="46" t="e">
        <f t="shared" si="107"/>
        <v>#VALUE!</v>
      </c>
      <c r="DD112" s="46" t="e">
        <f t="shared" si="108"/>
        <v>#VALUE!</v>
      </c>
      <c r="DE112" s="46" t="e">
        <f t="shared" si="109"/>
        <v>#VALUE!</v>
      </c>
      <c r="DF112" s="46" t="e">
        <f t="shared" si="110"/>
        <v>#VALUE!</v>
      </c>
      <c r="DG112" s="46" t="e">
        <f t="shared" si="111"/>
        <v>#VALUE!</v>
      </c>
      <c r="DH112" s="46" t="e">
        <f t="shared" si="112"/>
        <v>#VALUE!</v>
      </c>
      <c r="DI112" s="46" t="e">
        <f t="shared" si="113"/>
        <v>#VALUE!</v>
      </c>
      <c r="DJ112" s="46" t="e">
        <f t="shared" si="114"/>
        <v>#VALUE!</v>
      </c>
      <c r="DK112" s="46" t="e">
        <f t="shared" si="115"/>
        <v>#VALUE!</v>
      </c>
      <c r="DL112" s="46" t="e">
        <f t="shared" si="116"/>
        <v>#VALUE!</v>
      </c>
      <c r="DM112" s="46" t="e">
        <f t="shared" si="117"/>
        <v>#VALUE!</v>
      </c>
    </row>
    <row r="113" spans="1:117" s="39" customFormat="1" x14ac:dyDescent="0.2">
      <c r="A113" s="154">
        <f t="shared" si="63"/>
        <v>0</v>
      </c>
      <c r="B113" s="154"/>
      <c r="C113" s="47"/>
      <c r="D113" s="46"/>
      <c r="F113" s="46"/>
      <c r="U113" s="31"/>
      <c r="X113" s="47" t="str">
        <f t="shared" si="97"/>
        <v/>
      </c>
      <c r="Y113" s="46" t="str">
        <f t="shared" si="64"/>
        <v/>
      </c>
      <c r="Z113" s="46" t="str">
        <f t="shared" si="98"/>
        <v>0</v>
      </c>
      <c r="AA113" s="46" t="e">
        <f t="shared" si="65"/>
        <v>#VALUE!</v>
      </c>
      <c r="AB113" s="46" t="e">
        <f t="shared" si="66"/>
        <v>#VALUE!</v>
      </c>
      <c r="AC113" s="46" t="e">
        <f t="shared" si="67"/>
        <v>#VALUE!</v>
      </c>
      <c r="AD113" s="46" t="e">
        <f t="shared" si="68"/>
        <v>#VALUE!</v>
      </c>
      <c r="AE113" s="46" t="e">
        <f t="shared" si="69"/>
        <v>#VALUE!</v>
      </c>
      <c r="AF113" s="46" t="e">
        <f t="shared" si="70"/>
        <v>#VALUE!</v>
      </c>
      <c r="AG113" s="46" t="e">
        <f t="shared" si="71"/>
        <v>#VALUE!</v>
      </c>
      <c r="AH113" s="46" t="e">
        <f t="shared" si="72"/>
        <v>#VALUE!</v>
      </c>
      <c r="AI113" s="46" t="e">
        <f t="shared" si="73"/>
        <v>#VALUE!</v>
      </c>
      <c r="AJ113" s="46" t="e">
        <f t="shared" si="74"/>
        <v>#VALUE!</v>
      </c>
      <c r="AK113" s="46" t="e">
        <f t="shared" si="75"/>
        <v>#VALUE!</v>
      </c>
      <c r="AL113" s="46" t="e">
        <f t="shared" si="76"/>
        <v>#VALUE!</v>
      </c>
      <c r="AM113" s="46" t="e">
        <f t="shared" si="77"/>
        <v>#VALUE!</v>
      </c>
      <c r="AN113" s="46" t="e">
        <f t="shared" si="78"/>
        <v>#VALUE!</v>
      </c>
      <c r="AO113" s="46" t="e">
        <f t="shared" si="79"/>
        <v>#VALUE!</v>
      </c>
      <c r="AP113" s="46"/>
      <c r="AQ113" s="46"/>
      <c r="AR113" s="46"/>
      <c r="AS113" s="47"/>
      <c r="AT113" s="46"/>
      <c r="AU113" s="46"/>
      <c r="AV113" s="46"/>
      <c r="AW113" s="46"/>
      <c r="AX113" s="46"/>
      <c r="AY113" s="46"/>
      <c r="AZ113" s="46"/>
      <c r="BA113" s="46"/>
      <c r="BB113" s="46"/>
      <c r="BC113" s="46"/>
      <c r="BD113" s="46"/>
      <c r="BE113" s="46"/>
      <c r="BF113" s="46"/>
      <c r="BG113" s="46"/>
      <c r="BH113" s="46"/>
      <c r="BI113" s="46"/>
      <c r="BJ113" s="47" t="str">
        <f t="shared" si="99"/>
        <v/>
      </c>
      <c r="BK113" s="46" t="str">
        <f t="shared" si="80"/>
        <v/>
      </c>
      <c r="BL113" s="46" t="str">
        <f t="shared" si="100"/>
        <v>0</v>
      </c>
      <c r="BM113" s="46" t="e">
        <f t="shared" si="81"/>
        <v>#VALUE!</v>
      </c>
      <c r="BN113" s="46" t="e">
        <f t="shared" si="82"/>
        <v>#VALUE!</v>
      </c>
      <c r="BO113" s="46" t="e">
        <f t="shared" si="83"/>
        <v>#VALUE!</v>
      </c>
      <c r="BP113" s="46" t="e">
        <f t="shared" si="84"/>
        <v>#VALUE!</v>
      </c>
      <c r="BQ113" s="46" t="e">
        <f t="shared" si="85"/>
        <v>#VALUE!</v>
      </c>
      <c r="BR113" s="46" t="e">
        <f t="shared" si="86"/>
        <v>#VALUE!</v>
      </c>
      <c r="BS113" s="46" t="e">
        <f t="shared" si="87"/>
        <v>#VALUE!</v>
      </c>
      <c r="BT113" s="46" t="e">
        <f t="shared" si="88"/>
        <v>#VALUE!</v>
      </c>
      <c r="BU113" s="46" t="e">
        <f t="shared" si="89"/>
        <v>#VALUE!</v>
      </c>
      <c r="BV113" s="46" t="e">
        <f t="shared" si="90"/>
        <v>#VALUE!</v>
      </c>
      <c r="BW113" s="46" t="e">
        <f t="shared" si="91"/>
        <v>#VALUE!</v>
      </c>
      <c r="BX113" s="46" t="e">
        <f t="shared" si="92"/>
        <v>#VALUE!</v>
      </c>
      <c r="BY113" s="46" t="e">
        <f t="shared" si="93"/>
        <v>#VALUE!</v>
      </c>
      <c r="BZ113" s="46" t="e">
        <f t="shared" si="94"/>
        <v>#VALUE!</v>
      </c>
      <c r="CA113" s="46" t="e">
        <f t="shared" si="95"/>
        <v>#VALUE!</v>
      </c>
      <c r="CB113" s="46"/>
      <c r="CC113" s="46"/>
      <c r="CD113" s="46"/>
      <c r="CE113" s="46"/>
      <c r="CF113" s="46"/>
      <c r="CG113" s="46"/>
      <c r="CH113" s="46"/>
      <c r="CI113" s="46"/>
      <c r="CJ113" s="46"/>
      <c r="CK113" s="46"/>
      <c r="CL113" s="46"/>
      <c r="CM113" s="46"/>
      <c r="CN113" s="46"/>
      <c r="CO113" s="46"/>
      <c r="CP113" s="46"/>
      <c r="CQ113" s="46"/>
      <c r="CR113" s="46"/>
      <c r="CS113" s="46"/>
      <c r="CT113" s="46"/>
      <c r="CU113" s="46"/>
      <c r="CV113" s="47" t="str">
        <f t="shared" si="101"/>
        <v/>
      </c>
      <c r="CW113" s="46" t="str">
        <f t="shared" si="96"/>
        <v/>
      </c>
      <c r="CX113" s="46" t="str">
        <f t="shared" si="102"/>
        <v>0</v>
      </c>
      <c r="CY113" s="46" t="e">
        <f t="shared" si="103"/>
        <v>#VALUE!</v>
      </c>
      <c r="CZ113" s="46" t="e">
        <f t="shared" si="104"/>
        <v>#VALUE!</v>
      </c>
      <c r="DA113" s="46" t="e">
        <f t="shared" si="105"/>
        <v>#VALUE!</v>
      </c>
      <c r="DB113" s="46" t="e">
        <f t="shared" si="106"/>
        <v>#VALUE!</v>
      </c>
      <c r="DC113" s="46" t="e">
        <f t="shared" si="107"/>
        <v>#VALUE!</v>
      </c>
      <c r="DD113" s="46" t="e">
        <f t="shared" si="108"/>
        <v>#VALUE!</v>
      </c>
      <c r="DE113" s="46" t="e">
        <f t="shared" si="109"/>
        <v>#VALUE!</v>
      </c>
      <c r="DF113" s="46" t="e">
        <f t="shared" si="110"/>
        <v>#VALUE!</v>
      </c>
      <c r="DG113" s="46" t="e">
        <f t="shared" si="111"/>
        <v>#VALUE!</v>
      </c>
      <c r="DH113" s="46" t="e">
        <f t="shared" si="112"/>
        <v>#VALUE!</v>
      </c>
      <c r="DI113" s="46" t="e">
        <f t="shared" si="113"/>
        <v>#VALUE!</v>
      </c>
      <c r="DJ113" s="46" t="e">
        <f t="shared" si="114"/>
        <v>#VALUE!</v>
      </c>
      <c r="DK113" s="46" t="e">
        <f t="shared" si="115"/>
        <v>#VALUE!</v>
      </c>
      <c r="DL113" s="46" t="e">
        <f t="shared" si="116"/>
        <v>#VALUE!</v>
      </c>
      <c r="DM113" s="46" t="e">
        <f t="shared" si="117"/>
        <v>#VALUE!</v>
      </c>
    </row>
    <row r="114" spans="1:117" s="39" customFormat="1" x14ac:dyDescent="0.2">
      <c r="A114" s="154">
        <f t="shared" si="63"/>
        <v>0</v>
      </c>
      <c r="B114" s="154"/>
      <c r="C114" s="47"/>
      <c r="D114" s="46"/>
      <c r="F114" s="46"/>
      <c r="U114" s="31"/>
      <c r="X114" s="47" t="str">
        <f t="shared" si="97"/>
        <v/>
      </c>
      <c r="Y114" s="46" t="str">
        <f t="shared" si="64"/>
        <v/>
      </c>
      <c r="Z114" s="46" t="str">
        <f t="shared" si="98"/>
        <v>0</v>
      </c>
      <c r="AA114" s="46" t="e">
        <f t="shared" si="65"/>
        <v>#VALUE!</v>
      </c>
      <c r="AB114" s="46" t="e">
        <f t="shared" si="66"/>
        <v>#VALUE!</v>
      </c>
      <c r="AC114" s="46" t="e">
        <f t="shared" si="67"/>
        <v>#VALUE!</v>
      </c>
      <c r="AD114" s="46" t="e">
        <f t="shared" si="68"/>
        <v>#VALUE!</v>
      </c>
      <c r="AE114" s="46" t="e">
        <f t="shared" si="69"/>
        <v>#VALUE!</v>
      </c>
      <c r="AF114" s="46" t="e">
        <f t="shared" si="70"/>
        <v>#VALUE!</v>
      </c>
      <c r="AG114" s="46" t="e">
        <f t="shared" si="71"/>
        <v>#VALUE!</v>
      </c>
      <c r="AH114" s="46" t="e">
        <f t="shared" si="72"/>
        <v>#VALUE!</v>
      </c>
      <c r="AI114" s="46" t="e">
        <f t="shared" si="73"/>
        <v>#VALUE!</v>
      </c>
      <c r="AJ114" s="46" t="e">
        <f t="shared" si="74"/>
        <v>#VALUE!</v>
      </c>
      <c r="AK114" s="46" t="e">
        <f t="shared" si="75"/>
        <v>#VALUE!</v>
      </c>
      <c r="AL114" s="46" t="e">
        <f t="shared" si="76"/>
        <v>#VALUE!</v>
      </c>
      <c r="AM114" s="46" t="e">
        <f t="shared" si="77"/>
        <v>#VALUE!</v>
      </c>
      <c r="AN114" s="46" t="e">
        <f t="shared" si="78"/>
        <v>#VALUE!</v>
      </c>
      <c r="AO114" s="46" t="e">
        <f t="shared" si="79"/>
        <v>#VALUE!</v>
      </c>
      <c r="AP114" s="46"/>
      <c r="AQ114" s="46"/>
      <c r="AR114" s="46"/>
      <c r="AS114" s="47"/>
      <c r="AT114" s="46"/>
      <c r="AU114" s="46"/>
      <c r="AV114" s="46"/>
      <c r="AW114" s="46"/>
      <c r="AX114" s="46"/>
      <c r="AY114" s="46"/>
      <c r="AZ114" s="46"/>
      <c r="BA114" s="46"/>
      <c r="BB114" s="46"/>
      <c r="BC114" s="46"/>
      <c r="BD114" s="46"/>
      <c r="BE114" s="46"/>
      <c r="BF114" s="46"/>
      <c r="BG114" s="46"/>
      <c r="BH114" s="46"/>
      <c r="BI114" s="46"/>
      <c r="BJ114" s="47" t="str">
        <f t="shared" si="99"/>
        <v/>
      </c>
      <c r="BK114" s="46" t="str">
        <f t="shared" si="80"/>
        <v/>
      </c>
      <c r="BL114" s="46" t="str">
        <f t="shared" si="100"/>
        <v>0</v>
      </c>
      <c r="BM114" s="46" t="e">
        <f t="shared" si="81"/>
        <v>#VALUE!</v>
      </c>
      <c r="BN114" s="46" t="e">
        <f t="shared" si="82"/>
        <v>#VALUE!</v>
      </c>
      <c r="BO114" s="46" t="e">
        <f t="shared" si="83"/>
        <v>#VALUE!</v>
      </c>
      <c r="BP114" s="46" t="e">
        <f t="shared" si="84"/>
        <v>#VALUE!</v>
      </c>
      <c r="BQ114" s="46" t="e">
        <f t="shared" si="85"/>
        <v>#VALUE!</v>
      </c>
      <c r="BR114" s="46" t="e">
        <f t="shared" si="86"/>
        <v>#VALUE!</v>
      </c>
      <c r="BS114" s="46" t="e">
        <f t="shared" si="87"/>
        <v>#VALUE!</v>
      </c>
      <c r="BT114" s="46" t="e">
        <f t="shared" si="88"/>
        <v>#VALUE!</v>
      </c>
      <c r="BU114" s="46" t="e">
        <f t="shared" si="89"/>
        <v>#VALUE!</v>
      </c>
      <c r="BV114" s="46" t="e">
        <f t="shared" si="90"/>
        <v>#VALUE!</v>
      </c>
      <c r="BW114" s="46" t="e">
        <f t="shared" si="91"/>
        <v>#VALUE!</v>
      </c>
      <c r="BX114" s="46" t="e">
        <f t="shared" si="92"/>
        <v>#VALUE!</v>
      </c>
      <c r="BY114" s="46" t="e">
        <f t="shared" si="93"/>
        <v>#VALUE!</v>
      </c>
      <c r="BZ114" s="46" t="e">
        <f t="shared" si="94"/>
        <v>#VALUE!</v>
      </c>
      <c r="CA114" s="46" t="e">
        <f t="shared" si="95"/>
        <v>#VALUE!</v>
      </c>
      <c r="CB114" s="46"/>
      <c r="CC114" s="46"/>
      <c r="CD114" s="46"/>
      <c r="CE114" s="46"/>
      <c r="CF114" s="46"/>
      <c r="CG114" s="46"/>
      <c r="CH114" s="46"/>
      <c r="CI114" s="46"/>
      <c r="CJ114" s="46"/>
      <c r="CK114" s="46"/>
      <c r="CL114" s="46"/>
      <c r="CM114" s="46"/>
      <c r="CN114" s="46"/>
      <c r="CO114" s="46"/>
      <c r="CP114" s="46"/>
      <c r="CQ114" s="46"/>
      <c r="CR114" s="46"/>
      <c r="CS114" s="46"/>
      <c r="CT114" s="46"/>
      <c r="CU114" s="46"/>
      <c r="CV114" s="47" t="str">
        <f t="shared" si="101"/>
        <v/>
      </c>
      <c r="CW114" s="46" t="str">
        <f t="shared" si="96"/>
        <v/>
      </c>
      <c r="CX114" s="46" t="str">
        <f t="shared" si="102"/>
        <v>0</v>
      </c>
      <c r="CY114" s="46" t="e">
        <f t="shared" si="103"/>
        <v>#VALUE!</v>
      </c>
      <c r="CZ114" s="46" t="e">
        <f t="shared" si="104"/>
        <v>#VALUE!</v>
      </c>
      <c r="DA114" s="46" t="e">
        <f t="shared" si="105"/>
        <v>#VALUE!</v>
      </c>
      <c r="DB114" s="46" t="e">
        <f t="shared" si="106"/>
        <v>#VALUE!</v>
      </c>
      <c r="DC114" s="46" t="e">
        <f t="shared" si="107"/>
        <v>#VALUE!</v>
      </c>
      <c r="DD114" s="46" t="e">
        <f t="shared" si="108"/>
        <v>#VALUE!</v>
      </c>
      <c r="DE114" s="46" t="e">
        <f t="shared" si="109"/>
        <v>#VALUE!</v>
      </c>
      <c r="DF114" s="46" t="e">
        <f t="shared" si="110"/>
        <v>#VALUE!</v>
      </c>
      <c r="DG114" s="46" t="e">
        <f t="shared" si="111"/>
        <v>#VALUE!</v>
      </c>
      <c r="DH114" s="46" t="e">
        <f t="shared" si="112"/>
        <v>#VALUE!</v>
      </c>
      <c r="DI114" s="46" t="e">
        <f t="shared" si="113"/>
        <v>#VALUE!</v>
      </c>
      <c r="DJ114" s="46" t="e">
        <f t="shared" si="114"/>
        <v>#VALUE!</v>
      </c>
      <c r="DK114" s="46" t="e">
        <f t="shared" si="115"/>
        <v>#VALUE!</v>
      </c>
      <c r="DL114" s="46" t="e">
        <f t="shared" si="116"/>
        <v>#VALUE!</v>
      </c>
      <c r="DM114" s="46" t="e">
        <f t="shared" si="117"/>
        <v>#VALUE!</v>
      </c>
    </row>
    <row r="115" spans="1:117" s="39" customFormat="1" x14ac:dyDescent="0.2">
      <c r="A115" s="154">
        <f t="shared" si="63"/>
        <v>0</v>
      </c>
      <c r="B115" s="154"/>
      <c r="C115" s="47"/>
      <c r="D115" s="46"/>
      <c r="F115" s="46"/>
      <c r="U115" s="31"/>
      <c r="X115" s="47" t="str">
        <f t="shared" si="97"/>
        <v/>
      </c>
      <c r="Y115" s="46" t="str">
        <f t="shared" si="64"/>
        <v/>
      </c>
      <c r="Z115" s="46" t="str">
        <f t="shared" si="98"/>
        <v>0</v>
      </c>
      <c r="AA115" s="46" t="e">
        <f t="shared" si="65"/>
        <v>#VALUE!</v>
      </c>
      <c r="AB115" s="46" t="e">
        <f t="shared" si="66"/>
        <v>#VALUE!</v>
      </c>
      <c r="AC115" s="46" t="e">
        <f t="shared" si="67"/>
        <v>#VALUE!</v>
      </c>
      <c r="AD115" s="46" t="e">
        <f t="shared" si="68"/>
        <v>#VALUE!</v>
      </c>
      <c r="AE115" s="46" t="e">
        <f t="shared" si="69"/>
        <v>#VALUE!</v>
      </c>
      <c r="AF115" s="46" t="e">
        <f t="shared" si="70"/>
        <v>#VALUE!</v>
      </c>
      <c r="AG115" s="46" t="e">
        <f t="shared" si="71"/>
        <v>#VALUE!</v>
      </c>
      <c r="AH115" s="46" t="e">
        <f t="shared" si="72"/>
        <v>#VALUE!</v>
      </c>
      <c r="AI115" s="46" t="e">
        <f t="shared" si="73"/>
        <v>#VALUE!</v>
      </c>
      <c r="AJ115" s="46" t="e">
        <f t="shared" si="74"/>
        <v>#VALUE!</v>
      </c>
      <c r="AK115" s="46" t="e">
        <f t="shared" si="75"/>
        <v>#VALUE!</v>
      </c>
      <c r="AL115" s="46" t="e">
        <f t="shared" si="76"/>
        <v>#VALUE!</v>
      </c>
      <c r="AM115" s="46" t="e">
        <f t="shared" si="77"/>
        <v>#VALUE!</v>
      </c>
      <c r="AN115" s="46" t="e">
        <f t="shared" si="78"/>
        <v>#VALUE!</v>
      </c>
      <c r="AO115" s="46" t="e">
        <f t="shared" si="79"/>
        <v>#VALUE!</v>
      </c>
      <c r="AP115" s="46"/>
      <c r="AQ115" s="46"/>
      <c r="AR115" s="46"/>
      <c r="AS115" s="47"/>
      <c r="AT115" s="46"/>
      <c r="AU115" s="46"/>
      <c r="AV115" s="46"/>
      <c r="AW115" s="46"/>
      <c r="AX115" s="46"/>
      <c r="AY115" s="46"/>
      <c r="AZ115" s="46"/>
      <c r="BA115" s="46"/>
      <c r="BB115" s="46"/>
      <c r="BC115" s="46"/>
      <c r="BD115" s="46"/>
      <c r="BE115" s="46"/>
      <c r="BF115" s="46"/>
      <c r="BG115" s="46"/>
      <c r="BH115" s="46"/>
      <c r="BI115" s="46"/>
      <c r="BJ115" s="47" t="str">
        <f t="shared" si="99"/>
        <v/>
      </c>
      <c r="BK115" s="46" t="str">
        <f t="shared" si="80"/>
        <v/>
      </c>
      <c r="BL115" s="46" t="str">
        <f t="shared" si="100"/>
        <v>0</v>
      </c>
      <c r="BM115" s="46" t="e">
        <f t="shared" si="81"/>
        <v>#VALUE!</v>
      </c>
      <c r="BN115" s="46" t="e">
        <f t="shared" si="82"/>
        <v>#VALUE!</v>
      </c>
      <c r="BO115" s="46" t="e">
        <f t="shared" si="83"/>
        <v>#VALUE!</v>
      </c>
      <c r="BP115" s="46" t="e">
        <f t="shared" si="84"/>
        <v>#VALUE!</v>
      </c>
      <c r="BQ115" s="46" t="e">
        <f t="shared" si="85"/>
        <v>#VALUE!</v>
      </c>
      <c r="BR115" s="46" t="e">
        <f t="shared" si="86"/>
        <v>#VALUE!</v>
      </c>
      <c r="BS115" s="46" t="e">
        <f t="shared" si="87"/>
        <v>#VALUE!</v>
      </c>
      <c r="BT115" s="46" t="e">
        <f t="shared" si="88"/>
        <v>#VALUE!</v>
      </c>
      <c r="BU115" s="46" t="e">
        <f t="shared" si="89"/>
        <v>#VALUE!</v>
      </c>
      <c r="BV115" s="46" t="e">
        <f t="shared" si="90"/>
        <v>#VALUE!</v>
      </c>
      <c r="BW115" s="46" t="e">
        <f t="shared" si="91"/>
        <v>#VALUE!</v>
      </c>
      <c r="BX115" s="46" t="e">
        <f t="shared" si="92"/>
        <v>#VALUE!</v>
      </c>
      <c r="BY115" s="46" t="e">
        <f t="shared" si="93"/>
        <v>#VALUE!</v>
      </c>
      <c r="BZ115" s="46" t="e">
        <f t="shared" si="94"/>
        <v>#VALUE!</v>
      </c>
      <c r="CA115" s="46" t="e">
        <f t="shared" si="95"/>
        <v>#VALUE!</v>
      </c>
      <c r="CB115" s="46"/>
      <c r="CC115" s="46"/>
      <c r="CD115" s="46"/>
      <c r="CE115" s="46"/>
      <c r="CF115" s="46"/>
      <c r="CG115" s="46"/>
      <c r="CH115" s="46"/>
      <c r="CI115" s="46"/>
      <c r="CJ115" s="46"/>
      <c r="CK115" s="46"/>
      <c r="CL115" s="46"/>
      <c r="CM115" s="46"/>
      <c r="CN115" s="46"/>
      <c r="CO115" s="46"/>
      <c r="CP115" s="46"/>
      <c r="CQ115" s="46"/>
      <c r="CR115" s="46"/>
      <c r="CS115" s="46"/>
      <c r="CT115" s="46"/>
      <c r="CU115" s="46"/>
      <c r="CV115" s="47" t="str">
        <f t="shared" si="101"/>
        <v/>
      </c>
      <c r="CW115" s="46" t="str">
        <f t="shared" si="96"/>
        <v/>
      </c>
      <c r="CX115" s="46" t="str">
        <f t="shared" si="102"/>
        <v>0</v>
      </c>
      <c r="CY115" s="46" t="e">
        <f t="shared" si="103"/>
        <v>#VALUE!</v>
      </c>
      <c r="CZ115" s="46" t="e">
        <f t="shared" si="104"/>
        <v>#VALUE!</v>
      </c>
      <c r="DA115" s="46" t="e">
        <f t="shared" si="105"/>
        <v>#VALUE!</v>
      </c>
      <c r="DB115" s="46" t="e">
        <f t="shared" si="106"/>
        <v>#VALUE!</v>
      </c>
      <c r="DC115" s="46" t="e">
        <f t="shared" si="107"/>
        <v>#VALUE!</v>
      </c>
      <c r="DD115" s="46" t="e">
        <f t="shared" si="108"/>
        <v>#VALUE!</v>
      </c>
      <c r="DE115" s="46" t="e">
        <f t="shared" si="109"/>
        <v>#VALUE!</v>
      </c>
      <c r="DF115" s="46" t="e">
        <f t="shared" si="110"/>
        <v>#VALUE!</v>
      </c>
      <c r="DG115" s="46" t="e">
        <f t="shared" si="111"/>
        <v>#VALUE!</v>
      </c>
      <c r="DH115" s="46" t="e">
        <f t="shared" si="112"/>
        <v>#VALUE!</v>
      </c>
      <c r="DI115" s="46" t="e">
        <f t="shared" si="113"/>
        <v>#VALUE!</v>
      </c>
      <c r="DJ115" s="46" t="e">
        <f t="shared" si="114"/>
        <v>#VALUE!</v>
      </c>
      <c r="DK115" s="46" t="e">
        <f t="shared" si="115"/>
        <v>#VALUE!</v>
      </c>
      <c r="DL115" s="46" t="e">
        <f t="shared" si="116"/>
        <v>#VALUE!</v>
      </c>
      <c r="DM115" s="46" t="e">
        <f t="shared" si="117"/>
        <v>#VALUE!</v>
      </c>
    </row>
    <row r="116" spans="1:117" s="39" customFormat="1" x14ac:dyDescent="0.2">
      <c r="A116" s="154">
        <f t="shared" si="63"/>
        <v>0</v>
      </c>
      <c r="B116" s="154"/>
      <c r="C116" s="47"/>
      <c r="D116" s="46"/>
      <c r="F116" s="46"/>
      <c r="U116" s="31"/>
      <c r="X116" s="47" t="str">
        <f t="shared" si="97"/>
        <v/>
      </c>
      <c r="Y116" s="46" t="str">
        <f t="shared" si="64"/>
        <v/>
      </c>
      <c r="Z116" s="46" t="str">
        <f t="shared" si="98"/>
        <v>0</v>
      </c>
      <c r="AA116" s="46" t="e">
        <f t="shared" si="65"/>
        <v>#VALUE!</v>
      </c>
      <c r="AB116" s="46" t="e">
        <f t="shared" si="66"/>
        <v>#VALUE!</v>
      </c>
      <c r="AC116" s="46" t="e">
        <f t="shared" si="67"/>
        <v>#VALUE!</v>
      </c>
      <c r="AD116" s="46" t="e">
        <f t="shared" si="68"/>
        <v>#VALUE!</v>
      </c>
      <c r="AE116" s="46" t="e">
        <f t="shared" si="69"/>
        <v>#VALUE!</v>
      </c>
      <c r="AF116" s="46" t="e">
        <f t="shared" si="70"/>
        <v>#VALUE!</v>
      </c>
      <c r="AG116" s="46" t="e">
        <f t="shared" si="71"/>
        <v>#VALUE!</v>
      </c>
      <c r="AH116" s="46" t="e">
        <f t="shared" si="72"/>
        <v>#VALUE!</v>
      </c>
      <c r="AI116" s="46" t="e">
        <f t="shared" si="73"/>
        <v>#VALUE!</v>
      </c>
      <c r="AJ116" s="46" t="e">
        <f t="shared" si="74"/>
        <v>#VALUE!</v>
      </c>
      <c r="AK116" s="46" t="e">
        <f t="shared" si="75"/>
        <v>#VALUE!</v>
      </c>
      <c r="AL116" s="46" t="e">
        <f t="shared" si="76"/>
        <v>#VALUE!</v>
      </c>
      <c r="AM116" s="46" t="e">
        <f t="shared" si="77"/>
        <v>#VALUE!</v>
      </c>
      <c r="AN116" s="46" t="e">
        <f t="shared" si="78"/>
        <v>#VALUE!</v>
      </c>
      <c r="AO116" s="46" t="e">
        <f t="shared" si="79"/>
        <v>#VALUE!</v>
      </c>
      <c r="AP116" s="46"/>
      <c r="AQ116" s="46"/>
      <c r="AR116" s="46"/>
      <c r="AS116" s="47"/>
      <c r="AT116" s="46"/>
      <c r="AU116" s="46"/>
      <c r="AV116" s="46"/>
      <c r="AW116" s="46"/>
      <c r="AX116" s="46"/>
      <c r="AY116" s="46"/>
      <c r="AZ116" s="46"/>
      <c r="BA116" s="46"/>
      <c r="BB116" s="46"/>
      <c r="BC116" s="46"/>
      <c r="BD116" s="46"/>
      <c r="BE116" s="46"/>
      <c r="BF116" s="46"/>
      <c r="BG116" s="46"/>
      <c r="BH116" s="46"/>
      <c r="BI116" s="46"/>
      <c r="BJ116" s="47" t="str">
        <f t="shared" si="99"/>
        <v/>
      </c>
      <c r="BK116" s="46" t="str">
        <f t="shared" si="80"/>
        <v/>
      </c>
      <c r="BL116" s="46" t="str">
        <f t="shared" si="100"/>
        <v>0</v>
      </c>
      <c r="BM116" s="46" t="e">
        <f t="shared" si="81"/>
        <v>#VALUE!</v>
      </c>
      <c r="BN116" s="46" t="e">
        <f t="shared" si="82"/>
        <v>#VALUE!</v>
      </c>
      <c r="BO116" s="46" t="e">
        <f t="shared" si="83"/>
        <v>#VALUE!</v>
      </c>
      <c r="BP116" s="46" t="e">
        <f t="shared" si="84"/>
        <v>#VALUE!</v>
      </c>
      <c r="BQ116" s="46" t="e">
        <f t="shared" si="85"/>
        <v>#VALUE!</v>
      </c>
      <c r="BR116" s="46" t="e">
        <f t="shared" si="86"/>
        <v>#VALUE!</v>
      </c>
      <c r="BS116" s="46" t="e">
        <f t="shared" si="87"/>
        <v>#VALUE!</v>
      </c>
      <c r="BT116" s="46" t="e">
        <f t="shared" si="88"/>
        <v>#VALUE!</v>
      </c>
      <c r="BU116" s="46" t="e">
        <f t="shared" si="89"/>
        <v>#VALUE!</v>
      </c>
      <c r="BV116" s="46" t="e">
        <f t="shared" si="90"/>
        <v>#VALUE!</v>
      </c>
      <c r="BW116" s="46" t="e">
        <f t="shared" si="91"/>
        <v>#VALUE!</v>
      </c>
      <c r="BX116" s="46" t="e">
        <f t="shared" si="92"/>
        <v>#VALUE!</v>
      </c>
      <c r="BY116" s="46" t="e">
        <f t="shared" si="93"/>
        <v>#VALUE!</v>
      </c>
      <c r="BZ116" s="46" t="e">
        <f t="shared" si="94"/>
        <v>#VALUE!</v>
      </c>
      <c r="CA116" s="46" t="e">
        <f t="shared" si="95"/>
        <v>#VALUE!</v>
      </c>
      <c r="CB116" s="46"/>
      <c r="CC116" s="46"/>
      <c r="CD116" s="46"/>
      <c r="CE116" s="46"/>
      <c r="CF116" s="46"/>
      <c r="CG116" s="46"/>
      <c r="CH116" s="46"/>
      <c r="CI116" s="46"/>
      <c r="CJ116" s="46"/>
      <c r="CK116" s="46"/>
      <c r="CL116" s="46"/>
      <c r="CM116" s="46"/>
      <c r="CN116" s="46"/>
      <c r="CO116" s="46"/>
      <c r="CP116" s="46"/>
      <c r="CQ116" s="46"/>
      <c r="CR116" s="46"/>
      <c r="CS116" s="46"/>
      <c r="CT116" s="46"/>
      <c r="CU116" s="46"/>
      <c r="CV116" s="47" t="str">
        <f t="shared" si="101"/>
        <v/>
      </c>
      <c r="CW116" s="46" t="str">
        <f t="shared" si="96"/>
        <v/>
      </c>
      <c r="CX116" s="46" t="str">
        <f t="shared" si="102"/>
        <v>0</v>
      </c>
      <c r="CY116" s="46" t="e">
        <f t="shared" si="103"/>
        <v>#VALUE!</v>
      </c>
      <c r="CZ116" s="46" t="e">
        <f t="shared" si="104"/>
        <v>#VALUE!</v>
      </c>
      <c r="DA116" s="46" t="e">
        <f t="shared" si="105"/>
        <v>#VALUE!</v>
      </c>
      <c r="DB116" s="46" t="e">
        <f t="shared" si="106"/>
        <v>#VALUE!</v>
      </c>
      <c r="DC116" s="46" t="e">
        <f t="shared" si="107"/>
        <v>#VALUE!</v>
      </c>
      <c r="DD116" s="46" t="e">
        <f t="shared" si="108"/>
        <v>#VALUE!</v>
      </c>
      <c r="DE116" s="46" t="e">
        <f t="shared" si="109"/>
        <v>#VALUE!</v>
      </c>
      <c r="DF116" s="46" t="e">
        <f t="shared" si="110"/>
        <v>#VALUE!</v>
      </c>
      <c r="DG116" s="46" t="e">
        <f t="shared" si="111"/>
        <v>#VALUE!</v>
      </c>
      <c r="DH116" s="46" t="e">
        <f t="shared" si="112"/>
        <v>#VALUE!</v>
      </c>
      <c r="DI116" s="46" t="e">
        <f t="shared" si="113"/>
        <v>#VALUE!</v>
      </c>
      <c r="DJ116" s="46" t="e">
        <f t="shared" si="114"/>
        <v>#VALUE!</v>
      </c>
      <c r="DK116" s="46" t="e">
        <f t="shared" si="115"/>
        <v>#VALUE!</v>
      </c>
      <c r="DL116" s="46" t="e">
        <f t="shared" si="116"/>
        <v>#VALUE!</v>
      </c>
      <c r="DM116" s="46" t="e">
        <f t="shared" si="117"/>
        <v>#VALUE!</v>
      </c>
    </row>
    <row r="117" spans="1:117" s="39" customFormat="1" x14ac:dyDescent="0.2">
      <c r="A117" s="154">
        <f t="shared" si="63"/>
        <v>0</v>
      </c>
      <c r="B117" s="154"/>
      <c r="C117" s="47"/>
      <c r="D117" s="46"/>
      <c r="F117" s="46"/>
      <c r="U117" s="31"/>
      <c r="X117" s="47" t="str">
        <f t="shared" si="97"/>
        <v/>
      </c>
      <c r="Y117" s="46" t="str">
        <f t="shared" si="64"/>
        <v/>
      </c>
      <c r="Z117" s="46" t="str">
        <f t="shared" si="98"/>
        <v>0</v>
      </c>
      <c r="AA117" s="46" t="e">
        <f t="shared" si="65"/>
        <v>#VALUE!</v>
      </c>
      <c r="AB117" s="46" t="e">
        <f t="shared" si="66"/>
        <v>#VALUE!</v>
      </c>
      <c r="AC117" s="46" t="e">
        <f t="shared" si="67"/>
        <v>#VALUE!</v>
      </c>
      <c r="AD117" s="46" t="e">
        <f t="shared" si="68"/>
        <v>#VALUE!</v>
      </c>
      <c r="AE117" s="46" t="e">
        <f t="shared" si="69"/>
        <v>#VALUE!</v>
      </c>
      <c r="AF117" s="46" t="e">
        <f t="shared" si="70"/>
        <v>#VALUE!</v>
      </c>
      <c r="AG117" s="46" t="e">
        <f t="shared" si="71"/>
        <v>#VALUE!</v>
      </c>
      <c r="AH117" s="46" t="e">
        <f t="shared" si="72"/>
        <v>#VALUE!</v>
      </c>
      <c r="AI117" s="46" t="e">
        <f t="shared" si="73"/>
        <v>#VALUE!</v>
      </c>
      <c r="AJ117" s="46" t="e">
        <f t="shared" si="74"/>
        <v>#VALUE!</v>
      </c>
      <c r="AK117" s="46" t="e">
        <f t="shared" si="75"/>
        <v>#VALUE!</v>
      </c>
      <c r="AL117" s="46" t="e">
        <f t="shared" si="76"/>
        <v>#VALUE!</v>
      </c>
      <c r="AM117" s="46" t="e">
        <f t="shared" si="77"/>
        <v>#VALUE!</v>
      </c>
      <c r="AN117" s="46" t="e">
        <f t="shared" si="78"/>
        <v>#VALUE!</v>
      </c>
      <c r="AO117" s="46" t="e">
        <f t="shared" si="79"/>
        <v>#VALUE!</v>
      </c>
      <c r="AP117" s="46"/>
      <c r="AQ117" s="46"/>
      <c r="AR117" s="46"/>
      <c r="AS117" s="47"/>
      <c r="AT117" s="46"/>
      <c r="AU117" s="46"/>
      <c r="AV117" s="46"/>
      <c r="AW117" s="46"/>
      <c r="AX117" s="46"/>
      <c r="AY117" s="46"/>
      <c r="AZ117" s="46"/>
      <c r="BA117" s="46"/>
      <c r="BB117" s="46"/>
      <c r="BC117" s="46"/>
      <c r="BD117" s="46"/>
      <c r="BE117" s="46"/>
      <c r="BF117" s="46"/>
      <c r="BG117" s="46"/>
      <c r="BH117" s="46"/>
      <c r="BI117" s="46"/>
      <c r="BJ117" s="47" t="str">
        <f t="shared" si="99"/>
        <v/>
      </c>
      <c r="BK117" s="46" t="str">
        <f t="shared" si="80"/>
        <v/>
      </c>
      <c r="BL117" s="46" t="str">
        <f t="shared" si="100"/>
        <v>0</v>
      </c>
      <c r="BM117" s="46" t="e">
        <f t="shared" si="81"/>
        <v>#VALUE!</v>
      </c>
      <c r="BN117" s="46" t="e">
        <f t="shared" si="82"/>
        <v>#VALUE!</v>
      </c>
      <c r="BO117" s="46" t="e">
        <f t="shared" si="83"/>
        <v>#VALUE!</v>
      </c>
      <c r="BP117" s="46" t="e">
        <f t="shared" si="84"/>
        <v>#VALUE!</v>
      </c>
      <c r="BQ117" s="46" t="e">
        <f t="shared" si="85"/>
        <v>#VALUE!</v>
      </c>
      <c r="BR117" s="46" t="e">
        <f t="shared" si="86"/>
        <v>#VALUE!</v>
      </c>
      <c r="BS117" s="46" t="e">
        <f t="shared" si="87"/>
        <v>#VALUE!</v>
      </c>
      <c r="BT117" s="46" t="e">
        <f t="shared" si="88"/>
        <v>#VALUE!</v>
      </c>
      <c r="BU117" s="46" t="e">
        <f t="shared" si="89"/>
        <v>#VALUE!</v>
      </c>
      <c r="BV117" s="46" t="e">
        <f t="shared" si="90"/>
        <v>#VALUE!</v>
      </c>
      <c r="BW117" s="46" t="e">
        <f t="shared" si="91"/>
        <v>#VALUE!</v>
      </c>
      <c r="BX117" s="46" t="e">
        <f t="shared" si="92"/>
        <v>#VALUE!</v>
      </c>
      <c r="BY117" s="46" t="e">
        <f t="shared" si="93"/>
        <v>#VALUE!</v>
      </c>
      <c r="BZ117" s="46" t="e">
        <f t="shared" si="94"/>
        <v>#VALUE!</v>
      </c>
      <c r="CA117" s="46" t="e">
        <f t="shared" si="95"/>
        <v>#VALUE!</v>
      </c>
      <c r="CB117" s="46"/>
      <c r="CC117" s="46"/>
      <c r="CD117" s="46"/>
      <c r="CE117" s="46"/>
      <c r="CF117" s="46"/>
      <c r="CG117" s="46"/>
      <c r="CH117" s="46"/>
      <c r="CI117" s="46"/>
      <c r="CJ117" s="46"/>
      <c r="CK117" s="46"/>
      <c r="CL117" s="46"/>
      <c r="CM117" s="46"/>
      <c r="CN117" s="46"/>
      <c r="CO117" s="46"/>
      <c r="CP117" s="46"/>
      <c r="CQ117" s="46"/>
      <c r="CR117" s="46"/>
      <c r="CS117" s="46"/>
      <c r="CT117" s="46"/>
      <c r="CU117" s="46"/>
      <c r="CV117" s="47" t="str">
        <f t="shared" si="101"/>
        <v/>
      </c>
      <c r="CW117" s="46" t="str">
        <f t="shared" si="96"/>
        <v/>
      </c>
      <c r="CX117" s="46" t="str">
        <f t="shared" si="102"/>
        <v>0</v>
      </c>
      <c r="CY117" s="46" t="e">
        <f t="shared" si="103"/>
        <v>#VALUE!</v>
      </c>
      <c r="CZ117" s="46" t="e">
        <f t="shared" si="104"/>
        <v>#VALUE!</v>
      </c>
      <c r="DA117" s="46" t="e">
        <f t="shared" si="105"/>
        <v>#VALUE!</v>
      </c>
      <c r="DB117" s="46" t="e">
        <f t="shared" si="106"/>
        <v>#VALUE!</v>
      </c>
      <c r="DC117" s="46" t="e">
        <f t="shared" si="107"/>
        <v>#VALUE!</v>
      </c>
      <c r="DD117" s="46" t="e">
        <f t="shared" si="108"/>
        <v>#VALUE!</v>
      </c>
      <c r="DE117" s="46" t="e">
        <f t="shared" si="109"/>
        <v>#VALUE!</v>
      </c>
      <c r="DF117" s="46" t="e">
        <f t="shared" si="110"/>
        <v>#VALUE!</v>
      </c>
      <c r="DG117" s="46" t="e">
        <f t="shared" si="111"/>
        <v>#VALUE!</v>
      </c>
      <c r="DH117" s="46" t="e">
        <f t="shared" si="112"/>
        <v>#VALUE!</v>
      </c>
      <c r="DI117" s="46" t="e">
        <f t="shared" si="113"/>
        <v>#VALUE!</v>
      </c>
      <c r="DJ117" s="46" t="e">
        <f t="shared" si="114"/>
        <v>#VALUE!</v>
      </c>
      <c r="DK117" s="46" t="e">
        <f t="shared" si="115"/>
        <v>#VALUE!</v>
      </c>
      <c r="DL117" s="46" t="e">
        <f t="shared" si="116"/>
        <v>#VALUE!</v>
      </c>
      <c r="DM117" s="46" t="e">
        <f t="shared" si="117"/>
        <v>#VALUE!</v>
      </c>
    </row>
    <row r="118" spans="1:117" s="39" customFormat="1" x14ac:dyDescent="0.2">
      <c r="A118" s="154">
        <f t="shared" si="63"/>
        <v>0</v>
      </c>
      <c r="B118" s="154"/>
      <c r="C118" s="47"/>
      <c r="D118" s="46"/>
      <c r="F118" s="46"/>
      <c r="U118" s="31"/>
      <c r="X118" s="47" t="str">
        <f t="shared" si="97"/>
        <v/>
      </c>
      <c r="Y118" s="46" t="str">
        <f t="shared" si="64"/>
        <v/>
      </c>
      <c r="Z118" s="46" t="str">
        <f t="shared" si="98"/>
        <v>0</v>
      </c>
      <c r="AA118" s="46" t="e">
        <f t="shared" si="65"/>
        <v>#VALUE!</v>
      </c>
      <c r="AB118" s="46" t="e">
        <f t="shared" si="66"/>
        <v>#VALUE!</v>
      </c>
      <c r="AC118" s="46" t="e">
        <f t="shared" si="67"/>
        <v>#VALUE!</v>
      </c>
      <c r="AD118" s="46" t="e">
        <f t="shared" si="68"/>
        <v>#VALUE!</v>
      </c>
      <c r="AE118" s="46" t="e">
        <f t="shared" si="69"/>
        <v>#VALUE!</v>
      </c>
      <c r="AF118" s="46" t="e">
        <f t="shared" si="70"/>
        <v>#VALUE!</v>
      </c>
      <c r="AG118" s="46" t="e">
        <f t="shared" si="71"/>
        <v>#VALUE!</v>
      </c>
      <c r="AH118" s="46" t="e">
        <f t="shared" si="72"/>
        <v>#VALUE!</v>
      </c>
      <c r="AI118" s="46" t="e">
        <f t="shared" si="73"/>
        <v>#VALUE!</v>
      </c>
      <c r="AJ118" s="46" t="e">
        <f t="shared" si="74"/>
        <v>#VALUE!</v>
      </c>
      <c r="AK118" s="46" t="e">
        <f t="shared" si="75"/>
        <v>#VALUE!</v>
      </c>
      <c r="AL118" s="46" t="e">
        <f t="shared" si="76"/>
        <v>#VALUE!</v>
      </c>
      <c r="AM118" s="46" t="e">
        <f t="shared" si="77"/>
        <v>#VALUE!</v>
      </c>
      <c r="AN118" s="46" t="e">
        <f t="shared" si="78"/>
        <v>#VALUE!</v>
      </c>
      <c r="AO118" s="46" t="e">
        <f t="shared" si="79"/>
        <v>#VALUE!</v>
      </c>
      <c r="AP118" s="46"/>
      <c r="AQ118" s="46"/>
      <c r="AR118" s="46"/>
      <c r="AS118" s="47"/>
      <c r="AT118" s="46"/>
      <c r="AU118" s="46"/>
      <c r="AV118" s="46"/>
      <c r="AW118" s="46"/>
      <c r="AX118" s="46"/>
      <c r="AY118" s="46"/>
      <c r="AZ118" s="46"/>
      <c r="BA118" s="46"/>
      <c r="BB118" s="46"/>
      <c r="BC118" s="46"/>
      <c r="BD118" s="46"/>
      <c r="BE118" s="46"/>
      <c r="BF118" s="46"/>
      <c r="BG118" s="46"/>
      <c r="BH118" s="46"/>
      <c r="BI118" s="46"/>
      <c r="BJ118" s="47" t="str">
        <f t="shared" si="99"/>
        <v/>
      </c>
      <c r="BK118" s="46" t="str">
        <f t="shared" si="80"/>
        <v/>
      </c>
      <c r="BL118" s="46" t="str">
        <f t="shared" si="100"/>
        <v>0</v>
      </c>
      <c r="BM118" s="46" t="e">
        <f t="shared" si="81"/>
        <v>#VALUE!</v>
      </c>
      <c r="BN118" s="46" t="e">
        <f t="shared" si="82"/>
        <v>#VALUE!</v>
      </c>
      <c r="BO118" s="46" t="e">
        <f t="shared" si="83"/>
        <v>#VALUE!</v>
      </c>
      <c r="BP118" s="46" t="e">
        <f t="shared" si="84"/>
        <v>#VALUE!</v>
      </c>
      <c r="BQ118" s="46" t="e">
        <f t="shared" si="85"/>
        <v>#VALUE!</v>
      </c>
      <c r="BR118" s="46" t="e">
        <f t="shared" si="86"/>
        <v>#VALUE!</v>
      </c>
      <c r="BS118" s="46" t="e">
        <f t="shared" si="87"/>
        <v>#VALUE!</v>
      </c>
      <c r="BT118" s="46" t="e">
        <f t="shared" si="88"/>
        <v>#VALUE!</v>
      </c>
      <c r="BU118" s="46" t="e">
        <f t="shared" si="89"/>
        <v>#VALUE!</v>
      </c>
      <c r="BV118" s="46" t="e">
        <f t="shared" si="90"/>
        <v>#VALUE!</v>
      </c>
      <c r="BW118" s="46" t="e">
        <f t="shared" si="91"/>
        <v>#VALUE!</v>
      </c>
      <c r="BX118" s="46" t="e">
        <f t="shared" si="92"/>
        <v>#VALUE!</v>
      </c>
      <c r="BY118" s="46" t="e">
        <f t="shared" si="93"/>
        <v>#VALUE!</v>
      </c>
      <c r="BZ118" s="46" t="e">
        <f t="shared" si="94"/>
        <v>#VALUE!</v>
      </c>
      <c r="CA118" s="46" t="e">
        <f t="shared" si="95"/>
        <v>#VALUE!</v>
      </c>
      <c r="CB118" s="46"/>
      <c r="CC118" s="46"/>
      <c r="CD118" s="46"/>
      <c r="CE118" s="46"/>
      <c r="CF118" s="46"/>
      <c r="CG118" s="46"/>
      <c r="CH118" s="46"/>
      <c r="CI118" s="46"/>
      <c r="CJ118" s="46"/>
      <c r="CK118" s="46"/>
      <c r="CL118" s="46"/>
      <c r="CM118" s="46"/>
      <c r="CN118" s="46"/>
      <c r="CO118" s="46"/>
      <c r="CP118" s="46"/>
      <c r="CQ118" s="46"/>
      <c r="CR118" s="46"/>
      <c r="CS118" s="46"/>
      <c r="CT118" s="46"/>
      <c r="CU118" s="46"/>
      <c r="CV118" s="47" t="str">
        <f t="shared" si="101"/>
        <v/>
      </c>
      <c r="CW118" s="46" t="str">
        <f t="shared" si="96"/>
        <v/>
      </c>
      <c r="CX118" s="46" t="str">
        <f t="shared" si="102"/>
        <v>0</v>
      </c>
      <c r="CY118" s="46" t="e">
        <f t="shared" si="103"/>
        <v>#VALUE!</v>
      </c>
      <c r="CZ118" s="46" t="e">
        <f t="shared" si="104"/>
        <v>#VALUE!</v>
      </c>
      <c r="DA118" s="46" t="e">
        <f t="shared" si="105"/>
        <v>#VALUE!</v>
      </c>
      <c r="DB118" s="46" t="e">
        <f t="shared" si="106"/>
        <v>#VALUE!</v>
      </c>
      <c r="DC118" s="46" t="e">
        <f t="shared" si="107"/>
        <v>#VALUE!</v>
      </c>
      <c r="DD118" s="46" t="e">
        <f t="shared" si="108"/>
        <v>#VALUE!</v>
      </c>
      <c r="DE118" s="46" t="e">
        <f t="shared" si="109"/>
        <v>#VALUE!</v>
      </c>
      <c r="DF118" s="46" t="e">
        <f t="shared" si="110"/>
        <v>#VALUE!</v>
      </c>
      <c r="DG118" s="46" t="e">
        <f t="shared" si="111"/>
        <v>#VALUE!</v>
      </c>
      <c r="DH118" s="46" t="e">
        <f t="shared" si="112"/>
        <v>#VALUE!</v>
      </c>
      <c r="DI118" s="46" t="e">
        <f t="shared" si="113"/>
        <v>#VALUE!</v>
      </c>
      <c r="DJ118" s="46" t="e">
        <f t="shared" si="114"/>
        <v>#VALUE!</v>
      </c>
      <c r="DK118" s="46" t="e">
        <f t="shared" si="115"/>
        <v>#VALUE!</v>
      </c>
      <c r="DL118" s="46" t="e">
        <f t="shared" si="116"/>
        <v>#VALUE!</v>
      </c>
      <c r="DM118" s="46" t="e">
        <f t="shared" si="117"/>
        <v>#VALUE!</v>
      </c>
    </row>
    <row r="119" spans="1:117" s="39" customFormat="1" x14ac:dyDescent="0.2">
      <c r="A119" s="154">
        <f t="shared" si="63"/>
        <v>0</v>
      </c>
      <c r="B119" s="154"/>
      <c r="C119" s="47"/>
      <c r="D119" s="46"/>
      <c r="F119" s="46"/>
      <c r="U119" s="31"/>
      <c r="X119" s="47" t="str">
        <f t="shared" si="97"/>
        <v/>
      </c>
      <c r="Y119" s="46" t="str">
        <f t="shared" si="64"/>
        <v/>
      </c>
      <c r="Z119" s="46" t="str">
        <f t="shared" si="98"/>
        <v>0</v>
      </c>
      <c r="AA119" s="46" t="e">
        <f t="shared" si="65"/>
        <v>#VALUE!</v>
      </c>
      <c r="AB119" s="46" t="e">
        <f t="shared" si="66"/>
        <v>#VALUE!</v>
      </c>
      <c r="AC119" s="46" t="e">
        <f t="shared" si="67"/>
        <v>#VALUE!</v>
      </c>
      <c r="AD119" s="46" t="e">
        <f t="shared" si="68"/>
        <v>#VALUE!</v>
      </c>
      <c r="AE119" s="46" t="e">
        <f t="shared" si="69"/>
        <v>#VALUE!</v>
      </c>
      <c r="AF119" s="46" t="e">
        <f t="shared" si="70"/>
        <v>#VALUE!</v>
      </c>
      <c r="AG119" s="46" t="e">
        <f t="shared" si="71"/>
        <v>#VALUE!</v>
      </c>
      <c r="AH119" s="46" t="e">
        <f t="shared" si="72"/>
        <v>#VALUE!</v>
      </c>
      <c r="AI119" s="46" t="e">
        <f t="shared" si="73"/>
        <v>#VALUE!</v>
      </c>
      <c r="AJ119" s="46" t="e">
        <f t="shared" si="74"/>
        <v>#VALUE!</v>
      </c>
      <c r="AK119" s="46" t="e">
        <f t="shared" si="75"/>
        <v>#VALUE!</v>
      </c>
      <c r="AL119" s="46" t="e">
        <f t="shared" si="76"/>
        <v>#VALUE!</v>
      </c>
      <c r="AM119" s="46" t="e">
        <f t="shared" si="77"/>
        <v>#VALUE!</v>
      </c>
      <c r="AN119" s="46" t="e">
        <f t="shared" si="78"/>
        <v>#VALUE!</v>
      </c>
      <c r="AO119" s="46" t="e">
        <f t="shared" si="79"/>
        <v>#VALUE!</v>
      </c>
      <c r="AP119" s="46"/>
      <c r="AQ119" s="46"/>
      <c r="AR119" s="46"/>
      <c r="AS119" s="47"/>
      <c r="AT119" s="46"/>
      <c r="AU119" s="46"/>
      <c r="AV119" s="46"/>
      <c r="AW119" s="46"/>
      <c r="AX119" s="46"/>
      <c r="AY119" s="46"/>
      <c r="AZ119" s="46"/>
      <c r="BA119" s="46"/>
      <c r="BB119" s="46"/>
      <c r="BC119" s="46"/>
      <c r="BD119" s="46"/>
      <c r="BE119" s="46"/>
      <c r="BF119" s="46"/>
      <c r="BG119" s="46"/>
      <c r="BH119" s="46"/>
      <c r="BI119" s="46"/>
      <c r="BJ119" s="47" t="str">
        <f t="shared" si="99"/>
        <v/>
      </c>
      <c r="BK119" s="46" t="str">
        <f t="shared" si="80"/>
        <v/>
      </c>
      <c r="BL119" s="46" t="str">
        <f t="shared" si="100"/>
        <v>0</v>
      </c>
      <c r="BM119" s="46" t="e">
        <f t="shared" si="81"/>
        <v>#VALUE!</v>
      </c>
      <c r="BN119" s="46" t="e">
        <f t="shared" si="82"/>
        <v>#VALUE!</v>
      </c>
      <c r="BO119" s="46" t="e">
        <f t="shared" si="83"/>
        <v>#VALUE!</v>
      </c>
      <c r="BP119" s="46" t="e">
        <f t="shared" si="84"/>
        <v>#VALUE!</v>
      </c>
      <c r="BQ119" s="46" t="e">
        <f t="shared" si="85"/>
        <v>#VALUE!</v>
      </c>
      <c r="BR119" s="46" t="e">
        <f t="shared" si="86"/>
        <v>#VALUE!</v>
      </c>
      <c r="BS119" s="46" t="e">
        <f t="shared" si="87"/>
        <v>#VALUE!</v>
      </c>
      <c r="BT119" s="46" t="e">
        <f t="shared" si="88"/>
        <v>#VALUE!</v>
      </c>
      <c r="BU119" s="46" t="e">
        <f t="shared" si="89"/>
        <v>#VALUE!</v>
      </c>
      <c r="BV119" s="46" t="e">
        <f t="shared" si="90"/>
        <v>#VALUE!</v>
      </c>
      <c r="BW119" s="46" t="e">
        <f t="shared" si="91"/>
        <v>#VALUE!</v>
      </c>
      <c r="BX119" s="46" t="e">
        <f t="shared" si="92"/>
        <v>#VALUE!</v>
      </c>
      <c r="BY119" s="46" t="e">
        <f t="shared" si="93"/>
        <v>#VALUE!</v>
      </c>
      <c r="BZ119" s="46" t="e">
        <f t="shared" si="94"/>
        <v>#VALUE!</v>
      </c>
      <c r="CA119" s="46" t="e">
        <f t="shared" si="95"/>
        <v>#VALUE!</v>
      </c>
      <c r="CB119" s="46"/>
      <c r="CC119" s="46"/>
      <c r="CD119" s="46"/>
      <c r="CE119" s="46"/>
      <c r="CF119" s="46"/>
      <c r="CG119" s="46"/>
      <c r="CH119" s="46"/>
      <c r="CI119" s="46"/>
      <c r="CJ119" s="46"/>
      <c r="CK119" s="46"/>
      <c r="CL119" s="46"/>
      <c r="CM119" s="46"/>
      <c r="CN119" s="46"/>
      <c r="CO119" s="46"/>
      <c r="CP119" s="46"/>
      <c r="CQ119" s="46"/>
      <c r="CR119" s="46"/>
      <c r="CS119" s="46"/>
      <c r="CT119" s="46"/>
      <c r="CU119" s="46"/>
      <c r="CV119" s="47" t="str">
        <f t="shared" si="101"/>
        <v/>
      </c>
      <c r="CW119" s="46" t="str">
        <f t="shared" si="96"/>
        <v/>
      </c>
      <c r="CX119" s="46" t="str">
        <f t="shared" si="102"/>
        <v>0</v>
      </c>
      <c r="CY119" s="46" t="e">
        <f t="shared" si="103"/>
        <v>#VALUE!</v>
      </c>
      <c r="CZ119" s="46" t="e">
        <f t="shared" si="104"/>
        <v>#VALUE!</v>
      </c>
      <c r="DA119" s="46" t="e">
        <f t="shared" si="105"/>
        <v>#VALUE!</v>
      </c>
      <c r="DB119" s="46" t="e">
        <f t="shared" si="106"/>
        <v>#VALUE!</v>
      </c>
      <c r="DC119" s="46" t="e">
        <f t="shared" si="107"/>
        <v>#VALUE!</v>
      </c>
      <c r="DD119" s="46" t="e">
        <f t="shared" si="108"/>
        <v>#VALUE!</v>
      </c>
      <c r="DE119" s="46" t="e">
        <f t="shared" si="109"/>
        <v>#VALUE!</v>
      </c>
      <c r="DF119" s="46" t="e">
        <f t="shared" si="110"/>
        <v>#VALUE!</v>
      </c>
      <c r="DG119" s="46" t="e">
        <f t="shared" si="111"/>
        <v>#VALUE!</v>
      </c>
      <c r="DH119" s="46" t="e">
        <f t="shared" si="112"/>
        <v>#VALUE!</v>
      </c>
      <c r="DI119" s="46" t="e">
        <f t="shared" si="113"/>
        <v>#VALUE!</v>
      </c>
      <c r="DJ119" s="46" t="e">
        <f t="shared" si="114"/>
        <v>#VALUE!</v>
      </c>
      <c r="DK119" s="46" t="e">
        <f t="shared" si="115"/>
        <v>#VALUE!</v>
      </c>
      <c r="DL119" s="46" t="e">
        <f t="shared" si="116"/>
        <v>#VALUE!</v>
      </c>
      <c r="DM119" s="46" t="e">
        <f t="shared" si="117"/>
        <v>#VALUE!</v>
      </c>
    </row>
    <row r="120" spans="1:117" s="39" customFormat="1" x14ac:dyDescent="0.2">
      <c r="A120" s="154">
        <f t="shared" si="63"/>
        <v>0</v>
      </c>
      <c r="B120" s="154"/>
      <c r="C120" s="47"/>
      <c r="D120" s="46"/>
      <c r="F120" s="46"/>
      <c r="U120" s="31"/>
      <c r="X120" s="47" t="str">
        <f t="shared" si="97"/>
        <v/>
      </c>
      <c r="Y120" s="46" t="str">
        <f t="shared" si="64"/>
        <v/>
      </c>
      <c r="Z120" s="46" t="str">
        <f t="shared" si="98"/>
        <v>0</v>
      </c>
      <c r="AA120" s="46" t="e">
        <f t="shared" si="65"/>
        <v>#VALUE!</v>
      </c>
      <c r="AB120" s="46" t="e">
        <f t="shared" si="66"/>
        <v>#VALUE!</v>
      </c>
      <c r="AC120" s="46" t="e">
        <f t="shared" si="67"/>
        <v>#VALUE!</v>
      </c>
      <c r="AD120" s="46" t="e">
        <f t="shared" si="68"/>
        <v>#VALUE!</v>
      </c>
      <c r="AE120" s="46" t="e">
        <f t="shared" si="69"/>
        <v>#VALUE!</v>
      </c>
      <c r="AF120" s="46" t="e">
        <f t="shared" si="70"/>
        <v>#VALUE!</v>
      </c>
      <c r="AG120" s="46" t="e">
        <f t="shared" si="71"/>
        <v>#VALUE!</v>
      </c>
      <c r="AH120" s="46" t="e">
        <f t="shared" si="72"/>
        <v>#VALUE!</v>
      </c>
      <c r="AI120" s="46" t="e">
        <f t="shared" si="73"/>
        <v>#VALUE!</v>
      </c>
      <c r="AJ120" s="46" t="e">
        <f t="shared" si="74"/>
        <v>#VALUE!</v>
      </c>
      <c r="AK120" s="46" t="e">
        <f t="shared" si="75"/>
        <v>#VALUE!</v>
      </c>
      <c r="AL120" s="46" t="e">
        <f t="shared" si="76"/>
        <v>#VALUE!</v>
      </c>
      <c r="AM120" s="46" t="e">
        <f t="shared" si="77"/>
        <v>#VALUE!</v>
      </c>
      <c r="AN120" s="46" t="e">
        <f t="shared" si="78"/>
        <v>#VALUE!</v>
      </c>
      <c r="AO120" s="46" t="e">
        <f t="shared" si="79"/>
        <v>#VALUE!</v>
      </c>
      <c r="AP120" s="46"/>
      <c r="AQ120" s="46"/>
      <c r="AR120" s="46"/>
      <c r="AS120" s="47"/>
      <c r="AT120" s="46"/>
      <c r="AU120" s="46"/>
      <c r="AV120" s="46"/>
      <c r="AW120" s="46"/>
      <c r="AX120" s="46"/>
      <c r="AY120" s="46"/>
      <c r="AZ120" s="46"/>
      <c r="BA120" s="46"/>
      <c r="BB120" s="46"/>
      <c r="BC120" s="46"/>
      <c r="BD120" s="46"/>
      <c r="BE120" s="46"/>
      <c r="BF120" s="46"/>
      <c r="BG120" s="46"/>
      <c r="BH120" s="46"/>
      <c r="BI120" s="46"/>
      <c r="BJ120" s="47" t="str">
        <f t="shared" si="99"/>
        <v/>
      </c>
      <c r="BK120" s="46" t="str">
        <f t="shared" si="80"/>
        <v/>
      </c>
      <c r="BL120" s="46" t="str">
        <f t="shared" si="100"/>
        <v>0</v>
      </c>
      <c r="BM120" s="46" t="e">
        <f t="shared" si="81"/>
        <v>#VALUE!</v>
      </c>
      <c r="BN120" s="46" t="e">
        <f t="shared" si="82"/>
        <v>#VALUE!</v>
      </c>
      <c r="BO120" s="46" t="e">
        <f t="shared" si="83"/>
        <v>#VALUE!</v>
      </c>
      <c r="BP120" s="46" t="e">
        <f t="shared" si="84"/>
        <v>#VALUE!</v>
      </c>
      <c r="BQ120" s="46" t="e">
        <f t="shared" si="85"/>
        <v>#VALUE!</v>
      </c>
      <c r="BR120" s="46" t="e">
        <f t="shared" si="86"/>
        <v>#VALUE!</v>
      </c>
      <c r="BS120" s="46" t="e">
        <f t="shared" si="87"/>
        <v>#VALUE!</v>
      </c>
      <c r="BT120" s="46" t="e">
        <f t="shared" si="88"/>
        <v>#VALUE!</v>
      </c>
      <c r="BU120" s="46" t="e">
        <f t="shared" si="89"/>
        <v>#VALUE!</v>
      </c>
      <c r="BV120" s="46" t="e">
        <f t="shared" si="90"/>
        <v>#VALUE!</v>
      </c>
      <c r="BW120" s="46" t="e">
        <f t="shared" si="91"/>
        <v>#VALUE!</v>
      </c>
      <c r="BX120" s="46" t="e">
        <f t="shared" si="92"/>
        <v>#VALUE!</v>
      </c>
      <c r="BY120" s="46" t="e">
        <f t="shared" si="93"/>
        <v>#VALUE!</v>
      </c>
      <c r="BZ120" s="46" t="e">
        <f t="shared" si="94"/>
        <v>#VALUE!</v>
      </c>
      <c r="CA120" s="46" t="e">
        <f t="shared" si="95"/>
        <v>#VALUE!</v>
      </c>
      <c r="CB120" s="46"/>
      <c r="CC120" s="46"/>
      <c r="CD120" s="46"/>
      <c r="CE120" s="46"/>
      <c r="CF120" s="46"/>
      <c r="CG120" s="46"/>
      <c r="CH120" s="46"/>
      <c r="CI120" s="46"/>
      <c r="CJ120" s="46"/>
      <c r="CK120" s="46"/>
      <c r="CL120" s="46"/>
      <c r="CM120" s="46"/>
      <c r="CN120" s="46"/>
      <c r="CO120" s="46"/>
      <c r="CP120" s="46"/>
      <c r="CQ120" s="46"/>
      <c r="CR120" s="46"/>
      <c r="CS120" s="46"/>
      <c r="CT120" s="46"/>
      <c r="CU120" s="46"/>
      <c r="CV120" s="47" t="str">
        <f t="shared" si="101"/>
        <v/>
      </c>
      <c r="CW120" s="46" t="str">
        <f t="shared" si="96"/>
        <v/>
      </c>
      <c r="CX120" s="46" t="str">
        <f t="shared" si="102"/>
        <v>0</v>
      </c>
      <c r="CY120" s="46" t="e">
        <f t="shared" si="103"/>
        <v>#VALUE!</v>
      </c>
      <c r="CZ120" s="46" t="e">
        <f t="shared" si="104"/>
        <v>#VALUE!</v>
      </c>
      <c r="DA120" s="46" t="e">
        <f t="shared" si="105"/>
        <v>#VALUE!</v>
      </c>
      <c r="DB120" s="46" t="e">
        <f t="shared" si="106"/>
        <v>#VALUE!</v>
      </c>
      <c r="DC120" s="46" t="e">
        <f t="shared" si="107"/>
        <v>#VALUE!</v>
      </c>
      <c r="DD120" s="46" t="e">
        <f t="shared" si="108"/>
        <v>#VALUE!</v>
      </c>
      <c r="DE120" s="46" t="e">
        <f t="shared" si="109"/>
        <v>#VALUE!</v>
      </c>
      <c r="DF120" s="46" t="e">
        <f t="shared" si="110"/>
        <v>#VALUE!</v>
      </c>
      <c r="DG120" s="46" t="e">
        <f t="shared" si="111"/>
        <v>#VALUE!</v>
      </c>
      <c r="DH120" s="46" t="e">
        <f t="shared" si="112"/>
        <v>#VALUE!</v>
      </c>
      <c r="DI120" s="46" t="e">
        <f t="shared" si="113"/>
        <v>#VALUE!</v>
      </c>
      <c r="DJ120" s="46" t="e">
        <f t="shared" si="114"/>
        <v>#VALUE!</v>
      </c>
      <c r="DK120" s="46" t="e">
        <f t="shared" si="115"/>
        <v>#VALUE!</v>
      </c>
      <c r="DL120" s="46" t="e">
        <f t="shared" si="116"/>
        <v>#VALUE!</v>
      </c>
      <c r="DM120" s="46" t="e">
        <f t="shared" si="117"/>
        <v>#VALUE!</v>
      </c>
    </row>
    <row r="121" spans="1:117" s="39" customFormat="1" x14ac:dyDescent="0.2">
      <c r="A121" s="35" t="s">
        <v>87</v>
      </c>
      <c r="B121" s="35"/>
      <c r="C121" s="35" t="s">
        <v>87</v>
      </c>
      <c r="D121" s="35" t="s">
        <v>87</v>
      </c>
      <c r="E121" s="35" t="s">
        <v>87</v>
      </c>
      <c r="F121" s="35" t="s">
        <v>87</v>
      </c>
      <c r="G121" s="35" t="s">
        <v>87</v>
      </c>
      <c r="H121" s="35" t="s">
        <v>87</v>
      </c>
      <c r="I121" s="35" t="s">
        <v>87</v>
      </c>
      <c r="J121" s="35" t="s">
        <v>87</v>
      </c>
      <c r="K121" s="35" t="s">
        <v>87</v>
      </c>
      <c r="L121" s="35" t="s">
        <v>87</v>
      </c>
      <c r="M121" s="35" t="s">
        <v>87</v>
      </c>
      <c r="N121" s="35" t="s">
        <v>87</v>
      </c>
      <c r="O121" s="35" t="s">
        <v>87</v>
      </c>
      <c r="P121" s="35" t="s">
        <v>87</v>
      </c>
      <c r="Q121" s="35" t="s">
        <v>87</v>
      </c>
      <c r="R121" s="35" t="s">
        <v>87</v>
      </c>
      <c r="S121" s="35" t="s">
        <v>87</v>
      </c>
      <c r="T121" s="35" t="s">
        <v>87</v>
      </c>
      <c r="U121" s="35" t="s">
        <v>87</v>
      </c>
      <c r="V121" s="35" t="s">
        <v>87</v>
      </c>
      <c r="W121" s="35" t="s">
        <v>87</v>
      </c>
      <c r="X121" s="35" t="s">
        <v>87</v>
      </c>
      <c r="Y121" s="35" t="s">
        <v>87</v>
      </c>
      <c r="Z121" s="35" t="s">
        <v>87</v>
      </c>
      <c r="AA121" s="35" t="s">
        <v>87</v>
      </c>
      <c r="AB121" s="35" t="s">
        <v>87</v>
      </c>
      <c r="AC121" s="35" t="s">
        <v>87</v>
      </c>
      <c r="AD121" s="35" t="s">
        <v>87</v>
      </c>
      <c r="AE121" s="35" t="s">
        <v>87</v>
      </c>
      <c r="AF121" s="35" t="s">
        <v>87</v>
      </c>
      <c r="AG121" s="35" t="s">
        <v>87</v>
      </c>
      <c r="AH121" s="35" t="s">
        <v>87</v>
      </c>
      <c r="AI121" s="35" t="s">
        <v>87</v>
      </c>
      <c r="AJ121" s="35" t="s">
        <v>87</v>
      </c>
      <c r="AK121" s="35" t="s">
        <v>87</v>
      </c>
      <c r="AL121" s="35" t="s">
        <v>87</v>
      </c>
      <c r="AM121" s="35" t="s">
        <v>87</v>
      </c>
      <c r="AN121" s="35" t="s">
        <v>87</v>
      </c>
      <c r="AO121" s="35" t="s">
        <v>87</v>
      </c>
      <c r="AP121" s="35" t="s">
        <v>87</v>
      </c>
      <c r="AQ121" s="35" t="s">
        <v>87</v>
      </c>
      <c r="AR121" s="35" t="s">
        <v>87</v>
      </c>
      <c r="AS121" s="35" t="s">
        <v>87</v>
      </c>
      <c r="AT121" s="35" t="s">
        <v>87</v>
      </c>
      <c r="AU121" s="35" t="s">
        <v>87</v>
      </c>
      <c r="AV121" s="35" t="s">
        <v>87</v>
      </c>
      <c r="AW121" s="35" t="s">
        <v>87</v>
      </c>
      <c r="AX121" s="35" t="s">
        <v>87</v>
      </c>
      <c r="AY121" s="35" t="s">
        <v>87</v>
      </c>
      <c r="AZ121" s="35" t="s">
        <v>87</v>
      </c>
      <c r="BA121" s="35" t="s">
        <v>87</v>
      </c>
      <c r="BB121" s="35"/>
      <c r="BC121" s="35" t="s">
        <v>87</v>
      </c>
      <c r="BD121" s="35" t="s">
        <v>87</v>
      </c>
      <c r="BE121" s="35" t="s">
        <v>87</v>
      </c>
      <c r="BF121" s="35" t="s">
        <v>87</v>
      </c>
      <c r="BG121" s="35" t="s">
        <v>87</v>
      </c>
      <c r="BH121" s="35" t="s">
        <v>87</v>
      </c>
      <c r="BI121" s="35" t="s">
        <v>87</v>
      </c>
      <c r="BJ121" s="35" t="s">
        <v>87</v>
      </c>
      <c r="BK121" s="35" t="s">
        <v>87</v>
      </c>
      <c r="BL121" s="35" t="s">
        <v>87</v>
      </c>
      <c r="BM121" s="35" t="s">
        <v>87</v>
      </c>
      <c r="BN121" s="35" t="s">
        <v>87</v>
      </c>
      <c r="BO121" s="35" t="s">
        <v>87</v>
      </c>
      <c r="BP121" s="35" t="s">
        <v>87</v>
      </c>
      <c r="BQ121" s="35" t="s">
        <v>87</v>
      </c>
      <c r="BR121" s="35" t="s">
        <v>87</v>
      </c>
      <c r="BS121" s="35" t="s">
        <v>87</v>
      </c>
      <c r="BT121" s="35" t="s">
        <v>87</v>
      </c>
      <c r="BU121" s="35" t="s">
        <v>87</v>
      </c>
      <c r="BV121" s="35" t="s">
        <v>87</v>
      </c>
      <c r="BW121" s="35" t="s">
        <v>87</v>
      </c>
      <c r="BX121" s="35" t="s">
        <v>87</v>
      </c>
      <c r="BY121" s="35" t="s">
        <v>87</v>
      </c>
      <c r="BZ121" s="35" t="s">
        <v>87</v>
      </c>
      <c r="CA121" s="35" t="s">
        <v>87</v>
      </c>
      <c r="CB121" s="35" t="s">
        <v>87</v>
      </c>
      <c r="CC121" s="35" t="s">
        <v>87</v>
      </c>
      <c r="CD121" s="35" t="s">
        <v>87</v>
      </c>
      <c r="CE121" s="35" t="s">
        <v>87</v>
      </c>
      <c r="CF121" s="35" t="s">
        <v>87</v>
      </c>
      <c r="CG121" s="35" t="s">
        <v>87</v>
      </c>
      <c r="CH121" s="35" t="s">
        <v>87</v>
      </c>
      <c r="CI121" s="35" t="s">
        <v>87</v>
      </c>
      <c r="CJ121" s="35" t="s">
        <v>87</v>
      </c>
      <c r="CK121" s="35" t="s">
        <v>87</v>
      </c>
      <c r="CL121" s="35" t="s">
        <v>87</v>
      </c>
      <c r="CM121" s="35" t="s">
        <v>87</v>
      </c>
      <c r="CN121" s="35" t="s">
        <v>87</v>
      </c>
      <c r="CO121" s="35" t="s">
        <v>87</v>
      </c>
      <c r="CP121" s="35" t="s">
        <v>87</v>
      </c>
      <c r="CQ121" s="35" t="s">
        <v>87</v>
      </c>
      <c r="CR121" s="35" t="s">
        <v>87</v>
      </c>
      <c r="CS121" s="35" t="s">
        <v>87</v>
      </c>
      <c r="CT121" s="35" t="s">
        <v>87</v>
      </c>
      <c r="CU121" s="35" t="s">
        <v>87</v>
      </c>
      <c r="CV121" s="35" t="s">
        <v>87</v>
      </c>
      <c r="CW121" s="35" t="s">
        <v>87</v>
      </c>
      <c r="CX121" s="35" t="s">
        <v>87</v>
      </c>
      <c r="CY121" s="35" t="s">
        <v>87</v>
      </c>
      <c r="CZ121" s="35" t="s">
        <v>87</v>
      </c>
      <c r="DA121" s="35" t="s">
        <v>87</v>
      </c>
      <c r="DB121" s="35" t="s">
        <v>87</v>
      </c>
      <c r="DC121" s="35" t="s">
        <v>87</v>
      </c>
      <c r="DD121" s="35" t="s">
        <v>87</v>
      </c>
      <c r="DE121" s="35" t="s">
        <v>87</v>
      </c>
      <c r="DF121" s="35" t="s">
        <v>87</v>
      </c>
      <c r="DG121" s="35" t="s">
        <v>87</v>
      </c>
      <c r="DH121" s="35" t="s">
        <v>87</v>
      </c>
      <c r="DI121" s="35" t="s">
        <v>87</v>
      </c>
      <c r="DJ121" s="35" t="s">
        <v>87</v>
      </c>
      <c r="DK121" s="35" t="s">
        <v>87</v>
      </c>
      <c r="DL121" s="35" t="s">
        <v>87</v>
      </c>
      <c r="DM121" s="35" t="s">
        <v>87</v>
      </c>
    </row>
    <row r="122" spans="1:117" x14ac:dyDescent="0.2">
      <c r="A122" s="154">
        <f>A5</f>
        <v>0</v>
      </c>
      <c r="B122" s="154"/>
      <c r="D122" s="39"/>
      <c r="E122" s="39"/>
      <c r="F122" s="39"/>
      <c r="G122" s="39"/>
      <c r="H122" s="39"/>
      <c r="I122" s="39"/>
      <c r="J122" s="39"/>
      <c r="K122" s="39"/>
      <c r="T122" s="39"/>
      <c r="V122" s="39"/>
      <c r="W122" s="39"/>
      <c r="Y122" s="47" t="str">
        <f>IF(X5="",$AR$2,"Goal Line")</f>
        <v>Benchmark 2 Line</v>
      </c>
      <c r="Z122" s="46">
        <f>IF(X5,X5,$AR$4)</f>
        <v>0</v>
      </c>
      <c r="AA122" s="46">
        <f>Z122</f>
        <v>0</v>
      </c>
      <c r="AB122" s="46">
        <f t="shared" ref="AB122:AO122" si="118">AA122</f>
        <v>0</v>
      </c>
      <c r="AC122" s="46">
        <f t="shared" si="118"/>
        <v>0</v>
      </c>
      <c r="AD122" s="46">
        <f t="shared" si="118"/>
        <v>0</v>
      </c>
      <c r="AE122" s="46">
        <f t="shared" si="118"/>
        <v>0</v>
      </c>
      <c r="AF122" s="46">
        <f t="shared" si="118"/>
        <v>0</v>
      </c>
      <c r="AG122" s="46">
        <f t="shared" si="118"/>
        <v>0</v>
      </c>
      <c r="AH122" s="46">
        <f t="shared" si="118"/>
        <v>0</v>
      </c>
      <c r="AI122" s="46">
        <f t="shared" si="118"/>
        <v>0</v>
      </c>
      <c r="AJ122" s="46">
        <f t="shared" si="118"/>
        <v>0</v>
      </c>
      <c r="AK122" s="46">
        <f t="shared" si="118"/>
        <v>0</v>
      </c>
      <c r="AL122" s="46">
        <f t="shared" si="118"/>
        <v>0</v>
      </c>
      <c r="AM122" s="46">
        <f t="shared" si="118"/>
        <v>0</v>
      </c>
      <c r="AN122" s="46">
        <f t="shared" si="118"/>
        <v>0</v>
      </c>
      <c r="AO122" s="46">
        <f t="shared" si="118"/>
        <v>0</v>
      </c>
      <c r="AP122" s="46"/>
      <c r="AQ122" s="46"/>
      <c r="AR122" s="46"/>
      <c r="AS122" s="46"/>
      <c r="AT122" s="47"/>
      <c r="AU122" s="47"/>
      <c r="AV122" s="46"/>
      <c r="AW122" s="46"/>
      <c r="AX122" s="46"/>
      <c r="AY122" s="46"/>
      <c r="AZ122" s="46"/>
      <c r="BA122" s="46"/>
      <c r="BB122" s="46"/>
      <c r="BC122" s="46"/>
      <c r="BD122" s="46"/>
      <c r="BE122" s="46"/>
      <c r="BF122" s="46"/>
      <c r="BG122" s="46"/>
      <c r="BH122" s="46"/>
      <c r="BI122" s="46"/>
      <c r="BJ122" s="46"/>
      <c r="BK122" s="47" t="str">
        <f>IF(BJ5="",$CD$2,"Goal Line")</f>
        <v>Benchmark 3 Line</v>
      </c>
      <c r="BL122" s="46">
        <f>IF(BJ5,BJ5,$CD$4)</f>
        <v>0</v>
      </c>
      <c r="BM122" s="46">
        <f>BL122</f>
        <v>0</v>
      </c>
      <c r="BN122" s="46">
        <f t="shared" ref="BN122:CA122" si="119">BM122</f>
        <v>0</v>
      </c>
      <c r="BO122" s="46">
        <f t="shared" si="119"/>
        <v>0</v>
      </c>
      <c r="BP122" s="46">
        <f t="shared" si="119"/>
        <v>0</v>
      </c>
      <c r="BQ122" s="46">
        <f t="shared" si="119"/>
        <v>0</v>
      </c>
      <c r="BR122" s="46">
        <f t="shared" si="119"/>
        <v>0</v>
      </c>
      <c r="BS122" s="46">
        <f t="shared" si="119"/>
        <v>0</v>
      </c>
      <c r="BT122" s="46">
        <f t="shared" si="119"/>
        <v>0</v>
      </c>
      <c r="BU122" s="46">
        <f t="shared" si="119"/>
        <v>0</v>
      </c>
      <c r="BV122" s="46">
        <f t="shared" si="119"/>
        <v>0</v>
      </c>
      <c r="BW122" s="46">
        <f t="shared" si="119"/>
        <v>0</v>
      </c>
      <c r="BX122" s="46">
        <f t="shared" si="119"/>
        <v>0</v>
      </c>
      <c r="BY122" s="46">
        <f t="shared" si="119"/>
        <v>0</v>
      </c>
      <c r="BZ122" s="46">
        <f t="shared" si="119"/>
        <v>0</v>
      </c>
      <c r="CA122" s="46">
        <f t="shared" si="119"/>
        <v>0</v>
      </c>
      <c r="CB122" s="47"/>
      <c r="CC122" s="46"/>
      <c r="CD122" s="46"/>
      <c r="CE122" s="46"/>
      <c r="CF122" s="46"/>
      <c r="CG122" s="46"/>
      <c r="CH122" s="46"/>
      <c r="CI122" s="46"/>
      <c r="CJ122" s="46"/>
      <c r="CK122" s="46"/>
      <c r="CL122" s="46"/>
      <c r="CM122" s="46"/>
      <c r="CN122" s="46"/>
      <c r="CO122" s="46"/>
      <c r="CP122" s="46"/>
      <c r="CQ122" s="46"/>
      <c r="CR122" s="46"/>
      <c r="CS122" s="46"/>
      <c r="CT122" s="46"/>
      <c r="CU122" s="46"/>
      <c r="CV122" s="46"/>
      <c r="CW122" s="47" t="str">
        <f>IF(CV5="",$CD$2,"Goal Line")</f>
        <v>Benchmark 3 Line</v>
      </c>
      <c r="CX122" s="46">
        <f>IF(CV5,CV5,$CD$4)</f>
        <v>0</v>
      </c>
      <c r="CY122" s="46">
        <f>CX122</f>
        <v>0</v>
      </c>
      <c r="CZ122" s="46">
        <f t="shared" ref="CZ122:CZ156" si="120">CY122</f>
        <v>0</v>
      </c>
      <c r="DA122" s="46">
        <f t="shared" ref="DA122:DA156" si="121">CZ122</f>
        <v>0</v>
      </c>
      <c r="DB122" s="46">
        <f t="shared" ref="DB122:DB156" si="122">DA122</f>
        <v>0</v>
      </c>
      <c r="DC122" s="46">
        <f t="shared" ref="DC122:DC156" si="123">DB122</f>
        <v>0</v>
      </c>
      <c r="DD122" s="46">
        <f t="shared" ref="DD122:DD156" si="124">DC122</f>
        <v>0</v>
      </c>
      <c r="DE122" s="46">
        <f t="shared" ref="DE122:DE156" si="125">DD122</f>
        <v>0</v>
      </c>
      <c r="DF122" s="46">
        <f t="shared" ref="DF122:DF156" si="126">DE122</f>
        <v>0</v>
      </c>
      <c r="DG122" s="46">
        <f t="shared" ref="DG122:DG156" si="127">DF122</f>
        <v>0</v>
      </c>
      <c r="DH122" s="46">
        <f t="shared" ref="DH122:DH156" si="128">DG122</f>
        <v>0</v>
      </c>
      <c r="DI122" s="46">
        <f t="shared" ref="DI122:DI156" si="129">DH122</f>
        <v>0</v>
      </c>
      <c r="DJ122" s="46">
        <f t="shared" ref="DJ122:DJ156" si="130">DI122</f>
        <v>0</v>
      </c>
      <c r="DK122" s="46">
        <f t="shared" ref="DK122:DK156" si="131">DJ122</f>
        <v>0</v>
      </c>
      <c r="DL122" s="46">
        <f t="shared" ref="DL122:DL156" si="132">DK122</f>
        <v>0</v>
      </c>
      <c r="DM122" s="46">
        <f t="shared" ref="DM122:DM156" si="133">DL122</f>
        <v>0</v>
      </c>
    </row>
    <row r="123" spans="1:117" x14ac:dyDescent="0.2">
      <c r="A123" s="154">
        <f>A6</f>
        <v>0</v>
      </c>
      <c r="B123" s="154"/>
      <c r="D123" s="39"/>
      <c r="E123" s="39"/>
      <c r="F123" s="39"/>
      <c r="G123" s="39"/>
      <c r="H123" s="39"/>
      <c r="I123" s="39"/>
      <c r="J123" s="39"/>
      <c r="K123" s="39"/>
      <c r="T123" s="39"/>
      <c r="V123" s="39"/>
      <c r="W123" s="39"/>
      <c r="Y123" s="47" t="str">
        <f t="shared" ref="Y123:Y156" si="134">IF(X6="",$AR$2,"Goal Line")</f>
        <v>Benchmark 2 Line</v>
      </c>
      <c r="Z123" s="46">
        <f>IF(X6,X6,$AR$4)</f>
        <v>0</v>
      </c>
      <c r="AA123" s="46">
        <f t="shared" ref="AA123:AO123" si="135">Z123</f>
        <v>0</v>
      </c>
      <c r="AB123" s="46">
        <f t="shared" si="135"/>
        <v>0</v>
      </c>
      <c r="AC123" s="46">
        <f t="shared" si="135"/>
        <v>0</v>
      </c>
      <c r="AD123" s="46">
        <f t="shared" si="135"/>
        <v>0</v>
      </c>
      <c r="AE123" s="46">
        <f t="shared" si="135"/>
        <v>0</v>
      </c>
      <c r="AF123" s="46">
        <f t="shared" si="135"/>
        <v>0</v>
      </c>
      <c r="AG123" s="46">
        <f t="shared" si="135"/>
        <v>0</v>
      </c>
      <c r="AH123" s="46">
        <f t="shared" si="135"/>
        <v>0</v>
      </c>
      <c r="AI123" s="46">
        <f t="shared" si="135"/>
        <v>0</v>
      </c>
      <c r="AJ123" s="46">
        <f t="shared" si="135"/>
        <v>0</v>
      </c>
      <c r="AK123" s="46">
        <f t="shared" si="135"/>
        <v>0</v>
      </c>
      <c r="AL123" s="46">
        <f t="shared" si="135"/>
        <v>0</v>
      </c>
      <c r="AM123" s="46">
        <f t="shared" si="135"/>
        <v>0</v>
      </c>
      <c r="AN123" s="46">
        <f t="shared" si="135"/>
        <v>0</v>
      </c>
      <c r="AO123" s="46">
        <f t="shared" si="135"/>
        <v>0</v>
      </c>
      <c r="AP123" s="46"/>
      <c r="AQ123" s="46"/>
      <c r="AR123" s="46"/>
      <c r="AS123" s="46"/>
      <c r="AT123" s="47"/>
      <c r="AU123" s="47"/>
      <c r="AV123" s="46"/>
      <c r="AW123" s="46"/>
      <c r="AX123" s="46"/>
      <c r="AY123" s="46"/>
      <c r="AZ123" s="46"/>
      <c r="BA123" s="46"/>
      <c r="BB123" s="46"/>
      <c r="BC123" s="46"/>
      <c r="BD123" s="46"/>
      <c r="BE123" s="46"/>
      <c r="BF123" s="46"/>
      <c r="BG123" s="46"/>
      <c r="BH123" s="46"/>
      <c r="BI123" s="46"/>
      <c r="BJ123" s="46"/>
      <c r="BK123" s="47" t="str">
        <f t="shared" ref="BK123:BK156" si="136">IF(BJ6="",$CD$2,"Goal Line")</f>
        <v>Benchmark 3 Line</v>
      </c>
      <c r="BL123" s="46">
        <f>IF(BJ6,BJ6,$CD$4)</f>
        <v>0</v>
      </c>
      <c r="BM123" s="46">
        <f t="shared" ref="BM123:CA123" si="137">BL123</f>
        <v>0</v>
      </c>
      <c r="BN123" s="46">
        <f t="shared" si="137"/>
        <v>0</v>
      </c>
      <c r="BO123" s="46">
        <f t="shared" si="137"/>
        <v>0</v>
      </c>
      <c r="BP123" s="46">
        <f t="shared" si="137"/>
        <v>0</v>
      </c>
      <c r="BQ123" s="46">
        <f t="shared" si="137"/>
        <v>0</v>
      </c>
      <c r="BR123" s="46">
        <f t="shared" si="137"/>
        <v>0</v>
      </c>
      <c r="BS123" s="46">
        <f t="shared" si="137"/>
        <v>0</v>
      </c>
      <c r="BT123" s="46">
        <f t="shared" si="137"/>
        <v>0</v>
      </c>
      <c r="BU123" s="46">
        <f t="shared" si="137"/>
        <v>0</v>
      </c>
      <c r="BV123" s="46">
        <f t="shared" si="137"/>
        <v>0</v>
      </c>
      <c r="BW123" s="46">
        <f t="shared" si="137"/>
        <v>0</v>
      </c>
      <c r="BX123" s="46">
        <f t="shared" si="137"/>
        <v>0</v>
      </c>
      <c r="BY123" s="46">
        <f t="shared" si="137"/>
        <v>0</v>
      </c>
      <c r="BZ123" s="46">
        <f t="shared" si="137"/>
        <v>0</v>
      </c>
      <c r="CA123" s="46">
        <f t="shared" si="137"/>
        <v>0</v>
      </c>
      <c r="CB123" s="47"/>
      <c r="CC123" s="46"/>
      <c r="CD123" s="46"/>
      <c r="CE123" s="46"/>
      <c r="CF123" s="46"/>
      <c r="CG123" s="46"/>
      <c r="CH123" s="46"/>
      <c r="CI123" s="46"/>
      <c r="CJ123" s="46"/>
      <c r="CK123" s="46"/>
      <c r="CL123" s="46"/>
      <c r="CM123" s="46"/>
      <c r="CN123" s="46"/>
      <c r="CO123" s="46"/>
      <c r="CP123" s="46"/>
      <c r="CQ123" s="46"/>
      <c r="CR123" s="46"/>
      <c r="CS123" s="46"/>
      <c r="CT123" s="46"/>
      <c r="CU123" s="46"/>
      <c r="CV123" s="46"/>
      <c r="CW123" s="47" t="str">
        <f t="shared" ref="CW123:CW156" si="138">IF(CV6="",$CD$2,"Goal Line")</f>
        <v>Benchmark 3 Line</v>
      </c>
      <c r="CX123" s="46">
        <f>IF(CV6,CV6,$CD$4)</f>
        <v>0</v>
      </c>
      <c r="CY123" s="46">
        <f t="shared" ref="CY123:CY156" si="139">CX123</f>
        <v>0</v>
      </c>
      <c r="CZ123" s="46">
        <f t="shared" si="120"/>
        <v>0</v>
      </c>
      <c r="DA123" s="46">
        <f t="shared" si="121"/>
        <v>0</v>
      </c>
      <c r="DB123" s="46">
        <f t="shared" si="122"/>
        <v>0</v>
      </c>
      <c r="DC123" s="46">
        <f t="shared" si="123"/>
        <v>0</v>
      </c>
      <c r="DD123" s="46">
        <f t="shared" si="124"/>
        <v>0</v>
      </c>
      <c r="DE123" s="46">
        <f t="shared" si="125"/>
        <v>0</v>
      </c>
      <c r="DF123" s="46">
        <f t="shared" si="126"/>
        <v>0</v>
      </c>
      <c r="DG123" s="46">
        <f t="shared" si="127"/>
        <v>0</v>
      </c>
      <c r="DH123" s="46">
        <f t="shared" si="128"/>
        <v>0</v>
      </c>
      <c r="DI123" s="46">
        <f t="shared" si="129"/>
        <v>0</v>
      </c>
      <c r="DJ123" s="46">
        <f t="shared" si="130"/>
        <v>0</v>
      </c>
      <c r="DK123" s="46">
        <f t="shared" si="131"/>
        <v>0</v>
      </c>
      <c r="DL123" s="46">
        <f t="shared" si="132"/>
        <v>0</v>
      </c>
      <c r="DM123" s="46">
        <f t="shared" si="133"/>
        <v>0</v>
      </c>
    </row>
    <row r="124" spans="1:117" x14ac:dyDescent="0.2">
      <c r="A124" s="154">
        <f t="shared" ref="A124:A156" si="140">A7</f>
        <v>0</v>
      </c>
      <c r="B124" s="154"/>
      <c r="D124" s="39"/>
      <c r="E124" s="39"/>
      <c r="F124" s="39"/>
      <c r="G124" s="39"/>
      <c r="H124" s="39"/>
      <c r="I124" s="39"/>
      <c r="J124" s="39"/>
      <c r="K124" s="39"/>
      <c r="T124" s="39"/>
      <c r="V124" s="39"/>
      <c r="W124" s="39"/>
      <c r="Y124" s="47" t="str">
        <f t="shared" si="134"/>
        <v>Benchmark 2 Line</v>
      </c>
      <c r="Z124" s="46">
        <f t="shared" ref="Z124:Z156" si="141">IF(X7,X7,$AR$4)</f>
        <v>0</v>
      </c>
      <c r="AA124" s="46">
        <f t="shared" ref="AA124:AO124" si="142">Z124</f>
        <v>0</v>
      </c>
      <c r="AB124" s="46">
        <f t="shared" si="142"/>
        <v>0</v>
      </c>
      <c r="AC124" s="46">
        <f t="shared" si="142"/>
        <v>0</v>
      </c>
      <c r="AD124" s="46">
        <f t="shared" si="142"/>
        <v>0</v>
      </c>
      <c r="AE124" s="46">
        <f t="shared" si="142"/>
        <v>0</v>
      </c>
      <c r="AF124" s="46">
        <f t="shared" si="142"/>
        <v>0</v>
      </c>
      <c r="AG124" s="46">
        <f t="shared" si="142"/>
        <v>0</v>
      </c>
      <c r="AH124" s="46">
        <f t="shared" si="142"/>
        <v>0</v>
      </c>
      <c r="AI124" s="46">
        <f t="shared" si="142"/>
        <v>0</v>
      </c>
      <c r="AJ124" s="46">
        <f t="shared" si="142"/>
        <v>0</v>
      </c>
      <c r="AK124" s="46">
        <f t="shared" si="142"/>
        <v>0</v>
      </c>
      <c r="AL124" s="46">
        <f t="shared" si="142"/>
        <v>0</v>
      </c>
      <c r="AM124" s="46">
        <f t="shared" si="142"/>
        <v>0</v>
      </c>
      <c r="AN124" s="46">
        <f t="shared" si="142"/>
        <v>0</v>
      </c>
      <c r="AO124" s="46">
        <f t="shared" si="142"/>
        <v>0</v>
      </c>
      <c r="AP124" s="46"/>
      <c r="AQ124" s="46"/>
      <c r="AR124" s="46"/>
      <c r="AS124" s="46"/>
      <c r="AT124" s="47"/>
      <c r="AU124" s="47"/>
      <c r="AV124" s="46"/>
      <c r="AW124" s="46"/>
      <c r="AX124" s="46"/>
      <c r="AY124" s="46"/>
      <c r="AZ124" s="46"/>
      <c r="BA124" s="46"/>
      <c r="BB124" s="46"/>
      <c r="BC124" s="46"/>
      <c r="BD124" s="46"/>
      <c r="BE124" s="46"/>
      <c r="BF124" s="46"/>
      <c r="BG124" s="46"/>
      <c r="BH124" s="46"/>
      <c r="BI124" s="46"/>
      <c r="BJ124" s="46"/>
      <c r="BK124" s="47" t="str">
        <f t="shared" si="136"/>
        <v>Benchmark 3 Line</v>
      </c>
      <c r="BL124" s="46">
        <f t="shared" ref="BL124:BL156" si="143">IF(BJ7,BJ7,$CD$4)</f>
        <v>0</v>
      </c>
      <c r="BM124" s="46">
        <f t="shared" ref="BM124:CA124" si="144">BL124</f>
        <v>0</v>
      </c>
      <c r="BN124" s="46">
        <f t="shared" si="144"/>
        <v>0</v>
      </c>
      <c r="BO124" s="46">
        <f t="shared" si="144"/>
        <v>0</v>
      </c>
      <c r="BP124" s="46">
        <f t="shared" si="144"/>
        <v>0</v>
      </c>
      <c r="BQ124" s="46">
        <f t="shared" si="144"/>
        <v>0</v>
      </c>
      <c r="BR124" s="46">
        <f t="shared" si="144"/>
        <v>0</v>
      </c>
      <c r="BS124" s="46">
        <f t="shared" si="144"/>
        <v>0</v>
      </c>
      <c r="BT124" s="46">
        <f t="shared" si="144"/>
        <v>0</v>
      </c>
      <c r="BU124" s="46">
        <f t="shared" si="144"/>
        <v>0</v>
      </c>
      <c r="BV124" s="46">
        <f t="shared" si="144"/>
        <v>0</v>
      </c>
      <c r="BW124" s="46">
        <f t="shared" si="144"/>
        <v>0</v>
      </c>
      <c r="BX124" s="46">
        <f t="shared" si="144"/>
        <v>0</v>
      </c>
      <c r="BY124" s="46">
        <f t="shared" si="144"/>
        <v>0</v>
      </c>
      <c r="BZ124" s="46">
        <f t="shared" si="144"/>
        <v>0</v>
      </c>
      <c r="CA124" s="46">
        <f t="shared" si="144"/>
        <v>0</v>
      </c>
      <c r="CB124" s="47"/>
      <c r="CC124" s="46"/>
      <c r="CD124" s="46"/>
      <c r="CE124" s="46"/>
      <c r="CF124" s="46"/>
      <c r="CG124" s="46"/>
      <c r="CH124" s="46"/>
      <c r="CI124" s="46"/>
      <c r="CJ124" s="46"/>
      <c r="CK124" s="46"/>
      <c r="CL124" s="46"/>
      <c r="CM124" s="46"/>
      <c r="CN124" s="46"/>
      <c r="CO124" s="46"/>
      <c r="CP124" s="46"/>
      <c r="CQ124" s="46"/>
      <c r="CR124" s="46"/>
      <c r="CS124" s="46"/>
      <c r="CT124" s="46"/>
      <c r="CU124" s="46"/>
      <c r="CV124" s="46"/>
      <c r="CW124" s="47" t="str">
        <f t="shared" si="138"/>
        <v>Benchmark 3 Line</v>
      </c>
      <c r="CX124" s="46">
        <f t="shared" ref="CX124:CX156" si="145">IF(CV7,CV7,$CD$4)</f>
        <v>0</v>
      </c>
      <c r="CY124" s="46">
        <f t="shared" si="139"/>
        <v>0</v>
      </c>
      <c r="CZ124" s="46">
        <f t="shared" si="120"/>
        <v>0</v>
      </c>
      <c r="DA124" s="46">
        <f t="shared" si="121"/>
        <v>0</v>
      </c>
      <c r="DB124" s="46">
        <f t="shared" si="122"/>
        <v>0</v>
      </c>
      <c r="DC124" s="46">
        <f t="shared" si="123"/>
        <v>0</v>
      </c>
      <c r="DD124" s="46">
        <f t="shared" si="124"/>
        <v>0</v>
      </c>
      <c r="DE124" s="46">
        <f t="shared" si="125"/>
        <v>0</v>
      </c>
      <c r="DF124" s="46">
        <f t="shared" si="126"/>
        <v>0</v>
      </c>
      <c r="DG124" s="46">
        <f t="shared" si="127"/>
        <v>0</v>
      </c>
      <c r="DH124" s="46">
        <f t="shared" si="128"/>
        <v>0</v>
      </c>
      <c r="DI124" s="46">
        <f t="shared" si="129"/>
        <v>0</v>
      </c>
      <c r="DJ124" s="46">
        <f t="shared" si="130"/>
        <v>0</v>
      </c>
      <c r="DK124" s="46">
        <f t="shared" si="131"/>
        <v>0</v>
      </c>
      <c r="DL124" s="46">
        <f t="shared" si="132"/>
        <v>0</v>
      </c>
      <c r="DM124" s="46">
        <f t="shared" si="133"/>
        <v>0</v>
      </c>
    </row>
    <row r="125" spans="1:117" x14ac:dyDescent="0.2">
      <c r="A125" s="154">
        <f t="shared" si="140"/>
        <v>0</v>
      </c>
      <c r="B125" s="154"/>
      <c r="D125" s="39"/>
      <c r="E125" s="39"/>
      <c r="F125" s="39"/>
      <c r="G125" s="39"/>
      <c r="H125" s="39"/>
      <c r="I125" s="39"/>
      <c r="J125" s="39"/>
      <c r="K125" s="39"/>
      <c r="T125" s="39"/>
      <c r="V125" s="39"/>
      <c r="W125" s="39"/>
      <c r="Y125" s="47" t="str">
        <f t="shared" si="134"/>
        <v>Benchmark 2 Line</v>
      </c>
      <c r="Z125" s="46">
        <f t="shared" si="141"/>
        <v>0</v>
      </c>
      <c r="AA125" s="46">
        <f t="shared" ref="AA125:AO125" si="146">Z125</f>
        <v>0</v>
      </c>
      <c r="AB125" s="46">
        <f t="shared" si="146"/>
        <v>0</v>
      </c>
      <c r="AC125" s="46">
        <f t="shared" si="146"/>
        <v>0</v>
      </c>
      <c r="AD125" s="46">
        <f t="shared" si="146"/>
        <v>0</v>
      </c>
      <c r="AE125" s="46">
        <f t="shared" si="146"/>
        <v>0</v>
      </c>
      <c r="AF125" s="46">
        <f t="shared" si="146"/>
        <v>0</v>
      </c>
      <c r="AG125" s="46">
        <f t="shared" si="146"/>
        <v>0</v>
      </c>
      <c r="AH125" s="46">
        <f t="shared" si="146"/>
        <v>0</v>
      </c>
      <c r="AI125" s="46">
        <f t="shared" si="146"/>
        <v>0</v>
      </c>
      <c r="AJ125" s="46">
        <f t="shared" si="146"/>
        <v>0</v>
      </c>
      <c r="AK125" s="46">
        <f t="shared" si="146"/>
        <v>0</v>
      </c>
      <c r="AL125" s="46">
        <f t="shared" si="146"/>
        <v>0</v>
      </c>
      <c r="AM125" s="46">
        <f t="shared" si="146"/>
        <v>0</v>
      </c>
      <c r="AN125" s="46">
        <f t="shared" si="146"/>
        <v>0</v>
      </c>
      <c r="AO125" s="46">
        <f t="shared" si="146"/>
        <v>0</v>
      </c>
      <c r="AP125" s="46"/>
      <c r="AQ125" s="46"/>
      <c r="AR125" s="46"/>
      <c r="AS125" s="46"/>
      <c r="AT125" s="47"/>
      <c r="AU125" s="47"/>
      <c r="AV125" s="46"/>
      <c r="AW125" s="46"/>
      <c r="AX125" s="46"/>
      <c r="AY125" s="46"/>
      <c r="AZ125" s="46"/>
      <c r="BA125" s="46"/>
      <c r="BB125" s="46"/>
      <c r="BC125" s="46"/>
      <c r="BD125" s="46"/>
      <c r="BE125" s="46"/>
      <c r="BF125" s="46"/>
      <c r="BG125" s="46"/>
      <c r="BH125" s="46"/>
      <c r="BI125" s="46"/>
      <c r="BJ125" s="46"/>
      <c r="BK125" s="47" t="str">
        <f t="shared" si="136"/>
        <v>Benchmark 3 Line</v>
      </c>
      <c r="BL125" s="46">
        <f t="shared" si="143"/>
        <v>0</v>
      </c>
      <c r="BM125" s="46">
        <f t="shared" ref="BM125:CA125" si="147">BL125</f>
        <v>0</v>
      </c>
      <c r="BN125" s="46">
        <f t="shared" si="147"/>
        <v>0</v>
      </c>
      <c r="BO125" s="46">
        <f t="shared" si="147"/>
        <v>0</v>
      </c>
      <c r="BP125" s="46">
        <f t="shared" si="147"/>
        <v>0</v>
      </c>
      <c r="BQ125" s="46">
        <f t="shared" si="147"/>
        <v>0</v>
      </c>
      <c r="BR125" s="46">
        <f t="shared" si="147"/>
        <v>0</v>
      </c>
      <c r="BS125" s="46">
        <f t="shared" si="147"/>
        <v>0</v>
      </c>
      <c r="BT125" s="46">
        <f t="shared" si="147"/>
        <v>0</v>
      </c>
      <c r="BU125" s="46">
        <f t="shared" si="147"/>
        <v>0</v>
      </c>
      <c r="BV125" s="46">
        <f t="shared" si="147"/>
        <v>0</v>
      </c>
      <c r="BW125" s="46">
        <f t="shared" si="147"/>
        <v>0</v>
      </c>
      <c r="BX125" s="46">
        <f t="shared" si="147"/>
        <v>0</v>
      </c>
      <c r="BY125" s="46">
        <f t="shared" si="147"/>
        <v>0</v>
      </c>
      <c r="BZ125" s="46">
        <f t="shared" si="147"/>
        <v>0</v>
      </c>
      <c r="CA125" s="46">
        <f t="shared" si="147"/>
        <v>0</v>
      </c>
      <c r="CB125" s="47"/>
      <c r="CC125" s="46"/>
      <c r="CD125" s="46"/>
      <c r="CE125" s="46"/>
      <c r="CF125" s="46"/>
      <c r="CG125" s="46"/>
      <c r="CH125" s="46"/>
      <c r="CI125" s="46"/>
      <c r="CJ125" s="46"/>
      <c r="CK125" s="46"/>
      <c r="CL125" s="46"/>
      <c r="CM125" s="46"/>
      <c r="CN125" s="46"/>
      <c r="CO125" s="46"/>
      <c r="CP125" s="46"/>
      <c r="CQ125" s="46"/>
      <c r="CR125" s="46"/>
      <c r="CS125" s="46"/>
      <c r="CT125" s="46"/>
      <c r="CU125" s="46"/>
      <c r="CV125" s="46"/>
      <c r="CW125" s="47" t="str">
        <f t="shared" si="138"/>
        <v>Benchmark 3 Line</v>
      </c>
      <c r="CX125" s="46">
        <f t="shared" si="145"/>
        <v>0</v>
      </c>
      <c r="CY125" s="46">
        <f t="shared" si="139"/>
        <v>0</v>
      </c>
      <c r="CZ125" s="46">
        <f t="shared" si="120"/>
        <v>0</v>
      </c>
      <c r="DA125" s="46">
        <f t="shared" si="121"/>
        <v>0</v>
      </c>
      <c r="DB125" s="46">
        <f t="shared" si="122"/>
        <v>0</v>
      </c>
      <c r="DC125" s="46">
        <f t="shared" si="123"/>
        <v>0</v>
      </c>
      <c r="DD125" s="46">
        <f t="shared" si="124"/>
        <v>0</v>
      </c>
      <c r="DE125" s="46">
        <f t="shared" si="125"/>
        <v>0</v>
      </c>
      <c r="DF125" s="46">
        <f t="shared" si="126"/>
        <v>0</v>
      </c>
      <c r="DG125" s="46">
        <f t="shared" si="127"/>
        <v>0</v>
      </c>
      <c r="DH125" s="46">
        <f t="shared" si="128"/>
        <v>0</v>
      </c>
      <c r="DI125" s="46">
        <f t="shared" si="129"/>
        <v>0</v>
      </c>
      <c r="DJ125" s="46">
        <f t="shared" si="130"/>
        <v>0</v>
      </c>
      <c r="DK125" s="46">
        <f t="shared" si="131"/>
        <v>0</v>
      </c>
      <c r="DL125" s="46">
        <f t="shared" si="132"/>
        <v>0</v>
      </c>
      <c r="DM125" s="46">
        <f t="shared" si="133"/>
        <v>0</v>
      </c>
    </row>
    <row r="126" spans="1:117" x14ac:dyDescent="0.2">
      <c r="A126" s="154">
        <f t="shared" si="140"/>
        <v>0</v>
      </c>
      <c r="B126" s="154"/>
      <c r="D126" s="39"/>
      <c r="E126" s="39"/>
      <c r="F126" s="39"/>
      <c r="G126" s="39"/>
      <c r="H126" s="39"/>
      <c r="I126" s="39"/>
      <c r="J126" s="39"/>
      <c r="K126" s="39"/>
      <c r="T126" s="39"/>
      <c r="V126" s="39"/>
      <c r="W126" s="39"/>
      <c r="Y126" s="47" t="str">
        <f t="shared" si="134"/>
        <v>Benchmark 2 Line</v>
      </c>
      <c r="Z126" s="46">
        <f t="shared" si="141"/>
        <v>0</v>
      </c>
      <c r="AA126" s="46">
        <f t="shared" ref="AA126:AO126" si="148">Z126</f>
        <v>0</v>
      </c>
      <c r="AB126" s="46">
        <f t="shared" si="148"/>
        <v>0</v>
      </c>
      <c r="AC126" s="46">
        <f t="shared" si="148"/>
        <v>0</v>
      </c>
      <c r="AD126" s="46">
        <f t="shared" si="148"/>
        <v>0</v>
      </c>
      <c r="AE126" s="46">
        <f t="shared" si="148"/>
        <v>0</v>
      </c>
      <c r="AF126" s="46">
        <f t="shared" si="148"/>
        <v>0</v>
      </c>
      <c r="AG126" s="46">
        <f t="shared" si="148"/>
        <v>0</v>
      </c>
      <c r="AH126" s="46">
        <f t="shared" si="148"/>
        <v>0</v>
      </c>
      <c r="AI126" s="46">
        <f t="shared" si="148"/>
        <v>0</v>
      </c>
      <c r="AJ126" s="46">
        <f t="shared" si="148"/>
        <v>0</v>
      </c>
      <c r="AK126" s="46">
        <f t="shared" si="148"/>
        <v>0</v>
      </c>
      <c r="AL126" s="46">
        <f t="shared" si="148"/>
        <v>0</v>
      </c>
      <c r="AM126" s="46">
        <f t="shared" si="148"/>
        <v>0</v>
      </c>
      <c r="AN126" s="46">
        <f t="shared" si="148"/>
        <v>0</v>
      </c>
      <c r="AO126" s="46">
        <f t="shared" si="148"/>
        <v>0</v>
      </c>
      <c r="AP126" s="46"/>
      <c r="AQ126" s="46"/>
      <c r="AR126" s="46"/>
      <c r="AS126" s="46"/>
      <c r="AT126" s="47"/>
      <c r="AU126" s="47"/>
      <c r="AV126" s="46"/>
      <c r="AW126" s="46"/>
      <c r="AX126" s="46"/>
      <c r="AY126" s="46"/>
      <c r="AZ126" s="46"/>
      <c r="BA126" s="46"/>
      <c r="BB126" s="46"/>
      <c r="BC126" s="46"/>
      <c r="BD126" s="46"/>
      <c r="BE126" s="46"/>
      <c r="BF126" s="46"/>
      <c r="BG126" s="46"/>
      <c r="BH126" s="46"/>
      <c r="BI126" s="46"/>
      <c r="BJ126" s="46"/>
      <c r="BK126" s="47" t="str">
        <f t="shared" si="136"/>
        <v>Benchmark 3 Line</v>
      </c>
      <c r="BL126" s="46">
        <f t="shared" si="143"/>
        <v>0</v>
      </c>
      <c r="BM126" s="46">
        <f t="shared" ref="BM126:CA126" si="149">BL126</f>
        <v>0</v>
      </c>
      <c r="BN126" s="46">
        <f t="shared" si="149"/>
        <v>0</v>
      </c>
      <c r="BO126" s="46">
        <f t="shared" si="149"/>
        <v>0</v>
      </c>
      <c r="BP126" s="46">
        <f t="shared" si="149"/>
        <v>0</v>
      </c>
      <c r="BQ126" s="46">
        <f t="shared" si="149"/>
        <v>0</v>
      </c>
      <c r="BR126" s="46">
        <f t="shared" si="149"/>
        <v>0</v>
      </c>
      <c r="BS126" s="46">
        <f t="shared" si="149"/>
        <v>0</v>
      </c>
      <c r="BT126" s="46">
        <f t="shared" si="149"/>
        <v>0</v>
      </c>
      <c r="BU126" s="46">
        <f t="shared" si="149"/>
        <v>0</v>
      </c>
      <c r="BV126" s="46">
        <f t="shared" si="149"/>
        <v>0</v>
      </c>
      <c r="BW126" s="46">
        <f t="shared" si="149"/>
        <v>0</v>
      </c>
      <c r="BX126" s="46">
        <f t="shared" si="149"/>
        <v>0</v>
      </c>
      <c r="BY126" s="46">
        <f t="shared" si="149"/>
        <v>0</v>
      </c>
      <c r="BZ126" s="46">
        <f t="shared" si="149"/>
        <v>0</v>
      </c>
      <c r="CA126" s="46">
        <f t="shared" si="149"/>
        <v>0</v>
      </c>
      <c r="CB126" s="47"/>
      <c r="CC126" s="46"/>
      <c r="CD126" s="46"/>
      <c r="CE126" s="46"/>
      <c r="CF126" s="46"/>
      <c r="CG126" s="46"/>
      <c r="CH126" s="46"/>
      <c r="CI126" s="46"/>
      <c r="CJ126" s="46"/>
      <c r="CK126" s="46"/>
      <c r="CL126" s="46"/>
      <c r="CM126" s="46"/>
      <c r="CN126" s="46"/>
      <c r="CO126" s="46"/>
      <c r="CP126" s="46"/>
      <c r="CQ126" s="46"/>
      <c r="CR126" s="46"/>
      <c r="CS126" s="46"/>
      <c r="CT126" s="46"/>
      <c r="CU126" s="46"/>
      <c r="CV126" s="46"/>
      <c r="CW126" s="47" t="str">
        <f t="shared" si="138"/>
        <v>Benchmark 3 Line</v>
      </c>
      <c r="CX126" s="46">
        <f t="shared" si="145"/>
        <v>0</v>
      </c>
      <c r="CY126" s="46">
        <f t="shared" si="139"/>
        <v>0</v>
      </c>
      <c r="CZ126" s="46">
        <f t="shared" si="120"/>
        <v>0</v>
      </c>
      <c r="DA126" s="46">
        <f t="shared" si="121"/>
        <v>0</v>
      </c>
      <c r="DB126" s="46">
        <f t="shared" si="122"/>
        <v>0</v>
      </c>
      <c r="DC126" s="46">
        <f t="shared" si="123"/>
        <v>0</v>
      </c>
      <c r="DD126" s="46">
        <f t="shared" si="124"/>
        <v>0</v>
      </c>
      <c r="DE126" s="46">
        <f t="shared" si="125"/>
        <v>0</v>
      </c>
      <c r="DF126" s="46">
        <f t="shared" si="126"/>
        <v>0</v>
      </c>
      <c r="DG126" s="46">
        <f t="shared" si="127"/>
        <v>0</v>
      </c>
      <c r="DH126" s="46">
        <f t="shared" si="128"/>
        <v>0</v>
      </c>
      <c r="DI126" s="46">
        <f t="shared" si="129"/>
        <v>0</v>
      </c>
      <c r="DJ126" s="46">
        <f t="shared" si="130"/>
        <v>0</v>
      </c>
      <c r="DK126" s="46">
        <f t="shared" si="131"/>
        <v>0</v>
      </c>
      <c r="DL126" s="46">
        <f t="shared" si="132"/>
        <v>0</v>
      </c>
      <c r="DM126" s="46">
        <f t="shared" si="133"/>
        <v>0</v>
      </c>
    </row>
    <row r="127" spans="1:117" x14ac:dyDescent="0.2">
      <c r="A127" s="154">
        <f t="shared" si="140"/>
        <v>0</v>
      </c>
      <c r="B127" s="154"/>
      <c r="D127" s="39"/>
      <c r="E127" s="39"/>
      <c r="F127" s="39"/>
      <c r="G127" s="39"/>
      <c r="H127" s="39"/>
      <c r="I127" s="39"/>
      <c r="J127" s="39"/>
      <c r="K127" s="39"/>
      <c r="T127" s="39"/>
      <c r="V127" s="39"/>
      <c r="W127" s="39"/>
      <c r="Y127" s="47" t="str">
        <f t="shared" si="134"/>
        <v>Benchmark 2 Line</v>
      </c>
      <c r="Z127" s="46">
        <f t="shared" si="141"/>
        <v>0</v>
      </c>
      <c r="AA127" s="46">
        <f t="shared" ref="AA127:AO127" si="150">Z127</f>
        <v>0</v>
      </c>
      <c r="AB127" s="46">
        <f t="shared" si="150"/>
        <v>0</v>
      </c>
      <c r="AC127" s="46">
        <f t="shared" si="150"/>
        <v>0</v>
      </c>
      <c r="AD127" s="46">
        <f t="shared" si="150"/>
        <v>0</v>
      </c>
      <c r="AE127" s="46">
        <f t="shared" si="150"/>
        <v>0</v>
      </c>
      <c r="AF127" s="46">
        <f t="shared" si="150"/>
        <v>0</v>
      </c>
      <c r="AG127" s="46">
        <f t="shared" si="150"/>
        <v>0</v>
      </c>
      <c r="AH127" s="46">
        <f t="shared" si="150"/>
        <v>0</v>
      </c>
      <c r="AI127" s="46">
        <f t="shared" si="150"/>
        <v>0</v>
      </c>
      <c r="AJ127" s="46">
        <f t="shared" si="150"/>
        <v>0</v>
      </c>
      <c r="AK127" s="46">
        <f t="shared" si="150"/>
        <v>0</v>
      </c>
      <c r="AL127" s="46">
        <f t="shared" si="150"/>
        <v>0</v>
      </c>
      <c r="AM127" s="46">
        <f t="shared" si="150"/>
        <v>0</v>
      </c>
      <c r="AN127" s="46">
        <f t="shared" si="150"/>
        <v>0</v>
      </c>
      <c r="AO127" s="46">
        <f t="shared" si="150"/>
        <v>0</v>
      </c>
      <c r="AP127" s="46"/>
      <c r="AQ127" s="46"/>
      <c r="AR127" s="46"/>
      <c r="AS127" s="46"/>
      <c r="AT127" s="47"/>
      <c r="AU127" s="47"/>
      <c r="AV127" s="46"/>
      <c r="AW127" s="46"/>
      <c r="AX127" s="46"/>
      <c r="AY127" s="46"/>
      <c r="AZ127" s="46"/>
      <c r="BA127" s="46"/>
      <c r="BB127" s="46"/>
      <c r="BC127" s="46"/>
      <c r="BD127" s="46"/>
      <c r="BE127" s="46"/>
      <c r="BF127" s="46"/>
      <c r="BG127" s="46"/>
      <c r="BH127" s="46"/>
      <c r="BI127" s="46"/>
      <c r="BJ127" s="46"/>
      <c r="BK127" s="47" t="str">
        <f t="shared" si="136"/>
        <v>Benchmark 3 Line</v>
      </c>
      <c r="BL127" s="46">
        <f t="shared" si="143"/>
        <v>0</v>
      </c>
      <c r="BM127" s="46">
        <f t="shared" ref="BM127:CA127" si="151">BL127</f>
        <v>0</v>
      </c>
      <c r="BN127" s="46">
        <f t="shared" si="151"/>
        <v>0</v>
      </c>
      <c r="BO127" s="46">
        <f t="shared" si="151"/>
        <v>0</v>
      </c>
      <c r="BP127" s="46">
        <f t="shared" si="151"/>
        <v>0</v>
      </c>
      <c r="BQ127" s="46">
        <f t="shared" si="151"/>
        <v>0</v>
      </c>
      <c r="BR127" s="46">
        <f t="shared" si="151"/>
        <v>0</v>
      </c>
      <c r="BS127" s="46">
        <f t="shared" si="151"/>
        <v>0</v>
      </c>
      <c r="BT127" s="46">
        <f t="shared" si="151"/>
        <v>0</v>
      </c>
      <c r="BU127" s="46">
        <f t="shared" si="151"/>
        <v>0</v>
      </c>
      <c r="BV127" s="46">
        <f t="shared" si="151"/>
        <v>0</v>
      </c>
      <c r="BW127" s="46">
        <f t="shared" si="151"/>
        <v>0</v>
      </c>
      <c r="BX127" s="46">
        <f t="shared" si="151"/>
        <v>0</v>
      </c>
      <c r="BY127" s="46">
        <f t="shared" si="151"/>
        <v>0</v>
      </c>
      <c r="BZ127" s="46">
        <f t="shared" si="151"/>
        <v>0</v>
      </c>
      <c r="CA127" s="46">
        <f t="shared" si="151"/>
        <v>0</v>
      </c>
      <c r="CB127" s="47"/>
      <c r="CC127" s="46"/>
      <c r="CD127" s="46"/>
      <c r="CE127" s="46"/>
      <c r="CF127" s="46"/>
      <c r="CG127" s="46"/>
      <c r="CH127" s="46"/>
      <c r="CI127" s="46"/>
      <c r="CJ127" s="46"/>
      <c r="CK127" s="46"/>
      <c r="CL127" s="46"/>
      <c r="CM127" s="46"/>
      <c r="CN127" s="46"/>
      <c r="CO127" s="46"/>
      <c r="CP127" s="46"/>
      <c r="CQ127" s="46"/>
      <c r="CR127" s="46"/>
      <c r="CS127" s="46"/>
      <c r="CT127" s="46"/>
      <c r="CU127" s="46"/>
      <c r="CV127" s="46"/>
      <c r="CW127" s="47" t="str">
        <f t="shared" si="138"/>
        <v>Benchmark 3 Line</v>
      </c>
      <c r="CX127" s="46">
        <f t="shared" si="145"/>
        <v>0</v>
      </c>
      <c r="CY127" s="46">
        <f t="shared" si="139"/>
        <v>0</v>
      </c>
      <c r="CZ127" s="46">
        <f t="shared" si="120"/>
        <v>0</v>
      </c>
      <c r="DA127" s="46">
        <f t="shared" si="121"/>
        <v>0</v>
      </c>
      <c r="DB127" s="46">
        <f t="shared" si="122"/>
        <v>0</v>
      </c>
      <c r="DC127" s="46">
        <f t="shared" si="123"/>
        <v>0</v>
      </c>
      <c r="DD127" s="46">
        <f t="shared" si="124"/>
        <v>0</v>
      </c>
      <c r="DE127" s="46">
        <f t="shared" si="125"/>
        <v>0</v>
      </c>
      <c r="DF127" s="46">
        <f t="shared" si="126"/>
        <v>0</v>
      </c>
      <c r="DG127" s="46">
        <f t="shared" si="127"/>
        <v>0</v>
      </c>
      <c r="DH127" s="46">
        <f t="shared" si="128"/>
        <v>0</v>
      </c>
      <c r="DI127" s="46">
        <f t="shared" si="129"/>
        <v>0</v>
      </c>
      <c r="DJ127" s="46">
        <f t="shared" si="130"/>
        <v>0</v>
      </c>
      <c r="DK127" s="46">
        <f t="shared" si="131"/>
        <v>0</v>
      </c>
      <c r="DL127" s="46">
        <f t="shared" si="132"/>
        <v>0</v>
      </c>
      <c r="DM127" s="46">
        <f t="shared" si="133"/>
        <v>0</v>
      </c>
    </row>
    <row r="128" spans="1:117" x14ac:dyDescent="0.2">
      <c r="A128" s="154">
        <f t="shared" si="140"/>
        <v>0</v>
      </c>
      <c r="B128" s="154"/>
      <c r="D128" s="39"/>
      <c r="E128" s="39"/>
      <c r="F128" s="39"/>
      <c r="G128" s="39"/>
      <c r="H128" s="39"/>
      <c r="I128" s="39"/>
      <c r="J128" s="39"/>
      <c r="K128" s="39"/>
      <c r="T128" s="39"/>
      <c r="V128" s="39"/>
      <c r="W128" s="39"/>
      <c r="Y128" s="47" t="str">
        <f t="shared" si="134"/>
        <v>Benchmark 2 Line</v>
      </c>
      <c r="Z128" s="46">
        <f t="shared" si="141"/>
        <v>0</v>
      </c>
      <c r="AA128" s="46">
        <f t="shared" ref="AA128:AO128" si="152">Z128</f>
        <v>0</v>
      </c>
      <c r="AB128" s="46">
        <f t="shared" si="152"/>
        <v>0</v>
      </c>
      <c r="AC128" s="46">
        <f t="shared" si="152"/>
        <v>0</v>
      </c>
      <c r="AD128" s="46">
        <f t="shared" si="152"/>
        <v>0</v>
      </c>
      <c r="AE128" s="46">
        <f t="shared" si="152"/>
        <v>0</v>
      </c>
      <c r="AF128" s="46">
        <f t="shared" si="152"/>
        <v>0</v>
      </c>
      <c r="AG128" s="46">
        <f t="shared" si="152"/>
        <v>0</v>
      </c>
      <c r="AH128" s="46">
        <f t="shared" si="152"/>
        <v>0</v>
      </c>
      <c r="AI128" s="46">
        <f t="shared" si="152"/>
        <v>0</v>
      </c>
      <c r="AJ128" s="46">
        <f t="shared" si="152"/>
        <v>0</v>
      </c>
      <c r="AK128" s="46">
        <f t="shared" si="152"/>
        <v>0</v>
      </c>
      <c r="AL128" s="46">
        <f t="shared" si="152"/>
        <v>0</v>
      </c>
      <c r="AM128" s="46">
        <f t="shared" si="152"/>
        <v>0</v>
      </c>
      <c r="AN128" s="46">
        <f t="shared" si="152"/>
        <v>0</v>
      </c>
      <c r="AO128" s="46">
        <f t="shared" si="152"/>
        <v>0</v>
      </c>
      <c r="AP128" s="46"/>
      <c r="AQ128" s="46"/>
      <c r="AR128" s="46"/>
      <c r="AS128" s="46"/>
      <c r="AT128" s="47"/>
      <c r="AU128" s="47"/>
      <c r="AV128" s="46"/>
      <c r="AW128" s="46"/>
      <c r="AX128" s="46"/>
      <c r="AY128" s="46"/>
      <c r="AZ128" s="46"/>
      <c r="BA128" s="46"/>
      <c r="BB128" s="46"/>
      <c r="BC128" s="46"/>
      <c r="BD128" s="46"/>
      <c r="BE128" s="46"/>
      <c r="BF128" s="46"/>
      <c r="BG128" s="46"/>
      <c r="BH128" s="46"/>
      <c r="BI128" s="46"/>
      <c r="BJ128" s="46"/>
      <c r="BK128" s="47" t="str">
        <f t="shared" si="136"/>
        <v>Benchmark 3 Line</v>
      </c>
      <c r="BL128" s="46">
        <f t="shared" si="143"/>
        <v>0</v>
      </c>
      <c r="BM128" s="46">
        <f t="shared" ref="BM128:CA128" si="153">BL128</f>
        <v>0</v>
      </c>
      <c r="BN128" s="46">
        <f t="shared" si="153"/>
        <v>0</v>
      </c>
      <c r="BO128" s="46">
        <f t="shared" si="153"/>
        <v>0</v>
      </c>
      <c r="BP128" s="46">
        <f t="shared" si="153"/>
        <v>0</v>
      </c>
      <c r="BQ128" s="46">
        <f t="shared" si="153"/>
        <v>0</v>
      </c>
      <c r="BR128" s="46">
        <f t="shared" si="153"/>
        <v>0</v>
      </c>
      <c r="BS128" s="46">
        <f t="shared" si="153"/>
        <v>0</v>
      </c>
      <c r="BT128" s="46">
        <f t="shared" si="153"/>
        <v>0</v>
      </c>
      <c r="BU128" s="46">
        <f t="shared" si="153"/>
        <v>0</v>
      </c>
      <c r="BV128" s="46">
        <f t="shared" si="153"/>
        <v>0</v>
      </c>
      <c r="BW128" s="46">
        <f t="shared" si="153"/>
        <v>0</v>
      </c>
      <c r="BX128" s="46">
        <f t="shared" si="153"/>
        <v>0</v>
      </c>
      <c r="BY128" s="46">
        <f t="shared" si="153"/>
        <v>0</v>
      </c>
      <c r="BZ128" s="46">
        <f t="shared" si="153"/>
        <v>0</v>
      </c>
      <c r="CA128" s="46">
        <f t="shared" si="153"/>
        <v>0</v>
      </c>
      <c r="CB128" s="47"/>
      <c r="CC128" s="46"/>
      <c r="CD128" s="46"/>
      <c r="CE128" s="46"/>
      <c r="CF128" s="46"/>
      <c r="CG128" s="46"/>
      <c r="CH128" s="46"/>
      <c r="CI128" s="46"/>
      <c r="CJ128" s="46"/>
      <c r="CK128" s="46"/>
      <c r="CL128" s="46"/>
      <c r="CM128" s="46"/>
      <c r="CN128" s="46"/>
      <c r="CO128" s="46"/>
      <c r="CP128" s="46"/>
      <c r="CQ128" s="46"/>
      <c r="CR128" s="46"/>
      <c r="CS128" s="46"/>
      <c r="CT128" s="46"/>
      <c r="CU128" s="46"/>
      <c r="CV128" s="46"/>
      <c r="CW128" s="47" t="str">
        <f t="shared" si="138"/>
        <v>Benchmark 3 Line</v>
      </c>
      <c r="CX128" s="46">
        <f t="shared" si="145"/>
        <v>0</v>
      </c>
      <c r="CY128" s="46">
        <f t="shared" si="139"/>
        <v>0</v>
      </c>
      <c r="CZ128" s="46">
        <f t="shared" si="120"/>
        <v>0</v>
      </c>
      <c r="DA128" s="46">
        <f t="shared" si="121"/>
        <v>0</v>
      </c>
      <c r="DB128" s="46">
        <f t="shared" si="122"/>
        <v>0</v>
      </c>
      <c r="DC128" s="46">
        <f t="shared" si="123"/>
        <v>0</v>
      </c>
      <c r="DD128" s="46">
        <f t="shared" si="124"/>
        <v>0</v>
      </c>
      <c r="DE128" s="46">
        <f t="shared" si="125"/>
        <v>0</v>
      </c>
      <c r="DF128" s="46">
        <f t="shared" si="126"/>
        <v>0</v>
      </c>
      <c r="DG128" s="46">
        <f t="shared" si="127"/>
        <v>0</v>
      </c>
      <c r="DH128" s="46">
        <f t="shared" si="128"/>
        <v>0</v>
      </c>
      <c r="DI128" s="46">
        <f t="shared" si="129"/>
        <v>0</v>
      </c>
      <c r="DJ128" s="46">
        <f t="shared" si="130"/>
        <v>0</v>
      </c>
      <c r="DK128" s="46">
        <f t="shared" si="131"/>
        <v>0</v>
      </c>
      <c r="DL128" s="46">
        <f t="shared" si="132"/>
        <v>0</v>
      </c>
      <c r="DM128" s="46">
        <f t="shared" si="133"/>
        <v>0</v>
      </c>
    </row>
    <row r="129" spans="1:117" x14ac:dyDescent="0.2">
      <c r="A129" s="154">
        <f t="shared" si="140"/>
        <v>0</v>
      </c>
      <c r="B129" s="154"/>
      <c r="D129" s="39"/>
      <c r="E129" s="39"/>
      <c r="F129" s="39"/>
      <c r="G129" s="39"/>
      <c r="H129" s="39"/>
      <c r="I129" s="39"/>
      <c r="J129" s="39"/>
      <c r="K129" s="39"/>
      <c r="T129" s="39"/>
      <c r="V129" s="39"/>
      <c r="W129" s="39"/>
      <c r="Y129" s="47" t="str">
        <f t="shared" si="134"/>
        <v>Benchmark 2 Line</v>
      </c>
      <c r="Z129" s="46">
        <f t="shared" si="141"/>
        <v>0</v>
      </c>
      <c r="AA129" s="46">
        <f t="shared" ref="AA129:AO129" si="154">Z129</f>
        <v>0</v>
      </c>
      <c r="AB129" s="46">
        <f t="shared" si="154"/>
        <v>0</v>
      </c>
      <c r="AC129" s="46">
        <f t="shared" si="154"/>
        <v>0</v>
      </c>
      <c r="AD129" s="46">
        <f t="shared" si="154"/>
        <v>0</v>
      </c>
      <c r="AE129" s="46">
        <f t="shared" si="154"/>
        <v>0</v>
      </c>
      <c r="AF129" s="46">
        <f t="shared" si="154"/>
        <v>0</v>
      </c>
      <c r="AG129" s="46">
        <f t="shared" si="154"/>
        <v>0</v>
      </c>
      <c r="AH129" s="46">
        <f t="shared" si="154"/>
        <v>0</v>
      </c>
      <c r="AI129" s="46">
        <f t="shared" si="154"/>
        <v>0</v>
      </c>
      <c r="AJ129" s="46">
        <f t="shared" si="154"/>
        <v>0</v>
      </c>
      <c r="AK129" s="46">
        <f t="shared" si="154"/>
        <v>0</v>
      </c>
      <c r="AL129" s="46">
        <f t="shared" si="154"/>
        <v>0</v>
      </c>
      <c r="AM129" s="46">
        <f t="shared" si="154"/>
        <v>0</v>
      </c>
      <c r="AN129" s="46">
        <f t="shared" si="154"/>
        <v>0</v>
      </c>
      <c r="AO129" s="46">
        <f t="shared" si="154"/>
        <v>0</v>
      </c>
      <c r="AP129" s="46"/>
      <c r="AQ129" s="46"/>
      <c r="AR129" s="46"/>
      <c r="AS129" s="46"/>
      <c r="AT129" s="47"/>
      <c r="AU129" s="47"/>
      <c r="AV129" s="46"/>
      <c r="AW129" s="46"/>
      <c r="AX129" s="46"/>
      <c r="AY129" s="46"/>
      <c r="AZ129" s="46"/>
      <c r="BA129" s="46"/>
      <c r="BB129" s="46"/>
      <c r="BC129" s="46"/>
      <c r="BD129" s="46"/>
      <c r="BE129" s="46"/>
      <c r="BF129" s="46"/>
      <c r="BG129" s="46"/>
      <c r="BH129" s="46"/>
      <c r="BI129" s="46"/>
      <c r="BJ129" s="46"/>
      <c r="BK129" s="47" t="str">
        <f t="shared" si="136"/>
        <v>Benchmark 3 Line</v>
      </c>
      <c r="BL129" s="46">
        <f t="shared" si="143"/>
        <v>0</v>
      </c>
      <c r="BM129" s="46">
        <f t="shared" ref="BM129:CA129" si="155">BL129</f>
        <v>0</v>
      </c>
      <c r="BN129" s="46">
        <f t="shared" si="155"/>
        <v>0</v>
      </c>
      <c r="BO129" s="46">
        <f t="shared" si="155"/>
        <v>0</v>
      </c>
      <c r="BP129" s="46">
        <f t="shared" si="155"/>
        <v>0</v>
      </c>
      <c r="BQ129" s="46">
        <f t="shared" si="155"/>
        <v>0</v>
      </c>
      <c r="BR129" s="46">
        <f t="shared" si="155"/>
        <v>0</v>
      </c>
      <c r="BS129" s="46">
        <f t="shared" si="155"/>
        <v>0</v>
      </c>
      <c r="BT129" s="46">
        <f t="shared" si="155"/>
        <v>0</v>
      </c>
      <c r="BU129" s="46">
        <f t="shared" si="155"/>
        <v>0</v>
      </c>
      <c r="BV129" s="46">
        <f t="shared" si="155"/>
        <v>0</v>
      </c>
      <c r="BW129" s="46">
        <f t="shared" si="155"/>
        <v>0</v>
      </c>
      <c r="BX129" s="46">
        <f t="shared" si="155"/>
        <v>0</v>
      </c>
      <c r="BY129" s="46">
        <f t="shared" si="155"/>
        <v>0</v>
      </c>
      <c r="BZ129" s="46">
        <f t="shared" si="155"/>
        <v>0</v>
      </c>
      <c r="CA129" s="46">
        <f t="shared" si="155"/>
        <v>0</v>
      </c>
      <c r="CB129" s="47"/>
      <c r="CC129" s="46"/>
      <c r="CD129" s="46"/>
      <c r="CE129" s="46"/>
      <c r="CF129" s="46"/>
      <c r="CG129" s="46"/>
      <c r="CH129" s="46"/>
      <c r="CI129" s="46"/>
      <c r="CJ129" s="46"/>
      <c r="CK129" s="46"/>
      <c r="CL129" s="46"/>
      <c r="CM129" s="46"/>
      <c r="CN129" s="46"/>
      <c r="CO129" s="46"/>
      <c r="CP129" s="46"/>
      <c r="CQ129" s="46"/>
      <c r="CR129" s="46"/>
      <c r="CS129" s="46"/>
      <c r="CT129" s="46"/>
      <c r="CU129" s="46"/>
      <c r="CV129" s="46"/>
      <c r="CW129" s="47" t="str">
        <f t="shared" si="138"/>
        <v>Benchmark 3 Line</v>
      </c>
      <c r="CX129" s="46">
        <f t="shared" si="145"/>
        <v>0</v>
      </c>
      <c r="CY129" s="46">
        <f t="shared" si="139"/>
        <v>0</v>
      </c>
      <c r="CZ129" s="46">
        <f t="shared" si="120"/>
        <v>0</v>
      </c>
      <c r="DA129" s="46">
        <f t="shared" si="121"/>
        <v>0</v>
      </c>
      <c r="DB129" s="46">
        <f t="shared" si="122"/>
        <v>0</v>
      </c>
      <c r="DC129" s="46">
        <f t="shared" si="123"/>
        <v>0</v>
      </c>
      <c r="DD129" s="46">
        <f t="shared" si="124"/>
        <v>0</v>
      </c>
      <c r="DE129" s="46">
        <f t="shared" si="125"/>
        <v>0</v>
      </c>
      <c r="DF129" s="46">
        <f t="shared" si="126"/>
        <v>0</v>
      </c>
      <c r="DG129" s="46">
        <f t="shared" si="127"/>
        <v>0</v>
      </c>
      <c r="DH129" s="46">
        <f t="shared" si="128"/>
        <v>0</v>
      </c>
      <c r="DI129" s="46">
        <f t="shared" si="129"/>
        <v>0</v>
      </c>
      <c r="DJ129" s="46">
        <f t="shared" si="130"/>
        <v>0</v>
      </c>
      <c r="DK129" s="46">
        <f t="shared" si="131"/>
        <v>0</v>
      </c>
      <c r="DL129" s="46">
        <f t="shared" si="132"/>
        <v>0</v>
      </c>
      <c r="DM129" s="46">
        <f t="shared" si="133"/>
        <v>0</v>
      </c>
    </row>
    <row r="130" spans="1:117" x14ac:dyDescent="0.2">
      <c r="A130" s="154">
        <f t="shared" si="140"/>
        <v>0</v>
      </c>
      <c r="B130" s="154"/>
      <c r="D130" s="39"/>
      <c r="E130" s="39"/>
      <c r="F130" s="39"/>
      <c r="G130" s="39"/>
      <c r="H130" s="39"/>
      <c r="I130" s="39"/>
      <c r="J130" s="39"/>
      <c r="K130" s="39"/>
      <c r="T130" s="39"/>
      <c r="V130" s="39"/>
      <c r="W130" s="39"/>
      <c r="Y130" s="47" t="str">
        <f t="shared" si="134"/>
        <v>Benchmark 2 Line</v>
      </c>
      <c r="Z130" s="46">
        <f t="shared" si="141"/>
        <v>0</v>
      </c>
      <c r="AA130" s="46">
        <f t="shared" ref="AA130:AO130" si="156">Z130</f>
        <v>0</v>
      </c>
      <c r="AB130" s="46">
        <f t="shared" si="156"/>
        <v>0</v>
      </c>
      <c r="AC130" s="46">
        <f t="shared" si="156"/>
        <v>0</v>
      </c>
      <c r="AD130" s="46">
        <f t="shared" si="156"/>
        <v>0</v>
      </c>
      <c r="AE130" s="46">
        <f t="shared" si="156"/>
        <v>0</v>
      </c>
      <c r="AF130" s="46">
        <f t="shared" si="156"/>
        <v>0</v>
      </c>
      <c r="AG130" s="46">
        <f t="shared" si="156"/>
        <v>0</v>
      </c>
      <c r="AH130" s="46">
        <f t="shared" si="156"/>
        <v>0</v>
      </c>
      <c r="AI130" s="46">
        <f t="shared" si="156"/>
        <v>0</v>
      </c>
      <c r="AJ130" s="46">
        <f t="shared" si="156"/>
        <v>0</v>
      </c>
      <c r="AK130" s="46">
        <f t="shared" si="156"/>
        <v>0</v>
      </c>
      <c r="AL130" s="46">
        <f t="shared" si="156"/>
        <v>0</v>
      </c>
      <c r="AM130" s="46">
        <f t="shared" si="156"/>
        <v>0</v>
      </c>
      <c r="AN130" s="46">
        <f t="shared" si="156"/>
        <v>0</v>
      </c>
      <c r="AO130" s="46">
        <f t="shared" si="156"/>
        <v>0</v>
      </c>
      <c r="AP130" s="46"/>
      <c r="AQ130" s="46"/>
      <c r="AR130" s="46"/>
      <c r="AS130" s="46"/>
      <c r="AT130" s="47"/>
      <c r="AU130" s="47"/>
      <c r="AV130" s="46"/>
      <c r="AW130" s="46"/>
      <c r="AX130" s="46"/>
      <c r="AY130" s="46"/>
      <c r="AZ130" s="46"/>
      <c r="BA130" s="46"/>
      <c r="BB130" s="46"/>
      <c r="BC130" s="46"/>
      <c r="BD130" s="46"/>
      <c r="BE130" s="46"/>
      <c r="BF130" s="46"/>
      <c r="BG130" s="46"/>
      <c r="BH130" s="46"/>
      <c r="BI130" s="46"/>
      <c r="BJ130" s="46"/>
      <c r="BK130" s="47" t="str">
        <f t="shared" si="136"/>
        <v>Benchmark 3 Line</v>
      </c>
      <c r="BL130" s="46">
        <f t="shared" si="143"/>
        <v>0</v>
      </c>
      <c r="BM130" s="46">
        <f t="shared" ref="BM130:CA130" si="157">BL130</f>
        <v>0</v>
      </c>
      <c r="BN130" s="46">
        <f t="shared" si="157"/>
        <v>0</v>
      </c>
      <c r="BO130" s="46">
        <f t="shared" si="157"/>
        <v>0</v>
      </c>
      <c r="BP130" s="46">
        <f t="shared" si="157"/>
        <v>0</v>
      </c>
      <c r="BQ130" s="46">
        <f t="shared" si="157"/>
        <v>0</v>
      </c>
      <c r="BR130" s="46">
        <f t="shared" si="157"/>
        <v>0</v>
      </c>
      <c r="BS130" s="46">
        <f t="shared" si="157"/>
        <v>0</v>
      </c>
      <c r="BT130" s="46">
        <f t="shared" si="157"/>
        <v>0</v>
      </c>
      <c r="BU130" s="46">
        <f t="shared" si="157"/>
        <v>0</v>
      </c>
      <c r="BV130" s="46">
        <f t="shared" si="157"/>
        <v>0</v>
      </c>
      <c r="BW130" s="46">
        <f t="shared" si="157"/>
        <v>0</v>
      </c>
      <c r="BX130" s="46">
        <f t="shared" si="157"/>
        <v>0</v>
      </c>
      <c r="BY130" s="46">
        <f t="shared" si="157"/>
        <v>0</v>
      </c>
      <c r="BZ130" s="46">
        <f t="shared" si="157"/>
        <v>0</v>
      </c>
      <c r="CA130" s="46">
        <f t="shared" si="157"/>
        <v>0</v>
      </c>
      <c r="CB130" s="47"/>
      <c r="CC130" s="46"/>
      <c r="CD130" s="46"/>
      <c r="CE130" s="46"/>
      <c r="CF130" s="46"/>
      <c r="CG130" s="46"/>
      <c r="CH130" s="46"/>
      <c r="CI130" s="46"/>
      <c r="CJ130" s="46"/>
      <c r="CK130" s="46"/>
      <c r="CL130" s="46"/>
      <c r="CM130" s="46"/>
      <c r="CN130" s="46"/>
      <c r="CO130" s="46"/>
      <c r="CP130" s="46"/>
      <c r="CQ130" s="46"/>
      <c r="CR130" s="46"/>
      <c r="CS130" s="46"/>
      <c r="CT130" s="46"/>
      <c r="CU130" s="46"/>
      <c r="CV130" s="46"/>
      <c r="CW130" s="47" t="str">
        <f t="shared" si="138"/>
        <v>Benchmark 3 Line</v>
      </c>
      <c r="CX130" s="46">
        <f t="shared" si="145"/>
        <v>0</v>
      </c>
      <c r="CY130" s="46">
        <f t="shared" si="139"/>
        <v>0</v>
      </c>
      <c r="CZ130" s="46">
        <f t="shared" si="120"/>
        <v>0</v>
      </c>
      <c r="DA130" s="46">
        <f t="shared" si="121"/>
        <v>0</v>
      </c>
      <c r="DB130" s="46">
        <f t="shared" si="122"/>
        <v>0</v>
      </c>
      <c r="DC130" s="46">
        <f t="shared" si="123"/>
        <v>0</v>
      </c>
      <c r="DD130" s="46">
        <f t="shared" si="124"/>
        <v>0</v>
      </c>
      <c r="DE130" s="46">
        <f t="shared" si="125"/>
        <v>0</v>
      </c>
      <c r="DF130" s="46">
        <f t="shared" si="126"/>
        <v>0</v>
      </c>
      <c r="DG130" s="46">
        <f t="shared" si="127"/>
        <v>0</v>
      </c>
      <c r="DH130" s="46">
        <f t="shared" si="128"/>
        <v>0</v>
      </c>
      <c r="DI130" s="46">
        <f t="shared" si="129"/>
        <v>0</v>
      </c>
      <c r="DJ130" s="46">
        <f t="shared" si="130"/>
        <v>0</v>
      </c>
      <c r="DK130" s="46">
        <f t="shared" si="131"/>
        <v>0</v>
      </c>
      <c r="DL130" s="46">
        <f t="shared" si="132"/>
        <v>0</v>
      </c>
      <c r="DM130" s="46">
        <f t="shared" si="133"/>
        <v>0</v>
      </c>
    </row>
    <row r="131" spans="1:117" x14ac:dyDescent="0.2">
      <c r="A131" s="154">
        <f t="shared" si="140"/>
        <v>0</v>
      </c>
      <c r="B131" s="154"/>
      <c r="D131" s="39"/>
      <c r="E131" s="39"/>
      <c r="F131" s="39"/>
      <c r="G131" s="39"/>
      <c r="H131" s="39"/>
      <c r="I131" s="39"/>
      <c r="J131" s="39"/>
      <c r="K131" s="39"/>
      <c r="T131" s="39"/>
      <c r="V131" s="39"/>
      <c r="W131" s="39"/>
      <c r="Y131" s="47" t="str">
        <f t="shared" si="134"/>
        <v>Benchmark 2 Line</v>
      </c>
      <c r="Z131" s="46">
        <f t="shared" si="141"/>
        <v>0</v>
      </c>
      <c r="AA131" s="46">
        <f t="shared" ref="AA131:AO131" si="158">Z131</f>
        <v>0</v>
      </c>
      <c r="AB131" s="46">
        <f t="shared" si="158"/>
        <v>0</v>
      </c>
      <c r="AC131" s="46">
        <f t="shared" si="158"/>
        <v>0</v>
      </c>
      <c r="AD131" s="46">
        <f t="shared" si="158"/>
        <v>0</v>
      </c>
      <c r="AE131" s="46">
        <f t="shared" si="158"/>
        <v>0</v>
      </c>
      <c r="AF131" s="46">
        <f t="shared" si="158"/>
        <v>0</v>
      </c>
      <c r="AG131" s="46">
        <f t="shared" si="158"/>
        <v>0</v>
      </c>
      <c r="AH131" s="46">
        <f t="shared" si="158"/>
        <v>0</v>
      </c>
      <c r="AI131" s="46">
        <f t="shared" si="158"/>
        <v>0</v>
      </c>
      <c r="AJ131" s="46">
        <f t="shared" si="158"/>
        <v>0</v>
      </c>
      <c r="AK131" s="46">
        <f t="shared" si="158"/>
        <v>0</v>
      </c>
      <c r="AL131" s="46">
        <f t="shared" si="158"/>
        <v>0</v>
      </c>
      <c r="AM131" s="46">
        <f t="shared" si="158"/>
        <v>0</v>
      </c>
      <c r="AN131" s="46">
        <f t="shared" si="158"/>
        <v>0</v>
      </c>
      <c r="AO131" s="46">
        <f t="shared" si="158"/>
        <v>0</v>
      </c>
      <c r="AP131" s="46"/>
      <c r="AQ131" s="46"/>
      <c r="AR131" s="46"/>
      <c r="AS131" s="46"/>
      <c r="AT131" s="47"/>
      <c r="AU131" s="47"/>
      <c r="AV131" s="46"/>
      <c r="AW131" s="46"/>
      <c r="AX131" s="46"/>
      <c r="AY131" s="46"/>
      <c r="AZ131" s="46"/>
      <c r="BA131" s="46"/>
      <c r="BB131" s="46"/>
      <c r="BC131" s="46"/>
      <c r="BD131" s="46"/>
      <c r="BE131" s="46"/>
      <c r="BF131" s="46"/>
      <c r="BG131" s="46"/>
      <c r="BH131" s="46"/>
      <c r="BI131" s="46"/>
      <c r="BJ131" s="46"/>
      <c r="BK131" s="47" t="str">
        <f t="shared" si="136"/>
        <v>Benchmark 3 Line</v>
      </c>
      <c r="BL131" s="46">
        <f t="shared" si="143"/>
        <v>0</v>
      </c>
      <c r="BM131" s="46">
        <f t="shared" ref="BM131:CA131" si="159">BL131</f>
        <v>0</v>
      </c>
      <c r="BN131" s="46">
        <f t="shared" si="159"/>
        <v>0</v>
      </c>
      <c r="BO131" s="46">
        <f t="shared" si="159"/>
        <v>0</v>
      </c>
      <c r="BP131" s="46">
        <f t="shared" si="159"/>
        <v>0</v>
      </c>
      <c r="BQ131" s="46">
        <f t="shared" si="159"/>
        <v>0</v>
      </c>
      <c r="BR131" s="46">
        <f t="shared" si="159"/>
        <v>0</v>
      </c>
      <c r="BS131" s="46">
        <f t="shared" si="159"/>
        <v>0</v>
      </c>
      <c r="BT131" s="46">
        <f t="shared" si="159"/>
        <v>0</v>
      </c>
      <c r="BU131" s="46">
        <f t="shared" si="159"/>
        <v>0</v>
      </c>
      <c r="BV131" s="46">
        <f t="shared" si="159"/>
        <v>0</v>
      </c>
      <c r="BW131" s="46">
        <f t="shared" si="159"/>
        <v>0</v>
      </c>
      <c r="BX131" s="46">
        <f t="shared" si="159"/>
        <v>0</v>
      </c>
      <c r="BY131" s="46">
        <f t="shared" si="159"/>
        <v>0</v>
      </c>
      <c r="BZ131" s="46">
        <f t="shared" si="159"/>
        <v>0</v>
      </c>
      <c r="CA131" s="46">
        <f t="shared" si="159"/>
        <v>0</v>
      </c>
      <c r="CB131" s="47"/>
      <c r="CC131" s="46"/>
      <c r="CD131" s="46"/>
      <c r="CE131" s="46"/>
      <c r="CF131" s="46"/>
      <c r="CG131" s="46"/>
      <c r="CH131" s="46"/>
      <c r="CI131" s="46"/>
      <c r="CJ131" s="46"/>
      <c r="CK131" s="46"/>
      <c r="CL131" s="46"/>
      <c r="CM131" s="46"/>
      <c r="CN131" s="46"/>
      <c r="CO131" s="46"/>
      <c r="CP131" s="46"/>
      <c r="CQ131" s="46"/>
      <c r="CR131" s="46"/>
      <c r="CS131" s="46"/>
      <c r="CT131" s="46"/>
      <c r="CU131" s="46"/>
      <c r="CV131" s="46"/>
      <c r="CW131" s="47" t="str">
        <f t="shared" si="138"/>
        <v>Benchmark 3 Line</v>
      </c>
      <c r="CX131" s="46">
        <f t="shared" si="145"/>
        <v>0</v>
      </c>
      <c r="CY131" s="46">
        <f t="shared" si="139"/>
        <v>0</v>
      </c>
      <c r="CZ131" s="46">
        <f t="shared" si="120"/>
        <v>0</v>
      </c>
      <c r="DA131" s="46">
        <f t="shared" si="121"/>
        <v>0</v>
      </c>
      <c r="DB131" s="46">
        <f t="shared" si="122"/>
        <v>0</v>
      </c>
      <c r="DC131" s="46">
        <f t="shared" si="123"/>
        <v>0</v>
      </c>
      <c r="DD131" s="46">
        <f t="shared" si="124"/>
        <v>0</v>
      </c>
      <c r="DE131" s="46">
        <f t="shared" si="125"/>
        <v>0</v>
      </c>
      <c r="DF131" s="46">
        <f t="shared" si="126"/>
        <v>0</v>
      </c>
      <c r="DG131" s="46">
        <f t="shared" si="127"/>
        <v>0</v>
      </c>
      <c r="DH131" s="46">
        <f t="shared" si="128"/>
        <v>0</v>
      </c>
      <c r="DI131" s="46">
        <f t="shared" si="129"/>
        <v>0</v>
      </c>
      <c r="DJ131" s="46">
        <f t="shared" si="130"/>
        <v>0</v>
      </c>
      <c r="DK131" s="46">
        <f t="shared" si="131"/>
        <v>0</v>
      </c>
      <c r="DL131" s="46">
        <f t="shared" si="132"/>
        <v>0</v>
      </c>
      <c r="DM131" s="46">
        <f t="shared" si="133"/>
        <v>0</v>
      </c>
    </row>
    <row r="132" spans="1:117" x14ac:dyDescent="0.2">
      <c r="A132" s="154">
        <f t="shared" si="140"/>
        <v>0</v>
      </c>
      <c r="B132" s="154"/>
      <c r="D132" s="39"/>
      <c r="E132" s="39"/>
      <c r="F132" s="39"/>
      <c r="G132" s="39"/>
      <c r="H132" s="39"/>
      <c r="I132" s="39"/>
      <c r="J132" s="39"/>
      <c r="K132" s="39"/>
      <c r="T132" s="39"/>
      <c r="V132" s="39"/>
      <c r="W132" s="39"/>
      <c r="Y132" s="47" t="str">
        <f t="shared" si="134"/>
        <v>Benchmark 2 Line</v>
      </c>
      <c r="Z132" s="46">
        <f t="shared" si="141"/>
        <v>0</v>
      </c>
      <c r="AA132" s="46">
        <f t="shared" ref="AA132:AO132" si="160">Z132</f>
        <v>0</v>
      </c>
      <c r="AB132" s="46">
        <f t="shared" si="160"/>
        <v>0</v>
      </c>
      <c r="AC132" s="46">
        <f t="shared" si="160"/>
        <v>0</v>
      </c>
      <c r="AD132" s="46">
        <f t="shared" si="160"/>
        <v>0</v>
      </c>
      <c r="AE132" s="46">
        <f t="shared" si="160"/>
        <v>0</v>
      </c>
      <c r="AF132" s="46">
        <f t="shared" si="160"/>
        <v>0</v>
      </c>
      <c r="AG132" s="46">
        <f t="shared" si="160"/>
        <v>0</v>
      </c>
      <c r="AH132" s="46">
        <f t="shared" si="160"/>
        <v>0</v>
      </c>
      <c r="AI132" s="46">
        <f t="shared" si="160"/>
        <v>0</v>
      </c>
      <c r="AJ132" s="46">
        <f t="shared" si="160"/>
        <v>0</v>
      </c>
      <c r="AK132" s="46">
        <f t="shared" si="160"/>
        <v>0</v>
      </c>
      <c r="AL132" s="46">
        <f t="shared" si="160"/>
        <v>0</v>
      </c>
      <c r="AM132" s="46">
        <f t="shared" si="160"/>
        <v>0</v>
      </c>
      <c r="AN132" s="46">
        <f t="shared" si="160"/>
        <v>0</v>
      </c>
      <c r="AO132" s="46">
        <f t="shared" si="160"/>
        <v>0</v>
      </c>
      <c r="AP132" s="46"/>
      <c r="AQ132" s="46"/>
      <c r="AR132" s="46"/>
      <c r="AS132" s="46"/>
      <c r="AT132" s="47"/>
      <c r="AU132" s="47"/>
      <c r="AV132" s="46"/>
      <c r="AW132" s="46"/>
      <c r="AX132" s="46"/>
      <c r="AY132" s="46"/>
      <c r="AZ132" s="46"/>
      <c r="BA132" s="46"/>
      <c r="BB132" s="46"/>
      <c r="BC132" s="46"/>
      <c r="BD132" s="46"/>
      <c r="BE132" s="46"/>
      <c r="BF132" s="46"/>
      <c r="BG132" s="46"/>
      <c r="BH132" s="46"/>
      <c r="BI132" s="46"/>
      <c r="BJ132" s="46"/>
      <c r="BK132" s="47" t="str">
        <f t="shared" si="136"/>
        <v>Benchmark 3 Line</v>
      </c>
      <c r="BL132" s="46">
        <f t="shared" si="143"/>
        <v>0</v>
      </c>
      <c r="BM132" s="46">
        <f t="shared" ref="BM132:CA132" si="161">BL132</f>
        <v>0</v>
      </c>
      <c r="BN132" s="46">
        <f t="shared" si="161"/>
        <v>0</v>
      </c>
      <c r="BO132" s="46">
        <f t="shared" si="161"/>
        <v>0</v>
      </c>
      <c r="BP132" s="46">
        <f t="shared" si="161"/>
        <v>0</v>
      </c>
      <c r="BQ132" s="46">
        <f t="shared" si="161"/>
        <v>0</v>
      </c>
      <c r="BR132" s="46">
        <f t="shared" si="161"/>
        <v>0</v>
      </c>
      <c r="BS132" s="46">
        <f t="shared" si="161"/>
        <v>0</v>
      </c>
      <c r="BT132" s="46">
        <f t="shared" si="161"/>
        <v>0</v>
      </c>
      <c r="BU132" s="46">
        <f t="shared" si="161"/>
        <v>0</v>
      </c>
      <c r="BV132" s="46">
        <f t="shared" si="161"/>
        <v>0</v>
      </c>
      <c r="BW132" s="46">
        <f t="shared" si="161"/>
        <v>0</v>
      </c>
      <c r="BX132" s="46">
        <f t="shared" si="161"/>
        <v>0</v>
      </c>
      <c r="BY132" s="46">
        <f t="shared" si="161"/>
        <v>0</v>
      </c>
      <c r="BZ132" s="46">
        <f t="shared" si="161"/>
        <v>0</v>
      </c>
      <c r="CA132" s="46">
        <f t="shared" si="161"/>
        <v>0</v>
      </c>
      <c r="CB132" s="47"/>
      <c r="CC132" s="46"/>
      <c r="CD132" s="46"/>
      <c r="CE132" s="46"/>
      <c r="CF132" s="46"/>
      <c r="CG132" s="46"/>
      <c r="CH132" s="46"/>
      <c r="CI132" s="46"/>
      <c r="CJ132" s="46"/>
      <c r="CK132" s="46"/>
      <c r="CL132" s="46"/>
      <c r="CM132" s="46"/>
      <c r="CN132" s="46"/>
      <c r="CO132" s="46"/>
      <c r="CP132" s="46"/>
      <c r="CQ132" s="46"/>
      <c r="CR132" s="46"/>
      <c r="CS132" s="46"/>
      <c r="CT132" s="46"/>
      <c r="CU132" s="46"/>
      <c r="CV132" s="46"/>
      <c r="CW132" s="47" t="str">
        <f t="shared" si="138"/>
        <v>Benchmark 3 Line</v>
      </c>
      <c r="CX132" s="46">
        <f t="shared" si="145"/>
        <v>0</v>
      </c>
      <c r="CY132" s="46">
        <f t="shared" si="139"/>
        <v>0</v>
      </c>
      <c r="CZ132" s="46">
        <f t="shared" si="120"/>
        <v>0</v>
      </c>
      <c r="DA132" s="46">
        <f t="shared" si="121"/>
        <v>0</v>
      </c>
      <c r="DB132" s="46">
        <f t="shared" si="122"/>
        <v>0</v>
      </c>
      <c r="DC132" s="46">
        <f t="shared" si="123"/>
        <v>0</v>
      </c>
      <c r="DD132" s="46">
        <f t="shared" si="124"/>
        <v>0</v>
      </c>
      <c r="DE132" s="46">
        <f t="shared" si="125"/>
        <v>0</v>
      </c>
      <c r="DF132" s="46">
        <f t="shared" si="126"/>
        <v>0</v>
      </c>
      <c r="DG132" s="46">
        <f t="shared" si="127"/>
        <v>0</v>
      </c>
      <c r="DH132" s="46">
        <f t="shared" si="128"/>
        <v>0</v>
      </c>
      <c r="DI132" s="46">
        <f t="shared" si="129"/>
        <v>0</v>
      </c>
      <c r="DJ132" s="46">
        <f t="shared" si="130"/>
        <v>0</v>
      </c>
      <c r="DK132" s="46">
        <f t="shared" si="131"/>
        <v>0</v>
      </c>
      <c r="DL132" s="46">
        <f t="shared" si="132"/>
        <v>0</v>
      </c>
      <c r="DM132" s="46">
        <f t="shared" si="133"/>
        <v>0</v>
      </c>
    </row>
    <row r="133" spans="1:117" x14ac:dyDescent="0.2">
      <c r="A133" s="154">
        <f t="shared" si="140"/>
        <v>0</v>
      </c>
      <c r="B133" s="154"/>
      <c r="D133" s="39"/>
      <c r="E133" s="39"/>
      <c r="F133" s="39"/>
      <c r="G133" s="39"/>
      <c r="H133" s="39"/>
      <c r="I133" s="39"/>
      <c r="J133" s="39"/>
      <c r="K133" s="39"/>
      <c r="T133" s="39"/>
      <c r="V133" s="39"/>
      <c r="W133" s="39"/>
      <c r="Y133" s="47" t="str">
        <f t="shared" si="134"/>
        <v>Benchmark 2 Line</v>
      </c>
      <c r="Z133" s="46">
        <f t="shared" si="141"/>
        <v>0</v>
      </c>
      <c r="AA133" s="46">
        <f t="shared" ref="AA133:AO133" si="162">Z133</f>
        <v>0</v>
      </c>
      <c r="AB133" s="46">
        <f t="shared" si="162"/>
        <v>0</v>
      </c>
      <c r="AC133" s="46">
        <f t="shared" si="162"/>
        <v>0</v>
      </c>
      <c r="AD133" s="46">
        <f t="shared" si="162"/>
        <v>0</v>
      </c>
      <c r="AE133" s="46">
        <f t="shared" si="162"/>
        <v>0</v>
      </c>
      <c r="AF133" s="46">
        <f t="shared" si="162"/>
        <v>0</v>
      </c>
      <c r="AG133" s="46">
        <f t="shared" si="162"/>
        <v>0</v>
      </c>
      <c r="AH133" s="46">
        <f t="shared" si="162"/>
        <v>0</v>
      </c>
      <c r="AI133" s="46">
        <f t="shared" si="162"/>
        <v>0</v>
      </c>
      <c r="AJ133" s="46">
        <f t="shared" si="162"/>
        <v>0</v>
      </c>
      <c r="AK133" s="46">
        <f t="shared" si="162"/>
        <v>0</v>
      </c>
      <c r="AL133" s="46">
        <f t="shared" si="162"/>
        <v>0</v>
      </c>
      <c r="AM133" s="46">
        <f t="shared" si="162"/>
        <v>0</v>
      </c>
      <c r="AN133" s="46">
        <f t="shared" si="162"/>
        <v>0</v>
      </c>
      <c r="AO133" s="46">
        <f t="shared" si="162"/>
        <v>0</v>
      </c>
      <c r="AP133" s="46"/>
      <c r="AQ133" s="46"/>
      <c r="AR133" s="46"/>
      <c r="AS133" s="46"/>
      <c r="AT133" s="47"/>
      <c r="AU133" s="47"/>
      <c r="AV133" s="46"/>
      <c r="AW133" s="46"/>
      <c r="AX133" s="46"/>
      <c r="AY133" s="46"/>
      <c r="AZ133" s="46"/>
      <c r="BA133" s="46"/>
      <c r="BB133" s="46"/>
      <c r="BC133" s="46"/>
      <c r="BD133" s="46"/>
      <c r="BE133" s="46"/>
      <c r="BF133" s="46"/>
      <c r="BG133" s="46"/>
      <c r="BH133" s="46"/>
      <c r="BI133" s="46"/>
      <c r="BJ133" s="46"/>
      <c r="BK133" s="47" t="str">
        <f t="shared" si="136"/>
        <v>Benchmark 3 Line</v>
      </c>
      <c r="BL133" s="46">
        <f t="shared" si="143"/>
        <v>0</v>
      </c>
      <c r="BM133" s="46">
        <f t="shared" ref="BM133:CA133" si="163">BL133</f>
        <v>0</v>
      </c>
      <c r="BN133" s="46">
        <f t="shared" si="163"/>
        <v>0</v>
      </c>
      <c r="BO133" s="46">
        <f t="shared" si="163"/>
        <v>0</v>
      </c>
      <c r="BP133" s="46">
        <f t="shared" si="163"/>
        <v>0</v>
      </c>
      <c r="BQ133" s="46">
        <f t="shared" si="163"/>
        <v>0</v>
      </c>
      <c r="BR133" s="46">
        <f t="shared" si="163"/>
        <v>0</v>
      </c>
      <c r="BS133" s="46">
        <f t="shared" si="163"/>
        <v>0</v>
      </c>
      <c r="BT133" s="46">
        <f t="shared" si="163"/>
        <v>0</v>
      </c>
      <c r="BU133" s="46">
        <f t="shared" si="163"/>
        <v>0</v>
      </c>
      <c r="BV133" s="46">
        <f t="shared" si="163"/>
        <v>0</v>
      </c>
      <c r="BW133" s="46">
        <f t="shared" si="163"/>
        <v>0</v>
      </c>
      <c r="BX133" s="46">
        <f t="shared" si="163"/>
        <v>0</v>
      </c>
      <c r="BY133" s="46">
        <f t="shared" si="163"/>
        <v>0</v>
      </c>
      <c r="BZ133" s="46">
        <f t="shared" si="163"/>
        <v>0</v>
      </c>
      <c r="CA133" s="46">
        <f t="shared" si="163"/>
        <v>0</v>
      </c>
      <c r="CB133" s="47"/>
      <c r="CC133" s="46"/>
      <c r="CD133" s="46"/>
      <c r="CE133" s="46"/>
      <c r="CF133" s="46"/>
      <c r="CG133" s="46"/>
      <c r="CH133" s="46"/>
      <c r="CI133" s="46"/>
      <c r="CJ133" s="46"/>
      <c r="CK133" s="46"/>
      <c r="CL133" s="46"/>
      <c r="CM133" s="46"/>
      <c r="CN133" s="46"/>
      <c r="CO133" s="46"/>
      <c r="CP133" s="46"/>
      <c r="CQ133" s="46"/>
      <c r="CR133" s="46"/>
      <c r="CS133" s="46"/>
      <c r="CT133" s="46"/>
      <c r="CU133" s="46"/>
      <c r="CV133" s="46"/>
      <c r="CW133" s="47" t="str">
        <f t="shared" si="138"/>
        <v>Benchmark 3 Line</v>
      </c>
      <c r="CX133" s="46">
        <f t="shared" si="145"/>
        <v>0</v>
      </c>
      <c r="CY133" s="46">
        <f t="shared" si="139"/>
        <v>0</v>
      </c>
      <c r="CZ133" s="46">
        <f t="shared" si="120"/>
        <v>0</v>
      </c>
      <c r="DA133" s="46">
        <f t="shared" si="121"/>
        <v>0</v>
      </c>
      <c r="DB133" s="46">
        <f t="shared" si="122"/>
        <v>0</v>
      </c>
      <c r="DC133" s="46">
        <f t="shared" si="123"/>
        <v>0</v>
      </c>
      <c r="DD133" s="46">
        <f t="shared" si="124"/>
        <v>0</v>
      </c>
      <c r="DE133" s="46">
        <f t="shared" si="125"/>
        <v>0</v>
      </c>
      <c r="DF133" s="46">
        <f t="shared" si="126"/>
        <v>0</v>
      </c>
      <c r="DG133" s="46">
        <f t="shared" si="127"/>
        <v>0</v>
      </c>
      <c r="DH133" s="46">
        <f t="shared" si="128"/>
        <v>0</v>
      </c>
      <c r="DI133" s="46">
        <f t="shared" si="129"/>
        <v>0</v>
      </c>
      <c r="DJ133" s="46">
        <f t="shared" si="130"/>
        <v>0</v>
      </c>
      <c r="DK133" s="46">
        <f t="shared" si="131"/>
        <v>0</v>
      </c>
      <c r="DL133" s="46">
        <f t="shared" si="132"/>
        <v>0</v>
      </c>
      <c r="DM133" s="46">
        <f t="shared" si="133"/>
        <v>0</v>
      </c>
    </row>
    <row r="134" spans="1:117" x14ac:dyDescent="0.2">
      <c r="A134" s="154">
        <f t="shared" si="140"/>
        <v>0</v>
      </c>
      <c r="B134" s="154"/>
      <c r="D134" s="39"/>
      <c r="E134" s="39"/>
      <c r="F134" s="39"/>
      <c r="G134" s="39"/>
      <c r="H134" s="39"/>
      <c r="I134" s="39"/>
      <c r="J134" s="39"/>
      <c r="K134" s="39"/>
      <c r="T134" s="39"/>
      <c r="V134" s="39"/>
      <c r="W134" s="39"/>
      <c r="Y134" s="47" t="str">
        <f t="shared" si="134"/>
        <v>Benchmark 2 Line</v>
      </c>
      <c r="Z134" s="46">
        <f t="shared" si="141"/>
        <v>0</v>
      </c>
      <c r="AA134" s="46">
        <f t="shared" ref="AA134:AO134" si="164">Z134</f>
        <v>0</v>
      </c>
      <c r="AB134" s="46">
        <f t="shared" si="164"/>
        <v>0</v>
      </c>
      <c r="AC134" s="46">
        <f t="shared" si="164"/>
        <v>0</v>
      </c>
      <c r="AD134" s="46">
        <f t="shared" si="164"/>
        <v>0</v>
      </c>
      <c r="AE134" s="46">
        <f t="shared" si="164"/>
        <v>0</v>
      </c>
      <c r="AF134" s="46">
        <f t="shared" si="164"/>
        <v>0</v>
      </c>
      <c r="AG134" s="46">
        <f t="shared" si="164"/>
        <v>0</v>
      </c>
      <c r="AH134" s="46">
        <f t="shared" si="164"/>
        <v>0</v>
      </c>
      <c r="AI134" s="46">
        <f t="shared" si="164"/>
        <v>0</v>
      </c>
      <c r="AJ134" s="46">
        <f t="shared" si="164"/>
        <v>0</v>
      </c>
      <c r="AK134" s="46">
        <f t="shared" si="164"/>
        <v>0</v>
      </c>
      <c r="AL134" s="46">
        <f t="shared" si="164"/>
        <v>0</v>
      </c>
      <c r="AM134" s="46">
        <f t="shared" si="164"/>
        <v>0</v>
      </c>
      <c r="AN134" s="46">
        <f t="shared" si="164"/>
        <v>0</v>
      </c>
      <c r="AO134" s="46">
        <f t="shared" si="164"/>
        <v>0</v>
      </c>
      <c r="AP134" s="46"/>
      <c r="AQ134" s="46"/>
      <c r="AR134" s="46"/>
      <c r="AS134" s="46"/>
      <c r="AT134" s="47"/>
      <c r="AU134" s="47"/>
      <c r="AV134" s="46"/>
      <c r="AW134" s="46"/>
      <c r="AX134" s="46"/>
      <c r="AY134" s="46"/>
      <c r="AZ134" s="46"/>
      <c r="BA134" s="46"/>
      <c r="BB134" s="46"/>
      <c r="BC134" s="46"/>
      <c r="BD134" s="46"/>
      <c r="BE134" s="46"/>
      <c r="BF134" s="46"/>
      <c r="BG134" s="46"/>
      <c r="BH134" s="46"/>
      <c r="BI134" s="46"/>
      <c r="BJ134" s="46"/>
      <c r="BK134" s="47" t="str">
        <f t="shared" si="136"/>
        <v>Benchmark 3 Line</v>
      </c>
      <c r="BL134" s="46">
        <f t="shared" si="143"/>
        <v>0</v>
      </c>
      <c r="BM134" s="46">
        <f t="shared" ref="BM134:CA134" si="165">BL134</f>
        <v>0</v>
      </c>
      <c r="BN134" s="46">
        <f t="shared" si="165"/>
        <v>0</v>
      </c>
      <c r="BO134" s="46">
        <f t="shared" si="165"/>
        <v>0</v>
      </c>
      <c r="BP134" s="46">
        <f t="shared" si="165"/>
        <v>0</v>
      </c>
      <c r="BQ134" s="46">
        <f t="shared" si="165"/>
        <v>0</v>
      </c>
      <c r="BR134" s="46">
        <f t="shared" si="165"/>
        <v>0</v>
      </c>
      <c r="BS134" s="46">
        <f t="shared" si="165"/>
        <v>0</v>
      </c>
      <c r="BT134" s="46">
        <f t="shared" si="165"/>
        <v>0</v>
      </c>
      <c r="BU134" s="46">
        <f t="shared" si="165"/>
        <v>0</v>
      </c>
      <c r="BV134" s="46">
        <f t="shared" si="165"/>
        <v>0</v>
      </c>
      <c r="BW134" s="46">
        <f t="shared" si="165"/>
        <v>0</v>
      </c>
      <c r="BX134" s="46">
        <f t="shared" si="165"/>
        <v>0</v>
      </c>
      <c r="BY134" s="46">
        <f t="shared" si="165"/>
        <v>0</v>
      </c>
      <c r="BZ134" s="46">
        <f t="shared" si="165"/>
        <v>0</v>
      </c>
      <c r="CA134" s="46">
        <f t="shared" si="165"/>
        <v>0</v>
      </c>
      <c r="CB134" s="47"/>
      <c r="CC134" s="46"/>
      <c r="CD134" s="46"/>
      <c r="CE134" s="46"/>
      <c r="CF134" s="46"/>
      <c r="CG134" s="46"/>
      <c r="CH134" s="46"/>
      <c r="CI134" s="46"/>
      <c r="CJ134" s="46"/>
      <c r="CK134" s="46"/>
      <c r="CL134" s="46"/>
      <c r="CM134" s="46"/>
      <c r="CN134" s="46"/>
      <c r="CO134" s="46"/>
      <c r="CP134" s="46"/>
      <c r="CQ134" s="46"/>
      <c r="CR134" s="46"/>
      <c r="CS134" s="46"/>
      <c r="CT134" s="46"/>
      <c r="CU134" s="46"/>
      <c r="CV134" s="46"/>
      <c r="CW134" s="47" t="str">
        <f t="shared" si="138"/>
        <v>Benchmark 3 Line</v>
      </c>
      <c r="CX134" s="46">
        <f t="shared" si="145"/>
        <v>0</v>
      </c>
      <c r="CY134" s="46">
        <f t="shared" si="139"/>
        <v>0</v>
      </c>
      <c r="CZ134" s="46">
        <f t="shared" si="120"/>
        <v>0</v>
      </c>
      <c r="DA134" s="46">
        <f t="shared" si="121"/>
        <v>0</v>
      </c>
      <c r="DB134" s="46">
        <f t="shared" si="122"/>
        <v>0</v>
      </c>
      <c r="DC134" s="46">
        <f t="shared" si="123"/>
        <v>0</v>
      </c>
      <c r="DD134" s="46">
        <f t="shared" si="124"/>
        <v>0</v>
      </c>
      <c r="DE134" s="46">
        <f t="shared" si="125"/>
        <v>0</v>
      </c>
      <c r="DF134" s="46">
        <f t="shared" si="126"/>
        <v>0</v>
      </c>
      <c r="DG134" s="46">
        <f t="shared" si="127"/>
        <v>0</v>
      </c>
      <c r="DH134" s="46">
        <f t="shared" si="128"/>
        <v>0</v>
      </c>
      <c r="DI134" s="46">
        <f t="shared" si="129"/>
        <v>0</v>
      </c>
      <c r="DJ134" s="46">
        <f t="shared" si="130"/>
        <v>0</v>
      </c>
      <c r="DK134" s="46">
        <f t="shared" si="131"/>
        <v>0</v>
      </c>
      <c r="DL134" s="46">
        <f t="shared" si="132"/>
        <v>0</v>
      </c>
      <c r="DM134" s="46">
        <f t="shared" si="133"/>
        <v>0</v>
      </c>
    </row>
    <row r="135" spans="1:117" x14ac:dyDescent="0.2">
      <c r="A135" s="154">
        <f t="shared" si="140"/>
        <v>0</v>
      </c>
      <c r="B135" s="154"/>
      <c r="D135" s="39"/>
      <c r="E135" s="39"/>
      <c r="F135" s="39"/>
      <c r="G135" s="39"/>
      <c r="H135" s="39"/>
      <c r="I135" s="39"/>
      <c r="J135" s="39"/>
      <c r="K135" s="39"/>
      <c r="T135" s="39"/>
      <c r="V135" s="39"/>
      <c r="W135" s="39"/>
      <c r="Y135" s="47" t="str">
        <f t="shared" si="134"/>
        <v>Benchmark 2 Line</v>
      </c>
      <c r="Z135" s="46">
        <f t="shared" si="141"/>
        <v>0</v>
      </c>
      <c r="AA135" s="46">
        <f t="shared" ref="AA135:AO135" si="166">Z135</f>
        <v>0</v>
      </c>
      <c r="AB135" s="46">
        <f t="shared" si="166"/>
        <v>0</v>
      </c>
      <c r="AC135" s="46">
        <f t="shared" si="166"/>
        <v>0</v>
      </c>
      <c r="AD135" s="46">
        <f t="shared" si="166"/>
        <v>0</v>
      </c>
      <c r="AE135" s="46">
        <f t="shared" si="166"/>
        <v>0</v>
      </c>
      <c r="AF135" s="46">
        <f t="shared" si="166"/>
        <v>0</v>
      </c>
      <c r="AG135" s="46">
        <f t="shared" si="166"/>
        <v>0</v>
      </c>
      <c r="AH135" s="46">
        <f t="shared" si="166"/>
        <v>0</v>
      </c>
      <c r="AI135" s="46">
        <f t="shared" si="166"/>
        <v>0</v>
      </c>
      <c r="AJ135" s="46">
        <f t="shared" si="166"/>
        <v>0</v>
      </c>
      <c r="AK135" s="46">
        <f t="shared" si="166"/>
        <v>0</v>
      </c>
      <c r="AL135" s="46">
        <f t="shared" si="166"/>
        <v>0</v>
      </c>
      <c r="AM135" s="46">
        <f t="shared" si="166"/>
        <v>0</v>
      </c>
      <c r="AN135" s="46">
        <f t="shared" si="166"/>
        <v>0</v>
      </c>
      <c r="AO135" s="46">
        <f t="shared" si="166"/>
        <v>0</v>
      </c>
      <c r="AP135" s="46"/>
      <c r="AQ135" s="46"/>
      <c r="AR135" s="46"/>
      <c r="AS135" s="46"/>
      <c r="AT135" s="47"/>
      <c r="AU135" s="47"/>
      <c r="AV135" s="46"/>
      <c r="AW135" s="46"/>
      <c r="AX135" s="46"/>
      <c r="AY135" s="46"/>
      <c r="AZ135" s="46"/>
      <c r="BA135" s="46"/>
      <c r="BB135" s="46"/>
      <c r="BC135" s="46"/>
      <c r="BD135" s="46"/>
      <c r="BE135" s="46"/>
      <c r="BF135" s="46"/>
      <c r="BG135" s="46"/>
      <c r="BH135" s="46"/>
      <c r="BI135" s="46"/>
      <c r="BJ135" s="46"/>
      <c r="BK135" s="47" t="str">
        <f t="shared" si="136"/>
        <v>Benchmark 3 Line</v>
      </c>
      <c r="BL135" s="46">
        <f t="shared" si="143"/>
        <v>0</v>
      </c>
      <c r="BM135" s="46">
        <f t="shared" ref="BM135:CA135" si="167">BL135</f>
        <v>0</v>
      </c>
      <c r="BN135" s="46">
        <f t="shared" si="167"/>
        <v>0</v>
      </c>
      <c r="BO135" s="46">
        <f t="shared" si="167"/>
        <v>0</v>
      </c>
      <c r="BP135" s="46">
        <f t="shared" si="167"/>
        <v>0</v>
      </c>
      <c r="BQ135" s="46">
        <f t="shared" si="167"/>
        <v>0</v>
      </c>
      <c r="BR135" s="46">
        <f t="shared" si="167"/>
        <v>0</v>
      </c>
      <c r="BS135" s="46">
        <f t="shared" si="167"/>
        <v>0</v>
      </c>
      <c r="BT135" s="46">
        <f t="shared" si="167"/>
        <v>0</v>
      </c>
      <c r="BU135" s="46">
        <f t="shared" si="167"/>
        <v>0</v>
      </c>
      <c r="BV135" s="46">
        <f t="shared" si="167"/>
        <v>0</v>
      </c>
      <c r="BW135" s="46">
        <f t="shared" si="167"/>
        <v>0</v>
      </c>
      <c r="BX135" s="46">
        <f t="shared" si="167"/>
        <v>0</v>
      </c>
      <c r="BY135" s="46">
        <f t="shared" si="167"/>
        <v>0</v>
      </c>
      <c r="BZ135" s="46">
        <f t="shared" si="167"/>
        <v>0</v>
      </c>
      <c r="CA135" s="46">
        <f t="shared" si="167"/>
        <v>0</v>
      </c>
      <c r="CB135" s="47"/>
      <c r="CC135" s="46"/>
      <c r="CD135" s="46"/>
      <c r="CE135" s="46"/>
      <c r="CF135" s="46"/>
      <c r="CG135" s="46"/>
      <c r="CH135" s="46"/>
      <c r="CI135" s="46"/>
      <c r="CJ135" s="46"/>
      <c r="CK135" s="46"/>
      <c r="CL135" s="46"/>
      <c r="CM135" s="46"/>
      <c r="CN135" s="46"/>
      <c r="CO135" s="46"/>
      <c r="CP135" s="46"/>
      <c r="CQ135" s="46"/>
      <c r="CR135" s="46"/>
      <c r="CS135" s="46"/>
      <c r="CT135" s="46"/>
      <c r="CU135" s="46"/>
      <c r="CV135" s="46"/>
      <c r="CW135" s="47" t="str">
        <f t="shared" si="138"/>
        <v>Benchmark 3 Line</v>
      </c>
      <c r="CX135" s="46">
        <f t="shared" si="145"/>
        <v>0</v>
      </c>
      <c r="CY135" s="46">
        <f t="shared" si="139"/>
        <v>0</v>
      </c>
      <c r="CZ135" s="46">
        <f t="shared" si="120"/>
        <v>0</v>
      </c>
      <c r="DA135" s="46">
        <f t="shared" si="121"/>
        <v>0</v>
      </c>
      <c r="DB135" s="46">
        <f t="shared" si="122"/>
        <v>0</v>
      </c>
      <c r="DC135" s="46">
        <f t="shared" si="123"/>
        <v>0</v>
      </c>
      <c r="DD135" s="46">
        <f t="shared" si="124"/>
        <v>0</v>
      </c>
      <c r="DE135" s="46">
        <f t="shared" si="125"/>
        <v>0</v>
      </c>
      <c r="DF135" s="46">
        <f t="shared" si="126"/>
        <v>0</v>
      </c>
      <c r="DG135" s="46">
        <f t="shared" si="127"/>
        <v>0</v>
      </c>
      <c r="DH135" s="46">
        <f t="shared" si="128"/>
        <v>0</v>
      </c>
      <c r="DI135" s="46">
        <f t="shared" si="129"/>
        <v>0</v>
      </c>
      <c r="DJ135" s="46">
        <f t="shared" si="130"/>
        <v>0</v>
      </c>
      <c r="DK135" s="46">
        <f t="shared" si="131"/>
        <v>0</v>
      </c>
      <c r="DL135" s="46">
        <f t="shared" si="132"/>
        <v>0</v>
      </c>
      <c r="DM135" s="46">
        <f t="shared" si="133"/>
        <v>0</v>
      </c>
    </row>
    <row r="136" spans="1:117" x14ac:dyDescent="0.2">
      <c r="A136" s="154">
        <f t="shared" si="140"/>
        <v>0</v>
      </c>
      <c r="B136" s="154"/>
      <c r="D136" s="39"/>
      <c r="E136" s="39"/>
      <c r="F136" s="39"/>
      <c r="G136" s="39"/>
      <c r="H136" s="39"/>
      <c r="I136" s="39"/>
      <c r="J136" s="39"/>
      <c r="K136" s="39"/>
      <c r="T136" s="39"/>
      <c r="V136" s="39"/>
      <c r="W136" s="39"/>
      <c r="Y136" s="47" t="str">
        <f t="shared" si="134"/>
        <v>Benchmark 2 Line</v>
      </c>
      <c r="Z136" s="46">
        <f t="shared" si="141"/>
        <v>0</v>
      </c>
      <c r="AA136" s="46">
        <f t="shared" ref="AA136:AO136" si="168">Z136</f>
        <v>0</v>
      </c>
      <c r="AB136" s="46">
        <f t="shared" si="168"/>
        <v>0</v>
      </c>
      <c r="AC136" s="46">
        <f t="shared" si="168"/>
        <v>0</v>
      </c>
      <c r="AD136" s="46">
        <f t="shared" si="168"/>
        <v>0</v>
      </c>
      <c r="AE136" s="46">
        <f t="shared" si="168"/>
        <v>0</v>
      </c>
      <c r="AF136" s="46">
        <f t="shared" si="168"/>
        <v>0</v>
      </c>
      <c r="AG136" s="46">
        <f t="shared" si="168"/>
        <v>0</v>
      </c>
      <c r="AH136" s="46">
        <f t="shared" si="168"/>
        <v>0</v>
      </c>
      <c r="AI136" s="46">
        <f t="shared" si="168"/>
        <v>0</v>
      </c>
      <c r="AJ136" s="46">
        <f t="shared" si="168"/>
        <v>0</v>
      </c>
      <c r="AK136" s="46">
        <f t="shared" si="168"/>
        <v>0</v>
      </c>
      <c r="AL136" s="46">
        <f t="shared" si="168"/>
        <v>0</v>
      </c>
      <c r="AM136" s="46">
        <f t="shared" si="168"/>
        <v>0</v>
      </c>
      <c r="AN136" s="46">
        <f t="shared" si="168"/>
        <v>0</v>
      </c>
      <c r="AO136" s="46">
        <f t="shared" si="168"/>
        <v>0</v>
      </c>
      <c r="AP136" s="46"/>
      <c r="AQ136" s="46"/>
      <c r="AR136" s="46"/>
      <c r="AS136" s="46"/>
      <c r="AT136" s="47"/>
      <c r="AU136" s="47"/>
      <c r="AV136" s="46"/>
      <c r="AW136" s="46"/>
      <c r="AX136" s="46"/>
      <c r="AY136" s="46"/>
      <c r="AZ136" s="46"/>
      <c r="BA136" s="46"/>
      <c r="BB136" s="46"/>
      <c r="BC136" s="46"/>
      <c r="BD136" s="46"/>
      <c r="BE136" s="46"/>
      <c r="BF136" s="46"/>
      <c r="BG136" s="46"/>
      <c r="BH136" s="46"/>
      <c r="BI136" s="46"/>
      <c r="BJ136" s="46"/>
      <c r="BK136" s="47" t="str">
        <f t="shared" si="136"/>
        <v>Benchmark 3 Line</v>
      </c>
      <c r="BL136" s="46">
        <f t="shared" si="143"/>
        <v>0</v>
      </c>
      <c r="BM136" s="46">
        <f t="shared" ref="BM136:CA136" si="169">BL136</f>
        <v>0</v>
      </c>
      <c r="BN136" s="46">
        <f t="shared" si="169"/>
        <v>0</v>
      </c>
      <c r="BO136" s="46">
        <f t="shared" si="169"/>
        <v>0</v>
      </c>
      <c r="BP136" s="46">
        <f t="shared" si="169"/>
        <v>0</v>
      </c>
      <c r="BQ136" s="46">
        <f t="shared" si="169"/>
        <v>0</v>
      </c>
      <c r="BR136" s="46">
        <f t="shared" si="169"/>
        <v>0</v>
      </c>
      <c r="BS136" s="46">
        <f t="shared" si="169"/>
        <v>0</v>
      </c>
      <c r="BT136" s="46">
        <f t="shared" si="169"/>
        <v>0</v>
      </c>
      <c r="BU136" s="46">
        <f t="shared" si="169"/>
        <v>0</v>
      </c>
      <c r="BV136" s="46">
        <f t="shared" si="169"/>
        <v>0</v>
      </c>
      <c r="BW136" s="46">
        <f t="shared" si="169"/>
        <v>0</v>
      </c>
      <c r="BX136" s="46">
        <f t="shared" si="169"/>
        <v>0</v>
      </c>
      <c r="BY136" s="46">
        <f t="shared" si="169"/>
        <v>0</v>
      </c>
      <c r="BZ136" s="46">
        <f t="shared" si="169"/>
        <v>0</v>
      </c>
      <c r="CA136" s="46">
        <f t="shared" si="169"/>
        <v>0</v>
      </c>
      <c r="CB136" s="47"/>
      <c r="CC136" s="46"/>
      <c r="CD136" s="46"/>
      <c r="CE136" s="46"/>
      <c r="CF136" s="46"/>
      <c r="CG136" s="46"/>
      <c r="CH136" s="46"/>
      <c r="CI136" s="46"/>
      <c r="CJ136" s="46"/>
      <c r="CK136" s="46"/>
      <c r="CL136" s="46"/>
      <c r="CM136" s="46"/>
      <c r="CN136" s="46"/>
      <c r="CO136" s="46"/>
      <c r="CP136" s="46"/>
      <c r="CQ136" s="46"/>
      <c r="CR136" s="46"/>
      <c r="CS136" s="46"/>
      <c r="CT136" s="46"/>
      <c r="CU136" s="46"/>
      <c r="CV136" s="46"/>
      <c r="CW136" s="47" t="str">
        <f t="shared" si="138"/>
        <v>Benchmark 3 Line</v>
      </c>
      <c r="CX136" s="46">
        <f t="shared" si="145"/>
        <v>0</v>
      </c>
      <c r="CY136" s="46">
        <f t="shared" si="139"/>
        <v>0</v>
      </c>
      <c r="CZ136" s="46">
        <f t="shared" si="120"/>
        <v>0</v>
      </c>
      <c r="DA136" s="46">
        <f t="shared" si="121"/>
        <v>0</v>
      </c>
      <c r="DB136" s="46">
        <f t="shared" si="122"/>
        <v>0</v>
      </c>
      <c r="DC136" s="46">
        <f t="shared" si="123"/>
        <v>0</v>
      </c>
      <c r="DD136" s="46">
        <f t="shared" si="124"/>
        <v>0</v>
      </c>
      <c r="DE136" s="46">
        <f t="shared" si="125"/>
        <v>0</v>
      </c>
      <c r="DF136" s="46">
        <f t="shared" si="126"/>
        <v>0</v>
      </c>
      <c r="DG136" s="46">
        <f t="shared" si="127"/>
        <v>0</v>
      </c>
      <c r="DH136" s="46">
        <f t="shared" si="128"/>
        <v>0</v>
      </c>
      <c r="DI136" s="46">
        <f t="shared" si="129"/>
        <v>0</v>
      </c>
      <c r="DJ136" s="46">
        <f t="shared" si="130"/>
        <v>0</v>
      </c>
      <c r="DK136" s="46">
        <f t="shared" si="131"/>
        <v>0</v>
      </c>
      <c r="DL136" s="46">
        <f t="shared" si="132"/>
        <v>0</v>
      </c>
      <c r="DM136" s="46">
        <f t="shared" si="133"/>
        <v>0</v>
      </c>
    </row>
    <row r="137" spans="1:117" x14ac:dyDescent="0.2">
      <c r="A137" s="154">
        <f t="shared" si="140"/>
        <v>0</v>
      </c>
      <c r="B137" s="154"/>
      <c r="D137" s="39"/>
      <c r="E137" s="39"/>
      <c r="F137" s="39"/>
      <c r="G137" s="39"/>
      <c r="H137" s="39"/>
      <c r="I137" s="39"/>
      <c r="J137" s="39"/>
      <c r="K137" s="39"/>
      <c r="T137" s="39"/>
      <c r="V137" s="39"/>
      <c r="W137" s="39"/>
      <c r="Y137" s="47" t="str">
        <f t="shared" si="134"/>
        <v>Benchmark 2 Line</v>
      </c>
      <c r="Z137" s="46">
        <f t="shared" si="141"/>
        <v>0</v>
      </c>
      <c r="AA137" s="46">
        <f t="shared" ref="AA137:AO137" si="170">Z137</f>
        <v>0</v>
      </c>
      <c r="AB137" s="46">
        <f t="shared" si="170"/>
        <v>0</v>
      </c>
      <c r="AC137" s="46">
        <f t="shared" si="170"/>
        <v>0</v>
      </c>
      <c r="AD137" s="46">
        <f t="shared" si="170"/>
        <v>0</v>
      </c>
      <c r="AE137" s="46">
        <f t="shared" si="170"/>
        <v>0</v>
      </c>
      <c r="AF137" s="46">
        <f t="shared" si="170"/>
        <v>0</v>
      </c>
      <c r="AG137" s="46">
        <f t="shared" si="170"/>
        <v>0</v>
      </c>
      <c r="AH137" s="46">
        <f t="shared" si="170"/>
        <v>0</v>
      </c>
      <c r="AI137" s="46">
        <f t="shared" si="170"/>
        <v>0</v>
      </c>
      <c r="AJ137" s="46">
        <f t="shared" si="170"/>
        <v>0</v>
      </c>
      <c r="AK137" s="46">
        <f t="shared" si="170"/>
        <v>0</v>
      </c>
      <c r="AL137" s="46">
        <f t="shared" si="170"/>
        <v>0</v>
      </c>
      <c r="AM137" s="46">
        <f t="shared" si="170"/>
        <v>0</v>
      </c>
      <c r="AN137" s="46">
        <f t="shared" si="170"/>
        <v>0</v>
      </c>
      <c r="AO137" s="46">
        <f t="shared" si="170"/>
        <v>0</v>
      </c>
      <c r="AP137" s="46"/>
      <c r="AQ137" s="46"/>
      <c r="AR137" s="46"/>
      <c r="AS137" s="46"/>
      <c r="AT137" s="47"/>
      <c r="AU137" s="47"/>
      <c r="AV137" s="46"/>
      <c r="AW137" s="46"/>
      <c r="AX137" s="46"/>
      <c r="AY137" s="46"/>
      <c r="AZ137" s="46"/>
      <c r="BA137" s="46"/>
      <c r="BB137" s="46"/>
      <c r="BC137" s="46"/>
      <c r="BD137" s="46"/>
      <c r="BE137" s="46"/>
      <c r="BF137" s="46"/>
      <c r="BG137" s="46"/>
      <c r="BH137" s="46"/>
      <c r="BI137" s="46"/>
      <c r="BJ137" s="46"/>
      <c r="BK137" s="47" t="str">
        <f t="shared" si="136"/>
        <v>Benchmark 3 Line</v>
      </c>
      <c r="BL137" s="46">
        <f t="shared" si="143"/>
        <v>0</v>
      </c>
      <c r="BM137" s="46">
        <f t="shared" ref="BM137:CA137" si="171">BL137</f>
        <v>0</v>
      </c>
      <c r="BN137" s="46">
        <f t="shared" si="171"/>
        <v>0</v>
      </c>
      <c r="BO137" s="46">
        <f t="shared" si="171"/>
        <v>0</v>
      </c>
      <c r="BP137" s="46">
        <f t="shared" si="171"/>
        <v>0</v>
      </c>
      <c r="BQ137" s="46">
        <f t="shared" si="171"/>
        <v>0</v>
      </c>
      <c r="BR137" s="46">
        <f t="shared" si="171"/>
        <v>0</v>
      </c>
      <c r="BS137" s="46">
        <f t="shared" si="171"/>
        <v>0</v>
      </c>
      <c r="BT137" s="46">
        <f t="shared" si="171"/>
        <v>0</v>
      </c>
      <c r="BU137" s="46">
        <f t="shared" si="171"/>
        <v>0</v>
      </c>
      <c r="BV137" s="46">
        <f t="shared" si="171"/>
        <v>0</v>
      </c>
      <c r="BW137" s="46">
        <f t="shared" si="171"/>
        <v>0</v>
      </c>
      <c r="BX137" s="46">
        <f t="shared" si="171"/>
        <v>0</v>
      </c>
      <c r="BY137" s="46">
        <f t="shared" si="171"/>
        <v>0</v>
      </c>
      <c r="BZ137" s="46">
        <f t="shared" si="171"/>
        <v>0</v>
      </c>
      <c r="CA137" s="46">
        <f t="shared" si="171"/>
        <v>0</v>
      </c>
      <c r="CB137" s="47"/>
      <c r="CC137" s="46"/>
      <c r="CD137" s="46"/>
      <c r="CE137" s="46"/>
      <c r="CF137" s="46"/>
      <c r="CG137" s="46"/>
      <c r="CH137" s="46"/>
      <c r="CI137" s="46"/>
      <c r="CJ137" s="46"/>
      <c r="CK137" s="46"/>
      <c r="CL137" s="46"/>
      <c r="CM137" s="46"/>
      <c r="CN137" s="46"/>
      <c r="CO137" s="46"/>
      <c r="CP137" s="46"/>
      <c r="CQ137" s="46"/>
      <c r="CR137" s="46"/>
      <c r="CS137" s="46"/>
      <c r="CT137" s="46"/>
      <c r="CU137" s="46"/>
      <c r="CV137" s="46"/>
      <c r="CW137" s="47" t="str">
        <f t="shared" si="138"/>
        <v>Benchmark 3 Line</v>
      </c>
      <c r="CX137" s="46">
        <f t="shared" si="145"/>
        <v>0</v>
      </c>
      <c r="CY137" s="46">
        <f t="shared" si="139"/>
        <v>0</v>
      </c>
      <c r="CZ137" s="46">
        <f t="shared" si="120"/>
        <v>0</v>
      </c>
      <c r="DA137" s="46">
        <f t="shared" si="121"/>
        <v>0</v>
      </c>
      <c r="DB137" s="46">
        <f t="shared" si="122"/>
        <v>0</v>
      </c>
      <c r="DC137" s="46">
        <f t="shared" si="123"/>
        <v>0</v>
      </c>
      <c r="DD137" s="46">
        <f t="shared" si="124"/>
        <v>0</v>
      </c>
      <c r="DE137" s="46">
        <f t="shared" si="125"/>
        <v>0</v>
      </c>
      <c r="DF137" s="46">
        <f t="shared" si="126"/>
        <v>0</v>
      </c>
      <c r="DG137" s="46">
        <f t="shared" si="127"/>
        <v>0</v>
      </c>
      <c r="DH137" s="46">
        <f t="shared" si="128"/>
        <v>0</v>
      </c>
      <c r="DI137" s="46">
        <f t="shared" si="129"/>
        <v>0</v>
      </c>
      <c r="DJ137" s="46">
        <f t="shared" si="130"/>
        <v>0</v>
      </c>
      <c r="DK137" s="46">
        <f t="shared" si="131"/>
        <v>0</v>
      </c>
      <c r="DL137" s="46">
        <f t="shared" si="132"/>
        <v>0</v>
      </c>
      <c r="DM137" s="46">
        <f t="shared" si="133"/>
        <v>0</v>
      </c>
    </row>
    <row r="138" spans="1:117" x14ac:dyDescent="0.2">
      <c r="A138" s="154">
        <f t="shared" si="140"/>
        <v>0</v>
      </c>
      <c r="B138" s="154"/>
      <c r="D138" s="39"/>
      <c r="E138" s="39"/>
      <c r="F138" s="39"/>
      <c r="G138" s="39"/>
      <c r="H138" s="39"/>
      <c r="I138" s="39"/>
      <c r="J138" s="39"/>
      <c r="K138" s="39"/>
      <c r="T138" s="39"/>
      <c r="V138" s="39"/>
      <c r="W138" s="39"/>
      <c r="Y138" s="47" t="str">
        <f t="shared" si="134"/>
        <v>Benchmark 2 Line</v>
      </c>
      <c r="Z138" s="46">
        <f t="shared" si="141"/>
        <v>0</v>
      </c>
      <c r="AA138" s="46">
        <f t="shared" ref="AA138:AO138" si="172">Z138</f>
        <v>0</v>
      </c>
      <c r="AB138" s="46">
        <f t="shared" si="172"/>
        <v>0</v>
      </c>
      <c r="AC138" s="46">
        <f t="shared" si="172"/>
        <v>0</v>
      </c>
      <c r="AD138" s="46">
        <f t="shared" si="172"/>
        <v>0</v>
      </c>
      <c r="AE138" s="46">
        <f t="shared" si="172"/>
        <v>0</v>
      </c>
      <c r="AF138" s="46">
        <f t="shared" si="172"/>
        <v>0</v>
      </c>
      <c r="AG138" s="46">
        <f t="shared" si="172"/>
        <v>0</v>
      </c>
      <c r="AH138" s="46">
        <f t="shared" si="172"/>
        <v>0</v>
      </c>
      <c r="AI138" s="46">
        <f t="shared" si="172"/>
        <v>0</v>
      </c>
      <c r="AJ138" s="46">
        <f t="shared" si="172"/>
        <v>0</v>
      </c>
      <c r="AK138" s="46">
        <f t="shared" si="172"/>
        <v>0</v>
      </c>
      <c r="AL138" s="46">
        <f t="shared" si="172"/>
        <v>0</v>
      </c>
      <c r="AM138" s="46">
        <f t="shared" si="172"/>
        <v>0</v>
      </c>
      <c r="AN138" s="46">
        <f t="shared" si="172"/>
        <v>0</v>
      </c>
      <c r="AO138" s="46">
        <f t="shared" si="172"/>
        <v>0</v>
      </c>
      <c r="AP138" s="46"/>
      <c r="AQ138" s="46"/>
      <c r="AR138" s="46"/>
      <c r="AS138" s="46"/>
      <c r="AT138" s="47"/>
      <c r="AU138" s="47"/>
      <c r="AV138" s="46"/>
      <c r="AW138" s="46"/>
      <c r="AX138" s="46"/>
      <c r="AY138" s="46"/>
      <c r="AZ138" s="46"/>
      <c r="BA138" s="46"/>
      <c r="BB138" s="46"/>
      <c r="BC138" s="46"/>
      <c r="BD138" s="46"/>
      <c r="BE138" s="46"/>
      <c r="BF138" s="46"/>
      <c r="BG138" s="46"/>
      <c r="BH138" s="46"/>
      <c r="BI138" s="46"/>
      <c r="BJ138" s="46"/>
      <c r="BK138" s="47" t="str">
        <f t="shared" si="136"/>
        <v>Benchmark 3 Line</v>
      </c>
      <c r="BL138" s="46">
        <f t="shared" si="143"/>
        <v>0</v>
      </c>
      <c r="BM138" s="46">
        <f t="shared" ref="BM138:CA138" si="173">BL138</f>
        <v>0</v>
      </c>
      <c r="BN138" s="46">
        <f t="shared" si="173"/>
        <v>0</v>
      </c>
      <c r="BO138" s="46">
        <f t="shared" si="173"/>
        <v>0</v>
      </c>
      <c r="BP138" s="46">
        <f t="shared" si="173"/>
        <v>0</v>
      </c>
      <c r="BQ138" s="46">
        <f t="shared" si="173"/>
        <v>0</v>
      </c>
      <c r="BR138" s="46">
        <f t="shared" si="173"/>
        <v>0</v>
      </c>
      <c r="BS138" s="46">
        <f t="shared" si="173"/>
        <v>0</v>
      </c>
      <c r="BT138" s="46">
        <f t="shared" si="173"/>
        <v>0</v>
      </c>
      <c r="BU138" s="46">
        <f t="shared" si="173"/>
        <v>0</v>
      </c>
      <c r="BV138" s="46">
        <f t="shared" si="173"/>
        <v>0</v>
      </c>
      <c r="BW138" s="46">
        <f t="shared" si="173"/>
        <v>0</v>
      </c>
      <c r="BX138" s="46">
        <f t="shared" si="173"/>
        <v>0</v>
      </c>
      <c r="BY138" s="46">
        <f t="shared" si="173"/>
        <v>0</v>
      </c>
      <c r="BZ138" s="46">
        <f t="shared" si="173"/>
        <v>0</v>
      </c>
      <c r="CA138" s="46">
        <f t="shared" si="173"/>
        <v>0</v>
      </c>
      <c r="CB138" s="47"/>
      <c r="CC138" s="46"/>
      <c r="CD138" s="46"/>
      <c r="CE138" s="46"/>
      <c r="CF138" s="46"/>
      <c r="CG138" s="46"/>
      <c r="CH138" s="46"/>
      <c r="CI138" s="46"/>
      <c r="CJ138" s="46"/>
      <c r="CK138" s="46"/>
      <c r="CL138" s="46"/>
      <c r="CM138" s="46"/>
      <c r="CN138" s="46"/>
      <c r="CO138" s="46"/>
      <c r="CP138" s="46"/>
      <c r="CQ138" s="46"/>
      <c r="CR138" s="46"/>
      <c r="CS138" s="46"/>
      <c r="CT138" s="46"/>
      <c r="CU138" s="46"/>
      <c r="CV138" s="46"/>
      <c r="CW138" s="47" t="str">
        <f t="shared" si="138"/>
        <v>Benchmark 3 Line</v>
      </c>
      <c r="CX138" s="46">
        <f t="shared" si="145"/>
        <v>0</v>
      </c>
      <c r="CY138" s="46">
        <f t="shared" si="139"/>
        <v>0</v>
      </c>
      <c r="CZ138" s="46">
        <f t="shared" si="120"/>
        <v>0</v>
      </c>
      <c r="DA138" s="46">
        <f t="shared" si="121"/>
        <v>0</v>
      </c>
      <c r="DB138" s="46">
        <f t="shared" si="122"/>
        <v>0</v>
      </c>
      <c r="DC138" s="46">
        <f t="shared" si="123"/>
        <v>0</v>
      </c>
      <c r="DD138" s="46">
        <f t="shared" si="124"/>
        <v>0</v>
      </c>
      <c r="DE138" s="46">
        <f t="shared" si="125"/>
        <v>0</v>
      </c>
      <c r="DF138" s="46">
        <f t="shared" si="126"/>
        <v>0</v>
      </c>
      <c r="DG138" s="46">
        <f t="shared" si="127"/>
        <v>0</v>
      </c>
      <c r="DH138" s="46">
        <f t="shared" si="128"/>
        <v>0</v>
      </c>
      <c r="DI138" s="46">
        <f t="shared" si="129"/>
        <v>0</v>
      </c>
      <c r="DJ138" s="46">
        <f t="shared" si="130"/>
        <v>0</v>
      </c>
      <c r="DK138" s="46">
        <f t="shared" si="131"/>
        <v>0</v>
      </c>
      <c r="DL138" s="46">
        <f t="shared" si="132"/>
        <v>0</v>
      </c>
      <c r="DM138" s="46">
        <f t="shared" si="133"/>
        <v>0</v>
      </c>
    </row>
    <row r="139" spans="1:117" x14ac:dyDescent="0.2">
      <c r="A139" s="154">
        <f t="shared" si="140"/>
        <v>0</v>
      </c>
      <c r="B139" s="154"/>
      <c r="D139" s="39"/>
      <c r="E139" s="39"/>
      <c r="F139" s="39"/>
      <c r="G139" s="39"/>
      <c r="H139" s="39"/>
      <c r="I139" s="39"/>
      <c r="J139" s="39"/>
      <c r="K139" s="39"/>
      <c r="T139" s="39"/>
      <c r="V139" s="39"/>
      <c r="W139" s="39"/>
      <c r="Y139" s="47" t="str">
        <f t="shared" si="134"/>
        <v>Benchmark 2 Line</v>
      </c>
      <c r="Z139" s="46">
        <f t="shared" si="141"/>
        <v>0</v>
      </c>
      <c r="AA139" s="46">
        <f t="shared" ref="AA139:AO139" si="174">Z139</f>
        <v>0</v>
      </c>
      <c r="AB139" s="46">
        <f t="shared" si="174"/>
        <v>0</v>
      </c>
      <c r="AC139" s="46">
        <f t="shared" si="174"/>
        <v>0</v>
      </c>
      <c r="AD139" s="46">
        <f t="shared" si="174"/>
        <v>0</v>
      </c>
      <c r="AE139" s="46">
        <f t="shared" si="174"/>
        <v>0</v>
      </c>
      <c r="AF139" s="46">
        <f t="shared" si="174"/>
        <v>0</v>
      </c>
      <c r="AG139" s="46">
        <f t="shared" si="174"/>
        <v>0</v>
      </c>
      <c r="AH139" s="46">
        <f t="shared" si="174"/>
        <v>0</v>
      </c>
      <c r="AI139" s="46">
        <f t="shared" si="174"/>
        <v>0</v>
      </c>
      <c r="AJ139" s="46">
        <f t="shared" si="174"/>
        <v>0</v>
      </c>
      <c r="AK139" s="46">
        <f t="shared" si="174"/>
        <v>0</v>
      </c>
      <c r="AL139" s="46">
        <f t="shared" si="174"/>
        <v>0</v>
      </c>
      <c r="AM139" s="46">
        <f t="shared" si="174"/>
        <v>0</v>
      </c>
      <c r="AN139" s="46">
        <f t="shared" si="174"/>
        <v>0</v>
      </c>
      <c r="AO139" s="46">
        <f t="shared" si="174"/>
        <v>0</v>
      </c>
      <c r="AP139" s="46"/>
      <c r="AQ139" s="46"/>
      <c r="AR139" s="46"/>
      <c r="AS139" s="46"/>
      <c r="AT139" s="47"/>
      <c r="AU139" s="47"/>
      <c r="AV139" s="46"/>
      <c r="AW139" s="46"/>
      <c r="AX139" s="46"/>
      <c r="AY139" s="46"/>
      <c r="AZ139" s="46"/>
      <c r="BA139" s="46"/>
      <c r="BB139" s="46"/>
      <c r="BC139" s="46"/>
      <c r="BD139" s="46"/>
      <c r="BE139" s="46"/>
      <c r="BF139" s="46"/>
      <c r="BG139" s="46"/>
      <c r="BH139" s="46"/>
      <c r="BI139" s="46"/>
      <c r="BJ139" s="46"/>
      <c r="BK139" s="47" t="str">
        <f t="shared" si="136"/>
        <v>Benchmark 3 Line</v>
      </c>
      <c r="BL139" s="46">
        <f t="shared" si="143"/>
        <v>0</v>
      </c>
      <c r="BM139" s="46">
        <f t="shared" ref="BM139:CA139" si="175">BL139</f>
        <v>0</v>
      </c>
      <c r="BN139" s="46">
        <f t="shared" si="175"/>
        <v>0</v>
      </c>
      <c r="BO139" s="46">
        <f t="shared" si="175"/>
        <v>0</v>
      </c>
      <c r="BP139" s="46">
        <f t="shared" si="175"/>
        <v>0</v>
      </c>
      <c r="BQ139" s="46">
        <f t="shared" si="175"/>
        <v>0</v>
      </c>
      <c r="BR139" s="46">
        <f t="shared" si="175"/>
        <v>0</v>
      </c>
      <c r="BS139" s="46">
        <f t="shared" si="175"/>
        <v>0</v>
      </c>
      <c r="BT139" s="46">
        <f t="shared" si="175"/>
        <v>0</v>
      </c>
      <c r="BU139" s="46">
        <f t="shared" si="175"/>
        <v>0</v>
      </c>
      <c r="BV139" s="46">
        <f t="shared" si="175"/>
        <v>0</v>
      </c>
      <c r="BW139" s="46">
        <f t="shared" si="175"/>
        <v>0</v>
      </c>
      <c r="BX139" s="46">
        <f t="shared" si="175"/>
        <v>0</v>
      </c>
      <c r="BY139" s="46">
        <f t="shared" si="175"/>
        <v>0</v>
      </c>
      <c r="BZ139" s="46">
        <f t="shared" si="175"/>
        <v>0</v>
      </c>
      <c r="CA139" s="46">
        <f t="shared" si="175"/>
        <v>0</v>
      </c>
      <c r="CB139" s="47"/>
      <c r="CC139" s="46"/>
      <c r="CD139" s="46"/>
      <c r="CE139" s="46"/>
      <c r="CF139" s="46"/>
      <c r="CG139" s="46"/>
      <c r="CH139" s="46"/>
      <c r="CI139" s="46"/>
      <c r="CJ139" s="46"/>
      <c r="CK139" s="46"/>
      <c r="CL139" s="46"/>
      <c r="CM139" s="46"/>
      <c r="CN139" s="46"/>
      <c r="CO139" s="46"/>
      <c r="CP139" s="46"/>
      <c r="CQ139" s="46"/>
      <c r="CR139" s="46"/>
      <c r="CS139" s="46"/>
      <c r="CT139" s="46"/>
      <c r="CU139" s="46"/>
      <c r="CV139" s="46"/>
      <c r="CW139" s="47" t="str">
        <f t="shared" si="138"/>
        <v>Benchmark 3 Line</v>
      </c>
      <c r="CX139" s="46">
        <f t="shared" si="145"/>
        <v>0</v>
      </c>
      <c r="CY139" s="46">
        <f t="shared" si="139"/>
        <v>0</v>
      </c>
      <c r="CZ139" s="46">
        <f t="shared" si="120"/>
        <v>0</v>
      </c>
      <c r="DA139" s="46">
        <f t="shared" si="121"/>
        <v>0</v>
      </c>
      <c r="DB139" s="46">
        <f t="shared" si="122"/>
        <v>0</v>
      </c>
      <c r="DC139" s="46">
        <f t="shared" si="123"/>
        <v>0</v>
      </c>
      <c r="DD139" s="46">
        <f t="shared" si="124"/>
        <v>0</v>
      </c>
      <c r="DE139" s="46">
        <f t="shared" si="125"/>
        <v>0</v>
      </c>
      <c r="DF139" s="46">
        <f t="shared" si="126"/>
        <v>0</v>
      </c>
      <c r="DG139" s="46">
        <f t="shared" si="127"/>
        <v>0</v>
      </c>
      <c r="DH139" s="46">
        <f t="shared" si="128"/>
        <v>0</v>
      </c>
      <c r="DI139" s="46">
        <f t="shared" si="129"/>
        <v>0</v>
      </c>
      <c r="DJ139" s="46">
        <f t="shared" si="130"/>
        <v>0</v>
      </c>
      <c r="DK139" s="46">
        <f t="shared" si="131"/>
        <v>0</v>
      </c>
      <c r="DL139" s="46">
        <f t="shared" si="132"/>
        <v>0</v>
      </c>
      <c r="DM139" s="46">
        <f t="shared" si="133"/>
        <v>0</v>
      </c>
    </row>
    <row r="140" spans="1:117" x14ac:dyDescent="0.2">
      <c r="A140" s="154">
        <f t="shared" si="140"/>
        <v>0</v>
      </c>
      <c r="B140" s="154"/>
      <c r="D140" s="39"/>
      <c r="E140" s="39"/>
      <c r="F140" s="39"/>
      <c r="G140" s="39"/>
      <c r="H140" s="39"/>
      <c r="I140" s="39"/>
      <c r="J140" s="39"/>
      <c r="K140" s="39"/>
      <c r="T140" s="39"/>
      <c r="V140" s="39"/>
      <c r="W140" s="39"/>
      <c r="Y140" s="47" t="str">
        <f t="shared" si="134"/>
        <v>Benchmark 2 Line</v>
      </c>
      <c r="Z140" s="46">
        <f t="shared" si="141"/>
        <v>0</v>
      </c>
      <c r="AA140" s="46">
        <f t="shared" ref="AA140:AO140" si="176">Z140</f>
        <v>0</v>
      </c>
      <c r="AB140" s="46">
        <f t="shared" si="176"/>
        <v>0</v>
      </c>
      <c r="AC140" s="46">
        <f t="shared" si="176"/>
        <v>0</v>
      </c>
      <c r="AD140" s="46">
        <f t="shared" si="176"/>
        <v>0</v>
      </c>
      <c r="AE140" s="46">
        <f t="shared" si="176"/>
        <v>0</v>
      </c>
      <c r="AF140" s="46">
        <f t="shared" si="176"/>
        <v>0</v>
      </c>
      <c r="AG140" s="46">
        <f t="shared" si="176"/>
        <v>0</v>
      </c>
      <c r="AH140" s="46">
        <f t="shared" si="176"/>
        <v>0</v>
      </c>
      <c r="AI140" s="46">
        <f t="shared" si="176"/>
        <v>0</v>
      </c>
      <c r="AJ140" s="46">
        <f t="shared" si="176"/>
        <v>0</v>
      </c>
      <c r="AK140" s="46">
        <f t="shared" si="176"/>
        <v>0</v>
      </c>
      <c r="AL140" s="46">
        <f t="shared" si="176"/>
        <v>0</v>
      </c>
      <c r="AM140" s="46">
        <f t="shared" si="176"/>
        <v>0</v>
      </c>
      <c r="AN140" s="46">
        <f t="shared" si="176"/>
        <v>0</v>
      </c>
      <c r="AO140" s="46">
        <f t="shared" si="176"/>
        <v>0</v>
      </c>
      <c r="AP140" s="46"/>
      <c r="AQ140" s="46"/>
      <c r="AR140" s="46"/>
      <c r="AS140" s="46"/>
      <c r="AT140" s="47"/>
      <c r="AU140" s="47"/>
      <c r="AV140" s="46"/>
      <c r="AW140" s="46"/>
      <c r="AX140" s="46"/>
      <c r="AY140" s="46"/>
      <c r="AZ140" s="46"/>
      <c r="BA140" s="46"/>
      <c r="BB140" s="46"/>
      <c r="BC140" s="46"/>
      <c r="BD140" s="46"/>
      <c r="BE140" s="46"/>
      <c r="BF140" s="46"/>
      <c r="BG140" s="46"/>
      <c r="BH140" s="46"/>
      <c r="BI140" s="46"/>
      <c r="BJ140" s="46"/>
      <c r="BK140" s="47" t="str">
        <f t="shared" si="136"/>
        <v>Benchmark 3 Line</v>
      </c>
      <c r="BL140" s="46">
        <f t="shared" si="143"/>
        <v>0</v>
      </c>
      <c r="BM140" s="46">
        <f t="shared" ref="BM140:CA140" si="177">BL140</f>
        <v>0</v>
      </c>
      <c r="BN140" s="46">
        <f t="shared" si="177"/>
        <v>0</v>
      </c>
      <c r="BO140" s="46">
        <f t="shared" si="177"/>
        <v>0</v>
      </c>
      <c r="BP140" s="46">
        <f t="shared" si="177"/>
        <v>0</v>
      </c>
      <c r="BQ140" s="46">
        <f t="shared" si="177"/>
        <v>0</v>
      </c>
      <c r="BR140" s="46">
        <f t="shared" si="177"/>
        <v>0</v>
      </c>
      <c r="BS140" s="46">
        <f t="shared" si="177"/>
        <v>0</v>
      </c>
      <c r="BT140" s="46">
        <f t="shared" si="177"/>
        <v>0</v>
      </c>
      <c r="BU140" s="46">
        <f t="shared" si="177"/>
        <v>0</v>
      </c>
      <c r="BV140" s="46">
        <f t="shared" si="177"/>
        <v>0</v>
      </c>
      <c r="BW140" s="46">
        <f t="shared" si="177"/>
        <v>0</v>
      </c>
      <c r="BX140" s="46">
        <f t="shared" si="177"/>
        <v>0</v>
      </c>
      <c r="BY140" s="46">
        <f t="shared" si="177"/>
        <v>0</v>
      </c>
      <c r="BZ140" s="46">
        <f t="shared" si="177"/>
        <v>0</v>
      </c>
      <c r="CA140" s="46">
        <f t="shared" si="177"/>
        <v>0</v>
      </c>
      <c r="CB140" s="47"/>
      <c r="CC140" s="46"/>
      <c r="CD140" s="46"/>
      <c r="CE140" s="46"/>
      <c r="CF140" s="46"/>
      <c r="CG140" s="46"/>
      <c r="CH140" s="46"/>
      <c r="CI140" s="46"/>
      <c r="CJ140" s="46"/>
      <c r="CK140" s="46"/>
      <c r="CL140" s="46"/>
      <c r="CM140" s="46"/>
      <c r="CN140" s="46"/>
      <c r="CO140" s="46"/>
      <c r="CP140" s="46"/>
      <c r="CQ140" s="46"/>
      <c r="CR140" s="46"/>
      <c r="CS140" s="46"/>
      <c r="CT140" s="46"/>
      <c r="CU140" s="46"/>
      <c r="CV140" s="46"/>
      <c r="CW140" s="47" t="str">
        <f t="shared" si="138"/>
        <v>Benchmark 3 Line</v>
      </c>
      <c r="CX140" s="46">
        <f t="shared" si="145"/>
        <v>0</v>
      </c>
      <c r="CY140" s="46">
        <f t="shared" si="139"/>
        <v>0</v>
      </c>
      <c r="CZ140" s="46">
        <f t="shared" si="120"/>
        <v>0</v>
      </c>
      <c r="DA140" s="46">
        <f t="shared" si="121"/>
        <v>0</v>
      </c>
      <c r="DB140" s="46">
        <f t="shared" si="122"/>
        <v>0</v>
      </c>
      <c r="DC140" s="46">
        <f t="shared" si="123"/>
        <v>0</v>
      </c>
      <c r="DD140" s="46">
        <f t="shared" si="124"/>
        <v>0</v>
      </c>
      <c r="DE140" s="46">
        <f t="shared" si="125"/>
        <v>0</v>
      </c>
      <c r="DF140" s="46">
        <f t="shared" si="126"/>
        <v>0</v>
      </c>
      <c r="DG140" s="46">
        <f t="shared" si="127"/>
        <v>0</v>
      </c>
      <c r="DH140" s="46">
        <f t="shared" si="128"/>
        <v>0</v>
      </c>
      <c r="DI140" s="46">
        <f t="shared" si="129"/>
        <v>0</v>
      </c>
      <c r="DJ140" s="46">
        <f t="shared" si="130"/>
        <v>0</v>
      </c>
      <c r="DK140" s="46">
        <f t="shared" si="131"/>
        <v>0</v>
      </c>
      <c r="DL140" s="46">
        <f t="shared" si="132"/>
        <v>0</v>
      </c>
      <c r="DM140" s="46">
        <f t="shared" si="133"/>
        <v>0</v>
      </c>
    </row>
    <row r="141" spans="1:117" x14ac:dyDescent="0.2">
      <c r="A141" s="154">
        <f t="shared" si="140"/>
        <v>0</v>
      </c>
      <c r="B141" s="154"/>
      <c r="D141" s="39"/>
      <c r="E141" s="39"/>
      <c r="F141" s="39"/>
      <c r="G141" s="39"/>
      <c r="H141" s="39"/>
      <c r="I141" s="39"/>
      <c r="J141" s="39"/>
      <c r="K141" s="39"/>
      <c r="T141" s="39"/>
      <c r="V141" s="39"/>
      <c r="W141" s="39"/>
      <c r="Y141" s="47" t="str">
        <f t="shared" si="134"/>
        <v>Benchmark 2 Line</v>
      </c>
      <c r="Z141" s="46">
        <f t="shared" si="141"/>
        <v>0</v>
      </c>
      <c r="AA141" s="46">
        <f t="shared" ref="AA141:AO141" si="178">Z141</f>
        <v>0</v>
      </c>
      <c r="AB141" s="46">
        <f t="shared" si="178"/>
        <v>0</v>
      </c>
      <c r="AC141" s="46">
        <f t="shared" si="178"/>
        <v>0</v>
      </c>
      <c r="AD141" s="46">
        <f t="shared" si="178"/>
        <v>0</v>
      </c>
      <c r="AE141" s="46">
        <f t="shared" si="178"/>
        <v>0</v>
      </c>
      <c r="AF141" s="46">
        <f t="shared" si="178"/>
        <v>0</v>
      </c>
      <c r="AG141" s="46">
        <f t="shared" si="178"/>
        <v>0</v>
      </c>
      <c r="AH141" s="46">
        <f t="shared" si="178"/>
        <v>0</v>
      </c>
      <c r="AI141" s="46">
        <f t="shared" si="178"/>
        <v>0</v>
      </c>
      <c r="AJ141" s="46">
        <f t="shared" si="178"/>
        <v>0</v>
      </c>
      <c r="AK141" s="46">
        <f t="shared" si="178"/>
        <v>0</v>
      </c>
      <c r="AL141" s="46">
        <f t="shared" si="178"/>
        <v>0</v>
      </c>
      <c r="AM141" s="46">
        <f t="shared" si="178"/>
        <v>0</v>
      </c>
      <c r="AN141" s="46">
        <f t="shared" si="178"/>
        <v>0</v>
      </c>
      <c r="AO141" s="46">
        <f t="shared" si="178"/>
        <v>0</v>
      </c>
      <c r="AP141" s="46"/>
      <c r="AQ141" s="46"/>
      <c r="AR141" s="46"/>
      <c r="AS141" s="46"/>
      <c r="AT141" s="47"/>
      <c r="AU141" s="47"/>
      <c r="AV141" s="46"/>
      <c r="AW141" s="46"/>
      <c r="AX141" s="46"/>
      <c r="AY141" s="46"/>
      <c r="AZ141" s="46"/>
      <c r="BA141" s="46"/>
      <c r="BB141" s="46"/>
      <c r="BC141" s="46"/>
      <c r="BD141" s="46"/>
      <c r="BE141" s="46"/>
      <c r="BF141" s="46"/>
      <c r="BG141" s="46"/>
      <c r="BH141" s="46"/>
      <c r="BI141" s="46"/>
      <c r="BJ141" s="46"/>
      <c r="BK141" s="47" t="str">
        <f t="shared" si="136"/>
        <v>Benchmark 3 Line</v>
      </c>
      <c r="BL141" s="46">
        <f t="shared" si="143"/>
        <v>0</v>
      </c>
      <c r="BM141" s="46">
        <f t="shared" ref="BM141:CA141" si="179">BL141</f>
        <v>0</v>
      </c>
      <c r="BN141" s="46">
        <f t="shared" si="179"/>
        <v>0</v>
      </c>
      <c r="BO141" s="46">
        <f t="shared" si="179"/>
        <v>0</v>
      </c>
      <c r="BP141" s="46">
        <f t="shared" si="179"/>
        <v>0</v>
      </c>
      <c r="BQ141" s="46">
        <f t="shared" si="179"/>
        <v>0</v>
      </c>
      <c r="BR141" s="46">
        <f t="shared" si="179"/>
        <v>0</v>
      </c>
      <c r="BS141" s="46">
        <f t="shared" si="179"/>
        <v>0</v>
      </c>
      <c r="BT141" s="46">
        <f t="shared" si="179"/>
        <v>0</v>
      </c>
      <c r="BU141" s="46">
        <f t="shared" si="179"/>
        <v>0</v>
      </c>
      <c r="BV141" s="46">
        <f t="shared" si="179"/>
        <v>0</v>
      </c>
      <c r="BW141" s="46">
        <f t="shared" si="179"/>
        <v>0</v>
      </c>
      <c r="BX141" s="46">
        <f t="shared" si="179"/>
        <v>0</v>
      </c>
      <c r="BY141" s="46">
        <f t="shared" si="179"/>
        <v>0</v>
      </c>
      <c r="BZ141" s="46">
        <f t="shared" si="179"/>
        <v>0</v>
      </c>
      <c r="CA141" s="46">
        <f t="shared" si="179"/>
        <v>0</v>
      </c>
      <c r="CB141" s="47"/>
      <c r="CC141" s="46"/>
      <c r="CD141" s="46"/>
      <c r="CE141" s="46"/>
      <c r="CF141" s="46"/>
      <c r="CG141" s="46"/>
      <c r="CH141" s="46"/>
      <c r="CI141" s="46"/>
      <c r="CJ141" s="46"/>
      <c r="CK141" s="46"/>
      <c r="CL141" s="46"/>
      <c r="CM141" s="46"/>
      <c r="CN141" s="46"/>
      <c r="CO141" s="46"/>
      <c r="CP141" s="46"/>
      <c r="CQ141" s="46"/>
      <c r="CR141" s="46"/>
      <c r="CS141" s="46"/>
      <c r="CT141" s="46"/>
      <c r="CU141" s="46"/>
      <c r="CV141" s="46"/>
      <c r="CW141" s="47" t="str">
        <f t="shared" si="138"/>
        <v>Benchmark 3 Line</v>
      </c>
      <c r="CX141" s="46">
        <f t="shared" si="145"/>
        <v>0</v>
      </c>
      <c r="CY141" s="46">
        <f t="shared" si="139"/>
        <v>0</v>
      </c>
      <c r="CZ141" s="46">
        <f t="shared" si="120"/>
        <v>0</v>
      </c>
      <c r="DA141" s="46">
        <f t="shared" si="121"/>
        <v>0</v>
      </c>
      <c r="DB141" s="46">
        <f t="shared" si="122"/>
        <v>0</v>
      </c>
      <c r="DC141" s="46">
        <f t="shared" si="123"/>
        <v>0</v>
      </c>
      <c r="DD141" s="46">
        <f t="shared" si="124"/>
        <v>0</v>
      </c>
      <c r="DE141" s="46">
        <f t="shared" si="125"/>
        <v>0</v>
      </c>
      <c r="DF141" s="46">
        <f t="shared" si="126"/>
        <v>0</v>
      </c>
      <c r="DG141" s="46">
        <f t="shared" si="127"/>
        <v>0</v>
      </c>
      <c r="DH141" s="46">
        <f t="shared" si="128"/>
        <v>0</v>
      </c>
      <c r="DI141" s="46">
        <f t="shared" si="129"/>
        <v>0</v>
      </c>
      <c r="DJ141" s="46">
        <f t="shared" si="130"/>
        <v>0</v>
      </c>
      <c r="DK141" s="46">
        <f t="shared" si="131"/>
        <v>0</v>
      </c>
      <c r="DL141" s="46">
        <f t="shared" si="132"/>
        <v>0</v>
      </c>
      <c r="DM141" s="46">
        <f t="shared" si="133"/>
        <v>0</v>
      </c>
    </row>
    <row r="142" spans="1:117" x14ac:dyDescent="0.2">
      <c r="A142" s="154">
        <f t="shared" si="140"/>
        <v>0</v>
      </c>
      <c r="B142" s="154"/>
      <c r="D142" s="39"/>
      <c r="E142" s="39"/>
      <c r="F142" s="39"/>
      <c r="G142" s="39"/>
      <c r="H142" s="39"/>
      <c r="I142" s="39"/>
      <c r="J142" s="39"/>
      <c r="K142" s="39"/>
      <c r="T142" s="39"/>
      <c r="V142" s="39"/>
      <c r="W142" s="39"/>
      <c r="Y142" s="47" t="str">
        <f t="shared" si="134"/>
        <v>Benchmark 2 Line</v>
      </c>
      <c r="Z142" s="46">
        <f t="shared" si="141"/>
        <v>0</v>
      </c>
      <c r="AA142" s="46">
        <f t="shared" ref="AA142:AO142" si="180">Z142</f>
        <v>0</v>
      </c>
      <c r="AB142" s="46">
        <f t="shared" si="180"/>
        <v>0</v>
      </c>
      <c r="AC142" s="46">
        <f t="shared" si="180"/>
        <v>0</v>
      </c>
      <c r="AD142" s="46">
        <f t="shared" si="180"/>
        <v>0</v>
      </c>
      <c r="AE142" s="46">
        <f t="shared" si="180"/>
        <v>0</v>
      </c>
      <c r="AF142" s="46">
        <f t="shared" si="180"/>
        <v>0</v>
      </c>
      <c r="AG142" s="46">
        <f t="shared" si="180"/>
        <v>0</v>
      </c>
      <c r="AH142" s="46">
        <f t="shared" si="180"/>
        <v>0</v>
      </c>
      <c r="AI142" s="46">
        <f t="shared" si="180"/>
        <v>0</v>
      </c>
      <c r="AJ142" s="46">
        <f t="shared" si="180"/>
        <v>0</v>
      </c>
      <c r="AK142" s="46">
        <f t="shared" si="180"/>
        <v>0</v>
      </c>
      <c r="AL142" s="46">
        <f t="shared" si="180"/>
        <v>0</v>
      </c>
      <c r="AM142" s="46">
        <f t="shared" si="180"/>
        <v>0</v>
      </c>
      <c r="AN142" s="46">
        <f t="shared" si="180"/>
        <v>0</v>
      </c>
      <c r="AO142" s="46">
        <f t="shared" si="180"/>
        <v>0</v>
      </c>
      <c r="AP142" s="46"/>
      <c r="AQ142" s="46"/>
      <c r="AR142" s="46"/>
      <c r="AS142" s="46"/>
      <c r="AT142" s="47"/>
      <c r="AU142" s="47"/>
      <c r="AV142" s="46"/>
      <c r="AW142" s="46"/>
      <c r="AX142" s="46"/>
      <c r="AY142" s="46"/>
      <c r="AZ142" s="46"/>
      <c r="BA142" s="46"/>
      <c r="BB142" s="46"/>
      <c r="BC142" s="46"/>
      <c r="BD142" s="46"/>
      <c r="BE142" s="46"/>
      <c r="BF142" s="46"/>
      <c r="BG142" s="46"/>
      <c r="BH142" s="46"/>
      <c r="BI142" s="46"/>
      <c r="BJ142" s="46"/>
      <c r="BK142" s="47" t="str">
        <f t="shared" si="136"/>
        <v>Benchmark 3 Line</v>
      </c>
      <c r="BL142" s="46">
        <f t="shared" si="143"/>
        <v>0</v>
      </c>
      <c r="BM142" s="46">
        <f t="shared" ref="BM142:CA142" si="181">BL142</f>
        <v>0</v>
      </c>
      <c r="BN142" s="46">
        <f t="shared" si="181"/>
        <v>0</v>
      </c>
      <c r="BO142" s="46">
        <f t="shared" si="181"/>
        <v>0</v>
      </c>
      <c r="BP142" s="46">
        <f t="shared" si="181"/>
        <v>0</v>
      </c>
      <c r="BQ142" s="46">
        <f t="shared" si="181"/>
        <v>0</v>
      </c>
      <c r="BR142" s="46">
        <f t="shared" si="181"/>
        <v>0</v>
      </c>
      <c r="BS142" s="46">
        <f t="shared" si="181"/>
        <v>0</v>
      </c>
      <c r="BT142" s="46">
        <f t="shared" si="181"/>
        <v>0</v>
      </c>
      <c r="BU142" s="46">
        <f t="shared" si="181"/>
        <v>0</v>
      </c>
      <c r="BV142" s="46">
        <f t="shared" si="181"/>
        <v>0</v>
      </c>
      <c r="BW142" s="46">
        <f t="shared" si="181"/>
        <v>0</v>
      </c>
      <c r="BX142" s="46">
        <f t="shared" si="181"/>
        <v>0</v>
      </c>
      <c r="BY142" s="46">
        <f t="shared" si="181"/>
        <v>0</v>
      </c>
      <c r="BZ142" s="46">
        <f t="shared" si="181"/>
        <v>0</v>
      </c>
      <c r="CA142" s="46">
        <f t="shared" si="181"/>
        <v>0</v>
      </c>
      <c r="CB142" s="47"/>
      <c r="CC142" s="46"/>
      <c r="CD142" s="46"/>
      <c r="CE142" s="46"/>
      <c r="CF142" s="46"/>
      <c r="CG142" s="46"/>
      <c r="CH142" s="46"/>
      <c r="CI142" s="46"/>
      <c r="CJ142" s="46"/>
      <c r="CK142" s="46"/>
      <c r="CL142" s="46"/>
      <c r="CM142" s="46"/>
      <c r="CN142" s="46"/>
      <c r="CO142" s="46"/>
      <c r="CP142" s="46"/>
      <c r="CQ142" s="46"/>
      <c r="CR142" s="46"/>
      <c r="CS142" s="46"/>
      <c r="CT142" s="46"/>
      <c r="CU142" s="46"/>
      <c r="CV142" s="46"/>
      <c r="CW142" s="47" t="str">
        <f t="shared" si="138"/>
        <v>Benchmark 3 Line</v>
      </c>
      <c r="CX142" s="46">
        <f t="shared" si="145"/>
        <v>0</v>
      </c>
      <c r="CY142" s="46">
        <f t="shared" si="139"/>
        <v>0</v>
      </c>
      <c r="CZ142" s="46">
        <f t="shared" si="120"/>
        <v>0</v>
      </c>
      <c r="DA142" s="46">
        <f t="shared" si="121"/>
        <v>0</v>
      </c>
      <c r="DB142" s="46">
        <f t="shared" si="122"/>
        <v>0</v>
      </c>
      <c r="DC142" s="46">
        <f t="shared" si="123"/>
        <v>0</v>
      </c>
      <c r="DD142" s="46">
        <f t="shared" si="124"/>
        <v>0</v>
      </c>
      <c r="DE142" s="46">
        <f t="shared" si="125"/>
        <v>0</v>
      </c>
      <c r="DF142" s="46">
        <f t="shared" si="126"/>
        <v>0</v>
      </c>
      <c r="DG142" s="46">
        <f t="shared" si="127"/>
        <v>0</v>
      </c>
      <c r="DH142" s="46">
        <f t="shared" si="128"/>
        <v>0</v>
      </c>
      <c r="DI142" s="46">
        <f t="shared" si="129"/>
        <v>0</v>
      </c>
      <c r="DJ142" s="46">
        <f t="shared" si="130"/>
        <v>0</v>
      </c>
      <c r="DK142" s="46">
        <f t="shared" si="131"/>
        <v>0</v>
      </c>
      <c r="DL142" s="46">
        <f t="shared" si="132"/>
        <v>0</v>
      </c>
      <c r="DM142" s="46">
        <f t="shared" si="133"/>
        <v>0</v>
      </c>
    </row>
    <row r="143" spans="1:117" x14ac:dyDescent="0.2">
      <c r="A143" s="154">
        <f t="shared" si="140"/>
        <v>0</v>
      </c>
      <c r="B143" s="154"/>
      <c r="D143" s="39"/>
      <c r="E143" s="39"/>
      <c r="F143" s="39"/>
      <c r="G143" s="39"/>
      <c r="H143" s="39"/>
      <c r="I143" s="39"/>
      <c r="J143" s="39"/>
      <c r="K143" s="39"/>
      <c r="T143" s="39"/>
      <c r="V143" s="39"/>
      <c r="W143" s="39"/>
      <c r="Y143" s="47" t="str">
        <f t="shared" si="134"/>
        <v>Benchmark 2 Line</v>
      </c>
      <c r="Z143" s="46">
        <f t="shared" si="141"/>
        <v>0</v>
      </c>
      <c r="AA143" s="46">
        <f t="shared" ref="AA143:AO143" si="182">Z143</f>
        <v>0</v>
      </c>
      <c r="AB143" s="46">
        <f t="shared" si="182"/>
        <v>0</v>
      </c>
      <c r="AC143" s="46">
        <f t="shared" si="182"/>
        <v>0</v>
      </c>
      <c r="AD143" s="46">
        <f t="shared" si="182"/>
        <v>0</v>
      </c>
      <c r="AE143" s="46">
        <f t="shared" si="182"/>
        <v>0</v>
      </c>
      <c r="AF143" s="46">
        <f t="shared" si="182"/>
        <v>0</v>
      </c>
      <c r="AG143" s="46">
        <f t="shared" si="182"/>
        <v>0</v>
      </c>
      <c r="AH143" s="46">
        <f t="shared" si="182"/>
        <v>0</v>
      </c>
      <c r="AI143" s="46">
        <f t="shared" si="182"/>
        <v>0</v>
      </c>
      <c r="AJ143" s="46">
        <f t="shared" si="182"/>
        <v>0</v>
      </c>
      <c r="AK143" s="46">
        <f t="shared" si="182"/>
        <v>0</v>
      </c>
      <c r="AL143" s="46">
        <f t="shared" si="182"/>
        <v>0</v>
      </c>
      <c r="AM143" s="46">
        <f t="shared" si="182"/>
        <v>0</v>
      </c>
      <c r="AN143" s="46">
        <f t="shared" si="182"/>
        <v>0</v>
      </c>
      <c r="AO143" s="46">
        <f t="shared" si="182"/>
        <v>0</v>
      </c>
      <c r="AP143" s="46"/>
      <c r="AQ143" s="46"/>
      <c r="AR143" s="46"/>
      <c r="AS143" s="46"/>
      <c r="AT143" s="47"/>
      <c r="AU143" s="47"/>
      <c r="AV143" s="46"/>
      <c r="AW143" s="46"/>
      <c r="AX143" s="46"/>
      <c r="AY143" s="46"/>
      <c r="AZ143" s="46"/>
      <c r="BA143" s="46"/>
      <c r="BB143" s="46"/>
      <c r="BC143" s="46"/>
      <c r="BD143" s="46"/>
      <c r="BE143" s="46"/>
      <c r="BF143" s="46"/>
      <c r="BG143" s="46"/>
      <c r="BH143" s="46"/>
      <c r="BI143" s="46"/>
      <c r="BJ143" s="46"/>
      <c r="BK143" s="47" t="str">
        <f t="shared" si="136"/>
        <v>Benchmark 3 Line</v>
      </c>
      <c r="BL143" s="46">
        <f t="shared" si="143"/>
        <v>0</v>
      </c>
      <c r="BM143" s="46">
        <f t="shared" ref="BM143:CA143" si="183">BL143</f>
        <v>0</v>
      </c>
      <c r="BN143" s="46">
        <f t="shared" si="183"/>
        <v>0</v>
      </c>
      <c r="BO143" s="46">
        <f t="shared" si="183"/>
        <v>0</v>
      </c>
      <c r="BP143" s="46">
        <f t="shared" si="183"/>
        <v>0</v>
      </c>
      <c r="BQ143" s="46">
        <f t="shared" si="183"/>
        <v>0</v>
      </c>
      <c r="BR143" s="46">
        <f t="shared" si="183"/>
        <v>0</v>
      </c>
      <c r="BS143" s="46">
        <f t="shared" si="183"/>
        <v>0</v>
      </c>
      <c r="BT143" s="46">
        <f t="shared" si="183"/>
        <v>0</v>
      </c>
      <c r="BU143" s="46">
        <f t="shared" si="183"/>
        <v>0</v>
      </c>
      <c r="BV143" s="46">
        <f t="shared" si="183"/>
        <v>0</v>
      </c>
      <c r="BW143" s="46">
        <f t="shared" si="183"/>
        <v>0</v>
      </c>
      <c r="BX143" s="46">
        <f t="shared" si="183"/>
        <v>0</v>
      </c>
      <c r="BY143" s="46">
        <f t="shared" si="183"/>
        <v>0</v>
      </c>
      <c r="BZ143" s="46">
        <f t="shared" si="183"/>
        <v>0</v>
      </c>
      <c r="CA143" s="46">
        <f t="shared" si="183"/>
        <v>0</v>
      </c>
      <c r="CB143" s="47"/>
      <c r="CC143" s="46"/>
      <c r="CD143" s="46"/>
      <c r="CE143" s="46"/>
      <c r="CF143" s="46"/>
      <c r="CG143" s="46"/>
      <c r="CH143" s="46"/>
      <c r="CI143" s="46"/>
      <c r="CJ143" s="46"/>
      <c r="CK143" s="46"/>
      <c r="CL143" s="46"/>
      <c r="CM143" s="46"/>
      <c r="CN143" s="46"/>
      <c r="CO143" s="46"/>
      <c r="CP143" s="46"/>
      <c r="CQ143" s="46"/>
      <c r="CR143" s="46"/>
      <c r="CS143" s="46"/>
      <c r="CT143" s="46"/>
      <c r="CU143" s="46"/>
      <c r="CV143" s="46"/>
      <c r="CW143" s="47" t="str">
        <f t="shared" si="138"/>
        <v>Benchmark 3 Line</v>
      </c>
      <c r="CX143" s="46">
        <f t="shared" si="145"/>
        <v>0</v>
      </c>
      <c r="CY143" s="46">
        <f t="shared" si="139"/>
        <v>0</v>
      </c>
      <c r="CZ143" s="46">
        <f t="shared" si="120"/>
        <v>0</v>
      </c>
      <c r="DA143" s="46">
        <f t="shared" si="121"/>
        <v>0</v>
      </c>
      <c r="DB143" s="46">
        <f t="shared" si="122"/>
        <v>0</v>
      </c>
      <c r="DC143" s="46">
        <f t="shared" si="123"/>
        <v>0</v>
      </c>
      <c r="DD143" s="46">
        <f t="shared" si="124"/>
        <v>0</v>
      </c>
      <c r="DE143" s="46">
        <f t="shared" si="125"/>
        <v>0</v>
      </c>
      <c r="DF143" s="46">
        <f t="shared" si="126"/>
        <v>0</v>
      </c>
      <c r="DG143" s="46">
        <f t="shared" si="127"/>
        <v>0</v>
      </c>
      <c r="DH143" s="46">
        <f t="shared" si="128"/>
        <v>0</v>
      </c>
      <c r="DI143" s="46">
        <f t="shared" si="129"/>
        <v>0</v>
      </c>
      <c r="DJ143" s="46">
        <f t="shared" si="130"/>
        <v>0</v>
      </c>
      <c r="DK143" s="46">
        <f t="shared" si="131"/>
        <v>0</v>
      </c>
      <c r="DL143" s="46">
        <f t="shared" si="132"/>
        <v>0</v>
      </c>
      <c r="DM143" s="46">
        <f t="shared" si="133"/>
        <v>0</v>
      </c>
    </row>
    <row r="144" spans="1:117" x14ac:dyDescent="0.2">
      <c r="A144" s="154">
        <f t="shared" si="140"/>
        <v>0</v>
      </c>
      <c r="B144" s="154"/>
      <c r="D144" s="39"/>
      <c r="E144" s="39"/>
      <c r="F144" s="39"/>
      <c r="G144" s="39"/>
      <c r="H144" s="39"/>
      <c r="I144" s="39"/>
      <c r="J144" s="39"/>
      <c r="K144" s="39"/>
      <c r="T144" s="39"/>
      <c r="V144" s="39"/>
      <c r="W144" s="39"/>
      <c r="Y144" s="47" t="str">
        <f t="shared" si="134"/>
        <v>Benchmark 2 Line</v>
      </c>
      <c r="Z144" s="46">
        <f t="shared" si="141"/>
        <v>0</v>
      </c>
      <c r="AA144" s="46">
        <f t="shared" ref="AA144:AO144" si="184">Z144</f>
        <v>0</v>
      </c>
      <c r="AB144" s="46">
        <f t="shared" si="184"/>
        <v>0</v>
      </c>
      <c r="AC144" s="46">
        <f t="shared" si="184"/>
        <v>0</v>
      </c>
      <c r="AD144" s="46">
        <f t="shared" si="184"/>
        <v>0</v>
      </c>
      <c r="AE144" s="46">
        <f t="shared" si="184"/>
        <v>0</v>
      </c>
      <c r="AF144" s="46">
        <f t="shared" si="184"/>
        <v>0</v>
      </c>
      <c r="AG144" s="46">
        <f t="shared" si="184"/>
        <v>0</v>
      </c>
      <c r="AH144" s="46">
        <f t="shared" si="184"/>
        <v>0</v>
      </c>
      <c r="AI144" s="46">
        <f t="shared" si="184"/>
        <v>0</v>
      </c>
      <c r="AJ144" s="46">
        <f t="shared" si="184"/>
        <v>0</v>
      </c>
      <c r="AK144" s="46">
        <f t="shared" si="184"/>
        <v>0</v>
      </c>
      <c r="AL144" s="46">
        <f t="shared" si="184"/>
        <v>0</v>
      </c>
      <c r="AM144" s="46">
        <f t="shared" si="184"/>
        <v>0</v>
      </c>
      <c r="AN144" s="46">
        <f t="shared" si="184"/>
        <v>0</v>
      </c>
      <c r="AO144" s="46">
        <f t="shared" si="184"/>
        <v>0</v>
      </c>
      <c r="AP144" s="46"/>
      <c r="AQ144" s="46"/>
      <c r="AR144" s="46"/>
      <c r="AS144" s="46"/>
      <c r="AT144" s="47"/>
      <c r="AU144" s="47"/>
      <c r="AV144" s="46"/>
      <c r="AW144" s="46"/>
      <c r="AX144" s="46"/>
      <c r="AY144" s="46"/>
      <c r="AZ144" s="46"/>
      <c r="BA144" s="46"/>
      <c r="BB144" s="46"/>
      <c r="BC144" s="46"/>
      <c r="BD144" s="46"/>
      <c r="BE144" s="46"/>
      <c r="BF144" s="46"/>
      <c r="BG144" s="46"/>
      <c r="BH144" s="46"/>
      <c r="BI144" s="46"/>
      <c r="BJ144" s="46"/>
      <c r="BK144" s="47" t="str">
        <f t="shared" si="136"/>
        <v>Benchmark 3 Line</v>
      </c>
      <c r="BL144" s="46">
        <f t="shared" si="143"/>
        <v>0</v>
      </c>
      <c r="BM144" s="46">
        <f t="shared" ref="BM144:CA144" si="185">BL144</f>
        <v>0</v>
      </c>
      <c r="BN144" s="46">
        <f t="shared" si="185"/>
        <v>0</v>
      </c>
      <c r="BO144" s="46">
        <f t="shared" si="185"/>
        <v>0</v>
      </c>
      <c r="BP144" s="46">
        <f t="shared" si="185"/>
        <v>0</v>
      </c>
      <c r="BQ144" s="46">
        <f t="shared" si="185"/>
        <v>0</v>
      </c>
      <c r="BR144" s="46">
        <f t="shared" si="185"/>
        <v>0</v>
      </c>
      <c r="BS144" s="46">
        <f t="shared" si="185"/>
        <v>0</v>
      </c>
      <c r="BT144" s="46">
        <f t="shared" si="185"/>
        <v>0</v>
      </c>
      <c r="BU144" s="46">
        <f t="shared" si="185"/>
        <v>0</v>
      </c>
      <c r="BV144" s="46">
        <f t="shared" si="185"/>
        <v>0</v>
      </c>
      <c r="BW144" s="46">
        <f t="shared" si="185"/>
        <v>0</v>
      </c>
      <c r="BX144" s="46">
        <f t="shared" si="185"/>
        <v>0</v>
      </c>
      <c r="BY144" s="46">
        <f t="shared" si="185"/>
        <v>0</v>
      </c>
      <c r="BZ144" s="46">
        <f t="shared" si="185"/>
        <v>0</v>
      </c>
      <c r="CA144" s="46">
        <f t="shared" si="185"/>
        <v>0</v>
      </c>
      <c r="CB144" s="47"/>
      <c r="CC144" s="46"/>
      <c r="CD144" s="46"/>
      <c r="CE144" s="46"/>
      <c r="CF144" s="46"/>
      <c r="CG144" s="46"/>
      <c r="CH144" s="46"/>
      <c r="CI144" s="46"/>
      <c r="CJ144" s="46"/>
      <c r="CK144" s="46"/>
      <c r="CL144" s="46"/>
      <c r="CM144" s="46"/>
      <c r="CN144" s="46"/>
      <c r="CO144" s="46"/>
      <c r="CP144" s="46"/>
      <c r="CQ144" s="46"/>
      <c r="CR144" s="46"/>
      <c r="CS144" s="46"/>
      <c r="CT144" s="46"/>
      <c r="CU144" s="46"/>
      <c r="CV144" s="46"/>
      <c r="CW144" s="47" t="str">
        <f t="shared" si="138"/>
        <v>Benchmark 3 Line</v>
      </c>
      <c r="CX144" s="46">
        <f t="shared" si="145"/>
        <v>0</v>
      </c>
      <c r="CY144" s="46">
        <f t="shared" si="139"/>
        <v>0</v>
      </c>
      <c r="CZ144" s="46">
        <f t="shared" si="120"/>
        <v>0</v>
      </c>
      <c r="DA144" s="46">
        <f t="shared" si="121"/>
        <v>0</v>
      </c>
      <c r="DB144" s="46">
        <f t="shared" si="122"/>
        <v>0</v>
      </c>
      <c r="DC144" s="46">
        <f t="shared" si="123"/>
        <v>0</v>
      </c>
      <c r="DD144" s="46">
        <f t="shared" si="124"/>
        <v>0</v>
      </c>
      <c r="DE144" s="46">
        <f t="shared" si="125"/>
        <v>0</v>
      </c>
      <c r="DF144" s="46">
        <f t="shared" si="126"/>
        <v>0</v>
      </c>
      <c r="DG144" s="46">
        <f t="shared" si="127"/>
        <v>0</v>
      </c>
      <c r="DH144" s="46">
        <f t="shared" si="128"/>
        <v>0</v>
      </c>
      <c r="DI144" s="46">
        <f t="shared" si="129"/>
        <v>0</v>
      </c>
      <c r="DJ144" s="46">
        <f t="shared" si="130"/>
        <v>0</v>
      </c>
      <c r="DK144" s="46">
        <f t="shared" si="131"/>
        <v>0</v>
      </c>
      <c r="DL144" s="46">
        <f t="shared" si="132"/>
        <v>0</v>
      </c>
      <c r="DM144" s="46">
        <f t="shared" si="133"/>
        <v>0</v>
      </c>
    </row>
    <row r="145" spans="1:117" x14ac:dyDescent="0.2">
      <c r="A145" s="154">
        <f t="shared" si="140"/>
        <v>0</v>
      </c>
      <c r="B145" s="154"/>
      <c r="D145" s="39"/>
      <c r="E145" s="39"/>
      <c r="F145" s="39"/>
      <c r="G145" s="39"/>
      <c r="H145" s="39"/>
      <c r="I145" s="39"/>
      <c r="J145" s="39"/>
      <c r="K145" s="39"/>
      <c r="T145" s="39"/>
      <c r="V145" s="39"/>
      <c r="W145" s="39"/>
      <c r="Y145" s="47" t="str">
        <f t="shared" si="134"/>
        <v>Benchmark 2 Line</v>
      </c>
      <c r="Z145" s="46">
        <f t="shared" si="141"/>
        <v>0</v>
      </c>
      <c r="AA145" s="46">
        <f t="shared" ref="AA145:AO145" si="186">Z145</f>
        <v>0</v>
      </c>
      <c r="AB145" s="46">
        <f t="shared" si="186"/>
        <v>0</v>
      </c>
      <c r="AC145" s="46">
        <f t="shared" si="186"/>
        <v>0</v>
      </c>
      <c r="AD145" s="46">
        <f t="shared" si="186"/>
        <v>0</v>
      </c>
      <c r="AE145" s="46">
        <f t="shared" si="186"/>
        <v>0</v>
      </c>
      <c r="AF145" s="46">
        <f t="shared" si="186"/>
        <v>0</v>
      </c>
      <c r="AG145" s="46">
        <f t="shared" si="186"/>
        <v>0</v>
      </c>
      <c r="AH145" s="46">
        <f t="shared" si="186"/>
        <v>0</v>
      </c>
      <c r="AI145" s="46">
        <f t="shared" si="186"/>
        <v>0</v>
      </c>
      <c r="AJ145" s="46">
        <f t="shared" si="186"/>
        <v>0</v>
      </c>
      <c r="AK145" s="46">
        <f t="shared" si="186"/>
        <v>0</v>
      </c>
      <c r="AL145" s="46">
        <f t="shared" si="186"/>
        <v>0</v>
      </c>
      <c r="AM145" s="46">
        <f t="shared" si="186"/>
        <v>0</v>
      </c>
      <c r="AN145" s="46">
        <f t="shared" si="186"/>
        <v>0</v>
      </c>
      <c r="AO145" s="46">
        <f t="shared" si="186"/>
        <v>0</v>
      </c>
      <c r="AP145" s="46"/>
      <c r="AQ145" s="46"/>
      <c r="AR145" s="46"/>
      <c r="AS145" s="46"/>
      <c r="AT145" s="47"/>
      <c r="AU145" s="47"/>
      <c r="AV145" s="46"/>
      <c r="AW145" s="46"/>
      <c r="AX145" s="46"/>
      <c r="AY145" s="46"/>
      <c r="AZ145" s="46"/>
      <c r="BA145" s="46"/>
      <c r="BB145" s="46"/>
      <c r="BC145" s="46"/>
      <c r="BD145" s="46"/>
      <c r="BE145" s="46"/>
      <c r="BF145" s="46"/>
      <c r="BG145" s="46"/>
      <c r="BH145" s="46"/>
      <c r="BI145" s="46"/>
      <c r="BJ145" s="46"/>
      <c r="BK145" s="47" t="str">
        <f t="shared" si="136"/>
        <v>Benchmark 3 Line</v>
      </c>
      <c r="BL145" s="46">
        <f t="shared" si="143"/>
        <v>0</v>
      </c>
      <c r="BM145" s="46">
        <f t="shared" ref="BM145:CA145" si="187">BL145</f>
        <v>0</v>
      </c>
      <c r="BN145" s="46">
        <f t="shared" si="187"/>
        <v>0</v>
      </c>
      <c r="BO145" s="46">
        <f t="shared" si="187"/>
        <v>0</v>
      </c>
      <c r="BP145" s="46">
        <f t="shared" si="187"/>
        <v>0</v>
      </c>
      <c r="BQ145" s="46">
        <f t="shared" si="187"/>
        <v>0</v>
      </c>
      <c r="BR145" s="46">
        <f t="shared" si="187"/>
        <v>0</v>
      </c>
      <c r="BS145" s="46">
        <f t="shared" si="187"/>
        <v>0</v>
      </c>
      <c r="BT145" s="46">
        <f t="shared" si="187"/>
        <v>0</v>
      </c>
      <c r="BU145" s="46">
        <f t="shared" si="187"/>
        <v>0</v>
      </c>
      <c r="BV145" s="46">
        <f t="shared" si="187"/>
        <v>0</v>
      </c>
      <c r="BW145" s="46">
        <f t="shared" si="187"/>
        <v>0</v>
      </c>
      <c r="BX145" s="46">
        <f t="shared" si="187"/>
        <v>0</v>
      </c>
      <c r="BY145" s="46">
        <f t="shared" si="187"/>
        <v>0</v>
      </c>
      <c r="BZ145" s="46">
        <f t="shared" si="187"/>
        <v>0</v>
      </c>
      <c r="CA145" s="46">
        <f t="shared" si="187"/>
        <v>0</v>
      </c>
      <c r="CB145" s="47"/>
      <c r="CC145" s="46"/>
      <c r="CD145" s="46"/>
      <c r="CE145" s="46"/>
      <c r="CF145" s="46"/>
      <c r="CG145" s="46"/>
      <c r="CH145" s="46"/>
      <c r="CI145" s="46"/>
      <c r="CJ145" s="46"/>
      <c r="CK145" s="46"/>
      <c r="CL145" s="46"/>
      <c r="CM145" s="46"/>
      <c r="CN145" s="46"/>
      <c r="CO145" s="46"/>
      <c r="CP145" s="46"/>
      <c r="CQ145" s="46"/>
      <c r="CR145" s="46"/>
      <c r="CS145" s="46"/>
      <c r="CT145" s="46"/>
      <c r="CU145" s="46"/>
      <c r="CV145" s="46"/>
      <c r="CW145" s="47" t="str">
        <f t="shared" si="138"/>
        <v>Benchmark 3 Line</v>
      </c>
      <c r="CX145" s="46">
        <f t="shared" si="145"/>
        <v>0</v>
      </c>
      <c r="CY145" s="46">
        <f t="shared" si="139"/>
        <v>0</v>
      </c>
      <c r="CZ145" s="46">
        <f t="shared" si="120"/>
        <v>0</v>
      </c>
      <c r="DA145" s="46">
        <f t="shared" si="121"/>
        <v>0</v>
      </c>
      <c r="DB145" s="46">
        <f t="shared" si="122"/>
        <v>0</v>
      </c>
      <c r="DC145" s="46">
        <f t="shared" si="123"/>
        <v>0</v>
      </c>
      <c r="DD145" s="46">
        <f t="shared" si="124"/>
        <v>0</v>
      </c>
      <c r="DE145" s="46">
        <f t="shared" si="125"/>
        <v>0</v>
      </c>
      <c r="DF145" s="46">
        <f t="shared" si="126"/>
        <v>0</v>
      </c>
      <c r="DG145" s="46">
        <f t="shared" si="127"/>
        <v>0</v>
      </c>
      <c r="DH145" s="46">
        <f t="shared" si="128"/>
        <v>0</v>
      </c>
      <c r="DI145" s="46">
        <f t="shared" si="129"/>
        <v>0</v>
      </c>
      <c r="DJ145" s="46">
        <f t="shared" si="130"/>
        <v>0</v>
      </c>
      <c r="DK145" s="46">
        <f t="shared" si="131"/>
        <v>0</v>
      </c>
      <c r="DL145" s="46">
        <f t="shared" si="132"/>
        <v>0</v>
      </c>
      <c r="DM145" s="46">
        <f t="shared" si="133"/>
        <v>0</v>
      </c>
    </row>
    <row r="146" spans="1:117" x14ac:dyDescent="0.2">
      <c r="A146" s="154">
        <f t="shared" si="140"/>
        <v>0</v>
      </c>
      <c r="B146" s="154"/>
      <c r="D146" s="39"/>
      <c r="E146" s="39"/>
      <c r="F146" s="39"/>
      <c r="G146" s="39"/>
      <c r="H146" s="39"/>
      <c r="I146" s="39"/>
      <c r="J146" s="39"/>
      <c r="K146" s="39"/>
      <c r="T146" s="39"/>
      <c r="V146" s="39"/>
      <c r="W146" s="39"/>
      <c r="Y146" s="47" t="str">
        <f t="shared" si="134"/>
        <v>Benchmark 2 Line</v>
      </c>
      <c r="Z146" s="46">
        <f t="shared" si="141"/>
        <v>0</v>
      </c>
      <c r="AA146" s="46">
        <f t="shared" ref="AA146:AO146" si="188">Z146</f>
        <v>0</v>
      </c>
      <c r="AB146" s="46">
        <f t="shared" si="188"/>
        <v>0</v>
      </c>
      <c r="AC146" s="46">
        <f t="shared" si="188"/>
        <v>0</v>
      </c>
      <c r="AD146" s="46">
        <f t="shared" si="188"/>
        <v>0</v>
      </c>
      <c r="AE146" s="46">
        <f t="shared" si="188"/>
        <v>0</v>
      </c>
      <c r="AF146" s="46">
        <f t="shared" si="188"/>
        <v>0</v>
      </c>
      <c r="AG146" s="46">
        <f t="shared" si="188"/>
        <v>0</v>
      </c>
      <c r="AH146" s="46">
        <f t="shared" si="188"/>
        <v>0</v>
      </c>
      <c r="AI146" s="46">
        <f t="shared" si="188"/>
        <v>0</v>
      </c>
      <c r="AJ146" s="46">
        <f t="shared" si="188"/>
        <v>0</v>
      </c>
      <c r="AK146" s="46">
        <f t="shared" si="188"/>
        <v>0</v>
      </c>
      <c r="AL146" s="46">
        <f t="shared" si="188"/>
        <v>0</v>
      </c>
      <c r="AM146" s="46">
        <f t="shared" si="188"/>
        <v>0</v>
      </c>
      <c r="AN146" s="46">
        <f t="shared" si="188"/>
        <v>0</v>
      </c>
      <c r="AO146" s="46">
        <f t="shared" si="188"/>
        <v>0</v>
      </c>
      <c r="AP146" s="46"/>
      <c r="AQ146" s="46"/>
      <c r="AR146" s="46"/>
      <c r="AS146" s="46"/>
      <c r="AT146" s="47"/>
      <c r="AU146" s="47"/>
      <c r="AV146" s="46"/>
      <c r="AW146" s="46"/>
      <c r="AX146" s="46"/>
      <c r="AY146" s="46"/>
      <c r="AZ146" s="46"/>
      <c r="BA146" s="46"/>
      <c r="BB146" s="46"/>
      <c r="BC146" s="46"/>
      <c r="BD146" s="46"/>
      <c r="BE146" s="46"/>
      <c r="BF146" s="46"/>
      <c r="BG146" s="46"/>
      <c r="BH146" s="46"/>
      <c r="BI146" s="46"/>
      <c r="BJ146" s="46"/>
      <c r="BK146" s="47" t="str">
        <f t="shared" si="136"/>
        <v>Benchmark 3 Line</v>
      </c>
      <c r="BL146" s="46">
        <f t="shared" si="143"/>
        <v>0</v>
      </c>
      <c r="BM146" s="46">
        <f t="shared" ref="BM146:CA146" si="189">BL146</f>
        <v>0</v>
      </c>
      <c r="BN146" s="46">
        <f t="shared" si="189"/>
        <v>0</v>
      </c>
      <c r="BO146" s="46">
        <f t="shared" si="189"/>
        <v>0</v>
      </c>
      <c r="BP146" s="46">
        <f t="shared" si="189"/>
        <v>0</v>
      </c>
      <c r="BQ146" s="46">
        <f t="shared" si="189"/>
        <v>0</v>
      </c>
      <c r="BR146" s="46">
        <f t="shared" si="189"/>
        <v>0</v>
      </c>
      <c r="BS146" s="46">
        <f t="shared" si="189"/>
        <v>0</v>
      </c>
      <c r="BT146" s="46">
        <f t="shared" si="189"/>
        <v>0</v>
      </c>
      <c r="BU146" s="46">
        <f t="shared" si="189"/>
        <v>0</v>
      </c>
      <c r="BV146" s="46">
        <f t="shared" si="189"/>
        <v>0</v>
      </c>
      <c r="BW146" s="46">
        <f t="shared" si="189"/>
        <v>0</v>
      </c>
      <c r="BX146" s="46">
        <f t="shared" si="189"/>
        <v>0</v>
      </c>
      <c r="BY146" s="46">
        <f t="shared" si="189"/>
        <v>0</v>
      </c>
      <c r="BZ146" s="46">
        <f t="shared" si="189"/>
        <v>0</v>
      </c>
      <c r="CA146" s="46">
        <f t="shared" si="189"/>
        <v>0</v>
      </c>
      <c r="CB146" s="47"/>
      <c r="CC146" s="46"/>
      <c r="CD146" s="46"/>
      <c r="CE146" s="46"/>
      <c r="CF146" s="46"/>
      <c r="CG146" s="46"/>
      <c r="CH146" s="46"/>
      <c r="CI146" s="46"/>
      <c r="CJ146" s="46"/>
      <c r="CK146" s="46"/>
      <c r="CL146" s="46"/>
      <c r="CM146" s="46"/>
      <c r="CN146" s="46"/>
      <c r="CO146" s="46"/>
      <c r="CP146" s="46"/>
      <c r="CQ146" s="46"/>
      <c r="CR146" s="46"/>
      <c r="CS146" s="46"/>
      <c r="CT146" s="46"/>
      <c r="CU146" s="46"/>
      <c r="CV146" s="46"/>
      <c r="CW146" s="47" t="str">
        <f t="shared" si="138"/>
        <v>Benchmark 3 Line</v>
      </c>
      <c r="CX146" s="46">
        <f t="shared" si="145"/>
        <v>0</v>
      </c>
      <c r="CY146" s="46">
        <f t="shared" si="139"/>
        <v>0</v>
      </c>
      <c r="CZ146" s="46">
        <f t="shared" si="120"/>
        <v>0</v>
      </c>
      <c r="DA146" s="46">
        <f t="shared" si="121"/>
        <v>0</v>
      </c>
      <c r="DB146" s="46">
        <f t="shared" si="122"/>
        <v>0</v>
      </c>
      <c r="DC146" s="46">
        <f t="shared" si="123"/>
        <v>0</v>
      </c>
      <c r="DD146" s="46">
        <f t="shared" si="124"/>
        <v>0</v>
      </c>
      <c r="DE146" s="46">
        <f t="shared" si="125"/>
        <v>0</v>
      </c>
      <c r="DF146" s="46">
        <f t="shared" si="126"/>
        <v>0</v>
      </c>
      <c r="DG146" s="46">
        <f t="shared" si="127"/>
        <v>0</v>
      </c>
      <c r="DH146" s="46">
        <f t="shared" si="128"/>
        <v>0</v>
      </c>
      <c r="DI146" s="46">
        <f t="shared" si="129"/>
        <v>0</v>
      </c>
      <c r="DJ146" s="46">
        <f t="shared" si="130"/>
        <v>0</v>
      </c>
      <c r="DK146" s="46">
        <f t="shared" si="131"/>
        <v>0</v>
      </c>
      <c r="DL146" s="46">
        <f t="shared" si="132"/>
        <v>0</v>
      </c>
      <c r="DM146" s="46">
        <f t="shared" si="133"/>
        <v>0</v>
      </c>
    </row>
    <row r="147" spans="1:117" x14ac:dyDescent="0.2">
      <c r="A147" s="154">
        <f t="shared" si="140"/>
        <v>0</v>
      </c>
      <c r="B147" s="154"/>
      <c r="D147" s="39"/>
      <c r="E147" s="39"/>
      <c r="F147" s="39"/>
      <c r="G147" s="39"/>
      <c r="H147" s="39"/>
      <c r="I147" s="39"/>
      <c r="J147" s="39"/>
      <c r="K147" s="39"/>
      <c r="T147" s="39"/>
      <c r="V147" s="39"/>
      <c r="W147" s="39"/>
      <c r="Y147" s="47" t="str">
        <f t="shared" si="134"/>
        <v>Benchmark 2 Line</v>
      </c>
      <c r="Z147" s="46">
        <f t="shared" si="141"/>
        <v>0</v>
      </c>
      <c r="AA147" s="46">
        <f t="shared" ref="AA147:AO147" si="190">Z147</f>
        <v>0</v>
      </c>
      <c r="AB147" s="46">
        <f t="shared" si="190"/>
        <v>0</v>
      </c>
      <c r="AC147" s="46">
        <f t="shared" si="190"/>
        <v>0</v>
      </c>
      <c r="AD147" s="46">
        <f t="shared" si="190"/>
        <v>0</v>
      </c>
      <c r="AE147" s="46">
        <f t="shared" si="190"/>
        <v>0</v>
      </c>
      <c r="AF147" s="46">
        <f t="shared" si="190"/>
        <v>0</v>
      </c>
      <c r="AG147" s="46">
        <f t="shared" si="190"/>
        <v>0</v>
      </c>
      <c r="AH147" s="46">
        <f t="shared" si="190"/>
        <v>0</v>
      </c>
      <c r="AI147" s="46">
        <f t="shared" si="190"/>
        <v>0</v>
      </c>
      <c r="AJ147" s="46">
        <f t="shared" si="190"/>
        <v>0</v>
      </c>
      <c r="AK147" s="46">
        <f t="shared" si="190"/>
        <v>0</v>
      </c>
      <c r="AL147" s="46">
        <f t="shared" si="190"/>
        <v>0</v>
      </c>
      <c r="AM147" s="46">
        <f t="shared" si="190"/>
        <v>0</v>
      </c>
      <c r="AN147" s="46">
        <f t="shared" si="190"/>
        <v>0</v>
      </c>
      <c r="AO147" s="46">
        <f t="shared" si="190"/>
        <v>0</v>
      </c>
      <c r="AP147" s="46"/>
      <c r="AQ147" s="46"/>
      <c r="AR147" s="46"/>
      <c r="AS147" s="46"/>
      <c r="AT147" s="47"/>
      <c r="AU147" s="47"/>
      <c r="AV147" s="46"/>
      <c r="AW147" s="46"/>
      <c r="AX147" s="46"/>
      <c r="AY147" s="46"/>
      <c r="AZ147" s="46"/>
      <c r="BA147" s="46"/>
      <c r="BB147" s="46"/>
      <c r="BC147" s="46"/>
      <c r="BD147" s="46"/>
      <c r="BE147" s="46"/>
      <c r="BF147" s="46"/>
      <c r="BG147" s="46"/>
      <c r="BH147" s="46"/>
      <c r="BI147" s="46"/>
      <c r="BJ147" s="46"/>
      <c r="BK147" s="47" t="str">
        <f t="shared" si="136"/>
        <v>Benchmark 3 Line</v>
      </c>
      <c r="BL147" s="46">
        <f t="shared" si="143"/>
        <v>0</v>
      </c>
      <c r="BM147" s="46">
        <f t="shared" ref="BM147:CA147" si="191">BL147</f>
        <v>0</v>
      </c>
      <c r="BN147" s="46">
        <f t="shared" si="191"/>
        <v>0</v>
      </c>
      <c r="BO147" s="46">
        <f t="shared" si="191"/>
        <v>0</v>
      </c>
      <c r="BP147" s="46">
        <f t="shared" si="191"/>
        <v>0</v>
      </c>
      <c r="BQ147" s="46">
        <f t="shared" si="191"/>
        <v>0</v>
      </c>
      <c r="BR147" s="46">
        <f t="shared" si="191"/>
        <v>0</v>
      </c>
      <c r="BS147" s="46">
        <f t="shared" si="191"/>
        <v>0</v>
      </c>
      <c r="BT147" s="46">
        <f t="shared" si="191"/>
        <v>0</v>
      </c>
      <c r="BU147" s="46">
        <f t="shared" si="191"/>
        <v>0</v>
      </c>
      <c r="BV147" s="46">
        <f t="shared" si="191"/>
        <v>0</v>
      </c>
      <c r="BW147" s="46">
        <f t="shared" si="191"/>
        <v>0</v>
      </c>
      <c r="BX147" s="46">
        <f t="shared" si="191"/>
        <v>0</v>
      </c>
      <c r="BY147" s="46">
        <f t="shared" si="191"/>
        <v>0</v>
      </c>
      <c r="BZ147" s="46">
        <f t="shared" si="191"/>
        <v>0</v>
      </c>
      <c r="CA147" s="46">
        <f t="shared" si="191"/>
        <v>0</v>
      </c>
      <c r="CB147" s="47"/>
      <c r="CC147" s="46"/>
      <c r="CD147" s="46"/>
      <c r="CE147" s="46"/>
      <c r="CF147" s="46"/>
      <c r="CG147" s="46"/>
      <c r="CH147" s="46"/>
      <c r="CI147" s="46"/>
      <c r="CJ147" s="46"/>
      <c r="CK147" s="46"/>
      <c r="CL147" s="46"/>
      <c r="CM147" s="46"/>
      <c r="CN147" s="46"/>
      <c r="CO147" s="46"/>
      <c r="CP147" s="46"/>
      <c r="CQ147" s="46"/>
      <c r="CR147" s="46"/>
      <c r="CS147" s="46"/>
      <c r="CT147" s="46"/>
      <c r="CU147" s="46"/>
      <c r="CV147" s="46"/>
      <c r="CW147" s="47" t="str">
        <f t="shared" si="138"/>
        <v>Benchmark 3 Line</v>
      </c>
      <c r="CX147" s="46">
        <f t="shared" si="145"/>
        <v>0</v>
      </c>
      <c r="CY147" s="46">
        <f t="shared" si="139"/>
        <v>0</v>
      </c>
      <c r="CZ147" s="46">
        <f t="shared" si="120"/>
        <v>0</v>
      </c>
      <c r="DA147" s="46">
        <f t="shared" si="121"/>
        <v>0</v>
      </c>
      <c r="DB147" s="46">
        <f t="shared" si="122"/>
        <v>0</v>
      </c>
      <c r="DC147" s="46">
        <f t="shared" si="123"/>
        <v>0</v>
      </c>
      <c r="DD147" s="46">
        <f t="shared" si="124"/>
        <v>0</v>
      </c>
      <c r="DE147" s="46">
        <f t="shared" si="125"/>
        <v>0</v>
      </c>
      <c r="DF147" s="46">
        <f t="shared" si="126"/>
        <v>0</v>
      </c>
      <c r="DG147" s="46">
        <f t="shared" si="127"/>
        <v>0</v>
      </c>
      <c r="DH147" s="46">
        <f t="shared" si="128"/>
        <v>0</v>
      </c>
      <c r="DI147" s="46">
        <f t="shared" si="129"/>
        <v>0</v>
      </c>
      <c r="DJ147" s="46">
        <f t="shared" si="130"/>
        <v>0</v>
      </c>
      <c r="DK147" s="46">
        <f t="shared" si="131"/>
        <v>0</v>
      </c>
      <c r="DL147" s="46">
        <f t="shared" si="132"/>
        <v>0</v>
      </c>
      <c r="DM147" s="46">
        <f t="shared" si="133"/>
        <v>0</v>
      </c>
    </row>
    <row r="148" spans="1:117" x14ac:dyDescent="0.2">
      <c r="A148" s="154">
        <f t="shared" si="140"/>
        <v>0</v>
      </c>
      <c r="B148" s="154"/>
      <c r="D148" s="39"/>
      <c r="E148" s="39"/>
      <c r="F148" s="39"/>
      <c r="G148" s="39"/>
      <c r="H148" s="39"/>
      <c r="I148" s="39"/>
      <c r="J148" s="39"/>
      <c r="K148" s="39"/>
      <c r="T148" s="39"/>
      <c r="V148" s="39"/>
      <c r="W148" s="39"/>
      <c r="Y148" s="47" t="str">
        <f t="shared" si="134"/>
        <v>Benchmark 2 Line</v>
      </c>
      <c r="Z148" s="46">
        <f t="shared" si="141"/>
        <v>0</v>
      </c>
      <c r="AA148" s="46">
        <f t="shared" ref="AA148:AO148" si="192">Z148</f>
        <v>0</v>
      </c>
      <c r="AB148" s="46">
        <f t="shared" si="192"/>
        <v>0</v>
      </c>
      <c r="AC148" s="46">
        <f t="shared" si="192"/>
        <v>0</v>
      </c>
      <c r="AD148" s="46">
        <f t="shared" si="192"/>
        <v>0</v>
      </c>
      <c r="AE148" s="46">
        <f t="shared" si="192"/>
        <v>0</v>
      </c>
      <c r="AF148" s="46">
        <f t="shared" si="192"/>
        <v>0</v>
      </c>
      <c r="AG148" s="46">
        <f t="shared" si="192"/>
        <v>0</v>
      </c>
      <c r="AH148" s="46">
        <f t="shared" si="192"/>
        <v>0</v>
      </c>
      <c r="AI148" s="46">
        <f t="shared" si="192"/>
        <v>0</v>
      </c>
      <c r="AJ148" s="46">
        <f t="shared" si="192"/>
        <v>0</v>
      </c>
      <c r="AK148" s="46">
        <f t="shared" si="192"/>
        <v>0</v>
      </c>
      <c r="AL148" s="46">
        <f t="shared" si="192"/>
        <v>0</v>
      </c>
      <c r="AM148" s="46">
        <f t="shared" si="192"/>
        <v>0</v>
      </c>
      <c r="AN148" s="46">
        <f t="shared" si="192"/>
        <v>0</v>
      </c>
      <c r="AO148" s="46">
        <f t="shared" si="192"/>
        <v>0</v>
      </c>
      <c r="AP148" s="46"/>
      <c r="AQ148" s="46"/>
      <c r="AR148" s="46"/>
      <c r="AS148" s="46"/>
      <c r="AT148" s="47"/>
      <c r="AU148" s="47"/>
      <c r="AV148" s="46"/>
      <c r="AW148" s="46"/>
      <c r="AX148" s="46"/>
      <c r="AY148" s="46"/>
      <c r="AZ148" s="46"/>
      <c r="BA148" s="46"/>
      <c r="BB148" s="46"/>
      <c r="BC148" s="46"/>
      <c r="BD148" s="46"/>
      <c r="BE148" s="46"/>
      <c r="BF148" s="46"/>
      <c r="BG148" s="46"/>
      <c r="BH148" s="46"/>
      <c r="BI148" s="46"/>
      <c r="BJ148" s="46"/>
      <c r="BK148" s="47" t="str">
        <f t="shared" si="136"/>
        <v>Benchmark 3 Line</v>
      </c>
      <c r="BL148" s="46">
        <f t="shared" si="143"/>
        <v>0</v>
      </c>
      <c r="BM148" s="46">
        <f t="shared" ref="BM148:CA148" si="193">BL148</f>
        <v>0</v>
      </c>
      <c r="BN148" s="46">
        <f t="shared" si="193"/>
        <v>0</v>
      </c>
      <c r="BO148" s="46">
        <f t="shared" si="193"/>
        <v>0</v>
      </c>
      <c r="BP148" s="46">
        <f t="shared" si="193"/>
        <v>0</v>
      </c>
      <c r="BQ148" s="46">
        <f t="shared" si="193"/>
        <v>0</v>
      </c>
      <c r="BR148" s="46">
        <f t="shared" si="193"/>
        <v>0</v>
      </c>
      <c r="BS148" s="46">
        <f t="shared" si="193"/>
        <v>0</v>
      </c>
      <c r="BT148" s="46">
        <f t="shared" si="193"/>
        <v>0</v>
      </c>
      <c r="BU148" s="46">
        <f t="shared" si="193"/>
        <v>0</v>
      </c>
      <c r="BV148" s="46">
        <f t="shared" si="193"/>
        <v>0</v>
      </c>
      <c r="BW148" s="46">
        <f t="shared" si="193"/>
        <v>0</v>
      </c>
      <c r="BX148" s="46">
        <f t="shared" si="193"/>
        <v>0</v>
      </c>
      <c r="BY148" s="46">
        <f t="shared" si="193"/>
        <v>0</v>
      </c>
      <c r="BZ148" s="46">
        <f t="shared" si="193"/>
        <v>0</v>
      </c>
      <c r="CA148" s="46">
        <f t="shared" si="193"/>
        <v>0</v>
      </c>
      <c r="CB148" s="47"/>
      <c r="CC148" s="46"/>
      <c r="CD148" s="46"/>
      <c r="CE148" s="46"/>
      <c r="CF148" s="46"/>
      <c r="CG148" s="46"/>
      <c r="CH148" s="46"/>
      <c r="CI148" s="46"/>
      <c r="CJ148" s="46"/>
      <c r="CK148" s="46"/>
      <c r="CL148" s="46"/>
      <c r="CM148" s="46"/>
      <c r="CN148" s="46"/>
      <c r="CO148" s="46"/>
      <c r="CP148" s="46"/>
      <c r="CQ148" s="46"/>
      <c r="CR148" s="46"/>
      <c r="CS148" s="46"/>
      <c r="CT148" s="46"/>
      <c r="CU148" s="46"/>
      <c r="CV148" s="46"/>
      <c r="CW148" s="47" t="str">
        <f t="shared" si="138"/>
        <v>Benchmark 3 Line</v>
      </c>
      <c r="CX148" s="46">
        <f t="shared" si="145"/>
        <v>0</v>
      </c>
      <c r="CY148" s="46">
        <f t="shared" si="139"/>
        <v>0</v>
      </c>
      <c r="CZ148" s="46">
        <f t="shared" si="120"/>
        <v>0</v>
      </c>
      <c r="DA148" s="46">
        <f t="shared" si="121"/>
        <v>0</v>
      </c>
      <c r="DB148" s="46">
        <f t="shared" si="122"/>
        <v>0</v>
      </c>
      <c r="DC148" s="46">
        <f t="shared" si="123"/>
        <v>0</v>
      </c>
      <c r="DD148" s="46">
        <f t="shared" si="124"/>
        <v>0</v>
      </c>
      <c r="DE148" s="46">
        <f t="shared" si="125"/>
        <v>0</v>
      </c>
      <c r="DF148" s="46">
        <f t="shared" si="126"/>
        <v>0</v>
      </c>
      <c r="DG148" s="46">
        <f t="shared" si="127"/>
        <v>0</v>
      </c>
      <c r="DH148" s="46">
        <f t="shared" si="128"/>
        <v>0</v>
      </c>
      <c r="DI148" s="46">
        <f t="shared" si="129"/>
        <v>0</v>
      </c>
      <c r="DJ148" s="46">
        <f t="shared" si="130"/>
        <v>0</v>
      </c>
      <c r="DK148" s="46">
        <f t="shared" si="131"/>
        <v>0</v>
      </c>
      <c r="DL148" s="46">
        <f t="shared" si="132"/>
        <v>0</v>
      </c>
      <c r="DM148" s="46">
        <f t="shared" si="133"/>
        <v>0</v>
      </c>
    </row>
    <row r="149" spans="1:117" x14ac:dyDescent="0.2">
      <c r="A149" s="154">
        <f t="shared" si="140"/>
        <v>0</v>
      </c>
      <c r="B149" s="154"/>
      <c r="D149" s="39"/>
      <c r="E149" s="39"/>
      <c r="F149" s="39"/>
      <c r="G149" s="39"/>
      <c r="H149" s="39"/>
      <c r="I149" s="39"/>
      <c r="J149" s="39"/>
      <c r="K149" s="39"/>
      <c r="T149" s="39"/>
      <c r="V149" s="39"/>
      <c r="W149" s="39"/>
      <c r="Y149" s="47" t="str">
        <f t="shared" si="134"/>
        <v>Benchmark 2 Line</v>
      </c>
      <c r="Z149" s="46">
        <f t="shared" si="141"/>
        <v>0</v>
      </c>
      <c r="AA149" s="46">
        <f t="shared" ref="AA149:AO149" si="194">Z149</f>
        <v>0</v>
      </c>
      <c r="AB149" s="46">
        <f t="shared" si="194"/>
        <v>0</v>
      </c>
      <c r="AC149" s="46">
        <f t="shared" si="194"/>
        <v>0</v>
      </c>
      <c r="AD149" s="46">
        <f t="shared" si="194"/>
        <v>0</v>
      </c>
      <c r="AE149" s="46">
        <f t="shared" si="194"/>
        <v>0</v>
      </c>
      <c r="AF149" s="46">
        <f t="shared" si="194"/>
        <v>0</v>
      </c>
      <c r="AG149" s="46">
        <f t="shared" si="194"/>
        <v>0</v>
      </c>
      <c r="AH149" s="46">
        <f t="shared" si="194"/>
        <v>0</v>
      </c>
      <c r="AI149" s="46">
        <f t="shared" si="194"/>
        <v>0</v>
      </c>
      <c r="AJ149" s="46">
        <f t="shared" si="194"/>
        <v>0</v>
      </c>
      <c r="AK149" s="46">
        <f t="shared" si="194"/>
        <v>0</v>
      </c>
      <c r="AL149" s="46">
        <f t="shared" si="194"/>
        <v>0</v>
      </c>
      <c r="AM149" s="46">
        <f t="shared" si="194"/>
        <v>0</v>
      </c>
      <c r="AN149" s="46">
        <f t="shared" si="194"/>
        <v>0</v>
      </c>
      <c r="AO149" s="46">
        <f t="shared" si="194"/>
        <v>0</v>
      </c>
      <c r="AP149" s="46"/>
      <c r="AQ149" s="46"/>
      <c r="AR149" s="46"/>
      <c r="AS149" s="46"/>
      <c r="AT149" s="47"/>
      <c r="AU149" s="47"/>
      <c r="AV149" s="46"/>
      <c r="AW149" s="46"/>
      <c r="AX149" s="46"/>
      <c r="AY149" s="46"/>
      <c r="AZ149" s="46"/>
      <c r="BA149" s="46"/>
      <c r="BB149" s="46"/>
      <c r="BC149" s="46"/>
      <c r="BD149" s="46"/>
      <c r="BE149" s="46"/>
      <c r="BF149" s="46"/>
      <c r="BG149" s="46"/>
      <c r="BH149" s="46"/>
      <c r="BI149" s="46"/>
      <c r="BJ149" s="46"/>
      <c r="BK149" s="47" t="str">
        <f t="shared" si="136"/>
        <v>Benchmark 3 Line</v>
      </c>
      <c r="BL149" s="46">
        <f t="shared" si="143"/>
        <v>0</v>
      </c>
      <c r="BM149" s="46">
        <f t="shared" ref="BM149:CA149" si="195">BL149</f>
        <v>0</v>
      </c>
      <c r="BN149" s="46">
        <f t="shared" si="195"/>
        <v>0</v>
      </c>
      <c r="BO149" s="46">
        <f t="shared" si="195"/>
        <v>0</v>
      </c>
      <c r="BP149" s="46">
        <f t="shared" si="195"/>
        <v>0</v>
      </c>
      <c r="BQ149" s="46">
        <f t="shared" si="195"/>
        <v>0</v>
      </c>
      <c r="BR149" s="46">
        <f t="shared" si="195"/>
        <v>0</v>
      </c>
      <c r="BS149" s="46">
        <f t="shared" si="195"/>
        <v>0</v>
      </c>
      <c r="BT149" s="46">
        <f t="shared" si="195"/>
        <v>0</v>
      </c>
      <c r="BU149" s="46">
        <f t="shared" si="195"/>
        <v>0</v>
      </c>
      <c r="BV149" s="46">
        <f t="shared" si="195"/>
        <v>0</v>
      </c>
      <c r="BW149" s="46">
        <f t="shared" si="195"/>
        <v>0</v>
      </c>
      <c r="BX149" s="46">
        <f t="shared" si="195"/>
        <v>0</v>
      </c>
      <c r="BY149" s="46">
        <f t="shared" si="195"/>
        <v>0</v>
      </c>
      <c r="BZ149" s="46">
        <f t="shared" si="195"/>
        <v>0</v>
      </c>
      <c r="CA149" s="46">
        <f t="shared" si="195"/>
        <v>0</v>
      </c>
      <c r="CB149" s="47"/>
      <c r="CC149" s="46"/>
      <c r="CD149" s="46"/>
      <c r="CE149" s="46"/>
      <c r="CF149" s="46"/>
      <c r="CG149" s="46"/>
      <c r="CH149" s="46"/>
      <c r="CI149" s="46"/>
      <c r="CJ149" s="46"/>
      <c r="CK149" s="46"/>
      <c r="CL149" s="46"/>
      <c r="CM149" s="46"/>
      <c r="CN149" s="46"/>
      <c r="CO149" s="46"/>
      <c r="CP149" s="46"/>
      <c r="CQ149" s="46"/>
      <c r="CR149" s="46"/>
      <c r="CS149" s="46"/>
      <c r="CT149" s="46"/>
      <c r="CU149" s="46"/>
      <c r="CV149" s="46"/>
      <c r="CW149" s="47" t="str">
        <f t="shared" si="138"/>
        <v>Benchmark 3 Line</v>
      </c>
      <c r="CX149" s="46">
        <f t="shared" si="145"/>
        <v>0</v>
      </c>
      <c r="CY149" s="46">
        <f t="shared" si="139"/>
        <v>0</v>
      </c>
      <c r="CZ149" s="46">
        <f t="shared" si="120"/>
        <v>0</v>
      </c>
      <c r="DA149" s="46">
        <f t="shared" si="121"/>
        <v>0</v>
      </c>
      <c r="DB149" s="46">
        <f t="shared" si="122"/>
        <v>0</v>
      </c>
      <c r="DC149" s="46">
        <f t="shared" si="123"/>
        <v>0</v>
      </c>
      <c r="DD149" s="46">
        <f t="shared" si="124"/>
        <v>0</v>
      </c>
      <c r="DE149" s="46">
        <f t="shared" si="125"/>
        <v>0</v>
      </c>
      <c r="DF149" s="46">
        <f t="shared" si="126"/>
        <v>0</v>
      </c>
      <c r="DG149" s="46">
        <f t="shared" si="127"/>
        <v>0</v>
      </c>
      <c r="DH149" s="46">
        <f t="shared" si="128"/>
        <v>0</v>
      </c>
      <c r="DI149" s="46">
        <f t="shared" si="129"/>
        <v>0</v>
      </c>
      <c r="DJ149" s="46">
        <f t="shared" si="130"/>
        <v>0</v>
      </c>
      <c r="DK149" s="46">
        <f t="shared" si="131"/>
        <v>0</v>
      </c>
      <c r="DL149" s="46">
        <f t="shared" si="132"/>
        <v>0</v>
      </c>
      <c r="DM149" s="46">
        <f t="shared" si="133"/>
        <v>0</v>
      </c>
    </row>
    <row r="150" spans="1:117" x14ac:dyDescent="0.2">
      <c r="A150" s="154">
        <f t="shared" si="140"/>
        <v>0</v>
      </c>
      <c r="B150" s="154"/>
      <c r="D150" s="39"/>
      <c r="E150" s="39"/>
      <c r="F150" s="39"/>
      <c r="G150" s="39"/>
      <c r="H150" s="39"/>
      <c r="I150" s="39"/>
      <c r="J150" s="39"/>
      <c r="K150" s="39"/>
      <c r="T150" s="39"/>
      <c r="V150" s="39"/>
      <c r="W150" s="39"/>
      <c r="Y150" s="47" t="str">
        <f t="shared" si="134"/>
        <v>Benchmark 2 Line</v>
      </c>
      <c r="Z150" s="46">
        <f t="shared" si="141"/>
        <v>0</v>
      </c>
      <c r="AA150" s="46">
        <f t="shared" ref="AA150:AO150" si="196">Z150</f>
        <v>0</v>
      </c>
      <c r="AB150" s="46">
        <f t="shared" si="196"/>
        <v>0</v>
      </c>
      <c r="AC150" s="46">
        <f t="shared" si="196"/>
        <v>0</v>
      </c>
      <c r="AD150" s="46">
        <f t="shared" si="196"/>
        <v>0</v>
      </c>
      <c r="AE150" s="46">
        <f t="shared" si="196"/>
        <v>0</v>
      </c>
      <c r="AF150" s="46">
        <f t="shared" si="196"/>
        <v>0</v>
      </c>
      <c r="AG150" s="46">
        <f t="shared" si="196"/>
        <v>0</v>
      </c>
      <c r="AH150" s="46">
        <f t="shared" si="196"/>
        <v>0</v>
      </c>
      <c r="AI150" s="46">
        <f t="shared" si="196"/>
        <v>0</v>
      </c>
      <c r="AJ150" s="46">
        <f t="shared" si="196"/>
        <v>0</v>
      </c>
      <c r="AK150" s="46">
        <f t="shared" si="196"/>
        <v>0</v>
      </c>
      <c r="AL150" s="46">
        <f t="shared" si="196"/>
        <v>0</v>
      </c>
      <c r="AM150" s="46">
        <f t="shared" si="196"/>
        <v>0</v>
      </c>
      <c r="AN150" s="46">
        <f t="shared" si="196"/>
        <v>0</v>
      </c>
      <c r="AO150" s="46">
        <f t="shared" si="196"/>
        <v>0</v>
      </c>
      <c r="AP150" s="46"/>
      <c r="AQ150" s="46"/>
      <c r="AR150" s="46"/>
      <c r="AS150" s="46"/>
      <c r="AT150" s="47"/>
      <c r="AU150" s="47"/>
      <c r="AV150" s="46"/>
      <c r="AW150" s="46"/>
      <c r="AX150" s="46"/>
      <c r="AY150" s="46"/>
      <c r="AZ150" s="46"/>
      <c r="BA150" s="46"/>
      <c r="BB150" s="46"/>
      <c r="BC150" s="46"/>
      <c r="BD150" s="46"/>
      <c r="BE150" s="46"/>
      <c r="BF150" s="46"/>
      <c r="BG150" s="46"/>
      <c r="BH150" s="46"/>
      <c r="BI150" s="46"/>
      <c r="BJ150" s="46"/>
      <c r="BK150" s="47" t="str">
        <f t="shared" si="136"/>
        <v>Benchmark 3 Line</v>
      </c>
      <c r="BL150" s="46">
        <f t="shared" si="143"/>
        <v>0</v>
      </c>
      <c r="BM150" s="46">
        <f t="shared" ref="BM150:CA150" si="197">BL150</f>
        <v>0</v>
      </c>
      <c r="BN150" s="46">
        <f t="shared" si="197"/>
        <v>0</v>
      </c>
      <c r="BO150" s="46">
        <f t="shared" si="197"/>
        <v>0</v>
      </c>
      <c r="BP150" s="46">
        <f t="shared" si="197"/>
        <v>0</v>
      </c>
      <c r="BQ150" s="46">
        <f t="shared" si="197"/>
        <v>0</v>
      </c>
      <c r="BR150" s="46">
        <f t="shared" si="197"/>
        <v>0</v>
      </c>
      <c r="BS150" s="46">
        <f t="shared" si="197"/>
        <v>0</v>
      </c>
      <c r="BT150" s="46">
        <f t="shared" si="197"/>
        <v>0</v>
      </c>
      <c r="BU150" s="46">
        <f t="shared" si="197"/>
        <v>0</v>
      </c>
      <c r="BV150" s="46">
        <f t="shared" si="197"/>
        <v>0</v>
      </c>
      <c r="BW150" s="46">
        <f t="shared" si="197"/>
        <v>0</v>
      </c>
      <c r="BX150" s="46">
        <f t="shared" si="197"/>
        <v>0</v>
      </c>
      <c r="BY150" s="46">
        <f t="shared" si="197"/>
        <v>0</v>
      </c>
      <c r="BZ150" s="46">
        <f t="shared" si="197"/>
        <v>0</v>
      </c>
      <c r="CA150" s="46">
        <f t="shared" si="197"/>
        <v>0</v>
      </c>
      <c r="CB150" s="47"/>
      <c r="CC150" s="46"/>
      <c r="CD150" s="46"/>
      <c r="CE150" s="46"/>
      <c r="CF150" s="46"/>
      <c r="CG150" s="46"/>
      <c r="CH150" s="46"/>
      <c r="CI150" s="46"/>
      <c r="CJ150" s="46"/>
      <c r="CK150" s="46"/>
      <c r="CL150" s="46"/>
      <c r="CM150" s="46"/>
      <c r="CN150" s="46"/>
      <c r="CO150" s="46"/>
      <c r="CP150" s="46"/>
      <c r="CQ150" s="46"/>
      <c r="CR150" s="46"/>
      <c r="CS150" s="46"/>
      <c r="CT150" s="46"/>
      <c r="CU150" s="46"/>
      <c r="CV150" s="46"/>
      <c r="CW150" s="47" t="str">
        <f t="shared" si="138"/>
        <v>Benchmark 3 Line</v>
      </c>
      <c r="CX150" s="46">
        <f t="shared" si="145"/>
        <v>0</v>
      </c>
      <c r="CY150" s="46">
        <f t="shared" si="139"/>
        <v>0</v>
      </c>
      <c r="CZ150" s="46">
        <f t="shared" si="120"/>
        <v>0</v>
      </c>
      <c r="DA150" s="46">
        <f t="shared" si="121"/>
        <v>0</v>
      </c>
      <c r="DB150" s="46">
        <f t="shared" si="122"/>
        <v>0</v>
      </c>
      <c r="DC150" s="46">
        <f t="shared" si="123"/>
        <v>0</v>
      </c>
      <c r="DD150" s="46">
        <f t="shared" si="124"/>
        <v>0</v>
      </c>
      <c r="DE150" s="46">
        <f t="shared" si="125"/>
        <v>0</v>
      </c>
      <c r="DF150" s="46">
        <f t="shared" si="126"/>
        <v>0</v>
      </c>
      <c r="DG150" s="46">
        <f t="shared" si="127"/>
        <v>0</v>
      </c>
      <c r="DH150" s="46">
        <f t="shared" si="128"/>
        <v>0</v>
      </c>
      <c r="DI150" s="46">
        <f t="shared" si="129"/>
        <v>0</v>
      </c>
      <c r="DJ150" s="46">
        <f t="shared" si="130"/>
        <v>0</v>
      </c>
      <c r="DK150" s="46">
        <f t="shared" si="131"/>
        <v>0</v>
      </c>
      <c r="DL150" s="46">
        <f t="shared" si="132"/>
        <v>0</v>
      </c>
      <c r="DM150" s="46">
        <f t="shared" si="133"/>
        <v>0</v>
      </c>
    </row>
    <row r="151" spans="1:117" x14ac:dyDescent="0.2">
      <c r="A151" s="154">
        <f t="shared" si="140"/>
        <v>0</v>
      </c>
      <c r="B151" s="154"/>
      <c r="D151" s="39"/>
      <c r="E151" s="39"/>
      <c r="F151" s="39"/>
      <c r="G151" s="39"/>
      <c r="H151" s="39"/>
      <c r="I151" s="39"/>
      <c r="J151" s="39"/>
      <c r="K151" s="39"/>
      <c r="T151" s="39"/>
      <c r="V151" s="39"/>
      <c r="W151" s="39"/>
      <c r="Y151" s="47" t="str">
        <f t="shared" si="134"/>
        <v>Benchmark 2 Line</v>
      </c>
      <c r="Z151" s="46">
        <f t="shared" si="141"/>
        <v>0</v>
      </c>
      <c r="AA151" s="46">
        <f t="shared" ref="AA151:AO151" si="198">Z151</f>
        <v>0</v>
      </c>
      <c r="AB151" s="46">
        <f t="shared" si="198"/>
        <v>0</v>
      </c>
      <c r="AC151" s="46">
        <f t="shared" si="198"/>
        <v>0</v>
      </c>
      <c r="AD151" s="46">
        <f t="shared" si="198"/>
        <v>0</v>
      </c>
      <c r="AE151" s="46">
        <f t="shared" si="198"/>
        <v>0</v>
      </c>
      <c r="AF151" s="46">
        <f t="shared" si="198"/>
        <v>0</v>
      </c>
      <c r="AG151" s="46">
        <f t="shared" si="198"/>
        <v>0</v>
      </c>
      <c r="AH151" s="46">
        <f t="shared" si="198"/>
        <v>0</v>
      </c>
      <c r="AI151" s="46">
        <f t="shared" si="198"/>
        <v>0</v>
      </c>
      <c r="AJ151" s="46">
        <f t="shared" si="198"/>
        <v>0</v>
      </c>
      <c r="AK151" s="46">
        <f t="shared" si="198"/>
        <v>0</v>
      </c>
      <c r="AL151" s="46">
        <f t="shared" si="198"/>
        <v>0</v>
      </c>
      <c r="AM151" s="46">
        <f t="shared" si="198"/>
        <v>0</v>
      </c>
      <c r="AN151" s="46">
        <f t="shared" si="198"/>
        <v>0</v>
      </c>
      <c r="AO151" s="46">
        <f t="shared" si="198"/>
        <v>0</v>
      </c>
      <c r="AP151" s="46"/>
      <c r="AQ151" s="46"/>
      <c r="AR151" s="46"/>
      <c r="AS151" s="46"/>
      <c r="AT151" s="47"/>
      <c r="AU151" s="47"/>
      <c r="AV151" s="46"/>
      <c r="AW151" s="46"/>
      <c r="AX151" s="46"/>
      <c r="AY151" s="46"/>
      <c r="AZ151" s="46"/>
      <c r="BA151" s="46"/>
      <c r="BB151" s="46"/>
      <c r="BC151" s="46"/>
      <c r="BD151" s="46"/>
      <c r="BE151" s="46"/>
      <c r="BF151" s="46"/>
      <c r="BG151" s="46"/>
      <c r="BH151" s="46"/>
      <c r="BI151" s="46"/>
      <c r="BJ151" s="46"/>
      <c r="BK151" s="47" t="str">
        <f t="shared" si="136"/>
        <v>Benchmark 3 Line</v>
      </c>
      <c r="BL151" s="46">
        <f t="shared" si="143"/>
        <v>0</v>
      </c>
      <c r="BM151" s="46">
        <f t="shared" ref="BM151:CA151" si="199">BL151</f>
        <v>0</v>
      </c>
      <c r="BN151" s="46">
        <f t="shared" si="199"/>
        <v>0</v>
      </c>
      <c r="BO151" s="46">
        <f t="shared" si="199"/>
        <v>0</v>
      </c>
      <c r="BP151" s="46">
        <f t="shared" si="199"/>
        <v>0</v>
      </c>
      <c r="BQ151" s="46">
        <f t="shared" si="199"/>
        <v>0</v>
      </c>
      <c r="BR151" s="46">
        <f t="shared" si="199"/>
        <v>0</v>
      </c>
      <c r="BS151" s="46">
        <f t="shared" si="199"/>
        <v>0</v>
      </c>
      <c r="BT151" s="46">
        <f t="shared" si="199"/>
        <v>0</v>
      </c>
      <c r="BU151" s="46">
        <f t="shared" si="199"/>
        <v>0</v>
      </c>
      <c r="BV151" s="46">
        <f t="shared" si="199"/>
        <v>0</v>
      </c>
      <c r="BW151" s="46">
        <f t="shared" si="199"/>
        <v>0</v>
      </c>
      <c r="BX151" s="46">
        <f t="shared" si="199"/>
        <v>0</v>
      </c>
      <c r="BY151" s="46">
        <f t="shared" si="199"/>
        <v>0</v>
      </c>
      <c r="BZ151" s="46">
        <f t="shared" si="199"/>
        <v>0</v>
      </c>
      <c r="CA151" s="46">
        <f t="shared" si="199"/>
        <v>0</v>
      </c>
      <c r="CB151" s="47"/>
      <c r="CC151" s="46"/>
      <c r="CD151" s="46"/>
      <c r="CE151" s="46"/>
      <c r="CF151" s="46"/>
      <c r="CG151" s="46"/>
      <c r="CH151" s="46"/>
      <c r="CI151" s="46"/>
      <c r="CJ151" s="46"/>
      <c r="CK151" s="46"/>
      <c r="CL151" s="46"/>
      <c r="CM151" s="46"/>
      <c r="CN151" s="46"/>
      <c r="CO151" s="46"/>
      <c r="CP151" s="46"/>
      <c r="CQ151" s="46"/>
      <c r="CR151" s="46"/>
      <c r="CS151" s="46"/>
      <c r="CT151" s="46"/>
      <c r="CU151" s="46"/>
      <c r="CV151" s="46"/>
      <c r="CW151" s="47" t="str">
        <f t="shared" si="138"/>
        <v>Benchmark 3 Line</v>
      </c>
      <c r="CX151" s="46">
        <f t="shared" si="145"/>
        <v>0</v>
      </c>
      <c r="CY151" s="46">
        <f t="shared" si="139"/>
        <v>0</v>
      </c>
      <c r="CZ151" s="46">
        <f t="shared" si="120"/>
        <v>0</v>
      </c>
      <c r="DA151" s="46">
        <f t="shared" si="121"/>
        <v>0</v>
      </c>
      <c r="DB151" s="46">
        <f t="shared" si="122"/>
        <v>0</v>
      </c>
      <c r="DC151" s="46">
        <f t="shared" si="123"/>
        <v>0</v>
      </c>
      <c r="DD151" s="46">
        <f t="shared" si="124"/>
        <v>0</v>
      </c>
      <c r="DE151" s="46">
        <f t="shared" si="125"/>
        <v>0</v>
      </c>
      <c r="DF151" s="46">
        <f t="shared" si="126"/>
        <v>0</v>
      </c>
      <c r="DG151" s="46">
        <f t="shared" si="127"/>
        <v>0</v>
      </c>
      <c r="DH151" s="46">
        <f t="shared" si="128"/>
        <v>0</v>
      </c>
      <c r="DI151" s="46">
        <f t="shared" si="129"/>
        <v>0</v>
      </c>
      <c r="DJ151" s="46">
        <f t="shared" si="130"/>
        <v>0</v>
      </c>
      <c r="DK151" s="46">
        <f t="shared" si="131"/>
        <v>0</v>
      </c>
      <c r="DL151" s="46">
        <f t="shared" si="132"/>
        <v>0</v>
      </c>
      <c r="DM151" s="46">
        <f t="shared" si="133"/>
        <v>0</v>
      </c>
    </row>
    <row r="152" spans="1:117" x14ac:dyDescent="0.2">
      <c r="A152" s="154">
        <f t="shared" si="140"/>
        <v>0</v>
      </c>
      <c r="B152" s="154"/>
      <c r="D152" s="39"/>
      <c r="E152" s="39"/>
      <c r="F152" s="39"/>
      <c r="G152" s="39"/>
      <c r="H152" s="39"/>
      <c r="I152" s="39"/>
      <c r="J152" s="39"/>
      <c r="K152" s="39"/>
      <c r="T152" s="39"/>
      <c r="V152" s="39"/>
      <c r="W152" s="39"/>
      <c r="Y152" s="47" t="str">
        <f t="shared" si="134"/>
        <v>Benchmark 2 Line</v>
      </c>
      <c r="Z152" s="46">
        <f t="shared" si="141"/>
        <v>0</v>
      </c>
      <c r="AA152" s="46">
        <f t="shared" ref="AA152:AO152" si="200">Z152</f>
        <v>0</v>
      </c>
      <c r="AB152" s="46">
        <f t="shared" si="200"/>
        <v>0</v>
      </c>
      <c r="AC152" s="46">
        <f t="shared" si="200"/>
        <v>0</v>
      </c>
      <c r="AD152" s="46">
        <f t="shared" si="200"/>
        <v>0</v>
      </c>
      <c r="AE152" s="46">
        <f t="shared" si="200"/>
        <v>0</v>
      </c>
      <c r="AF152" s="46">
        <f t="shared" si="200"/>
        <v>0</v>
      </c>
      <c r="AG152" s="46">
        <f t="shared" si="200"/>
        <v>0</v>
      </c>
      <c r="AH152" s="46">
        <f t="shared" si="200"/>
        <v>0</v>
      </c>
      <c r="AI152" s="46">
        <f t="shared" si="200"/>
        <v>0</v>
      </c>
      <c r="AJ152" s="46">
        <f t="shared" si="200"/>
        <v>0</v>
      </c>
      <c r="AK152" s="46">
        <f t="shared" si="200"/>
        <v>0</v>
      </c>
      <c r="AL152" s="46">
        <f t="shared" si="200"/>
        <v>0</v>
      </c>
      <c r="AM152" s="46">
        <f t="shared" si="200"/>
        <v>0</v>
      </c>
      <c r="AN152" s="46">
        <f t="shared" si="200"/>
        <v>0</v>
      </c>
      <c r="AO152" s="46">
        <f t="shared" si="200"/>
        <v>0</v>
      </c>
      <c r="AP152" s="46"/>
      <c r="AQ152" s="46"/>
      <c r="AR152" s="46"/>
      <c r="AS152" s="46"/>
      <c r="AT152" s="47"/>
      <c r="AU152" s="47"/>
      <c r="AV152" s="46"/>
      <c r="AW152" s="46"/>
      <c r="AX152" s="46"/>
      <c r="AY152" s="46"/>
      <c r="AZ152" s="46"/>
      <c r="BA152" s="46"/>
      <c r="BB152" s="46"/>
      <c r="BC152" s="46"/>
      <c r="BD152" s="46"/>
      <c r="BE152" s="46"/>
      <c r="BF152" s="46"/>
      <c r="BG152" s="46"/>
      <c r="BH152" s="46"/>
      <c r="BI152" s="46"/>
      <c r="BJ152" s="46"/>
      <c r="BK152" s="47" t="str">
        <f t="shared" si="136"/>
        <v>Benchmark 3 Line</v>
      </c>
      <c r="BL152" s="46">
        <f t="shared" si="143"/>
        <v>0</v>
      </c>
      <c r="BM152" s="46">
        <f t="shared" ref="BM152:CA152" si="201">BL152</f>
        <v>0</v>
      </c>
      <c r="BN152" s="46">
        <f t="shared" si="201"/>
        <v>0</v>
      </c>
      <c r="BO152" s="46">
        <f t="shared" si="201"/>
        <v>0</v>
      </c>
      <c r="BP152" s="46">
        <f t="shared" si="201"/>
        <v>0</v>
      </c>
      <c r="BQ152" s="46">
        <f t="shared" si="201"/>
        <v>0</v>
      </c>
      <c r="BR152" s="46">
        <f t="shared" si="201"/>
        <v>0</v>
      </c>
      <c r="BS152" s="46">
        <f t="shared" si="201"/>
        <v>0</v>
      </c>
      <c r="BT152" s="46">
        <f t="shared" si="201"/>
        <v>0</v>
      </c>
      <c r="BU152" s="46">
        <f t="shared" si="201"/>
        <v>0</v>
      </c>
      <c r="BV152" s="46">
        <f t="shared" si="201"/>
        <v>0</v>
      </c>
      <c r="BW152" s="46">
        <f t="shared" si="201"/>
        <v>0</v>
      </c>
      <c r="BX152" s="46">
        <f t="shared" si="201"/>
        <v>0</v>
      </c>
      <c r="BY152" s="46">
        <f t="shared" si="201"/>
        <v>0</v>
      </c>
      <c r="BZ152" s="46">
        <f t="shared" si="201"/>
        <v>0</v>
      </c>
      <c r="CA152" s="46">
        <f t="shared" si="201"/>
        <v>0</v>
      </c>
      <c r="CB152" s="47"/>
      <c r="CC152" s="46"/>
      <c r="CD152" s="46"/>
      <c r="CE152" s="46"/>
      <c r="CF152" s="46"/>
      <c r="CG152" s="46"/>
      <c r="CH152" s="46"/>
      <c r="CI152" s="46"/>
      <c r="CJ152" s="46"/>
      <c r="CK152" s="46"/>
      <c r="CL152" s="46"/>
      <c r="CM152" s="46"/>
      <c r="CN152" s="46"/>
      <c r="CO152" s="46"/>
      <c r="CP152" s="46"/>
      <c r="CQ152" s="46"/>
      <c r="CR152" s="46"/>
      <c r="CS152" s="46"/>
      <c r="CT152" s="46"/>
      <c r="CU152" s="46"/>
      <c r="CV152" s="46"/>
      <c r="CW152" s="47" t="str">
        <f t="shared" si="138"/>
        <v>Benchmark 3 Line</v>
      </c>
      <c r="CX152" s="46">
        <f t="shared" si="145"/>
        <v>0</v>
      </c>
      <c r="CY152" s="46">
        <f t="shared" si="139"/>
        <v>0</v>
      </c>
      <c r="CZ152" s="46">
        <f t="shared" si="120"/>
        <v>0</v>
      </c>
      <c r="DA152" s="46">
        <f t="shared" si="121"/>
        <v>0</v>
      </c>
      <c r="DB152" s="46">
        <f t="shared" si="122"/>
        <v>0</v>
      </c>
      <c r="DC152" s="46">
        <f t="shared" si="123"/>
        <v>0</v>
      </c>
      <c r="DD152" s="46">
        <f t="shared" si="124"/>
        <v>0</v>
      </c>
      <c r="DE152" s="46">
        <f t="shared" si="125"/>
        <v>0</v>
      </c>
      <c r="DF152" s="46">
        <f t="shared" si="126"/>
        <v>0</v>
      </c>
      <c r="DG152" s="46">
        <f t="shared" si="127"/>
        <v>0</v>
      </c>
      <c r="DH152" s="46">
        <f t="shared" si="128"/>
        <v>0</v>
      </c>
      <c r="DI152" s="46">
        <f t="shared" si="129"/>
        <v>0</v>
      </c>
      <c r="DJ152" s="46">
        <f t="shared" si="130"/>
        <v>0</v>
      </c>
      <c r="DK152" s="46">
        <f t="shared" si="131"/>
        <v>0</v>
      </c>
      <c r="DL152" s="46">
        <f t="shared" si="132"/>
        <v>0</v>
      </c>
      <c r="DM152" s="46">
        <f t="shared" si="133"/>
        <v>0</v>
      </c>
    </row>
    <row r="153" spans="1:117" x14ac:dyDescent="0.2">
      <c r="A153" s="154">
        <f t="shared" si="140"/>
        <v>0</v>
      </c>
      <c r="B153" s="154"/>
      <c r="D153" s="39"/>
      <c r="E153" s="39"/>
      <c r="F153" s="39"/>
      <c r="G153" s="39"/>
      <c r="H153" s="39"/>
      <c r="I153" s="39"/>
      <c r="J153" s="39"/>
      <c r="K153" s="39"/>
      <c r="T153" s="39"/>
      <c r="V153" s="39"/>
      <c r="W153" s="39"/>
      <c r="Y153" s="47" t="str">
        <f t="shared" si="134"/>
        <v>Benchmark 2 Line</v>
      </c>
      <c r="Z153" s="46">
        <f t="shared" si="141"/>
        <v>0</v>
      </c>
      <c r="AA153" s="46">
        <f t="shared" ref="AA153:AO153" si="202">Z153</f>
        <v>0</v>
      </c>
      <c r="AB153" s="46">
        <f t="shared" si="202"/>
        <v>0</v>
      </c>
      <c r="AC153" s="46">
        <f t="shared" si="202"/>
        <v>0</v>
      </c>
      <c r="AD153" s="46">
        <f t="shared" si="202"/>
        <v>0</v>
      </c>
      <c r="AE153" s="46">
        <f t="shared" si="202"/>
        <v>0</v>
      </c>
      <c r="AF153" s="46">
        <f t="shared" si="202"/>
        <v>0</v>
      </c>
      <c r="AG153" s="46">
        <f t="shared" si="202"/>
        <v>0</v>
      </c>
      <c r="AH153" s="46">
        <f t="shared" si="202"/>
        <v>0</v>
      </c>
      <c r="AI153" s="46">
        <f t="shared" si="202"/>
        <v>0</v>
      </c>
      <c r="AJ153" s="46">
        <f t="shared" si="202"/>
        <v>0</v>
      </c>
      <c r="AK153" s="46">
        <f t="shared" si="202"/>
        <v>0</v>
      </c>
      <c r="AL153" s="46">
        <f t="shared" si="202"/>
        <v>0</v>
      </c>
      <c r="AM153" s="46">
        <f t="shared" si="202"/>
        <v>0</v>
      </c>
      <c r="AN153" s="46">
        <f t="shared" si="202"/>
        <v>0</v>
      </c>
      <c r="AO153" s="46">
        <f t="shared" si="202"/>
        <v>0</v>
      </c>
      <c r="AP153" s="46"/>
      <c r="AQ153" s="46"/>
      <c r="AR153" s="46"/>
      <c r="AS153" s="46"/>
      <c r="AT153" s="47"/>
      <c r="AU153" s="47"/>
      <c r="AV153" s="46"/>
      <c r="AW153" s="46"/>
      <c r="AX153" s="46"/>
      <c r="AY153" s="46"/>
      <c r="AZ153" s="46"/>
      <c r="BA153" s="46"/>
      <c r="BB153" s="46"/>
      <c r="BC153" s="46"/>
      <c r="BD153" s="46"/>
      <c r="BE153" s="46"/>
      <c r="BF153" s="46"/>
      <c r="BG153" s="46"/>
      <c r="BH153" s="46"/>
      <c r="BI153" s="46"/>
      <c r="BJ153" s="46"/>
      <c r="BK153" s="47" t="str">
        <f t="shared" si="136"/>
        <v>Benchmark 3 Line</v>
      </c>
      <c r="BL153" s="46">
        <f t="shared" si="143"/>
        <v>0</v>
      </c>
      <c r="BM153" s="46">
        <f t="shared" ref="BM153:CA153" si="203">BL153</f>
        <v>0</v>
      </c>
      <c r="BN153" s="46">
        <f t="shared" si="203"/>
        <v>0</v>
      </c>
      <c r="BO153" s="46">
        <f t="shared" si="203"/>
        <v>0</v>
      </c>
      <c r="BP153" s="46">
        <f t="shared" si="203"/>
        <v>0</v>
      </c>
      <c r="BQ153" s="46">
        <f t="shared" si="203"/>
        <v>0</v>
      </c>
      <c r="BR153" s="46">
        <f t="shared" si="203"/>
        <v>0</v>
      </c>
      <c r="BS153" s="46">
        <f t="shared" si="203"/>
        <v>0</v>
      </c>
      <c r="BT153" s="46">
        <f t="shared" si="203"/>
        <v>0</v>
      </c>
      <c r="BU153" s="46">
        <f t="shared" si="203"/>
        <v>0</v>
      </c>
      <c r="BV153" s="46">
        <f t="shared" si="203"/>
        <v>0</v>
      </c>
      <c r="BW153" s="46">
        <f t="shared" si="203"/>
        <v>0</v>
      </c>
      <c r="BX153" s="46">
        <f t="shared" si="203"/>
        <v>0</v>
      </c>
      <c r="BY153" s="46">
        <f t="shared" si="203"/>
        <v>0</v>
      </c>
      <c r="BZ153" s="46">
        <f t="shared" si="203"/>
        <v>0</v>
      </c>
      <c r="CA153" s="46">
        <f t="shared" si="203"/>
        <v>0</v>
      </c>
      <c r="CB153" s="47"/>
      <c r="CC153" s="46"/>
      <c r="CD153" s="46"/>
      <c r="CE153" s="46"/>
      <c r="CF153" s="46"/>
      <c r="CG153" s="46"/>
      <c r="CH153" s="46"/>
      <c r="CI153" s="46"/>
      <c r="CJ153" s="46"/>
      <c r="CK153" s="46"/>
      <c r="CL153" s="46"/>
      <c r="CM153" s="46"/>
      <c r="CN153" s="46"/>
      <c r="CO153" s="46"/>
      <c r="CP153" s="46"/>
      <c r="CQ153" s="46"/>
      <c r="CR153" s="46"/>
      <c r="CS153" s="46"/>
      <c r="CT153" s="46"/>
      <c r="CU153" s="46"/>
      <c r="CV153" s="46"/>
      <c r="CW153" s="47" t="str">
        <f t="shared" si="138"/>
        <v>Benchmark 3 Line</v>
      </c>
      <c r="CX153" s="46">
        <f t="shared" si="145"/>
        <v>0</v>
      </c>
      <c r="CY153" s="46">
        <f t="shared" si="139"/>
        <v>0</v>
      </c>
      <c r="CZ153" s="46">
        <f t="shared" si="120"/>
        <v>0</v>
      </c>
      <c r="DA153" s="46">
        <f t="shared" si="121"/>
        <v>0</v>
      </c>
      <c r="DB153" s="46">
        <f t="shared" si="122"/>
        <v>0</v>
      </c>
      <c r="DC153" s="46">
        <f t="shared" si="123"/>
        <v>0</v>
      </c>
      <c r="DD153" s="46">
        <f t="shared" si="124"/>
        <v>0</v>
      </c>
      <c r="DE153" s="46">
        <f t="shared" si="125"/>
        <v>0</v>
      </c>
      <c r="DF153" s="46">
        <f t="shared" si="126"/>
        <v>0</v>
      </c>
      <c r="DG153" s="46">
        <f t="shared" si="127"/>
        <v>0</v>
      </c>
      <c r="DH153" s="46">
        <f t="shared" si="128"/>
        <v>0</v>
      </c>
      <c r="DI153" s="46">
        <f t="shared" si="129"/>
        <v>0</v>
      </c>
      <c r="DJ153" s="46">
        <f t="shared" si="130"/>
        <v>0</v>
      </c>
      <c r="DK153" s="46">
        <f t="shared" si="131"/>
        <v>0</v>
      </c>
      <c r="DL153" s="46">
        <f t="shared" si="132"/>
        <v>0</v>
      </c>
      <c r="DM153" s="46">
        <f t="shared" si="133"/>
        <v>0</v>
      </c>
    </row>
    <row r="154" spans="1:117" x14ac:dyDescent="0.2">
      <c r="A154" s="154">
        <f t="shared" si="140"/>
        <v>0</v>
      </c>
      <c r="B154" s="154"/>
      <c r="D154" s="39"/>
      <c r="E154" s="39"/>
      <c r="F154" s="39"/>
      <c r="G154" s="39"/>
      <c r="H154" s="39"/>
      <c r="I154" s="39"/>
      <c r="J154" s="39"/>
      <c r="K154" s="39"/>
      <c r="T154" s="39"/>
      <c r="V154" s="39"/>
      <c r="W154" s="39"/>
      <c r="Y154" s="47" t="str">
        <f t="shared" si="134"/>
        <v>Benchmark 2 Line</v>
      </c>
      <c r="Z154" s="46">
        <f t="shared" si="141"/>
        <v>0</v>
      </c>
      <c r="AA154" s="46">
        <f t="shared" ref="AA154:AO154" si="204">Z154</f>
        <v>0</v>
      </c>
      <c r="AB154" s="46">
        <f t="shared" si="204"/>
        <v>0</v>
      </c>
      <c r="AC154" s="46">
        <f t="shared" si="204"/>
        <v>0</v>
      </c>
      <c r="AD154" s="46">
        <f t="shared" si="204"/>
        <v>0</v>
      </c>
      <c r="AE154" s="46">
        <f t="shared" si="204"/>
        <v>0</v>
      </c>
      <c r="AF154" s="46">
        <f t="shared" si="204"/>
        <v>0</v>
      </c>
      <c r="AG154" s="46">
        <f t="shared" si="204"/>
        <v>0</v>
      </c>
      <c r="AH154" s="46">
        <f t="shared" si="204"/>
        <v>0</v>
      </c>
      <c r="AI154" s="46">
        <f t="shared" si="204"/>
        <v>0</v>
      </c>
      <c r="AJ154" s="46">
        <f t="shared" si="204"/>
        <v>0</v>
      </c>
      <c r="AK154" s="46">
        <f t="shared" si="204"/>
        <v>0</v>
      </c>
      <c r="AL154" s="46">
        <f t="shared" si="204"/>
        <v>0</v>
      </c>
      <c r="AM154" s="46">
        <f t="shared" si="204"/>
        <v>0</v>
      </c>
      <c r="AN154" s="46">
        <f t="shared" si="204"/>
        <v>0</v>
      </c>
      <c r="AO154" s="46">
        <f t="shared" si="204"/>
        <v>0</v>
      </c>
      <c r="AP154" s="46"/>
      <c r="AQ154" s="46"/>
      <c r="AR154" s="46"/>
      <c r="AS154" s="46"/>
      <c r="AT154" s="47"/>
      <c r="AU154" s="47"/>
      <c r="AV154" s="46"/>
      <c r="AW154" s="46"/>
      <c r="AX154" s="46"/>
      <c r="AY154" s="46"/>
      <c r="AZ154" s="46"/>
      <c r="BA154" s="46"/>
      <c r="BB154" s="46"/>
      <c r="BC154" s="46"/>
      <c r="BD154" s="46"/>
      <c r="BE154" s="46"/>
      <c r="BF154" s="46"/>
      <c r="BG154" s="46"/>
      <c r="BH154" s="46"/>
      <c r="BI154" s="46"/>
      <c r="BJ154" s="46"/>
      <c r="BK154" s="47" t="str">
        <f t="shared" si="136"/>
        <v>Benchmark 3 Line</v>
      </c>
      <c r="BL154" s="46">
        <f t="shared" si="143"/>
        <v>0</v>
      </c>
      <c r="BM154" s="46">
        <f t="shared" ref="BM154:CA154" si="205">BL154</f>
        <v>0</v>
      </c>
      <c r="BN154" s="46">
        <f t="shared" si="205"/>
        <v>0</v>
      </c>
      <c r="BO154" s="46">
        <f t="shared" si="205"/>
        <v>0</v>
      </c>
      <c r="BP154" s="46">
        <f t="shared" si="205"/>
        <v>0</v>
      </c>
      <c r="BQ154" s="46">
        <f t="shared" si="205"/>
        <v>0</v>
      </c>
      <c r="BR154" s="46">
        <f t="shared" si="205"/>
        <v>0</v>
      </c>
      <c r="BS154" s="46">
        <f t="shared" si="205"/>
        <v>0</v>
      </c>
      <c r="BT154" s="46">
        <f t="shared" si="205"/>
        <v>0</v>
      </c>
      <c r="BU154" s="46">
        <f t="shared" si="205"/>
        <v>0</v>
      </c>
      <c r="BV154" s="46">
        <f t="shared" si="205"/>
        <v>0</v>
      </c>
      <c r="BW154" s="46">
        <f t="shared" si="205"/>
        <v>0</v>
      </c>
      <c r="BX154" s="46">
        <f t="shared" si="205"/>
        <v>0</v>
      </c>
      <c r="BY154" s="46">
        <f t="shared" si="205"/>
        <v>0</v>
      </c>
      <c r="BZ154" s="46">
        <f t="shared" si="205"/>
        <v>0</v>
      </c>
      <c r="CA154" s="46">
        <f t="shared" si="205"/>
        <v>0</v>
      </c>
      <c r="CB154" s="47"/>
      <c r="CC154" s="46"/>
      <c r="CD154" s="46"/>
      <c r="CE154" s="46"/>
      <c r="CF154" s="46"/>
      <c r="CG154" s="46"/>
      <c r="CH154" s="46"/>
      <c r="CI154" s="46"/>
      <c r="CJ154" s="46"/>
      <c r="CK154" s="46"/>
      <c r="CL154" s="46"/>
      <c r="CM154" s="46"/>
      <c r="CN154" s="46"/>
      <c r="CO154" s="46"/>
      <c r="CP154" s="46"/>
      <c r="CQ154" s="46"/>
      <c r="CR154" s="46"/>
      <c r="CS154" s="46"/>
      <c r="CT154" s="46"/>
      <c r="CU154" s="46"/>
      <c r="CV154" s="46"/>
      <c r="CW154" s="47" t="str">
        <f t="shared" si="138"/>
        <v>Benchmark 3 Line</v>
      </c>
      <c r="CX154" s="46">
        <f t="shared" si="145"/>
        <v>0</v>
      </c>
      <c r="CY154" s="46">
        <f t="shared" si="139"/>
        <v>0</v>
      </c>
      <c r="CZ154" s="46">
        <f t="shared" si="120"/>
        <v>0</v>
      </c>
      <c r="DA154" s="46">
        <f t="shared" si="121"/>
        <v>0</v>
      </c>
      <c r="DB154" s="46">
        <f t="shared" si="122"/>
        <v>0</v>
      </c>
      <c r="DC154" s="46">
        <f t="shared" si="123"/>
        <v>0</v>
      </c>
      <c r="DD154" s="46">
        <f t="shared" si="124"/>
        <v>0</v>
      </c>
      <c r="DE154" s="46">
        <f t="shared" si="125"/>
        <v>0</v>
      </c>
      <c r="DF154" s="46">
        <f t="shared" si="126"/>
        <v>0</v>
      </c>
      <c r="DG154" s="46">
        <f t="shared" si="127"/>
        <v>0</v>
      </c>
      <c r="DH154" s="46">
        <f t="shared" si="128"/>
        <v>0</v>
      </c>
      <c r="DI154" s="46">
        <f t="shared" si="129"/>
        <v>0</v>
      </c>
      <c r="DJ154" s="46">
        <f t="shared" si="130"/>
        <v>0</v>
      </c>
      <c r="DK154" s="46">
        <f t="shared" si="131"/>
        <v>0</v>
      </c>
      <c r="DL154" s="46">
        <f t="shared" si="132"/>
        <v>0</v>
      </c>
      <c r="DM154" s="46">
        <f t="shared" si="133"/>
        <v>0</v>
      </c>
    </row>
    <row r="155" spans="1:117" x14ac:dyDescent="0.2">
      <c r="A155" s="154">
        <f t="shared" si="140"/>
        <v>0</v>
      </c>
      <c r="B155" s="154"/>
      <c r="D155" s="39"/>
      <c r="E155" s="39"/>
      <c r="F155" s="39"/>
      <c r="G155" s="39"/>
      <c r="H155" s="39"/>
      <c r="I155" s="39"/>
      <c r="J155" s="39"/>
      <c r="K155" s="39"/>
      <c r="T155" s="39"/>
      <c r="V155" s="39"/>
      <c r="W155" s="39"/>
      <c r="Y155" s="47" t="str">
        <f t="shared" si="134"/>
        <v>Benchmark 2 Line</v>
      </c>
      <c r="Z155" s="46">
        <f t="shared" si="141"/>
        <v>0</v>
      </c>
      <c r="AA155" s="46">
        <f t="shared" ref="AA155:AO155" si="206">Z155</f>
        <v>0</v>
      </c>
      <c r="AB155" s="46">
        <f t="shared" si="206"/>
        <v>0</v>
      </c>
      <c r="AC155" s="46">
        <f t="shared" si="206"/>
        <v>0</v>
      </c>
      <c r="AD155" s="46">
        <f t="shared" si="206"/>
        <v>0</v>
      </c>
      <c r="AE155" s="46">
        <f t="shared" si="206"/>
        <v>0</v>
      </c>
      <c r="AF155" s="46">
        <f t="shared" si="206"/>
        <v>0</v>
      </c>
      <c r="AG155" s="46">
        <f t="shared" si="206"/>
        <v>0</v>
      </c>
      <c r="AH155" s="46">
        <f t="shared" si="206"/>
        <v>0</v>
      </c>
      <c r="AI155" s="46">
        <f t="shared" si="206"/>
        <v>0</v>
      </c>
      <c r="AJ155" s="46">
        <f t="shared" si="206"/>
        <v>0</v>
      </c>
      <c r="AK155" s="46">
        <f t="shared" si="206"/>
        <v>0</v>
      </c>
      <c r="AL155" s="46">
        <f t="shared" si="206"/>
        <v>0</v>
      </c>
      <c r="AM155" s="46">
        <f t="shared" si="206"/>
        <v>0</v>
      </c>
      <c r="AN155" s="46">
        <f t="shared" si="206"/>
        <v>0</v>
      </c>
      <c r="AO155" s="46">
        <f t="shared" si="206"/>
        <v>0</v>
      </c>
      <c r="AP155" s="46"/>
      <c r="AQ155" s="46"/>
      <c r="AR155" s="46"/>
      <c r="AS155" s="46"/>
      <c r="AT155" s="47"/>
      <c r="AU155" s="47"/>
      <c r="AV155" s="46"/>
      <c r="AW155" s="46"/>
      <c r="AX155" s="46"/>
      <c r="AY155" s="46"/>
      <c r="AZ155" s="46"/>
      <c r="BA155" s="46"/>
      <c r="BB155" s="46"/>
      <c r="BC155" s="46"/>
      <c r="BD155" s="46"/>
      <c r="BE155" s="46"/>
      <c r="BF155" s="46"/>
      <c r="BG155" s="46"/>
      <c r="BH155" s="46"/>
      <c r="BI155" s="46"/>
      <c r="BJ155" s="46"/>
      <c r="BK155" s="47" t="str">
        <f t="shared" si="136"/>
        <v>Benchmark 3 Line</v>
      </c>
      <c r="BL155" s="46">
        <f t="shared" si="143"/>
        <v>0</v>
      </c>
      <c r="BM155" s="46">
        <f t="shared" ref="BM155:CA155" si="207">BL155</f>
        <v>0</v>
      </c>
      <c r="BN155" s="46">
        <f t="shared" si="207"/>
        <v>0</v>
      </c>
      <c r="BO155" s="46">
        <f t="shared" si="207"/>
        <v>0</v>
      </c>
      <c r="BP155" s="46">
        <f t="shared" si="207"/>
        <v>0</v>
      </c>
      <c r="BQ155" s="46">
        <f t="shared" si="207"/>
        <v>0</v>
      </c>
      <c r="BR155" s="46">
        <f t="shared" si="207"/>
        <v>0</v>
      </c>
      <c r="BS155" s="46">
        <f t="shared" si="207"/>
        <v>0</v>
      </c>
      <c r="BT155" s="46">
        <f t="shared" si="207"/>
        <v>0</v>
      </c>
      <c r="BU155" s="46">
        <f t="shared" si="207"/>
        <v>0</v>
      </c>
      <c r="BV155" s="46">
        <f t="shared" si="207"/>
        <v>0</v>
      </c>
      <c r="BW155" s="46">
        <f t="shared" si="207"/>
        <v>0</v>
      </c>
      <c r="BX155" s="46">
        <f t="shared" si="207"/>
        <v>0</v>
      </c>
      <c r="BY155" s="46">
        <f t="shared" si="207"/>
        <v>0</v>
      </c>
      <c r="BZ155" s="46">
        <f t="shared" si="207"/>
        <v>0</v>
      </c>
      <c r="CA155" s="46">
        <f t="shared" si="207"/>
        <v>0</v>
      </c>
      <c r="CB155" s="47"/>
      <c r="CC155" s="46"/>
      <c r="CD155" s="46"/>
      <c r="CE155" s="46"/>
      <c r="CF155" s="46"/>
      <c r="CG155" s="46"/>
      <c r="CH155" s="46"/>
      <c r="CI155" s="46"/>
      <c r="CJ155" s="46"/>
      <c r="CK155" s="46"/>
      <c r="CL155" s="46"/>
      <c r="CM155" s="46"/>
      <c r="CN155" s="46"/>
      <c r="CO155" s="46"/>
      <c r="CP155" s="46"/>
      <c r="CQ155" s="46"/>
      <c r="CR155" s="46"/>
      <c r="CS155" s="46"/>
      <c r="CT155" s="46"/>
      <c r="CU155" s="46"/>
      <c r="CV155" s="46"/>
      <c r="CW155" s="47" t="str">
        <f t="shared" si="138"/>
        <v>Benchmark 3 Line</v>
      </c>
      <c r="CX155" s="46">
        <f t="shared" si="145"/>
        <v>0</v>
      </c>
      <c r="CY155" s="46">
        <f t="shared" si="139"/>
        <v>0</v>
      </c>
      <c r="CZ155" s="46">
        <f t="shared" si="120"/>
        <v>0</v>
      </c>
      <c r="DA155" s="46">
        <f t="shared" si="121"/>
        <v>0</v>
      </c>
      <c r="DB155" s="46">
        <f t="shared" si="122"/>
        <v>0</v>
      </c>
      <c r="DC155" s="46">
        <f t="shared" si="123"/>
        <v>0</v>
      </c>
      <c r="DD155" s="46">
        <f t="shared" si="124"/>
        <v>0</v>
      </c>
      <c r="DE155" s="46">
        <f t="shared" si="125"/>
        <v>0</v>
      </c>
      <c r="DF155" s="46">
        <f t="shared" si="126"/>
        <v>0</v>
      </c>
      <c r="DG155" s="46">
        <f t="shared" si="127"/>
        <v>0</v>
      </c>
      <c r="DH155" s="46">
        <f t="shared" si="128"/>
        <v>0</v>
      </c>
      <c r="DI155" s="46">
        <f t="shared" si="129"/>
        <v>0</v>
      </c>
      <c r="DJ155" s="46">
        <f t="shared" si="130"/>
        <v>0</v>
      </c>
      <c r="DK155" s="46">
        <f t="shared" si="131"/>
        <v>0</v>
      </c>
      <c r="DL155" s="46">
        <f t="shared" si="132"/>
        <v>0</v>
      </c>
      <c r="DM155" s="46">
        <f t="shared" si="133"/>
        <v>0</v>
      </c>
    </row>
    <row r="156" spans="1:117" x14ac:dyDescent="0.2">
      <c r="A156" s="154">
        <f t="shared" si="140"/>
        <v>0</v>
      </c>
      <c r="B156" s="154"/>
      <c r="D156" s="39"/>
      <c r="E156" s="39"/>
      <c r="F156" s="39"/>
      <c r="G156" s="39"/>
      <c r="H156" s="39"/>
      <c r="I156" s="39"/>
      <c r="J156" s="39"/>
      <c r="K156" s="39"/>
      <c r="T156" s="39"/>
      <c r="V156" s="39"/>
      <c r="W156" s="39"/>
      <c r="Y156" s="47" t="str">
        <f t="shared" si="134"/>
        <v>Benchmark 2 Line</v>
      </c>
      <c r="Z156" s="46">
        <f t="shared" si="141"/>
        <v>0</v>
      </c>
      <c r="AA156" s="46">
        <f t="shared" ref="AA156:AO156" si="208">Z156</f>
        <v>0</v>
      </c>
      <c r="AB156" s="46">
        <f t="shared" si="208"/>
        <v>0</v>
      </c>
      <c r="AC156" s="46">
        <f t="shared" si="208"/>
        <v>0</v>
      </c>
      <c r="AD156" s="46">
        <f t="shared" si="208"/>
        <v>0</v>
      </c>
      <c r="AE156" s="46">
        <f t="shared" si="208"/>
        <v>0</v>
      </c>
      <c r="AF156" s="46">
        <f t="shared" si="208"/>
        <v>0</v>
      </c>
      <c r="AG156" s="46">
        <f t="shared" si="208"/>
        <v>0</v>
      </c>
      <c r="AH156" s="46">
        <f t="shared" si="208"/>
        <v>0</v>
      </c>
      <c r="AI156" s="46">
        <f t="shared" si="208"/>
        <v>0</v>
      </c>
      <c r="AJ156" s="46">
        <f t="shared" si="208"/>
        <v>0</v>
      </c>
      <c r="AK156" s="46">
        <f t="shared" si="208"/>
        <v>0</v>
      </c>
      <c r="AL156" s="46">
        <f t="shared" si="208"/>
        <v>0</v>
      </c>
      <c r="AM156" s="46">
        <f t="shared" si="208"/>
        <v>0</v>
      </c>
      <c r="AN156" s="46">
        <f t="shared" si="208"/>
        <v>0</v>
      </c>
      <c r="AO156" s="46">
        <f t="shared" si="208"/>
        <v>0</v>
      </c>
      <c r="AP156" s="46"/>
      <c r="AQ156" s="46"/>
      <c r="AR156" s="46"/>
      <c r="AS156" s="46"/>
      <c r="AT156" s="47"/>
      <c r="AU156" s="47"/>
      <c r="AV156" s="46"/>
      <c r="AW156" s="46"/>
      <c r="AX156" s="46"/>
      <c r="AY156" s="46"/>
      <c r="AZ156" s="46"/>
      <c r="BA156" s="46"/>
      <c r="BB156" s="46"/>
      <c r="BC156" s="46"/>
      <c r="BD156" s="46"/>
      <c r="BE156" s="46"/>
      <c r="BF156" s="46"/>
      <c r="BG156" s="46"/>
      <c r="BH156" s="46"/>
      <c r="BI156" s="46"/>
      <c r="BJ156" s="46"/>
      <c r="BK156" s="47" t="str">
        <f t="shared" si="136"/>
        <v>Benchmark 3 Line</v>
      </c>
      <c r="BL156" s="46">
        <f t="shared" si="143"/>
        <v>0</v>
      </c>
      <c r="BM156" s="46">
        <f t="shared" ref="BM156:CA156" si="209">BL156</f>
        <v>0</v>
      </c>
      <c r="BN156" s="46">
        <f t="shared" si="209"/>
        <v>0</v>
      </c>
      <c r="BO156" s="46">
        <f t="shared" si="209"/>
        <v>0</v>
      </c>
      <c r="BP156" s="46">
        <f t="shared" si="209"/>
        <v>0</v>
      </c>
      <c r="BQ156" s="46">
        <f t="shared" si="209"/>
        <v>0</v>
      </c>
      <c r="BR156" s="46">
        <f t="shared" si="209"/>
        <v>0</v>
      </c>
      <c r="BS156" s="46">
        <f t="shared" si="209"/>
        <v>0</v>
      </c>
      <c r="BT156" s="46">
        <f t="shared" si="209"/>
        <v>0</v>
      </c>
      <c r="BU156" s="46">
        <f t="shared" si="209"/>
        <v>0</v>
      </c>
      <c r="BV156" s="46">
        <f t="shared" si="209"/>
        <v>0</v>
      </c>
      <c r="BW156" s="46">
        <f t="shared" si="209"/>
        <v>0</v>
      </c>
      <c r="BX156" s="46">
        <f t="shared" si="209"/>
        <v>0</v>
      </c>
      <c r="BY156" s="46">
        <f t="shared" si="209"/>
        <v>0</v>
      </c>
      <c r="BZ156" s="46">
        <f t="shared" si="209"/>
        <v>0</v>
      </c>
      <c r="CA156" s="46">
        <f t="shared" si="209"/>
        <v>0</v>
      </c>
      <c r="CB156" s="47"/>
      <c r="CC156" s="46"/>
      <c r="CD156" s="46"/>
      <c r="CE156" s="46"/>
      <c r="CF156" s="46"/>
      <c r="CG156" s="46"/>
      <c r="CH156" s="46"/>
      <c r="CI156" s="46"/>
      <c r="CJ156" s="46"/>
      <c r="CK156" s="46"/>
      <c r="CL156" s="46"/>
      <c r="CM156" s="46"/>
      <c r="CN156" s="46"/>
      <c r="CO156" s="46"/>
      <c r="CP156" s="46"/>
      <c r="CQ156" s="46"/>
      <c r="CR156" s="46"/>
      <c r="CS156" s="46"/>
      <c r="CT156" s="46"/>
      <c r="CU156" s="46"/>
      <c r="CV156" s="46"/>
      <c r="CW156" s="47" t="str">
        <f t="shared" si="138"/>
        <v>Benchmark 3 Line</v>
      </c>
      <c r="CX156" s="46">
        <f t="shared" si="145"/>
        <v>0</v>
      </c>
      <c r="CY156" s="46">
        <f t="shared" si="139"/>
        <v>0</v>
      </c>
      <c r="CZ156" s="46">
        <f t="shared" si="120"/>
        <v>0</v>
      </c>
      <c r="DA156" s="46">
        <f t="shared" si="121"/>
        <v>0</v>
      </c>
      <c r="DB156" s="46">
        <f t="shared" si="122"/>
        <v>0</v>
      </c>
      <c r="DC156" s="46">
        <f t="shared" si="123"/>
        <v>0</v>
      </c>
      <c r="DD156" s="46">
        <f t="shared" si="124"/>
        <v>0</v>
      </c>
      <c r="DE156" s="46">
        <f t="shared" si="125"/>
        <v>0</v>
      </c>
      <c r="DF156" s="46">
        <f t="shared" si="126"/>
        <v>0</v>
      </c>
      <c r="DG156" s="46">
        <f t="shared" si="127"/>
        <v>0</v>
      </c>
      <c r="DH156" s="46">
        <f t="shared" si="128"/>
        <v>0</v>
      </c>
      <c r="DI156" s="46">
        <f t="shared" si="129"/>
        <v>0</v>
      </c>
      <c r="DJ156" s="46">
        <f t="shared" si="130"/>
        <v>0</v>
      </c>
      <c r="DK156" s="46">
        <f t="shared" si="131"/>
        <v>0</v>
      </c>
      <c r="DL156" s="46">
        <f t="shared" si="132"/>
        <v>0</v>
      </c>
      <c r="DM156" s="46">
        <f t="shared" si="133"/>
        <v>0</v>
      </c>
    </row>
    <row r="157" spans="1:117" x14ac:dyDescent="0.2">
      <c r="A157" s="35" t="s">
        <v>87</v>
      </c>
      <c r="B157" s="35"/>
      <c r="C157" s="35" t="s">
        <v>87</v>
      </c>
      <c r="D157" s="35" t="s">
        <v>87</v>
      </c>
      <c r="E157" s="35" t="s">
        <v>87</v>
      </c>
      <c r="F157" s="35" t="s">
        <v>87</v>
      </c>
      <c r="G157" s="39"/>
      <c r="H157" s="39"/>
      <c r="I157" s="39"/>
      <c r="J157" s="39"/>
      <c r="K157" s="35" t="s">
        <v>87</v>
      </c>
      <c r="L157" s="35" t="s">
        <v>87</v>
      </c>
      <c r="M157" s="35" t="s">
        <v>87</v>
      </c>
      <c r="N157" s="35" t="s">
        <v>87</v>
      </c>
      <c r="O157" s="35" t="s">
        <v>87</v>
      </c>
      <c r="P157" s="35" t="s">
        <v>87</v>
      </c>
      <c r="Q157" s="35" t="s">
        <v>87</v>
      </c>
      <c r="R157" s="35" t="s">
        <v>87</v>
      </c>
      <c r="S157" s="35" t="s">
        <v>87</v>
      </c>
      <c r="T157" s="35" t="s">
        <v>87</v>
      </c>
      <c r="U157" s="35" t="s">
        <v>87</v>
      </c>
      <c r="V157" s="35" t="s">
        <v>87</v>
      </c>
      <c r="W157" s="35" t="s">
        <v>87</v>
      </c>
      <c r="X157" s="35" t="s">
        <v>87</v>
      </c>
      <c r="Y157" s="35" t="s">
        <v>87</v>
      </c>
      <c r="Z157" s="35" t="s">
        <v>87</v>
      </c>
      <c r="AA157" s="35" t="s">
        <v>87</v>
      </c>
      <c r="AB157" s="35" t="s">
        <v>87</v>
      </c>
      <c r="AC157" s="35" t="s">
        <v>87</v>
      </c>
      <c r="AD157" s="35" t="s">
        <v>87</v>
      </c>
      <c r="AE157" s="35" t="s">
        <v>87</v>
      </c>
      <c r="AF157" s="35" t="s">
        <v>87</v>
      </c>
      <c r="AG157" s="35" t="s">
        <v>87</v>
      </c>
      <c r="AH157" s="35" t="s">
        <v>87</v>
      </c>
      <c r="AI157" s="35" t="s">
        <v>87</v>
      </c>
      <c r="AJ157" s="35" t="s">
        <v>87</v>
      </c>
      <c r="AK157" s="35" t="s">
        <v>87</v>
      </c>
      <c r="AL157" s="35" t="s">
        <v>87</v>
      </c>
      <c r="AM157" s="35" t="s">
        <v>87</v>
      </c>
      <c r="AN157" s="35" t="s">
        <v>87</v>
      </c>
      <c r="AO157" s="35" t="s">
        <v>87</v>
      </c>
      <c r="AP157" s="35" t="s">
        <v>87</v>
      </c>
      <c r="AQ157" s="35" t="s">
        <v>87</v>
      </c>
      <c r="AR157" s="35" t="s">
        <v>87</v>
      </c>
      <c r="AS157" s="35" t="s">
        <v>87</v>
      </c>
      <c r="AT157" s="35" t="s">
        <v>87</v>
      </c>
      <c r="AU157" s="35" t="s">
        <v>87</v>
      </c>
      <c r="AV157" s="35" t="s">
        <v>87</v>
      </c>
      <c r="AW157" s="35" t="s">
        <v>87</v>
      </c>
      <c r="AX157" s="35" t="s">
        <v>87</v>
      </c>
      <c r="AY157" s="35" t="s">
        <v>87</v>
      </c>
      <c r="AZ157" s="35" t="s">
        <v>87</v>
      </c>
      <c r="BA157" s="35" t="s">
        <v>87</v>
      </c>
      <c r="BB157" s="35" t="s">
        <v>87</v>
      </c>
      <c r="BC157" s="35" t="s">
        <v>87</v>
      </c>
      <c r="BD157" s="35" t="s">
        <v>87</v>
      </c>
      <c r="BE157" s="35" t="s">
        <v>87</v>
      </c>
      <c r="BF157" s="35" t="s">
        <v>87</v>
      </c>
      <c r="BG157" s="35" t="s">
        <v>87</v>
      </c>
      <c r="BH157" s="35" t="s">
        <v>87</v>
      </c>
      <c r="BI157" s="35" t="s">
        <v>87</v>
      </c>
      <c r="BJ157" s="35" t="s">
        <v>87</v>
      </c>
      <c r="BK157" s="35" t="s">
        <v>87</v>
      </c>
      <c r="BL157" s="35" t="s">
        <v>87</v>
      </c>
      <c r="BM157" s="35" t="s">
        <v>87</v>
      </c>
      <c r="BN157" s="35" t="s">
        <v>87</v>
      </c>
      <c r="BO157" s="35" t="s">
        <v>87</v>
      </c>
      <c r="BP157" s="35" t="s">
        <v>87</v>
      </c>
      <c r="BQ157" s="35" t="s">
        <v>87</v>
      </c>
      <c r="BR157" s="35" t="s">
        <v>87</v>
      </c>
      <c r="BS157" s="35" t="s">
        <v>87</v>
      </c>
      <c r="BT157" s="35" t="s">
        <v>87</v>
      </c>
      <c r="BU157" s="35" t="s">
        <v>87</v>
      </c>
      <c r="BV157" s="35" t="s">
        <v>87</v>
      </c>
      <c r="BW157" s="35" t="s">
        <v>87</v>
      </c>
      <c r="BX157" s="35" t="s">
        <v>87</v>
      </c>
      <c r="BY157" s="35" t="s">
        <v>87</v>
      </c>
      <c r="BZ157" s="35" t="s">
        <v>87</v>
      </c>
      <c r="CA157" s="35" t="s">
        <v>87</v>
      </c>
      <c r="CB157" s="35" t="s">
        <v>87</v>
      </c>
      <c r="CC157" s="35" t="s">
        <v>87</v>
      </c>
      <c r="CD157" s="35" t="s">
        <v>87</v>
      </c>
      <c r="CE157" s="35" t="s">
        <v>87</v>
      </c>
      <c r="CF157" s="35" t="s">
        <v>87</v>
      </c>
      <c r="CG157" s="35" t="s">
        <v>87</v>
      </c>
      <c r="CH157" s="35" t="s">
        <v>87</v>
      </c>
      <c r="CI157" s="35" t="s">
        <v>87</v>
      </c>
      <c r="CJ157" s="35" t="s">
        <v>87</v>
      </c>
      <c r="CK157" s="35" t="s">
        <v>87</v>
      </c>
      <c r="CL157" s="35" t="s">
        <v>87</v>
      </c>
      <c r="CM157" s="35" t="s">
        <v>87</v>
      </c>
      <c r="CN157" s="35" t="s">
        <v>87</v>
      </c>
      <c r="CO157" s="35" t="s">
        <v>87</v>
      </c>
      <c r="CP157" s="35" t="s">
        <v>87</v>
      </c>
      <c r="CQ157" s="35" t="s">
        <v>87</v>
      </c>
      <c r="CR157" s="35" t="s">
        <v>87</v>
      </c>
      <c r="CS157" s="35" t="s">
        <v>87</v>
      </c>
      <c r="CT157" s="35" t="s">
        <v>87</v>
      </c>
      <c r="CU157" s="35" t="s">
        <v>87</v>
      </c>
      <c r="CV157" s="35" t="s">
        <v>87</v>
      </c>
      <c r="CW157" s="35" t="s">
        <v>87</v>
      </c>
      <c r="CX157" s="35" t="s">
        <v>87</v>
      </c>
      <c r="CY157" s="35" t="s">
        <v>87</v>
      </c>
      <c r="CZ157" s="35" t="s">
        <v>87</v>
      </c>
      <c r="DA157" s="35" t="s">
        <v>87</v>
      </c>
      <c r="DB157" s="35" t="s">
        <v>87</v>
      </c>
      <c r="DC157" s="35" t="s">
        <v>87</v>
      </c>
      <c r="DD157" s="35" t="s">
        <v>87</v>
      </c>
      <c r="DE157" s="35" t="s">
        <v>87</v>
      </c>
      <c r="DF157" s="35" t="s">
        <v>87</v>
      </c>
      <c r="DG157" s="35" t="s">
        <v>87</v>
      </c>
      <c r="DH157" s="35" t="s">
        <v>87</v>
      </c>
      <c r="DI157" s="35" t="s">
        <v>87</v>
      </c>
      <c r="DJ157" s="35" t="s">
        <v>87</v>
      </c>
      <c r="DK157" s="35" t="s">
        <v>87</v>
      </c>
      <c r="DL157" s="35" t="s">
        <v>87</v>
      </c>
      <c r="DM157" s="35" t="s">
        <v>87</v>
      </c>
    </row>
    <row r="158" spans="1:117" x14ac:dyDescent="0.2">
      <c r="D158" s="39"/>
      <c r="E158" s="39"/>
      <c r="F158" s="39"/>
      <c r="G158" s="39"/>
      <c r="H158" s="39"/>
      <c r="I158" s="39"/>
      <c r="J158" s="39"/>
      <c r="K158" s="39"/>
      <c r="T158" s="39"/>
      <c r="V158" s="39"/>
      <c r="W158" s="39"/>
      <c r="Y158" s="39"/>
      <c r="Z158" s="39"/>
      <c r="AA158" s="39"/>
      <c r="AB158" s="39"/>
      <c r="AC158" s="39"/>
      <c r="AD158" s="39"/>
      <c r="AE158" s="39"/>
      <c r="AF158" s="39"/>
      <c r="AG158" s="39"/>
      <c r="AH158" s="39"/>
      <c r="AI158" s="39"/>
      <c r="AJ158" s="39"/>
      <c r="AK158" s="39"/>
      <c r="AL158" s="39"/>
      <c r="AM158" s="39"/>
      <c r="AN158" s="39"/>
      <c r="AO158" s="39"/>
      <c r="AP158" s="39"/>
      <c r="AQ158" s="39"/>
      <c r="AR158" s="39"/>
      <c r="AS158" s="39"/>
      <c r="AV158" s="39"/>
      <c r="AW158" s="39"/>
      <c r="AZ158" s="39"/>
      <c r="BF158" s="39"/>
      <c r="BG158" s="39"/>
      <c r="BM158" s="39"/>
      <c r="BN158" s="39"/>
      <c r="BO158" s="39"/>
      <c r="BP158" s="39"/>
      <c r="BQ158" s="39"/>
      <c r="BR158" s="39"/>
      <c r="BS158" s="39"/>
      <c r="BT158" s="39"/>
      <c r="BU158" s="39"/>
      <c r="BV158" s="39"/>
      <c r="BW158" s="39"/>
      <c r="BX158" s="39"/>
      <c r="BY158" s="39"/>
      <c r="BZ158" s="39"/>
      <c r="CC158" s="39"/>
      <c r="CD158" s="39"/>
      <c r="CE158" s="39"/>
      <c r="CF158" s="39"/>
      <c r="CG158" s="39"/>
      <c r="CH158" s="39"/>
      <c r="CI158" s="39"/>
      <c r="CL158" s="39"/>
      <c r="CR158" s="39"/>
    </row>
    <row r="159" spans="1:117" x14ac:dyDescent="0.2">
      <c r="D159" s="39"/>
      <c r="E159" s="39"/>
      <c r="F159" s="39"/>
      <c r="G159" s="39"/>
      <c r="H159" s="39"/>
      <c r="I159" s="39"/>
      <c r="J159" s="39"/>
      <c r="K159" s="39"/>
      <c r="T159" s="39"/>
      <c r="V159" s="39"/>
      <c r="W159" s="39"/>
      <c r="Y159" s="39"/>
      <c r="Z159" s="39"/>
      <c r="AA159" s="39"/>
      <c r="AB159" s="39"/>
      <c r="AC159" s="39"/>
      <c r="AD159" s="39"/>
      <c r="AE159" s="39"/>
      <c r="AF159" s="39"/>
      <c r="AG159" s="39"/>
      <c r="AH159" s="39"/>
      <c r="AI159" s="39"/>
      <c r="AJ159" s="39"/>
      <c r="AK159" s="39"/>
      <c r="AL159" s="39"/>
      <c r="AM159" s="39"/>
      <c r="AN159" s="39"/>
      <c r="AO159" s="39"/>
      <c r="AP159" s="39"/>
      <c r="AQ159" s="39"/>
      <c r="AR159" s="39"/>
      <c r="AS159" s="39"/>
      <c r="AV159" s="39"/>
      <c r="AW159" s="39"/>
      <c r="AZ159" s="39"/>
      <c r="BF159" s="39"/>
      <c r="BG159" s="39"/>
      <c r="BM159" s="39"/>
      <c r="BN159" s="39"/>
      <c r="BO159" s="39"/>
      <c r="BP159" s="39"/>
      <c r="BQ159" s="39"/>
      <c r="BR159" s="39"/>
      <c r="BS159" s="39"/>
      <c r="BT159" s="39"/>
      <c r="BU159" s="39"/>
      <c r="BV159" s="39"/>
      <c r="BW159" s="39"/>
      <c r="BX159" s="39"/>
      <c r="BY159" s="39"/>
      <c r="BZ159" s="39"/>
      <c r="CC159" s="39"/>
      <c r="CD159" s="39"/>
      <c r="CE159" s="39"/>
      <c r="CF159" s="39"/>
      <c r="CG159" s="39"/>
      <c r="CH159" s="39"/>
      <c r="CI159" s="39"/>
      <c r="CL159" s="39"/>
      <c r="CR159" s="39"/>
    </row>
    <row r="160" spans="1:117" x14ac:dyDescent="0.2">
      <c r="D160" s="39"/>
      <c r="E160" s="39"/>
      <c r="F160" s="39"/>
      <c r="G160" s="39"/>
      <c r="H160" s="39"/>
      <c r="I160" s="39"/>
      <c r="J160" s="39"/>
      <c r="K160" s="39"/>
      <c r="T160" s="39"/>
      <c r="V160" s="39"/>
      <c r="W160" s="39"/>
      <c r="Y160" s="39"/>
      <c r="Z160" s="39"/>
      <c r="AA160" s="39"/>
      <c r="AB160" s="39"/>
      <c r="AC160" s="39"/>
      <c r="AD160" s="39"/>
      <c r="AE160" s="39"/>
      <c r="AF160" s="39"/>
      <c r="AG160" s="39"/>
      <c r="AH160" s="39"/>
      <c r="AI160" s="39"/>
      <c r="AJ160" s="39"/>
      <c r="AK160" s="39"/>
      <c r="AL160" s="39"/>
      <c r="AM160" s="39"/>
      <c r="AN160" s="39"/>
      <c r="AO160" s="39"/>
      <c r="AP160" s="39"/>
      <c r="AQ160" s="39"/>
      <c r="AR160" s="39"/>
      <c r="AS160" s="39"/>
      <c r="AV160" s="39"/>
      <c r="AW160" s="39"/>
      <c r="AZ160" s="39"/>
      <c r="BF160" s="39"/>
      <c r="BG160" s="39"/>
      <c r="BM160" s="39"/>
      <c r="BN160" s="39"/>
      <c r="BO160" s="39"/>
      <c r="BP160" s="39"/>
      <c r="BQ160" s="39"/>
      <c r="BR160" s="39"/>
      <c r="BS160" s="39"/>
      <c r="BT160" s="39"/>
      <c r="BU160" s="39"/>
      <c r="BV160" s="39"/>
      <c r="BW160" s="39"/>
      <c r="BX160" s="39"/>
      <c r="BY160" s="39"/>
      <c r="BZ160" s="39"/>
      <c r="CC160" s="39"/>
      <c r="CD160" s="39"/>
      <c r="CE160" s="39"/>
      <c r="CF160" s="39"/>
      <c r="CG160" s="39"/>
      <c r="CH160" s="39"/>
      <c r="CI160" s="39"/>
      <c r="CL160" s="39"/>
      <c r="CR160" s="39"/>
    </row>
    <row r="161" spans="4:96" x14ac:dyDescent="0.2">
      <c r="D161" s="39"/>
      <c r="E161" s="39"/>
      <c r="F161" s="39"/>
      <c r="G161" s="39"/>
      <c r="H161" s="39"/>
      <c r="I161" s="39"/>
      <c r="J161" s="39"/>
      <c r="K161" s="39"/>
      <c r="T161" s="39"/>
      <c r="V161" s="39"/>
      <c r="W161" s="39"/>
      <c r="Y161" s="39"/>
      <c r="Z161" s="39"/>
      <c r="AA161" s="39"/>
      <c r="AB161" s="39"/>
      <c r="AC161" s="39"/>
      <c r="AD161" s="39"/>
      <c r="AE161" s="39"/>
      <c r="AF161" s="39"/>
      <c r="AG161" s="39"/>
      <c r="AH161" s="39"/>
      <c r="AI161" s="39"/>
      <c r="AJ161" s="39"/>
      <c r="AK161" s="39"/>
      <c r="AL161" s="39"/>
      <c r="AM161" s="39"/>
      <c r="AN161" s="39"/>
      <c r="AO161" s="39"/>
      <c r="AP161" s="39"/>
      <c r="AQ161" s="39"/>
      <c r="AR161" s="39"/>
      <c r="AS161" s="39"/>
      <c r="AV161" s="39"/>
      <c r="AW161" s="39"/>
      <c r="AZ161" s="39"/>
      <c r="BF161" s="39"/>
      <c r="BG161" s="39"/>
      <c r="BM161" s="39"/>
      <c r="BN161" s="39"/>
      <c r="BO161" s="39"/>
      <c r="BP161" s="39"/>
      <c r="BQ161" s="39"/>
      <c r="BR161" s="39"/>
      <c r="BS161" s="39"/>
      <c r="BT161" s="39"/>
      <c r="BU161" s="39"/>
      <c r="BV161" s="39"/>
      <c r="BW161" s="39"/>
      <c r="BX161" s="39"/>
      <c r="BY161" s="39"/>
      <c r="BZ161" s="39"/>
      <c r="CC161" s="39"/>
      <c r="CD161" s="39"/>
      <c r="CE161" s="39"/>
      <c r="CF161" s="39"/>
      <c r="CG161" s="39"/>
      <c r="CH161" s="39"/>
      <c r="CI161" s="39"/>
      <c r="CL161" s="39"/>
      <c r="CR161" s="39"/>
    </row>
  </sheetData>
  <sheetProtection password="C516" sheet="1" objects="1" scenarios="1"/>
  <sortState ref="A5:DN39">
    <sortCondition ref="D5:D39"/>
  </sortState>
  <mergeCells count="107">
    <mergeCell ref="B1:B2"/>
    <mergeCell ref="M2:M4"/>
    <mergeCell ref="CT1:DM1"/>
    <mergeCell ref="CM1:CS1"/>
    <mergeCell ref="BH1:CA1"/>
    <mergeCell ref="CB1:CL1"/>
    <mergeCell ref="D1:N1"/>
    <mergeCell ref="O1:U1"/>
    <mergeCell ref="V1:AO1"/>
    <mergeCell ref="AP1:AZ1"/>
    <mergeCell ref="BA1:BG1"/>
    <mergeCell ref="U2:U4"/>
    <mergeCell ref="V2:V4"/>
    <mergeCell ref="W2:W4"/>
    <mergeCell ref="X2:X4"/>
    <mergeCell ref="N2:N4"/>
    <mergeCell ref="O2:O4"/>
    <mergeCell ref="Q2:Q4"/>
    <mergeCell ref="R2:R4"/>
    <mergeCell ref="S2:S4"/>
    <mergeCell ref="AQ2:AQ4"/>
    <mergeCell ref="AR2:AR3"/>
    <mergeCell ref="AW2:AW4"/>
    <mergeCell ref="AX2:AX3"/>
    <mergeCell ref="AY2:AY4"/>
    <mergeCell ref="AN2:AN3"/>
    <mergeCell ref="AO2:AO3"/>
    <mergeCell ref="C3:C4"/>
    <mergeCell ref="AI2:AI3"/>
    <mergeCell ref="AJ2:AJ3"/>
    <mergeCell ref="AK2:AK3"/>
    <mergeCell ref="AL2:AL3"/>
    <mergeCell ref="AM2:AM3"/>
    <mergeCell ref="AD2:AD3"/>
    <mergeCell ref="AE2:AE3"/>
    <mergeCell ref="AF2:AF3"/>
    <mergeCell ref="AG2:AG3"/>
    <mergeCell ref="AH2:AH3"/>
    <mergeCell ref="Y2:Y4"/>
    <mergeCell ref="Z2:Z3"/>
    <mergeCell ref="AA2:AA3"/>
    <mergeCell ref="AB2:AB3"/>
    <mergeCell ref="AC2:AC3"/>
    <mergeCell ref="T2:T4"/>
    <mergeCell ref="E2:E4"/>
    <mergeCell ref="F2:F3"/>
    <mergeCell ref="K2:K4"/>
    <mergeCell ref="L2:L3"/>
    <mergeCell ref="BF2:BF4"/>
    <mergeCell ref="BG2:BG4"/>
    <mergeCell ref="BH2:BH4"/>
    <mergeCell ref="BI2:BI4"/>
    <mergeCell ref="BJ2:BJ4"/>
    <mergeCell ref="AZ2:AZ4"/>
    <mergeCell ref="BA2:BA4"/>
    <mergeCell ref="BC2:BC4"/>
    <mergeCell ref="BD2:BD4"/>
    <mergeCell ref="BE2:BE4"/>
    <mergeCell ref="BP2:BP3"/>
    <mergeCell ref="BQ2:BQ3"/>
    <mergeCell ref="BR2:BR3"/>
    <mergeCell ref="BS2:BS3"/>
    <mergeCell ref="BT2:BT3"/>
    <mergeCell ref="BK2:BK4"/>
    <mergeCell ref="BL2:BL3"/>
    <mergeCell ref="BM2:BM3"/>
    <mergeCell ref="BN2:BN3"/>
    <mergeCell ref="BO2:BO3"/>
    <mergeCell ref="BZ2:BZ3"/>
    <mergeCell ref="CA2:CA3"/>
    <mergeCell ref="CC2:CC4"/>
    <mergeCell ref="CD2:CD3"/>
    <mergeCell ref="CI2:CI4"/>
    <mergeCell ref="BU2:BU3"/>
    <mergeCell ref="BV2:BV3"/>
    <mergeCell ref="BW2:BW3"/>
    <mergeCell ref="BX2:BX3"/>
    <mergeCell ref="BY2:BY3"/>
    <mergeCell ref="CP2:CP4"/>
    <mergeCell ref="CQ2:CQ4"/>
    <mergeCell ref="CR2:CR4"/>
    <mergeCell ref="CS2:CS4"/>
    <mergeCell ref="CT2:CT4"/>
    <mergeCell ref="CJ2:CJ3"/>
    <mergeCell ref="CK2:CK4"/>
    <mergeCell ref="CL2:CL4"/>
    <mergeCell ref="CM2:CM4"/>
    <mergeCell ref="CO2:CO4"/>
    <mergeCell ref="CZ2:CZ3"/>
    <mergeCell ref="DA2:DA3"/>
    <mergeCell ref="DB2:DB3"/>
    <mergeCell ref="DC2:DC3"/>
    <mergeCell ref="DD2:DD3"/>
    <mergeCell ref="CU2:CU4"/>
    <mergeCell ref="CV2:CV4"/>
    <mergeCell ref="CW2:CW4"/>
    <mergeCell ref="CX2:CX3"/>
    <mergeCell ref="CY2:CY3"/>
    <mergeCell ref="DJ2:DJ3"/>
    <mergeCell ref="DK2:DK3"/>
    <mergeCell ref="DL2:DL3"/>
    <mergeCell ref="DM2:DM3"/>
    <mergeCell ref="DE2:DE3"/>
    <mergeCell ref="DF2:DF3"/>
    <mergeCell ref="DG2:DG3"/>
    <mergeCell ref="DH2:DH3"/>
    <mergeCell ref="DI2:DI3"/>
  </mergeCells>
  <phoneticPr fontId="3" type="noConversion"/>
  <conditionalFormatting sqref="AW5:AY39 CI5:CK39 M5:M39 K5:K39">
    <cfRule type="cellIs" dxfId="34" priority="18" operator="equal">
      <formula>"Inaccurate, Slow"</formula>
    </cfRule>
    <cfRule type="cellIs" dxfId="33" priority="19" operator="equal">
      <formula>"Inaccurate, Fluid"</formula>
    </cfRule>
    <cfRule type="cellIs" dxfId="32" priority="20" operator="equal">
      <formula>"Accurate, Slow"</formula>
    </cfRule>
    <cfRule type="cellIs" dxfId="31" priority="21" operator="equal">
      <formula>"Accurate, Fluid"</formula>
    </cfRule>
  </conditionalFormatting>
  <conditionalFormatting sqref="AY5:AY39 CK5:CK39 M5:M39">
    <cfRule type="cellIs" dxfId="30" priority="7" operator="equal">
      <formula>"At Risk"</formula>
    </cfRule>
    <cfRule type="cellIs" dxfId="29" priority="8" operator="equal">
      <formula>"Some Risk"</formula>
    </cfRule>
    <cfRule type="cellIs" dxfId="28" priority="9" operator="equal">
      <formula>"Low Risk"</formula>
    </cfRule>
  </conditionalFormatting>
  <hyperlinks>
    <hyperlink ref="A1" location="'CBM FOCUS'!A1" tooltip="Return to CBM Focus Title Page" display="BACK TO TITLE" xr:uid="{00000000-0004-0000-0100-000000000000}"/>
    <hyperlink ref="C2" location="'Reading - Data'!CB3" tooltip="Select to jump to spring section" display="SPRING" xr:uid="{00000000-0004-0000-0100-000001000000}"/>
    <hyperlink ref="C1" location="'Reading - Data'!AP3" tooltip="Select to jump to winter section" display="WINTER" xr:uid="{00000000-0004-0000-0100-000002000000}"/>
  </hyperlinks>
  <pageMargins left="0.7" right="0.7" top="0.75" bottom="0.75" header="0.3" footer="0.3"/>
  <pageSetup orientation="portrait" r:id="rId1"/>
  <ignoredErrors>
    <ignoredError sqref="CZ86:DC86" evalError="1"/>
  </ignoredErrors>
  <legacyDrawing r:id="rId2"/>
  <extLst>
    <ext xmlns:mx="http://schemas.microsoft.com/office/mac/excel/2008/main" uri="http://schemas.microsoft.com/office/mac/excel/2008/main">
      <mx:PLV Mode="0" OnePage="0" WScale="0"/>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33CC33"/>
  </sheetPr>
  <dimension ref="A1:Z71"/>
  <sheetViews>
    <sheetView workbookViewId="0">
      <selection activeCell="A2" sqref="A2"/>
    </sheetView>
  </sheetViews>
  <sheetFormatPr baseColWidth="10" defaultColWidth="8.83203125" defaultRowHeight="15" x14ac:dyDescent="0.2"/>
  <cols>
    <col min="1" max="16384" width="8.83203125" style="7"/>
  </cols>
  <sheetData>
    <row r="1" spans="1:11" x14ac:dyDescent="0.2">
      <c r="A1" s="6" t="str">
        <f>(IF(ISTEXT(Data!A3),Data!A3,""))&amp;(IF(ISTEXT(Data!B3)," - Grade "&amp;Data!B3,""))&amp;(IF(ISTEXT(Data!D4)," - "&amp;Data!D4,""))</f>
        <v/>
      </c>
      <c r="B1" s="6" t="str">
        <f>Data!D2&amp;IF(Data!D4="",""," - "&amp;(Data!D4))&amp;IF(Data!D3," - "&amp;TEXT(Data!D3, "mm/dd/yy"),"")</f>
        <v>Benchmark 1 Scores</v>
      </c>
      <c r="C1" s="87"/>
      <c r="F1" s="8"/>
      <c r="G1" s="443"/>
      <c r="H1" s="443"/>
    </row>
    <row r="2" spans="1:11" ht="15" customHeight="1" x14ac:dyDescent="0.35">
      <c r="C2" s="9"/>
      <c r="D2" s="10"/>
      <c r="E2" s="10"/>
      <c r="F2" s="10"/>
      <c r="G2" s="10"/>
      <c r="H2" s="10"/>
      <c r="I2" s="10"/>
      <c r="J2" s="10"/>
      <c r="K2" s="10"/>
    </row>
    <row r="3" spans="1:11" ht="15" customHeight="1" x14ac:dyDescent="0.35">
      <c r="C3" s="10"/>
      <c r="D3" s="10"/>
      <c r="E3" s="10"/>
      <c r="F3" s="10"/>
      <c r="G3" s="10"/>
      <c r="H3" s="10"/>
      <c r="I3" s="10"/>
      <c r="J3" s="10"/>
      <c r="K3" s="10"/>
    </row>
    <row r="4" spans="1:11" x14ac:dyDescent="0.2">
      <c r="C4" s="11"/>
    </row>
    <row r="34" spans="1:26" x14ac:dyDescent="0.2">
      <c r="R34" s="12"/>
    </row>
    <row r="35" spans="1:26" x14ac:dyDescent="0.2">
      <c r="A35" s="6" t="str">
        <f>(IF(ISTEXT(Data!A3),Data!A3,""))&amp;(IF(ISTEXT(Data!B3)," - Grade "&amp;Data!B3,""))&amp;(IF(ISTEXT(Data!AP4)," - "&amp;Data!AP4,""))</f>
        <v/>
      </c>
      <c r="B35" s="6" t="str">
        <f>Data!AP2&amp;IF(Data!AP4="",""," - "&amp;(Data!AP4))&amp;IF(Data!AP3," - "&amp;TEXT(Data!AP3, "mm/dd/yy"),"")</f>
        <v>Benchmark 2 Scores</v>
      </c>
    </row>
    <row r="36" spans="1:26" ht="15" customHeight="1" x14ac:dyDescent="0.35">
      <c r="C36" s="9"/>
      <c r="D36" s="5"/>
      <c r="E36" s="5"/>
      <c r="F36" s="5"/>
      <c r="G36" s="5"/>
      <c r="H36" s="5"/>
      <c r="I36" s="5"/>
      <c r="J36" s="5"/>
      <c r="K36" s="5"/>
      <c r="R36" s="9"/>
      <c r="S36" s="5"/>
      <c r="T36" s="5"/>
      <c r="U36" s="5"/>
      <c r="V36" s="5"/>
      <c r="W36" s="5"/>
      <c r="X36" s="5"/>
      <c r="Y36" s="5"/>
      <c r="Z36" s="5"/>
    </row>
    <row r="37" spans="1:26" ht="15" customHeight="1" x14ac:dyDescent="0.2">
      <c r="C37" s="5"/>
      <c r="D37" s="5"/>
      <c r="E37" s="5"/>
      <c r="F37" s="5"/>
      <c r="G37" s="5"/>
      <c r="H37" s="5"/>
      <c r="I37" s="5"/>
      <c r="J37" s="5"/>
      <c r="K37" s="5"/>
      <c r="R37" s="5"/>
      <c r="S37" s="5"/>
      <c r="T37" s="5"/>
      <c r="U37" s="5"/>
      <c r="V37" s="5"/>
      <c r="W37" s="5"/>
      <c r="X37" s="5"/>
      <c r="Y37" s="5"/>
      <c r="Z37" s="5"/>
    </row>
    <row r="69" spans="1:26" x14ac:dyDescent="0.2">
      <c r="A69" s="6" t="str">
        <f>(IF(ISTEXT(Data!A3),Data!A3,""))&amp;(IF(ISTEXT(Data!B3)," - Grade "&amp;Data!B3,""))&amp;(IF(ISTEXT(Data!CB4)," - "&amp;Data!CB4,""))</f>
        <v/>
      </c>
      <c r="B69" s="6" t="str">
        <f>Data!CB2&amp;IF(Data!CB4="",""," - "&amp;(Data!CB4))&amp;IF(Data!CB3," - "&amp;TEXT(Data!CB3, "mm/dd/yy"),"")</f>
        <v>Benchmark 3 Scores</v>
      </c>
    </row>
    <row r="70" spans="1:26" ht="15" customHeight="1" x14ac:dyDescent="0.35">
      <c r="C70" s="9"/>
      <c r="D70" s="5"/>
      <c r="E70" s="5"/>
      <c r="F70" s="5"/>
      <c r="G70" s="5"/>
      <c r="H70" s="5"/>
      <c r="I70" s="5"/>
      <c r="J70" s="5"/>
      <c r="K70" s="5"/>
      <c r="R70" s="9"/>
      <c r="S70" s="5"/>
      <c r="T70" s="5"/>
      <c r="U70" s="5"/>
      <c r="V70" s="5"/>
      <c r="W70" s="5"/>
      <c r="X70" s="5"/>
      <c r="Y70" s="5"/>
      <c r="Z70" s="5"/>
    </row>
    <row r="71" spans="1:26" ht="15" customHeight="1" x14ac:dyDescent="0.2">
      <c r="C71" s="5"/>
      <c r="D71" s="5"/>
      <c r="E71" s="5"/>
      <c r="F71" s="5"/>
      <c r="G71" s="5"/>
      <c r="H71" s="5"/>
      <c r="I71" s="5"/>
      <c r="J71" s="5"/>
      <c r="K71" s="5"/>
      <c r="R71" s="5"/>
      <c r="S71" s="5"/>
      <c r="T71" s="5"/>
      <c r="U71" s="5"/>
      <c r="V71" s="5"/>
      <c r="W71" s="5"/>
      <c r="X71" s="5"/>
      <c r="Y71" s="5"/>
      <c r="Z71" s="5"/>
    </row>
  </sheetData>
  <sheetProtection password="C516" sheet="1" objects="1" scenarios="1" selectLockedCells="1" selectUnlockedCells="1"/>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33CC33"/>
  </sheetPr>
  <dimension ref="A1"/>
  <sheetViews>
    <sheetView zoomScale="80" zoomScaleNormal="80" workbookViewId="0"/>
  </sheetViews>
  <sheetFormatPr baseColWidth="10" defaultColWidth="8.83203125" defaultRowHeight="15" x14ac:dyDescent="0.2"/>
  <cols>
    <col min="1" max="1" width="6.6640625" style="32" customWidth="1"/>
    <col min="2" max="9" width="8.83203125" style="32"/>
    <col min="10" max="11" width="6.6640625" style="32" customWidth="1"/>
    <col min="12" max="19" width="8.83203125" style="32"/>
    <col min="20" max="21" width="6.6640625" style="32" customWidth="1"/>
    <col min="22" max="29" width="8.83203125" style="32"/>
    <col min="30" max="30" width="6.6640625" style="32" customWidth="1"/>
    <col min="31" max="16384" width="8.83203125" style="32"/>
  </cols>
  <sheetData/>
  <sheetProtection password="C516" sheet="1" objects="1" scenarios="1" selectLockedCells="1" selectUnlockedCells="1"/>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0" tint="-0.499984740745262"/>
  </sheetPr>
  <dimension ref="A1:C47"/>
  <sheetViews>
    <sheetView showGridLines="0" workbookViewId="0">
      <selection activeCell="A2" sqref="A2:B2"/>
    </sheetView>
  </sheetViews>
  <sheetFormatPr baseColWidth="10" defaultColWidth="8.83203125" defaultRowHeight="15" x14ac:dyDescent="0.2"/>
  <cols>
    <col min="1" max="1" width="8.83203125" style="510"/>
    <col min="2" max="2" width="154.6640625" style="500" customWidth="1"/>
    <col min="3" max="16384" width="8.83203125" style="498"/>
  </cols>
  <sheetData>
    <row r="1" spans="1:3" ht="24" customHeight="1" x14ac:dyDescent="0.2">
      <c r="A1" s="667" t="s">
        <v>171</v>
      </c>
      <c r="B1" s="667"/>
      <c r="C1" s="497"/>
    </row>
    <row r="2" spans="1:3" ht="30" customHeight="1" x14ac:dyDescent="0.2">
      <c r="A2" s="668" t="s">
        <v>351</v>
      </c>
      <c r="B2" s="669"/>
    </row>
    <row r="3" spans="1:3" x14ac:dyDescent="0.2">
      <c r="A3" s="666" t="s">
        <v>381</v>
      </c>
      <c r="B3" s="666"/>
    </row>
    <row r="4" spans="1:3" ht="45" x14ac:dyDescent="0.2">
      <c r="B4" s="499" t="s">
        <v>382</v>
      </c>
    </row>
    <row r="5" spans="1:3" x14ac:dyDescent="0.2">
      <c r="B5" s="499"/>
    </row>
    <row r="6" spans="1:3" x14ac:dyDescent="0.2">
      <c r="A6" s="666" t="s">
        <v>383</v>
      </c>
      <c r="B6" s="666"/>
    </row>
    <row r="7" spans="1:3" ht="30" x14ac:dyDescent="0.2">
      <c r="B7" s="499" t="s">
        <v>384</v>
      </c>
    </row>
    <row r="8" spans="1:3" x14ac:dyDescent="0.2">
      <c r="B8" s="499"/>
    </row>
    <row r="9" spans="1:3" x14ac:dyDescent="0.2">
      <c r="A9" s="665" t="s">
        <v>385</v>
      </c>
      <c r="B9" s="665"/>
    </row>
    <row r="10" spans="1:3" ht="105" x14ac:dyDescent="0.2">
      <c r="B10" s="500" t="s">
        <v>404</v>
      </c>
    </row>
    <row r="12" spans="1:3" x14ac:dyDescent="0.2">
      <c r="A12" s="664" t="s">
        <v>403</v>
      </c>
      <c r="B12" s="664"/>
    </row>
    <row r="13" spans="1:3" ht="60" x14ac:dyDescent="0.2">
      <c r="B13" s="500" t="s">
        <v>405</v>
      </c>
    </row>
    <row r="15" spans="1:3" x14ac:dyDescent="0.2">
      <c r="A15" s="665" t="s">
        <v>386</v>
      </c>
      <c r="B15" s="665"/>
    </row>
    <row r="16" spans="1:3" ht="45" x14ac:dyDescent="0.2">
      <c r="B16" s="500" t="s">
        <v>387</v>
      </c>
    </row>
    <row r="17" spans="1:2" x14ac:dyDescent="0.2">
      <c r="B17" s="501"/>
    </row>
    <row r="18" spans="1:2" x14ac:dyDescent="0.2">
      <c r="A18" s="665" t="s">
        <v>400</v>
      </c>
      <c r="B18" s="665"/>
    </row>
    <row r="19" spans="1:2" ht="30" x14ac:dyDescent="0.2">
      <c r="B19" s="500" t="s">
        <v>388</v>
      </c>
    </row>
    <row r="21" spans="1:2" x14ac:dyDescent="0.2">
      <c r="A21" s="665" t="s">
        <v>389</v>
      </c>
      <c r="B21" s="665"/>
    </row>
    <row r="22" spans="1:2" s="513" customFormat="1" ht="135.75" customHeight="1" x14ac:dyDescent="0.2">
      <c r="A22" s="512"/>
      <c r="B22" s="500" t="s">
        <v>406</v>
      </c>
    </row>
    <row r="23" spans="1:2" x14ac:dyDescent="0.2">
      <c r="B23" s="501"/>
    </row>
    <row r="24" spans="1:2" x14ac:dyDescent="0.2">
      <c r="A24" s="665" t="s">
        <v>407</v>
      </c>
      <c r="B24" s="665"/>
    </row>
    <row r="25" spans="1:2" ht="75" x14ac:dyDescent="0.2">
      <c r="B25" s="500" t="s">
        <v>408</v>
      </c>
    </row>
    <row r="26" spans="1:2" x14ac:dyDescent="0.2">
      <c r="B26" s="501"/>
    </row>
    <row r="27" spans="1:2" x14ac:dyDescent="0.2">
      <c r="A27" s="666" t="s">
        <v>394</v>
      </c>
      <c r="B27" s="666"/>
    </row>
    <row r="28" spans="1:2" ht="30" x14ac:dyDescent="0.2">
      <c r="B28" s="500" t="s">
        <v>401</v>
      </c>
    </row>
    <row r="29" spans="1:2" x14ac:dyDescent="0.2">
      <c r="B29" s="501"/>
    </row>
    <row r="30" spans="1:2" x14ac:dyDescent="0.2">
      <c r="A30" s="665" t="s">
        <v>390</v>
      </c>
      <c r="B30" s="665"/>
    </row>
    <row r="31" spans="1:2" ht="45" customHeight="1" x14ac:dyDescent="0.2">
      <c r="B31" s="500" t="s">
        <v>393</v>
      </c>
    </row>
    <row r="33" spans="1:2" x14ac:dyDescent="0.2">
      <c r="A33" s="665" t="s">
        <v>391</v>
      </c>
      <c r="B33" s="665"/>
    </row>
    <row r="34" spans="1:2" ht="30" x14ac:dyDescent="0.2">
      <c r="B34" s="500" t="s">
        <v>396</v>
      </c>
    </row>
    <row r="36" spans="1:2" x14ac:dyDescent="0.2">
      <c r="A36" s="666" t="s">
        <v>397</v>
      </c>
      <c r="B36" s="666"/>
    </row>
    <row r="37" spans="1:2" ht="75" customHeight="1" x14ac:dyDescent="0.2">
      <c r="A37" s="511"/>
      <c r="B37" s="500" t="s">
        <v>402</v>
      </c>
    </row>
    <row r="38" spans="1:2" x14ac:dyDescent="0.2">
      <c r="A38" s="511"/>
    </row>
    <row r="39" spans="1:2" x14ac:dyDescent="0.2">
      <c r="A39" s="665" t="s">
        <v>392</v>
      </c>
      <c r="B39" s="665"/>
    </row>
    <row r="40" spans="1:2" ht="90" x14ac:dyDescent="0.2">
      <c r="B40" s="500" t="s">
        <v>398</v>
      </c>
    </row>
    <row r="42" spans="1:2" x14ac:dyDescent="0.2">
      <c r="A42" s="664" t="s">
        <v>395</v>
      </c>
      <c r="B42" s="664"/>
    </row>
    <row r="43" spans="1:2" ht="30" x14ac:dyDescent="0.2">
      <c r="B43" s="500" t="s">
        <v>399</v>
      </c>
    </row>
    <row r="47" spans="1:2" x14ac:dyDescent="0.2">
      <c r="B47" s="499"/>
    </row>
  </sheetData>
  <sheetProtection password="C516" sheet="1" objects="1" scenarios="1"/>
  <mergeCells count="16">
    <mergeCell ref="A1:B1"/>
    <mergeCell ref="A2:B2"/>
    <mergeCell ref="A3:B3"/>
    <mergeCell ref="A6:B6"/>
    <mergeCell ref="A9:B9"/>
    <mergeCell ref="A12:B12"/>
    <mergeCell ref="A42:B42"/>
    <mergeCell ref="A39:B39"/>
    <mergeCell ref="A36:B36"/>
    <mergeCell ref="A33:B33"/>
    <mergeCell ref="A30:B30"/>
    <mergeCell ref="A27:B27"/>
    <mergeCell ref="A21:B21"/>
    <mergeCell ref="A18:B18"/>
    <mergeCell ref="A15:B15"/>
    <mergeCell ref="A24:B24"/>
  </mergeCells>
  <hyperlinks>
    <hyperlink ref="A1" location="'CBM FOCUS'!A1" tooltip="Return to CBM Focus Title Page" display="BACK TO TITLE" xr:uid="{00000000-0004-0000-1500-000000000000}"/>
  </hyperlinks>
  <pageMargins left="0.7" right="0.7" top="0.75" bottom="0.75" header="0.3" footer="0.3"/>
  <pageSetup orientation="portrait" r:id="rId1"/>
  <extLst>
    <ext xmlns:mx="http://schemas.microsoft.com/office/mac/excel/2008/main" uri="http://schemas.microsoft.com/office/mac/excel/2008/main">
      <mx:PLV Mode="0" OnePage="0" WScale="0"/>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1">
    <tabColor rgb="FFFF0000"/>
  </sheetPr>
  <dimension ref="A1:AD405"/>
  <sheetViews>
    <sheetView topLeftCell="A4" workbookViewId="0">
      <selection activeCell="A154" sqref="A154:C154"/>
    </sheetView>
  </sheetViews>
  <sheetFormatPr baseColWidth="10" defaultColWidth="11.6640625" defaultRowHeight="15" x14ac:dyDescent="0.2"/>
  <cols>
    <col min="1" max="16384" width="11.6640625" style="32"/>
  </cols>
  <sheetData>
    <row r="1" spans="1:30" ht="15" customHeight="1" x14ac:dyDescent="0.2">
      <c r="A1" s="574" t="s">
        <v>17</v>
      </c>
      <c r="B1" s="575"/>
      <c r="C1" s="574" t="s">
        <v>19</v>
      </c>
      <c r="D1" s="575"/>
      <c r="E1" s="574" t="s">
        <v>220</v>
      </c>
      <c r="F1" s="575"/>
      <c r="G1" s="574" t="s">
        <v>18</v>
      </c>
      <c r="H1" s="575"/>
      <c r="I1" s="574" t="s">
        <v>20</v>
      </c>
      <c r="J1" s="575"/>
    </row>
    <row r="2" spans="1:30" ht="15" customHeight="1" thickBot="1" x14ac:dyDescent="0.25">
      <c r="A2" s="576"/>
      <c r="B2" s="577"/>
      <c r="C2" s="576"/>
      <c r="D2" s="577"/>
      <c r="E2" s="576"/>
      <c r="F2" s="577"/>
      <c r="G2" s="576"/>
      <c r="H2" s="577"/>
      <c r="I2" s="576"/>
      <c r="J2" s="577"/>
    </row>
    <row r="3" spans="1:30" s="166" customFormat="1" ht="17" thickBot="1" x14ac:dyDescent="0.25">
      <c r="A3" s="550" t="s">
        <v>17</v>
      </c>
      <c r="B3" s="551"/>
      <c r="C3" s="552"/>
    </row>
    <row r="4" spans="1:30" s="166" customFormat="1" ht="17" thickBot="1" x14ac:dyDescent="0.25">
      <c r="A4" s="550" t="s">
        <v>140</v>
      </c>
      <c r="B4" s="551"/>
      <c r="C4" s="552"/>
    </row>
    <row r="5" spans="1:30" s="168" customFormat="1" x14ac:dyDescent="0.2">
      <c r="A5" s="167" t="s">
        <v>219</v>
      </c>
    </row>
    <row r="6" spans="1:30" s="36" customFormat="1" ht="16" thickBot="1" x14ac:dyDescent="0.25">
      <c r="A6" s="63"/>
    </row>
    <row r="7" spans="1:30" ht="16" thickTop="1" x14ac:dyDescent="0.2">
      <c r="A7" s="547" t="s">
        <v>272</v>
      </c>
      <c r="B7" s="553"/>
      <c r="C7" s="553"/>
      <c r="D7" s="553"/>
      <c r="E7" s="549"/>
      <c r="G7" s="547" t="s">
        <v>277</v>
      </c>
      <c r="H7" s="548"/>
      <c r="I7" s="548"/>
      <c r="J7" s="548"/>
      <c r="K7" s="548"/>
      <c r="L7" s="549"/>
      <c r="N7" s="547" t="s">
        <v>276</v>
      </c>
      <c r="O7" s="548"/>
      <c r="P7" s="548"/>
      <c r="Q7" s="548"/>
      <c r="R7" s="549"/>
      <c r="T7" s="547" t="s">
        <v>380</v>
      </c>
      <c r="U7" s="548"/>
      <c r="V7" s="548"/>
      <c r="W7" s="548"/>
      <c r="X7" s="549"/>
      <c r="Z7" s="547" t="s">
        <v>380</v>
      </c>
      <c r="AA7" s="548"/>
      <c r="AB7" s="548"/>
      <c r="AC7" s="548"/>
      <c r="AD7" s="549"/>
    </row>
    <row r="8" spans="1:30" x14ac:dyDescent="0.2">
      <c r="A8" s="169" t="s">
        <v>42</v>
      </c>
      <c r="B8" s="170" t="s">
        <v>3</v>
      </c>
      <c r="C8" s="16" t="s">
        <v>4</v>
      </c>
      <c r="D8" s="16" t="s">
        <v>5</v>
      </c>
      <c r="E8" s="171" t="s">
        <v>21</v>
      </c>
      <c r="G8" s="172" t="s">
        <v>42</v>
      </c>
      <c r="H8" s="17" t="s">
        <v>47</v>
      </c>
      <c r="I8" s="17" t="s">
        <v>3</v>
      </c>
      <c r="J8" s="17" t="s">
        <v>4</v>
      </c>
      <c r="K8" s="17" t="s">
        <v>5</v>
      </c>
      <c r="L8" s="173" t="s">
        <v>85</v>
      </c>
      <c r="N8" s="172" t="s">
        <v>42</v>
      </c>
      <c r="O8" s="17" t="s">
        <v>47</v>
      </c>
      <c r="P8" s="17" t="s">
        <v>3</v>
      </c>
      <c r="Q8" s="17" t="s">
        <v>4</v>
      </c>
      <c r="R8" s="173" t="s">
        <v>5</v>
      </c>
      <c r="T8" s="172" t="s">
        <v>42</v>
      </c>
      <c r="U8" s="17" t="s">
        <v>47</v>
      </c>
      <c r="V8" s="17" t="s">
        <v>3</v>
      </c>
      <c r="W8" s="17" t="s">
        <v>4</v>
      </c>
      <c r="X8" s="173" t="s">
        <v>5</v>
      </c>
      <c r="Z8" s="172" t="s">
        <v>42</v>
      </c>
      <c r="AA8" s="17" t="s">
        <v>47</v>
      </c>
      <c r="AB8" s="17" t="s">
        <v>3</v>
      </c>
      <c r="AC8" s="17" t="s">
        <v>4</v>
      </c>
      <c r="AD8" s="173" t="s">
        <v>5</v>
      </c>
    </row>
    <row r="9" spans="1:30" x14ac:dyDescent="0.2">
      <c r="A9" s="174">
        <v>1</v>
      </c>
      <c r="B9" s="175" t="s">
        <v>81</v>
      </c>
      <c r="C9" s="176" t="s">
        <v>223</v>
      </c>
      <c r="D9" s="176" t="s">
        <v>224</v>
      </c>
      <c r="E9" s="177" t="s">
        <v>163</v>
      </c>
      <c r="G9" s="178">
        <v>1</v>
      </c>
      <c r="H9" s="179">
        <v>0.9</v>
      </c>
      <c r="I9" s="180" t="s">
        <v>81</v>
      </c>
      <c r="J9" s="180">
        <v>81</v>
      </c>
      <c r="K9" s="180">
        <v>111</v>
      </c>
      <c r="L9" s="181">
        <v>1.9</v>
      </c>
      <c r="N9" s="178">
        <v>1</v>
      </c>
      <c r="O9" s="179">
        <v>0.9</v>
      </c>
      <c r="P9" s="180">
        <v>56</v>
      </c>
      <c r="Q9" s="180">
        <v>84</v>
      </c>
      <c r="R9" s="182">
        <v>113</v>
      </c>
      <c r="T9" s="178">
        <v>1</v>
      </c>
      <c r="U9" s="179">
        <v>0.9</v>
      </c>
      <c r="V9" s="180"/>
      <c r="W9" s="180"/>
      <c r="X9" s="182"/>
      <c r="Z9" s="238">
        <v>7</v>
      </c>
      <c r="AA9" s="239">
        <v>0.9</v>
      </c>
      <c r="AB9" s="228"/>
      <c r="AC9" s="228"/>
      <c r="AD9" s="241"/>
    </row>
    <row r="10" spans="1:30" x14ac:dyDescent="0.2">
      <c r="A10" s="183"/>
      <c r="B10" s="175" t="s">
        <v>81</v>
      </c>
      <c r="C10" s="176" t="s">
        <v>222</v>
      </c>
      <c r="D10" s="176" t="s">
        <v>49</v>
      </c>
      <c r="E10" s="184" t="s">
        <v>164</v>
      </c>
      <c r="G10" s="185"/>
      <c r="H10" s="179">
        <v>0.75</v>
      </c>
      <c r="I10" s="180" t="s">
        <v>81</v>
      </c>
      <c r="J10" s="180">
        <v>47</v>
      </c>
      <c r="K10" s="180">
        <v>82</v>
      </c>
      <c r="L10" s="181">
        <v>2.2000000000000002</v>
      </c>
      <c r="N10" s="185"/>
      <c r="O10" s="179">
        <v>0.75</v>
      </c>
      <c r="P10" s="180">
        <v>25</v>
      </c>
      <c r="Q10" s="180">
        <v>52</v>
      </c>
      <c r="R10" s="182">
        <v>85</v>
      </c>
      <c r="T10" s="185"/>
      <c r="U10" s="179">
        <v>0.75</v>
      </c>
      <c r="V10" s="180"/>
      <c r="W10" s="180"/>
      <c r="X10" s="182"/>
      <c r="Z10" s="243"/>
      <c r="AA10" s="239">
        <v>0.75</v>
      </c>
      <c r="AB10" s="228"/>
      <c r="AC10" s="228"/>
      <c r="AD10" s="241"/>
    </row>
    <row r="11" spans="1:30" x14ac:dyDescent="0.2">
      <c r="A11" s="183"/>
      <c r="B11" s="175" t="s">
        <v>81</v>
      </c>
      <c r="C11" s="176" t="s">
        <v>221</v>
      </c>
      <c r="D11" s="176" t="s">
        <v>225</v>
      </c>
      <c r="E11" s="186" t="s">
        <v>162</v>
      </c>
      <c r="G11" s="185"/>
      <c r="H11" s="179">
        <v>0.5</v>
      </c>
      <c r="I11" s="180" t="s">
        <v>81</v>
      </c>
      <c r="J11" s="180">
        <v>23</v>
      </c>
      <c r="K11" s="180">
        <v>53</v>
      </c>
      <c r="L11" s="181">
        <v>1.9</v>
      </c>
      <c r="N11" s="185"/>
      <c r="O11" s="179">
        <v>0.5</v>
      </c>
      <c r="P11" s="180">
        <v>9</v>
      </c>
      <c r="Q11" s="180">
        <v>26</v>
      </c>
      <c r="R11" s="182">
        <v>56</v>
      </c>
      <c r="T11" s="185"/>
      <c r="U11" s="179">
        <v>0.5</v>
      </c>
      <c r="V11" s="180"/>
      <c r="W11" s="180"/>
      <c r="X11" s="182"/>
      <c r="Z11" s="243"/>
      <c r="AA11" s="239">
        <v>0.5</v>
      </c>
      <c r="AB11" s="228"/>
      <c r="AC11" s="228"/>
      <c r="AD11" s="241"/>
    </row>
    <row r="12" spans="1:30" x14ac:dyDescent="0.2">
      <c r="A12" s="187">
        <v>2</v>
      </c>
      <c r="B12" s="188" t="s">
        <v>226</v>
      </c>
      <c r="C12" s="188" t="s">
        <v>229</v>
      </c>
      <c r="D12" s="188" t="s">
        <v>232</v>
      </c>
      <c r="E12" s="177" t="s">
        <v>163</v>
      </c>
      <c r="G12" s="185"/>
      <c r="H12" s="179">
        <v>0.25</v>
      </c>
      <c r="I12" s="180" t="s">
        <v>81</v>
      </c>
      <c r="J12" s="180">
        <v>12</v>
      </c>
      <c r="K12" s="180">
        <v>28</v>
      </c>
      <c r="L12" s="181">
        <v>1</v>
      </c>
      <c r="N12" s="185"/>
      <c r="O12" s="179">
        <v>0.25</v>
      </c>
      <c r="P12" s="180">
        <v>3</v>
      </c>
      <c r="Q12" s="180">
        <v>14</v>
      </c>
      <c r="R12" s="182">
        <v>31</v>
      </c>
      <c r="T12" s="185"/>
      <c r="U12" s="179">
        <v>0.25</v>
      </c>
      <c r="V12" s="180"/>
      <c r="W12" s="180"/>
      <c r="X12" s="182"/>
      <c r="Z12" s="243"/>
      <c r="AA12" s="239">
        <v>0.25</v>
      </c>
      <c r="AB12" s="228"/>
      <c r="AC12" s="228"/>
      <c r="AD12" s="241"/>
    </row>
    <row r="13" spans="1:30" ht="15" customHeight="1" x14ac:dyDescent="0.2">
      <c r="A13" s="189"/>
      <c r="B13" s="188" t="s">
        <v>227</v>
      </c>
      <c r="C13" s="188" t="s">
        <v>230</v>
      </c>
      <c r="D13" s="188" t="s">
        <v>233</v>
      </c>
      <c r="E13" s="184" t="s">
        <v>164</v>
      </c>
      <c r="G13" s="185"/>
      <c r="H13" s="179">
        <v>0.1</v>
      </c>
      <c r="I13" s="180" t="s">
        <v>81</v>
      </c>
      <c r="J13" s="180">
        <v>6</v>
      </c>
      <c r="K13" s="180">
        <v>15</v>
      </c>
      <c r="L13" s="181">
        <v>0.6</v>
      </c>
      <c r="N13" s="185"/>
      <c r="O13" s="179">
        <v>0.1</v>
      </c>
      <c r="P13" s="180">
        <v>0</v>
      </c>
      <c r="Q13" s="180">
        <v>7</v>
      </c>
      <c r="R13" s="182">
        <v>17</v>
      </c>
      <c r="T13" s="185"/>
      <c r="U13" s="179">
        <v>0.1</v>
      </c>
      <c r="V13" s="180"/>
      <c r="W13" s="180"/>
      <c r="X13" s="182"/>
      <c r="Z13" s="243"/>
      <c r="AA13" s="239">
        <v>0.1</v>
      </c>
      <c r="AB13" s="228"/>
      <c r="AC13" s="228"/>
      <c r="AD13" s="241"/>
    </row>
    <row r="14" spans="1:30" x14ac:dyDescent="0.2">
      <c r="A14" s="189"/>
      <c r="B14" s="188" t="s">
        <v>228</v>
      </c>
      <c r="C14" s="188" t="s">
        <v>231</v>
      </c>
      <c r="D14" s="188" t="s">
        <v>234</v>
      </c>
      <c r="E14" s="186" t="s">
        <v>162</v>
      </c>
      <c r="G14" s="190">
        <v>2</v>
      </c>
      <c r="H14" s="18">
        <v>0.9</v>
      </c>
      <c r="I14" s="19">
        <v>106</v>
      </c>
      <c r="J14" s="19">
        <v>125</v>
      </c>
      <c r="K14" s="19">
        <v>142</v>
      </c>
      <c r="L14" s="191">
        <v>1.1000000000000001</v>
      </c>
      <c r="N14" s="190">
        <v>2</v>
      </c>
      <c r="O14" s="18">
        <v>0.9</v>
      </c>
      <c r="P14" s="19">
        <v>107</v>
      </c>
      <c r="Q14" s="19">
        <v>133</v>
      </c>
      <c r="R14" s="192">
        <v>148</v>
      </c>
      <c r="T14" s="190">
        <v>2</v>
      </c>
      <c r="U14" s="18">
        <v>0.9</v>
      </c>
      <c r="V14" s="19"/>
      <c r="W14" s="19"/>
      <c r="X14" s="192"/>
      <c r="Z14" s="246">
        <v>8</v>
      </c>
      <c r="AA14" s="20">
        <v>0.9</v>
      </c>
      <c r="AB14" s="21"/>
      <c r="AC14" s="21"/>
      <c r="AD14" s="248"/>
    </row>
    <row r="15" spans="1:30" x14ac:dyDescent="0.2">
      <c r="A15" s="193">
        <v>3</v>
      </c>
      <c r="B15" s="194" t="s">
        <v>237</v>
      </c>
      <c r="C15" s="194" t="s">
        <v>240</v>
      </c>
      <c r="D15" s="194" t="s">
        <v>243</v>
      </c>
      <c r="E15" s="177" t="s">
        <v>163</v>
      </c>
      <c r="G15" s="195"/>
      <c r="H15" s="18">
        <v>0.75</v>
      </c>
      <c r="I15" s="19">
        <v>79</v>
      </c>
      <c r="J15" s="19">
        <v>100</v>
      </c>
      <c r="K15" s="19">
        <v>117</v>
      </c>
      <c r="L15" s="191">
        <v>1.2</v>
      </c>
      <c r="N15" s="195"/>
      <c r="O15" s="18">
        <v>0.75</v>
      </c>
      <c r="P15" s="19">
        <v>82</v>
      </c>
      <c r="Q15" s="19">
        <v>108</v>
      </c>
      <c r="R15" s="192">
        <v>123</v>
      </c>
      <c r="T15" s="195"/>
      <c r="U15" s="18">
        <v>0.75</v>
      </c>
      <c r="V15" s="19"/>
      <c r="W15" s="19"/>
      <c r="X15" s="192"/>
      <c r="Z15" s="251"/>
      <c r="AA15" s="20">
        <v>0.75</v>
      </c>
      <c r="AB15" s="21"/>
      <c r="AC15" s="21"/>
      <c r="AD15" s="248"/>
    </row>
    <row r="16" spans="1:30" x14ac:dyDescent="0.2">
      <c r="A16" s="196"/>
      <c r="B16" s="194" t="s">
        <v>238</v>
      </c>
      <c r="C16" s="194" t="s">
        <v>241</v>
      </c>
      <c r="D16" s="194" t="s">
        <v>244</v>
      </c>
      <c r="E16" s="184" t="s">
        <v>164</v>
      </c>
      <c r="G16" s="195"/>
      <c r="H16" s="18">
        <v>0.5</v>
      </c>
      <c r="I16" s="19">
        <v>51</v>
      </c>
      <c r="J16" s="19">
        <v>72</v>
      </c>
      <c r="K16" s="19">
        <v>89</v>
      </c>
      <c r="L16" s="191">
        <v>1.2</v>
      </c>
      <c r="N16" s="195"/>
      <c r="O16" s="18">
        <v>0.5</v>
      </c>
      <c r="P16" s="19">
        <v>57</v>
      </c>
      <c r="Q16" s="19">
        <v>81</v>
      </c>
      <c r="R16" s="192">
        <v>97</v>
      </c>
      <c r="T16" s="195"/>
      <c r="U16" s="18">
        <v>0.5</v>
      </c>
      <c r="V16" s="19"/>
      <c r="W16" s="19"/>
      <c r="X16" s="192"/>
      <c r="Z16" s="251"/>
      <c r="AA16" s="20">
        <v>0.5</v>
      </c>
      <c r="AB16" s="21"/>
      <c r="AC16" s="21"/>
      <c r="AD16" s="248"/>
    </row>
    <row r="17" spans="1:30" x14ac:dyDescent="0.2">
      <c r="A17" s="196"/>
      <c r="B17" s="194" t="s">
        <v>239</v>
      </c>
      <c r="C17" s="194" t="s">
        <v>242</v>
      </c>
      <c r="D17" s="194" t="s">
        <v>245</v>
      </c>
      <c r="E17" s="186" t="s">
        <v>162</v>
      </c>
      <c r="G17" s="195"/>
      <c r="H17" s="18">
        <v>0.25</v>
      </c>
      <c r="I17" s="19">
        <v>25</v>
      </c>
      <c r="J17" s="19">
        <v>42</v>
      </c>
      <c r="K17" s="19">
        <v>61</v>
      </c>
      <c r="L17" s="191">
        <v>1.1000000000000001</v>
      </c>
      <c r="N17" s="195"/>
      <c r="O17" s="18">
        <v>0.25</v>
      </c>
      <c r="P17" s="19">
        <v>29</v>
      </c>
      <c r="Q17" s="19">
        <v>56</v>
      </c>
      <c r="R17" s="192">
        <v>71</v>
      </c>
      <c r="T17" s="195"/>
      <c r="U17" s="18">
        <v>0.25</v>
      </c>
      <c r="V17" s="19"/>
      <c r="W17" s="19"/>
      <c r="X17" s="192"/>
      <c r="Z17" s="251"/>
      <c r="AA17" s="20">
        <v>0.25</v>
      </c>
      <c r="AB17" s="21"/>
      <c r="AC17" s="21"/>
      <c r="AD17" s="248"/>
    </row>
    <row r="18" spans="1:30" x14ac:dyDescent="0.2">
      <c r="A18" s="197">
        <v>4</v>
      </c>
      <c r="B18" s="198" t="s">
        <v>246</v>
      </c>
      <c r="C18" s="198" t="s">
        <v>249</v>
      </c>
      <c r="D18" s="198" t="s">
        <v>252</v>
      </c>
      <c r="E18" s="177" t="s">
        <v>163</v>
      </c>
      <c r="G18" s="195"/>
      <c r="H18" s="18">
        <v>0.1</v>
      </c>
      <c r="I18" s="19">
        <v>11</v>
      </c>
      <c r="J18" s="19">
        <v>18</v>
      </c>
      <c r="K18" s="19">
        <v>31</v>
      </c>
      <c r="L18" s="191">
        <v>0.6</v>
      </c>
      <c r="N18" s="195"/>
      <c r="O18" s="18">
        <v>0.1</v>
      </c>
      <c r="P18" s="19">
        <v>14</v>
      </c>
      <c r="Q18" s="19">
        <v>27</v>
      </c>
      <c r="R18" s="192">
        <v>46</v>
      </c>
      <c r="T18" s="195"/>
      <c r="U18" s="18">
        <v>0.1</v>
      </c>
      <c r="V18" s="19"/>
      <c r="W18" s="19"/>
      <c r="X18" s="192"/>
      <c r="Z18" s="251"/>
      <c r="AA18" s="20">
        <v>0.1</v>
      </c>
      <c r="AB18" s="21"/>
      <c r="AC18" s="21"/>
      <c r="AD18" s="248"/>
    </row>
    <row r="19" spans="1:30" x14ac:dyDescent="0.2">
      <c r="A19" s="199"/>
      <c r="B19" s="198" t="s">
        <v>247</v>
      </c>
      <c r="C19" s="198" t="s">
        <v>250</v>
      </c>
      <c r="D19" s="198" t="s">
        <v>253</v>
      </c>
      <c r="E19" s="184" t="s">
        <v>164</v>
      </c>
      <c r="G19" s="200">
        <v>3</v>
      </c>
      <c r="H19" s="201">
        <v>0.9</v>
      </c>
      <c r="I19" s="202">
        <v>128</v>
      </c>
      <c r="J19" s="202">
        <v>146</v>
      </c>
      <c r="K19" s="202">
        <v>162</v>
      </c>
      <c r="L19" s="203">
        <v>1.1000000000000001</v>
      </c>
      <c r="N19" s="200">
        <v>3</v>
      </c>
      <c r="O19" s="201">
        <v>0.9</v>
      </c>
      <c r="P19" s="202">
        <v>135</v>
      </c>
      <c r="Q19" s="202">
        <v>153</v>
      </c>
      <c r="R19" s="204">
        <v>167</v>
      </c>
      <c r="T19" s="200">
        <v>3</v>
      </c>
      <c r="U19" s="201">
        <v>0.9</v>
      </c>
      <c r="V19" s="202"/>
      <c r="W19" s="202"/>
      <c r="X19" s="204"/>
      <c r="Z19" s="477">
        <v>9</v>
      </c>
      <c r="AA19" s="478">
        <v>0.9</v>
      </c>
      <c r="AB19" s="22"/>
      <c r="AC19" s="22"/>
      <c r="AD19" s="479"/>
    </row>
    <row r="20" spans="1:30" x14ac:dyDescent="0.2">
      <c r="A20" s="199"/>
      <c r="B20" s="198" t="s">
        <v>248</v>
      </c>
      <c r="C20" s="198" t="s">
        <v>251</v>
      </c>
      <c r="D20" s="198" t="s">
        <v>254</v>
      </c>
      <c r="E20" s="186" t="s">
        <v>162</v>
      </c>
      <c r="G20" s="205"/>
      <c r="H20" s="201">
        <v>0.75</v>
      </c>
      <c r="I20" s="202">
        <v>99</v>
      </c>
      <c r="J20" s="202">
        <v>120</v>
      </c>
      <c r="K20" s="202">
        <v>137</v>
      </c>
      <c r="L20" s="203">
        <v>1.2</v>
      </c>
      <c r="N20" s="205"/>
      <c r="O20" s="201">
        <v>0.75</v>
      </c>
      <c r="P20" s="202">
        <v>107</v>
      </c>
      <c r="Q20" s="202">
        <v>130</v>
      </c>
      <c r="R20" s="204">
        <v>143</v>
      </c>
      <c r="T20" s="205"/>
      <c r="U20" s="201">
        <v>0.75</v>
      </c>
      <c r="V20" s="202"/>
      <c r="W20" s="202"/>
      <c r="X20" s="204"/>
      <c r="Z20" s="480"/>
      <c r="AA20" s="478">
        <v>0.75</v>
      </c>
      <c r="AB20" s="22"/>
      <c r="AC20" s="22"/>
      <c r="AD20" s="479"/>
    </row>
    <row r="21" spans="1:30" x14ac:dyDescent="0.2">
      <c r="A21" s="206">
        <v>5</v>
      </c>
      <c r="B21" s="207" t="s">
        <v>255</v>
      </c>
      <c r="C21" s="207" t="s">
        <v>258</v>
      </c>
      <c r="D21" s="207" t="s">
        <v>261</v>
      </c>
      <c r="E21" s="177" t="s">
        <v>163</v>
      </c>
      <c r="G21" s="205"/>
      <c r="H21" s="201">
        <v>0.5</v>
      </c>
      <c r="I21" s="202">
        <v>71</v>
      </c>
      <c r="J21" s="202">
        <v>92</v>
      </c>
      <c r="K21" s="202">
        <v>107</v>
      </c>
      <c r="L21" s="203">
        <v>1.1000000000000001</v>
      </c>
      <c r="N21" s="205"/>
      <c r="O21" s="201">
        <v>0.5</v>
      </c>
      <c r="P21" s="202">
        <v>80</v>
      </c>
      <c r="Q21" s="202">
        <v>100</v>
      </c>
      <c r="R21" s="204">
        <v>115</v>
      </c>
      <c r="T21" s="205"/>
      <c r="U21" s="201">
        <v>0.5</v>
      </c>
      <c r="V21" s="202"/>
      <c r="W21" s="202"/>
      <c r="X21" s="204"/>
      <c r="Z21" s="480"/>
      <c r="AA21" s="478">
        <v>0.5</v>
      </c>
      <c r="AB21" s="22"/>
      <c r="AC21" s="22"/>
      <c r="AD21" s="479"/>
    </row>
    <row r="22" spans="1:30" x14ac:dyDescent="0.2">
      <c r="A22" s="208"/>
      <c r="B22" s="207" t="s">
        <v>256</v>
      </c>
      <c r="C22" s="207" t="s">
        <v>259</v>
      </c>
      <c r="D22" s="207" t="s">
        <v>262</v>
      </c>
      <c r="E22" s="184" t="s">
        <v>164</v>
      </c>
      <c r="G22" s="205"/>
      <c r="H22" s="201">
        <v>0.25</v>
      </c>
      <c r="I22" s="202">
        <v>44</v>
      </c>
      <c r="J22" s="202">
        <v>62</v>
      </c>
      <c r="K22" s="202">
        <v>78</v>
      </c>
      <c r="L22" s="203">
        <v>1.1000000000000001</v>
      </c>
      <c r="N22" s="205"/>
      <c r="O22" s="201">
        <v>0.25</v>
      </c>
      <c r="P22" s="202">
        <v>51</v>
      </c>
      <c r="Q22" s="202">
        <v>72</v>
      </c>
      <c r="R22" s="204">
        <v>86</v>
      </c>
      <c r="T22" s="205"/>
      <c r="U22" s="201">
        <v>0.25</v>
      </c>
      <c r="V22" s="202"/>
      <c r="W22" s="202"/>
      <c r="X22" s="204"/>
      <c r="Z22" s="480"/>
      <c r="AA22" s="478">
        <v>0.25</v>
      </c>
      <c r="AB22" s="22"/>
      <c r="AC22" s="22"/>
      <c r="AD22" s="479"/>
    </row>
    <row r="23" spans="1:30" x14ac:dyDescent="0.2">
      <c r="A23" s="208"/>
      <c r="B23" s="207" t="s">
        <v>257</v>
      </c>
      <c r="C23" s="207" t="s">
        <v>260</v>
      </c>
      <c r="D23" s="207" t="s">
        <v>25</v>
      </c>
      <c r="E23" s="186" t="s">
        <v>162</v>
      </c>
      <c r="G23" s="205"/>
      <c r="H23" s="201">
        <v>0.1</v>
      </c>
      <c r="I23" s="202">
        <v>21</v>
      </c>
      <c r="J23" s="202">
        <v>36</v>
      </c>
      <c r="K23" s="202">
        <v>48</v>
      </c>
      <c r="L23" s="203">
        <v>0.8</v>
      </c>
      <c r="N23" s="205"/>
      <c r="O23" s="201">
        <v>0.1</v>
      </c>
      <c r="P23" s="202">
        <v>31</v>
      </c>
      <c r="Q23" s="202">
        <v>44</v>
      </c>
      <c r="R23" s="204">
        <v>56</v>
      </c>
      <c r="T23" s="205"/>
      <c r="U23" s="201">
        <v>0.1</v>
      </c>
      <c r="V23" s="202"/>
      <c r="W23" s="202"/>
      <c r="X23" s="204"/>
      <c r="Z23" s="480"/>
      <c r="AA23" s="478">
        <v>0.1</v>
      </c>
      <c r="AB23" s="22"/>
      <c r="AC23" s="22"/>
      <c r="AD23" s="479"/>
    </row>
    <row r="24" spans="1:30" x14ac:dyDescent="0.2">
      <c r="A24" s="209">
        <v>6</v>
      </c>
      <c r="B24" s="210" t="s">
        <v>263</v>
      </c>
      <c r="C24" s="210" t="s">
        <v>265</v>
      </c>
      <c r="D24" s="210" t="s">
        <v>268</v>
      </c>
      <c r="E24" s="177" t="s">
        <v>163</v>
      </c>
      <c r="G24" s="211">
        <v>4</v>
      </c>
      <c r="H24" s="212">
        <v>0.9</v>
      </c>
      <c r="I24" s="213">
        <v>145</v>
      </c>
      <c r="J24" s="213">
        <v>166</v>
      </c>
      <c r="K24" s="213">
        <v>180</v>
      </c>
      <c r="L24" s="214">
        <v>1.1000000000000001</v>
      </c>
      <c r="N24" s="211">
        <v>4</v>
      </c>
      <c r="O24" s="212">
        <v>0.9</v>
      </c>
      <c r="P24" s="213">
        <v>153</v>
      </c>
      <c r="Q24" s="213">
        <v>170</v>
      </c>
      <c r="R24" s="215">
        <v>186</v>
      </c>
      <c r="T24" s="211">
        <v>4</v>
      </c>
      <c r="U24" s="212">
        <v>0.9</v>
      </c>
      <c r="V24" s="213"/>
      <c r="W24" s="213"/>
      <c r="X24" s="215"/>
      <c r="Z24" s="481">
        <v>10</v>
      </c>
      <c r="AA24" s="482">
        <v>0.9</v>
      </c>
      <c r="AB24" s="23"/>
      <c r="AC24" s="23"/>
      <c r="AD24" s="483"/>
    </row>
    <row r="25" spans="1:30" x14ac:dyDescent="0.2">
      <c r="A25" s="100"/>
      <c r="B25" s="210" t="s">
        <v>264</v>
      </c>
      <c r="C25" s="210" t="s">
        <v>266</v>
      </c>
      <c r="D25" s="210" t="s">
        <v>269</v>
      </c>
      <c r="E25" s="184" t="s">
        <v>164</v>
      </c>
      <c r="G25" s="216"/>
      <c r="H25" s="212">
        <v>0.75</v>
      </c>
      <c r="I25" s="213">
        <v>119</v>
      </c>
      <c r="J25" s="213">
        <v>139</v>
      </c>
      <c r="K25" s="213">
        <v>152</v>
      </c>
      <c r="L25" s="214">
        <v>1</v>
      </c>
      <c r="N25" s="216"/>
      <c r="O25" s="212">
        <v>0.75</v>
      </c>
      <c r="P25" s="213">
        <v>123</v>
      </c>
      <c r="Q25" s="213">
        <v>143</v>
      </c>
      <c r="R25" s="215">
        <v>159</v>
      </c>
      <c r="T25" s="216"/>
      <c r="U25" s="212">
        <v>0.75</v>
      </c>
      <c r="V25" s="213"/>
      <c r="W25" s="213"/>
      <c r="X25" s="215"/>
      <c r="Z25" s="484"/>
      <c r="AA25" s="482">
        <v>0.75</v>
      </c>
      <c r="AB25" s="23"/>
      <c r="AC25" s="23"/>
      <c r="AD25" s="483"/>
    </row>
    <row r="26" spans="1:30" ht="16" thickBot="1" x14ac:dyDescent="0.25">
      <c r="A26" s="217"/>
      <c r="B26" s="218" t="s">
        <v>251</v>
      </c>
      <c r="C26" s="218" t="s">
        <v>267</v>
      </c>
      <c r="D26" s="218" t="s">
        <v>39</v>
      </c>
      <c r="E26" s="186" t="s">
        <v>162</v>
      </c>
      <c r="G26" s="216"/>
      <c r="H26" s="212">
        <v>0.5</v>
      </c>
      <c r="I26" s="213">
        <v>94</v>
      </c>
      <c r="J26" s="213">
        <v>112</v>
      </c>
      <c r="K26" s="213">
        <v>123</v>
      </c>
      <c r="L26" s="214">
        <v>0.9</v>
      </c>
      <c r="N26" s="216"/>
      <c r="O26" s="212">
        <v>0.5</v>
      </c>
      <c r="P26" s="213">
        <v>101</v>
      </c>
      <c r="Q26" s="213">
        <v>116</v>
      </c>
      <c r="R26" s="215">
        <v>129</v>
      </c>
      <c r="T26" s="216"/>
      <c r="U26" s="212">
        <v>0.5</v>
      </c>
      <c r="V26" s="213"/>
      <c r="W26" s="213"/>
      <c r="X26" s="215"/>
      <c r="Z26" s="484"/>
      <c r="AA26" s="482">
        <v>0.5</v>
      </c>
      <c r="AB26" s="23"/>
      <c r="AC26" s="23"/>
      <c r="AD26" s="483"/>
    </row>
    <row r="27" spans="1:30" ht="17" thickTop="1" thickBot="1" x14ac:dyDescent="0.25">
      <c r="A27" s="47"/>
      <c r="B27" s="46"/>
      <c r="C27" s="46"/>
      <c r="D27" s="46"/>
      <c r="E27" s="46"/>
      <c r="G27" s="216"/>
      <c r="H27" s="212">
        <v>0.25</v>
      </c>
      <c r="I27" s="213">
        <v>68</v>
      </c>
      <c r="J27" s="213">
        <v>87</v>
      </c>
      <c r="K27" s="213">
        <v>98</v>
      </c>
      <c r="L27" s="214">
        <v>0.9</v>
      </c>
      <c r="N27" s="216"/>
      <c r="O27" s="212">
        <v>0.25</v>
      </c>
      <c r="P27" s="213">
        <v>75</v>
      </c>
      <c r="Q27" s="213">
        <v>91</v>
      </c>
      <c r="R27" s="215">
        <v>102</v>
      </c>
      <c r="T27" s="216"/>
      <c r="U27" s="212">
        <v>0.25</v>
      </c>
      <c r="V27" s="213"/>
      <c r="W27" s="213"/>
      <c r="X27" s="215"/>
      <c r="Z27" s="484"/>
      <c r="AA27" s="482">
        <v>0.25</v>
      </c>
      <c r="AB27" s="23"/>
      <c r="AC27" s="23"/>
      <c r="AD27" s="483"/>
    </row>
    <row r="28" spans="1:30" ht="16" thickTop="1" x14ac:dyDescent="0.2">
      <c r="A28" s="547" t="s">
        <v>271</v>
      </c>
      <c r="B28" s="553"/>
      <c r="C28" s="553"/>
      <c r="D28" s="553"/>
      <c r="E28" s="549"/>
      <c r="G28" s="216"/>
      <c r="H28" s="212">
        <v>0.1</v>
      </c>
      <c r="I28" s="213">
        <v>45</v>
      </c>
      <c r="J28" s="213">
        <v>61</v>
      </c>
      <c r="K28" s="213">
        <v>72</v>
      </c>
      <c r="L28" s="214">
        <v>0.8</v>
      </c>
      <c r="N28" s="216"/>
      <c r="O28" s="212">
        <v>0.1</v>
      </c>
      <c r="P28" s="213">
        <v>49</v>
      </c>
      <c r="Q28" s="213">
        <v>63</v>
      </c>
      <c r="R28" s="215">
        <v>75</v>
      </c>
      <c r="T28" s="216"/>
      <c r="U28" s="212">
        <v>0.1</v>
      </c>
      <c r="V28" s="213"/>
      <c r="W28" s="213"/>
      <c r="X28" s="215"/>
      <c r="Z28" s="484"/>
      <c r="AA28" s="482">
        <v>0.1</v>
      </c>
      <c r="AB28" s="23"/>
      <c r="AC28" s="23"/>
      <c r="AD28" s="483"/>
    </row>
    <row r="29" spans="1:30" x14ac:dyDescent="0.2">
      <c r="A29" s="169" t="s">
        <v>42</v>
      </c>
      <c r="B29" s="16" t="s">
        <v>3</v>
      </c>
      <c r="C29" s="16" t="s">
        <v>4</v>
      </c>
      <c r="D29" s="16" t="s">
        <v>5</v>
      </c>
      <c r="E29" s="171" t="s">
        <v>21</v>
      </c>
      <c r="G29" s="220">
        <v>5</v>
      </c>
      <c r="H29" s="221">
        <v>0.9</v>
      </c>
      <c r="I29" s="222">
        <v>166</v>
      </c>
      <c r="J29" s="222">
        <v>182</v>
      </c>
      <c r="K29" s="222">
        <v>194</v>
      </c>
      <c r="L29" s="223">
        <v>0.9</v>
      </c>
      <c r="N29" s="220">
        <v>5</v>
      </c>
      <c r="O29" s="221">
        <v>0.9</v>
      </c>
      <c r="P29" s="222">
        <v>171</v>
      </c>
      <c r="Q29" s="222">
        <v>185</v>
      </c>
      <c r="R29" s="224">
        <v>199</v>
      </c>
      <c r="T29" s="220">
        <v>5</v>
      </c>
      <c r="U29" s="221">
        <v>0.9</v>
      </c>
      <c r="V29" s="222"/>
      <c r="W29" s="222"/>
      <c r="X29" s="224"/>
      <c r="Z29" s="485">
        <v>11</v>
      </c>
      <c r="AA29" s="486">
        <v>0.9</v>
      </c>
      <c r="AB29" s="250"/>
      <c r="AC29" s="250"/>
      <c r="AD29" s="487"/>
    </row>
    <row r="30" spans="1:30" x14ac:dyDescent="0.2">
      <c r="A30" s="209">
        <v>6</v>
      </c>
      <c r="B30" s="225" t="s">
        <v>24</v>
      </c>
      <c r="C30" s="225" t="s">
        <v>30</v>
      </c>
      <c r="D30" s="225" t="s">
        <v>28</v>
      </c>
      <c r="E30" s="177" t="s">
        <v>163</v>
      </c>
      <c r="G30" s="226"/>
      <c r="H30" s="221">
        <v>0.75</v>
      </c>
      <c r="I30" s="222">
        <v>139</v>
      </c>
      <c r="J30" s="222">
        <v>156</v>
      </c>
      <c r="K30" s="222">
        <v>168</v>
      </c>
      <c r="L30" s="223">
        <v>0.9</v>
      </c>
      <c r="N30" s="226"/>
      <c r="O30" s="221">
        <v>0.75</v>
      </c>
      <c r="P30" s="222">
        <v>146</v>
      </c>
      <c r="Q30" s="222">
        <v>161</v>
      </c>
      <c r="R30" s="224">
        <v>174</v>
      </c>
      <c r="T30" s="226"/>
      <c r="U30" s="221">
        <v>0.75</v>
      </c>
      <c r="V30" s="222"/>
      <c r="W30" s="222"/>
      <c r="X30" s="224"/>
      <c r="Z30" s="488"/>
      <c r="AA30" s="486">
        <v>0.75</v>
      </c>
      <c r="AB30" s="250"/>
      <c r="AC30" s="250"/>
      <c r="AD30" s="487"/>
    </row>
    <row r="31" spans="1:30" x14ac:dyDescent="0.2">
      <c r="A31" s="100"/>
      <c r="B31" s="225" t="s">
        <v>23</v>
      </c>
      <c r="C31" s="225" t="s">
        <v>26</v>
      </c>
      <c r="D31" s="225" t="s">
        <v>27</v>
      </c>
      <c r="E31" s="184" t="s">
        <v>235</v>
      </c>
      <c r="G31" s="226"/>
      <c r="H31" s="221">
        <v>0.5</v>
      </c>
      <c r="I31" s="222">
        <v>110</v>
      </c>
      <c r="J31" s="222">
        <v>127</v>
      </c>
      <c r="K31" s="222">
        <v>139</v>
      </c>
      <c r="L31" s="223">
        <v>0.9</v>
      </c>
      <c r="N31" s="226"/>
      <c r="O31" s="221">
        <v>0.5</v>
      </c>
      <c r="P31" s="222">
        <v>114</v>
      </c>
      <c r="Q31" s="222">
        <v>130</v>
      </c>
      <c r="R31" s="224">
        <v>145</v>
      </c>
      <c r="T31" s="226"/>
      <c r="U31" s="221">
        <v>0.5</v>
      </c>
      <c r="V31" s="222"/>
      <c r="W31" s="222"/>
      <c r="X31" s="224"/>
      <c r="Z31" s="488"/>
      <c r="AA31" s="486">
        <v>0.5</v>
      </c>
      <c r="AB31" s="250"/>
      <c r="AC31" s="250"/>
      <c r="AD31" s="487"/>
    </row>
    <row r="32" spans="1:30" x14ac:dyDescent="0.2">
      <c r="A32" s="100"/>
      <c r="B32" s="225" t="s">
        <v>22</v>
      </c>
      <c r="C32" s="225" t="s">
        <v>25</v>
      </c>
      <c r="D32" s="225" t="s">
        <v>29</v>
      </c>
      <c r="E32" s="186" t="s">
        <v>236</v>
      </c>
      <c r="G32" s="226"/>
      <c r="H32" s="221">
        <v>0.25</v>
      </c>
      <c r="I32" s="222">
        <v>85</v>
      </c>
      <c r="J32" s="222">
        <v>99</v>
      </c>
      <c r="K32" s="222">
        <v>109</v>
      </c>
      <c r="L32" s="223">
        <v>0.8</v>
      </c>
      <c r="N32" s="226"/>
      <c r="O32" s="221">
        <v>0.25</v>
      </c>
      <c r="P32" s="222">
        <v>87</v>
      </c>
      <c r="Q32" s="222">
        <v>100</v>
      </c>
      <c r="R32" s="224">
        <v>112</v>
      </c>
      <c r="T32" s="226"/>
      <c r="U32" s="221">
        <v>0.25</v>
      </c>
      <c r="V32" s="222"/>
      <c r="W32" s="222"/>
      <c r="X32" s="224"/>
      <c r="Z32" s="488"/>
      <c r="AA32" s="486">
        <v>0.25</v>
      </c>
      <c r="AB32" s="250"/>
      <c r="AC32" s="250"/>
      <c r="AD32" s="487"/>
    </row>
    <row r="33" spans="1:30" x14ac:dyDescent="0.2">
      <c r="A33" s="227">
        <v>7</v>
      </c>
      <c r="B33" s="228" t="s">
        <v>37</v>
      </c>
      <c r="C33" s="228" t="s">
        <v>38</v>
      </c>
      <c r="D33" s="228" t="s">
        <v>28</v>
      </c>
      <c r="E33" s="177" t="s">
        <v>163</v>
      </c>
      <c r="G33" s="226"/>
      <c r="H33" s="221">
        <v>0.1</v>
      </c>
      <c r="I33" s="222">
        <v>61</v>
      </c>
      <c r="J33" s="222">
        <v>74</v>
      </c>
      <c r="K33" s="222">
        <v>83</v>
      </c>
      <c r="L33" s="223">
        <v>0.7</v>
      </c>
      <c r="N33" s="226"/>
      <c r="O33" s="221">
        <v>0.1</v>
      </c>
      <c r="P33" s="222">
        <v>61</v>
      </c>
      <c r="Q33" s="222">
        <v>74</v>
      </c>
      <c r="R33" s="224">
        <v>85</v>
      </c>
      <c r="T33" s="226"/>
      <c r="U33" s="221">
        <v>0.1</v>
      </c>
      <c r="V33" s="222"/>
      <c r="W33" s="222"/>
      <c r="X33" s="224"/>
      <c r="Z33" s="488"/>
      <c r="AA33" s="486">
        <v>0.1</v>
      </c>
      <c r="AB33" s="250"/>
      <c r="AC33" s="250"/>
      <c r="AD33" s="487"/>
    </row>
    <row r="34" spans="1:30" x14ac:dyDescent="0.2">
      <c r="A34" s="229"/>
      <c r="B34" s="228" t="s">
        <v>34</v>
      </c>
      <c r="C34" s="228" t="s">
        <v>35</v>
      </c>
      <c r="D34" s="228" t="s">
        <v>36</v>
      </c>
      <c r="E34" s="184" t="s">
        <v>235</v>
      </c>
      <c r="G34" s="230">
        <v>6</v>
      </c>
      <c r="H34" s="231">
        <v>0.9</v>
      </c>
      <c r="I34" s="225">
        <v>177</v>
      </c>
      <c r="J34" s="225">
        <v>195</v>
      </c>
      <c r="K34" s="225">
        <v>204</v>
      </c>
      <c r="L34" s="232">
        <v>0.8</v>
      </c>
      <c r="N34" s="230">
        <v>6</v>
      </c>
      <c r="O34" s="231">
        <v>0.9</v>
      </c>
      <c r="P34" s="225">
        <v>184</v>
      </c>
      <c r="Q34" s="225">
        <v>198</v>
      </c>
      <c r="R34" s="233">
        <v>211</v>
      </c>
      <c r="T34" s="230">
        <v>6</v>
      </c>
      <c r="U34" s="231">
        <v>0.9</v>
      </c>
      <c r="V34" s="225"/>
      <c r="W34" s="225"/>
      <c r="X34" s="233"/>
      <c r="Z34" s="489">
        <v>12</v>
      </c>
      <c r="AA34" s="490">
        <v>0.9</v>
      </c>
      <c r="AB34" s="254"/>
      <c r="AC34" s="254"/>
      <c r="AD34" s="491"/>
    </row>
    <row r="35" spans="1:30" x14ac:dyDescent="0.2">
      <c r="A35" s="229"/>
      <c r="B35" s="228" t="s">
        <v>31</v>
      </c>
      <c r="C35" s="228" t="s">
        <v>32</v>
      </c>
      <c r="D35" s="228" t="s">
        <v>33</v>
      </c>
      <c r="E35" s="186" t="s">
        <v>236</v>
      </c>
      <c r="G35" s="234"/>
      <c r="H35" s="231">
        <v>0.75</v>
      </c>
      <c r="I35" s="225">
        <v>153</v>
      </c>
      <c r="J35" s="225">
        <v>167</v>
      </c>
      <c r="K35" s="225">
        <v>177</v>
      </c>
      <c r="L35" s="232">
        <v>0.8</v>
      </c>
      <c r="N35" s="234"/>
      <c r="O35" s="231">
        <v>0.75</v>
      </c>
      <c r="P35" s="225">
        <v>160</v>
      </c>
      <c r="Q35" s="225">
        <v>171</v>
      </c>
      <c r="R35" s="233">
        <v>184</v>
      </c>
      <c r="T35" s="234"/>
      <c r="U35" s="231">
        <v>0.75</v>
      </c>
      <c r="V35" s="225"/>
      <c r="W35" s="225"/>
      <c r="X35" s="233"/>
      <c r="Z35" s="492"/>
      <c r="AA35" s="490">
        <v>0.75</v>
      </c>
      <c r="AB35" s="254"/>
      <c r="AC35" s="254"/>
      <c r="AD35" s="491"/>
    </row>
    <row r="36" spans="1:30" x14ac:dyDescent="0.2">
      <c r="A36" s="235">
        <v>8</v>
      </c>
      <c r="B36" s="21" t="s">
        <v>37</v>
      </c>
      <c r="C36" s="21" t="s">
        <v>38</v>
      </c>
      <c r="D36" s="21" t="s">
        <v>28</v>
      </c>
      <c r="E36" s="177" t="s">
        <v>163</v>
      </c>
      <c r="G36" s="234"/>
      <c r="H36" s="231">
        <v>0.5</v>
      </c>
      <c r="I36" s="225">
        <v>127</v>
      </c>
      <c r="J36" s="225">
        <v>140</v>
      </c>
      <c r="K36" s="225">
        <v>150</v>
      </c>
      <c r="L36" s="232">
        <v>0.7</v>
      </c>
      <c r="N36" s="234"/>
      <c r="O36" s="231">
        <v>0.5</v>
      </c>
      <c r="P36" s="225">
        <v>133</v>
      </c>
      <c r="Q36" s="225">
        <v>145</v>
      </c>
      <c r="R36" s="233">
        <v>157</v>
      </c>
      <c r="T36" s="234"/>
      <c r="U36" s="231">
        <v>0.5</v>
      </c>
      <c r="V36" s="225"/>
      <c r="W36" s="225"/>
      <c r="X36" s="233"/>
      <c r="Z36" s="492"/>
      <c r="AA36" s="490">
        <v>0.5</v>
      </c>
      <c r="AB36" s="254"/>
      <c r="AC36" s="254"/>
      <c r="AD36" s="491"/>
    </row>
    <row r="37" spans="1:30" x14ac:dyDescent="0.2">
      <c r="A37" s="236"/>
      <c r="B37" s="21" t="s">
        <v>216</v>
      </c>
      <c r="C37" s="21" t="s">
        <v>217</v>
      </c>
      <c r="D37" s="21" t="s">
        <v>218</v>
      </c>
      <c r="E37" s="184" t="s">
        <v>235</v>
      </c>
      <c r="G37" s="234"/>
      <c r="H37" s="231">
        <v>0.25</v>
      </c>
      <c r="I37" s="225">
        <v>98</v>
      </c>
      <c r="J37" s="225">
        <v>111</v>
      </c>
      <c r="K37" s="225">
        <v>122</v>
      </c>
      <c r="L37" s="232">
        <v>0.8</v>
      </c>
      <c r="N37" s="234"/>
      <c r="O37" s="231">
        <v>0.25</v>
      </c>
      <c r="P37" s="225">
        <v>104</v>
      </c>
      <c r="Q37" s="225">
        <v>116</v>
      </c>
      <c r="R37" s="233">
        <v>128</v>
      </c>
      <c r="T37" s="234"/>
      <c r="U37" s="231">
        <v>0.25</v>
      </c>
      <c r="V37" s="225"/>
      <c r="W37" s="225"/>
      <c r="X37" s="233"/>
      <c r="Z37" s="492"/>
      <c r="AA37" s="490">
        <v>0.25</v>
      </c>
      <c r="AB37" s="254"/>
      <c r="AC37" s="254"/>
      <c r="AD37" s="491"/>
    </row>
    <row r="38" spans="1:30" ht="16" thickBot="1" x14ac:dyDescent="0.25">
      <c r="A38" s="236"/>
      <c r="B38" s="21" t="s">
        <v>39</v>
      </c>
      <c r="C38" s="21" t="s">
        <v>214</v>
      </c>
      <c r="D38" s="21" t="s">
        <v>215</v>
      </c>
      <c r="E38" s="186" t="s">
        <v>236</v>
      </c>
      <c r="G38" s="234"/>
      <c r="H38" s="231">
        <v>0.1</v>
      </c>
      <c r="I38" s="225">
        <v>68</v>
      </c>
      <c r="J38" s="225">
        <v>82</v>
      </c>
      <c r="K38" s="225">
        <v>93</v>
      </c>
      <c r="L38" s="232">
        <v>0.8</v>
      </c>
      <c r="N38" s="234"/>
      <c r="O38" s="231">
        <v>0.1</v>
      </c>
      <c r="P38" s="225">
        <v>72</v>
      </c>
      <c r="Q38" s="225">
        <v>85</v>
      </c>
      <c r="R38" s="233">
        <v>97</v>
      </c>
      <c r="T38" s="363"/>
      <c r="U38" s="364">
        <v>0.1</v>
      </c>
      <c r="V38" s="365"/>
      <c r="W38" s="365"/>
      <c r="X38" s="366"/>
      <c r="Z38" s="493"/>
      <c r="AA38" s="494">
        <v>0.1</v>
      </c>
      <c r="AB38" s="263"/>
      <c r="AC38" s="263"/>
      <c r="AD38" s="495"/>
    </row>
    <row r="39" spans="1:30" s="36" customFormat="1" ht="16" thickTop="1" x14ac:dyDescent="0.2">
      <c r="A39" s="237">
        <v>9</v>
      </c>
      <c r="B39" s="22" t="s">
        <v>37</v>
      </c>
      <c r="C39" s="22" t="s">
        <v>38</v>
      </c>
      <c r="D39" s="22" t="s">
        <v>28</v>
      </c>
      <c r="E39" s="177" t="s">
        <v>163</v>
      </c>
      <c r="G39" s="238">
        <v>7</v>
      </c>
      <c r="H39" s="239">
        <v>0.9</v>
      </c>
      <c r="I39" s="228">
        <v>180</v>
      </c>
      <c r="J39" s="228">
        <v>192</v>
      </c>
      <c r="K39" s="228">
        <v>202</v>
      </c>
      <c r="L39" s="240">
        <v>0.7</v>
      </c>
      <c r="N39" s="238">
        <v>7</v>
      </c>
      <c r="O39" s="239">
        <v>0.9</v>
      </c>
      <c r="P39" s="228">
        <v>187</v>
      </c>
      <c r="Q39" s="228">
        <v>196</v>
      </c>
      <c r="R39" s="241">
        <v>208</v>
      </c>
    </row>
    <row r="40" spans="1:30" s="36" customFormat="1" x14ac:dyDescent="0.2">
      <c r="A40" s="242"/>
      <c r="B40" s="22" t="s">
        <v>216</v>
      </c>
      <c r="C40" s="22" t="s">
        <v>217</v>
      </c>
      <c r="D40" s="22" t="s">
        <v>218</v>
      </c>
      <c r="E40" s="184" t="s">
        <v>235</v>
      </c>
      <c r="G40" s="243"/>
      <c r="H40" s="239">
        <v>0.75</v>
      </c>
      <c r="I40" s="228">
        <v>156</v>
      </c>
      <c r="J40" s="228">
        <v>165</v>
      </c>
      <c r="K40" s="228">
        <v>177</v>
      </c>
      <c r="L40" s="240">
        <v>0.7</v>
      </c>
      <c r="N40" s="243"/>
      <c r="O40" s="239">
        <v>0.75</v>
      </c>
      <c r="P40" s="228">
        <v>163</v>
      </c>
      <c r="Q40" s="228">
        <v>172</v>
      </c>
      <c r="R40" s="241">
        <v>185</v>
      </c>
    </row>
    <row r="41" spans="1:30" s="36" customFormat="1" x14ac:dyDescent="0.2">
      <c r="A41" s="242"/>
      <c r="B41" s="22" t="s">
        <v>39</v>
      </c>
      <c r="C41" s="22" t="s">
        <v>214</v>
      </c>
      <c r="D41" s="22" t="s">
        <v>215</v>
      </c>
      <c r="E41" s="186" t="s">
        <v>236</v>
      </c>
      <c r="G41" s="243"/>
      <c r="H41" s="239">
        <v>0.5</v>
      </c>
      <c r="I41" s="228">
        <v>128</v>
      </c>
      <c r="J41" s="228">
        <v>136</v>
      </c>
      <c r="K41" s="228">
        <v>150</v>
      </c>
      <c r="L41" s="240">
        <v>0.7</v>
      </c>
      <c r="N41" s="243"/>
      <c r="O41" s="239">
        <v>0.5</v>
      </c>
      <c r="P41" s="228">
        <v>136</v>
      </c>
      <c r="Q41" s="228">
        <v>144</v>
      </c>
      <c r="R41" s="241">
        <v>157</v>
      </c>
    </row>
    <row r="42" spans="1:30" s="36" customFormat="1" x14ac:dyDescent="0.2">
      <c r="A42" s="244">
        <v>10</v>
      </c>
      <c r="B42" s="23" t="s">
        <v>37</v>
      </c>
      <c r="C42" s="23" t="s">
        <v>38</v>
      </c>
      <c r="D42" s="23" t="s">
        <v>28</v>
      </c>
      <c r="E42" s="177" t="s">
        <v>163</v>
      </c>
      <c r="G42" s="243"/>
      <c r="H42" s="239">
        <v>0.25</v>
      </c>
      <c r="I42" s="228">
        <v>102</v>
      </c>
      <c r="J42" s="228">
        <v>109</v>
      </c>
      <c r="K42" s="228">
        <v>123</v>
      </c>
      <c r="L42" s="240">
        <v>0.7</v>
      </c>
      <c r="N42" s="243"/>
      <c r="O42" s="239">
        <v>0.25</v>
      </c>
      <c r="P42" s="228">
        <v>108</v>
      </c>
      <c r="Q42" s="228">
        <v>116</v>
      </c>
      <c r="R42" s="241">
        <v>127</v>
      </c>
    </row>
    <row r="43" spans="1:30" s="36" customFormat="1" x14ac:dyDescent="0.2">
      <c r="A43" s="245"/>
      <c r="B43" s="23" t="s">
        <v>216</v>
      </c>
      <c r="C43" s="23" t="s">
        <v>217</v>
      </c>
      <c r="D43" s="23" t="s">
        <v>218</v>
      </c>
      <c r="E43" s="184" t="s">
        <v>235</v>
      </c>
      <c r="G43" s="243"/>
      <c r="H43" s="239">
        <v>0.1</v>
      </c>
      <c r="I43" s="228">
        <v>79</v>
      </c>
      <c r="J43" s="228">
        <v>88</v>
      </c>
      <c r="K43" s="228">
        <v>98</v>
      </c>
      <c r="L43" s="240">
        <v>0.6</v>
      </c>
      <c r="N43" s="243"/>
      <c r="O43" s="239">
        <v>0.1</v>
      </c>
      <c r="P43" s="228">
        <v>85</v>
      </c>
      <c r="Q43" s="228">
        <v>90</v>
      </c>
      <c r="R43" s="241">
        <v>100</v>
      </c>
    </row>
    <row r="44" spans="1:30" s="36" customFormat="1" x14ac:dyDescent="0.2">
      <c r="A44" s="245"/>
      <c r="B44" s="23" t="s">
        <v>39</v>
      </c>
      <c r="C44" s="23" t="s">
        <v>214</v>
      </c>
      <c r="D44" s="23" t="s">
        <v>215</v>
      </c>
      <c r="E44" s="186" t="s">
        <v>236</v>
      </c>
      <c r="G44" s="246">
        <v>8</v>
      </c>
      <c r="H44" s="20">
        <v>0.9</v>
      </c>
      <c r="I44" s="21">
        <v>185</v>
      </c>
      <c r="J44" s="21">
        <v>199</v>
      </c>
      <c r="K44" s="21">
        <v>199</v>
      </c>
      <c r="L44" s="247">
        <v>0.4</v>
      </c>
      <c r="N44" s="246">
        <v>8</v>
      </c>
      <c r="O44" s="20">
        <v>0.9</v>
      </c>
      <c r="P44" s="21">
        <v>185</v>
      </c>
      <c r="Q44" s="21">
        <v>192</v>
      </c>
      <c r="R44" s="248">
        <v>201</v>
      </c>
    </row>
    <row r="45" spans="1:30" s="36" customFormat="1" x14ac:dyDescent="0.2">
      <c r="A45" s="249">
        <v>11</v>
      </c>
      <c r="B45" s="250" t="s">
        <v>37</v>
      </c>
      <c r="C45" s="250" t="s">
        <v>38</v>
      </c>
      <c r="D45" s="250" t="s">
        <v>28</v>
      </c>
      <c r="E45" s="177" t="s">
        <v>163</v>
      </c>
      <c r="G45" s="251"/>
      <c r="H45" s="20">
        <v>0.75</v>
      </c>
      <c r="I45" s="21">
        <v>161</v>
      </c>
      <c r="J45" s="21">
        <v>173</v>
      </c>
      <c r="K45" s="21">
        <v>177</v>
      </c>
      <c r="L45" s="247">
        <v>0.5</v>
      </c>
      <c r="N45" s="251"/>
      <c r="O45" s="20">
        <v>0.75</v>
      </c>
      <c r="P45" s="21">
        <v>166</v>
      </c>
      <c r="Q45" s="21">
        <v>171</v>
      </c>
      <c r="R45" s="248">
        <v>182</v>
      </c>
    </row>
    <row r="46" spans="1:30" s="36" customFormat="1" x14ac:dyDescent="0.2">
      <c r="A46" s="252"/>
      <c r="B46" s="250" t="s">
        <v>216</v>
      </c>
      <c r="C46" s="250" t="s">
        <v>217</v>
      </c>
      <c r="D46" s="250" t="s">
        <v>218</v>
      </c>
      <c r="E46" s="184" t="s">
        <v>235</v>
      </c>
      <c r="G46" s="251"/>
      <c r="H46" s="20">
        <v>0.5</v>
      </c>
      <c r="I46" s="21">
        <v>133</v>
      </c>
      <c r="J46" s="21">
        <v>146</v>
      </c>
      <c r="K46" s="21">
        <v>151</v>
      </c>
      <c r="L46" s="247">
        <v>0.6</v>
      </c>
      <c r="N46" s="251"/>
      <c r="O46" s="20">
        <v>0.5</v>
      </c>
      <c r="P46" s="21">
        <v>143</v>
      </c>
      <c r="Q46" s="21">
        <v>148</v>
      </c>
      <c r="R46" s="248">
        <v>158</v>
      </c>
    </row>
    <row r="47" spans="1:30" s="36" customFormat="1" x14ac:dyDescent="0.2">
      <c r="A47" s="252"/>
      <c r="B47" s="250" t="s">
        <v>39</v>
      </c>
      <c r="C47" s="250" t="s">
        <v>214</v>
      </c>
      <c r="D47" s="250" t="s">
        <v>215</v>
      </c>
      <c r="E47" s="186" t="s">
        <v>236</v>
      </c>
      <c r="G47" s="251"/>
      <c r="H47" s="20">
        <v>0.25</v>
      </c>
      <c r="I47" s="21">
        <v>106</v>
      </c>
      <c r="J47" s="21">
        <v>115</v>
      </c>
      <c r="K47" s="21">
        <v>124</v>
      </c>
      <c r="L47" s="247">
        <v>0.6</v>
      </c>
      <c r="N47" s="251"/>
      <c r="O47" s="20">
        <v>0.25</v>
      </c>
      <c r="P47" s="21">
        <v>114</v>
      </c>
      <c r="Q47" s="21">
        <v>119</v>
      </c>
      <c r="R47" s="248">
        <v>130</v>
      </c>
    </row>
    <row r="48" spans="1:30" s="36" customFormat="1" ht="16" thickBot="1" x14ac:dyDescent="0.25">
      <c r="A48" s="253">
        <v>12</v>
      </c>
      <c r="B48" s="254" t="s">
        <v>37</v>
      </c>
      <c r="C48" s="254" t="s">
        <v>38</v>
      </c>
      <c r="D48" s="254" t="s">
        <v>28</v>
      </c>
      <c r="E48" s="177" t="s">
        <v>163</v>
      </c>
      <c r="G48" s="255"/>
      <c r="H48" s="256">
        <v>0.1</v>
      </c>
      <c r="I48" s="257">
        <v>77</v>
      </c>
      <c r="J48" s="257">
        <v>84</v>
      </c>
      <c r="K48" s="257">
        <v>97</v>
      </c>
      <c r="L48" s="258">
        <v>0.6</v>
      </c>
      <c r="N48" s="255"/>
      <c r="O48" s="256">
        <v>0.1</v>
      </c>
      <c r="P48" s="257">
        <v>84</v>
      </c>
      <c r="Q48" s="257">
        <v>89</v>
      </c>
      <c r="R48" s="259">
        <v>100</v>
      </c>
    </row>
    <row r="49" spans="1:11" s="36" customFormat="1" x14ac:dyDescent="0.2">
      <c r="A49" s="260"/>
      <c r="B49" s="254" t="s">
        <v>216</v>
      </c>
      <c r="C49" s="254" t="s">
        <v>217</v>
      </c>
      <c r="D49" s="254" t="s">
        <v>218</v>
      </c>
      <c r="E49" s="184" t="s">
        <v>235</v>
      </c>
      <c r="G49" s="261"/>
      <c r="H49" s="46"/>
      <c r="I49" s="46"/>
      <c r="J49" s="46"/>
      <c r="K49" s="46"/>
    </row>
    <row r="50" spans="1:11" s="36" customFormat="1" ht="16" thickBot="1" x14ac:dyDescent="0.25">
      <c r="A50" s="262"/>
      <c r="B50" s="263" t="s">
        <v>39</v>
      </c>
      <c r="C50" s="263" t="s">
        <v>214</v>
      </c>
      <c r="D50" s="263" t="s">
        <v>215</v>
      </c>
      <c r="E50" s="264" t="s">
        <v>236</v>
      </c>
      <c r="G50" s="261"/>
      <c r="H50" s="46"/>
      <c r="I50" s="46"/>
      <c r="J50" s="46"/>
      <c r="K50" s="46"/>
    </row>
    <row r="51" spans="1:11" s="36" customFormat="1" ht="16" thickBot="1" x14ac:dyDescent="0.25">
      <c r="A51" s="47"/>
      <c r="B51" s="46"/>
      <c r="C51" s="46"/>
      <c r="D51" s="46"/>
      <c r="G51" s="47"/>
      <c r="H51" s="46"/>
      <c r="I51" s="46"/>
      <c r="J51" s="46"/>
      <c r="K51" s="46"/>
    </row>
    <row r="52" spans="1:11" s="36" customFormat="1" ht="16" thickTop="1" x14ac:dyDescent="0.2">
      <c r="A52" s="547" t="s">
        <v>274</v>
      </c>
      <c r="B52" s="553"/>
      <c r="C52" s="553"/>
      <c r="D52" s="559"/>
      <c r="F52" s="560" t="s">
        <v>275</v>
      </c>
      <c r="G52" s="548"/>
      <c r="H52" s="549"/>
      <c r="I52" s="46"/>
      <c r="J52" s="46"/>
      <c r="K52" s="46"/>
    </row>
    <row r="53" spans="1:11" s="36" customFormat="1" x14ac:dyDescent="0.2">
      <c r="A53" s="265" t="s">
        <v>42</v>
      </c>
      <c r="B53" s="16" t="s">
        <v>8</v>
      </c>
      <c r="C53" s="16" t="s">
        <v>73</v>
      </c>
      <c r="D53" s="171" t="s">
        <v>67</v>
      </c>
      <c r="F53" s="169" t="s">
        <v>42</v>
      </c>
      <c r="G53" s="16" t="s">
        <v>6</v>
      </c>
      <c r="H53" s="171" t="s">
        <v>7</v>
      </c>
      <c r="I53" s="46"/>
      <c r="J53" s="46"/>
      <c r="K53" s="46"/>
    </row>
    <row r="54" spans="1:11" s="36" customFormat="1" x14ac:dyDescent="0.2">
      <c r="A54" s="266" t="s">
        <v>68</v>
      </c>
      <c r="B54" s="267" t="s">
        <v>43</v>
      </c>
      <c r="C54" s="268" t="s">
        <v>70</v>
      </c>
      <c r="D54" s="269" t="s">
        <v>77</v>
      </c>
      <c r="F54" s="174">
        <v>1</v>
      </c>
      <c r="G54" s="25">
        <v>2</v>
      </c>
      <c r="H54" s="270">
        <v>3</v>
      </c>
      <c r="I54" s="46"/>
      <c r="J54" s="46"/>
      <c r="K54" s="46"/>
    </row>
    <row r="55" spans="1:11" s="36" customFormat="1" x14ac:dyDescent="0.2">
      <c r="A55" s="266"/>
      <c r="B55" s="267" t="s">
        <v>44</v>
      </c>
      <c r="C55" s="268" t="s">
        <v>71</v>
      </c>
      <c r="D55" s="269" t="s">
        <v>78</v>
      </c>
      <c r="F55" s="187">
        <v>2</v>
      </c>
      <c r="G55" s="26">
        <v>1.5</v>
      </c>
      <c r="H55" s="271">
        <v>2</v>
      </c>
      <c r="I55" s="46"/>
      <c r="J55" s="46"/>
      <c r="K55" s="46"/>
    </row>
    <row r="56" spans="1:11" s="36" customFormat="1" x14ac:dyDescent="0.2">
      <c r="A56" s="266"/>
      <c r="B56" s="267" t="s">
        <v>45</v>
      </c>
      <c r="C56" s="268" t="s">
        <v>72</v>
      </c>
      <c r="D56" s="269" t="s">
        <v>78</v>
      </c>
      <c r="F56" s="193">
        <v>3</v>
      </c>
      <c r="G56" s="272">
        <v>1</v>
      </c>
      <c r="H56" s="273">
        <v>1.5</v>
      </c>
      <c r="I56" s="46"/>
      <c r="J56" s="46"/>
      <c r="K56" s="46"/>
    </row>
    <row r="57" spans="1:11" s="36" customFormat="1" x14ac:dyDescent="0.2">
      <c r="A57" s="274" t="s">
        <v>69</v>
      </c>
      <c r="B57" s="275" t="s">
        <v>43</v>
      </c>
      <c r="C57" s="276" t="s">
        <v>74</v>
      </c>
      <c r="D57" s="277" t="s">
        <v>79</v>
      </c>
      <c r="F57" s="197">
        <v>4</v>
      </c>
      <c r="G57" s="278">
        <v>0.85</v>
      </c>
      <c r="H57" s="279">
        <v>1.1000000000000001</v>
      </c>
      <c r="I57" s="46"/>
      <c r="J57" s="46"/>
      <c r="K57" s="46"/>
    </row>
    <row r="58" spans="1:11" s="36" customFormat="1" x14ac:dyDescent="0.2">
      <c r="A58" s="274"/>
      <c r="B58" s="275" t="s">
        <v>46</v>
      </c>
      <c r="C58" s="276" t="s">
        <v>75</v>
      </c>
      <c r="D58" s="277" t="s">
        <v>80</v>
      </c>
      <c r="F58" s="206">
        <v>5</v>
      </c>
      <c r="G58" s="280">
        <v>0.5</v>
      </c>
      <c r="H58" s="281">
        <v>0.8</v>
      </c>
      <c r="I58" s="46"/>
      <c r="J58" s="46"/>
      <c r="K58" s="46"/>
    </row>
    <row r="59" spans="1:11" s="36" customFormat="1" ht="16" thickBot="1" x14ac:dyDescent="0.25">
      <c r="A59" s="282"/>
      <c r="B59" s="283" t="s">
        <v>45</v>
      </c>
      <c r="C59" s="284" t="s">
        <v>76</v>
      </c>
      <c r="D59" s="285" t="s">
        <v>80</v>
      </c>
      <c r="F59" s="286">
        <v>6</v>
      </c>
      <c r="G59" s="287">
        <v>0.3</v>
      </c>
      <c r="H59" s="288">
        <v>0.65</v>
      </c>
      <c r="I59" s="46"/>
      <c r="J59" s="46"/>
      <c r="K59" s="46"/>
    </row>
    <row r="60" spans="1:11" s="36" customFormat="1" x14ac:dyDescent="0.2">
      <c r="A60" s="47"/>
      <c r="B60" s="46"/>
      <c r="C60" s="46"/>
      <c r="D60" s="46"/>
      <c r="G60" s="47"/>
      <c r="H60" s="46"/>
      <c r="I60" s="46"/>
      <c r="J60" s="46"/>
      <c r="K60" s="46"/>
    </row>
    <row r="61" spans="1:11" s="168" customFormat="1" x14ac:dyDescent="0.2">
      <c r="A61" s="167" t="s">
        <v>273</v>
      </c>
    </row>
    <row r="62" spans="1:11" s="36" customFormat="1" ht="16" thickBot="1" x14ac:dyDescent="0.25"/>
    <row r="63" spans="1:11" ht="16" thickTop="1" x14ac:dyDescent="0.2">
      <c r="A63" s="547" t="s">
        <v>270</v>
      </c>
      <c r="B63" s="553"/>
      <c r="C63" s="553"/>
      <c r="D63" s="553"/>
      <c r="E63" s="559"/>
      <c r="F63" s="46"/>
      <c r="G63" s="547" t="s">
        <v>278</v>
      </c>
      <c r="H63" s="548"/>
      <c r="I63" s="548"/>
      <c r="J63" s="548"/>
      <c r="K63" s="549"/>
    </row>
    <row r="64" spans="1:11" x14ac:dyDescent="0.2">
      <c r="A64" s="169" t="s">
        <v>42</v>
      </c>
      <c r="B64" s="16" t="s">
        <v>3</v>
      </c>
      <c r="C64" s="16" t="s">
        <v>4</v>
      </c>
      <c r="D64" s="16" t="s">
        <v>5</v>
      </c>
      <c r="E64" s="171" t="s">
        <v>21</v>
      </c>
      <c r="F64" s="46"/>
      <c r="G64" s="172" t="s">
        <v>42</v>
      </c>
      <c r="H64" s="17" t="s">
        <v>47</v>
      </c>
      <c r="I64" s="16" t="s">
        <v>3</v>
      </c>
      <c r="J64" s="17" t="s">
        <v>4</v>
      </c>
      <c r="K64" s="173" t="s">
        <v>5</v>
      </c>
    </row>
    <row r="65" spans="1:11" x14ac:dyDescent="0.2">
      <c r="A65" s="209">
        <v>6</v>
      </c>
      <c r="B65" s="348" t="s">
        <v>110</v>
      </c>
      <c r="C65" s="348" t="s">
        <v>187</v>
      </c>
      <c r="D65" s="348" t="s">
        <v>190</v>
      </c>
      <c r="E65" s="177" t="s">
        <v>163</v>
      </c>
      <c r="F65" s="289"/>
      <c r="G65" s="178">
        <v>1</v>
      </c>
      <c r="H65" s="179">
        <v>0.9</v>
      </c>
      <c r="I65" s="180">
        <v>8</v>
      </c>
      <c r="J65" s="180">
        <v>13</v>
      </c>
      <c r="K65" s="182">
        <v>18</v>
      </c>
    </row>
    <row r="66" spans="1:11" x14ac:dyDescent="0.2">
      <c r="A66" s="100"/>
      <c r="B66" s="356" t="s">
        <v>184</v>
      </c>
      <c r="C66" s="348" t="s">
        <v>186</v>
      </c>
      <c r="D66" s="348" t="s">
        <v>188</v>
      </c>
      <c r="E66" s="184" t="s">
        <v>235</v>
      </c>
      <c r="F66" s="289"/>
      <c r="G66" s="185"/>
      <c r="H66" s="179">
        <v>0.75</v>
      </c>
      <c r="I66" s="180">
        <v>3</v>
      </c>
      <c r="J66" s="180">
        <v>7</v>
      </c>
      <c r="K66" s="182">
        <v>12</v>
      </c>
    </row>
    <row r="67" spans="1:11" x14ac:dyDescent="0.2">
      <c r="A67" s="100"/>
      <c r="B67" s="348" t="s">
        <v>185</v>
      </c>
      <c r="C67" s="348" t="s">
        <v>133</v>
      </c>
      <c r="D67" s="348" t="s">
        <v>189</v>
      </c>
      <c r="E67" s="186" t="s">
        <v>236</v>
      </c>
      <c r="F67" s="289"/>
      <c r="G67" s="185"/>
      <c r="H67" s="179">
        <v>0.5</v>
      </c>
      <c r="I67" s="180">
        <v>1</v>
      </c>
      <c r="J67" s="180">
        <v>3</v>
      </c>
      <c r="K67" s="182">
        <v>7</v>
      </c>
    </row>
    <row r="68" spans="1:11" x14ac:dyDescent="0.2">
      <c r="A68" s="227">
        <v>7</v>
      </c>
      <c r="B68" s="349" t="s">
        <v>105</v>
      </c>
      <c r="C68" s="349" t="s">
        <v>197</v>
      </c>
      <c r="D68" s="349" t="s">
        <v>198</v>
      </c>
      <c r="E68" s="177" t="s">
        <v>163</v>
      </c>
      <c r="F68" s="289"/>
      <c r="G68" s="185"/>
      <c r="H68" s="179">
        <v>0.25</v>
      </c>
      <c r="I68" s="180">
        <v>0</v>
      </c>
      <c r="J68" s="180">
        <v>1</v>
      </c>
      <c r="K68" s="182">
        <v>3</v>
      </c>
    </row>
    <row r="69" spans="1:11" x14ac:dyDescent="0.2">
      <c r="A69" s="229"/>
      <c r="B69" s="349" t="s">
        <v>191</v>
      </c>
      <c r="C69" s="349" t="s">
        <v>192</v>
      </c>
      <c r="D69" s="349" t="s">
        <v>193</v>
      </c>
      <c r="E69" s="184" t="s">
        <v>235</v>
      </c>
      <c r="F69" s="289"/>
      <c r="G69" s="185"/>
      <c r="H69" s="179">
        <v>0.1</v>
      </c>
      <c r="I69" s="180">
        <v>0</v>
      </c>
      <c r="J69" s="180">
        <v>0</v>
      </c>
      <c r="K69" s="182">
        <v>1</v>
      </c>
    </row>
    <row r="70" spans="1:11" x14ac:dyDescent="0.2">
      <c r="A70" s="229"/>
      <c r="B70" s="349" t="s">
        <v>189</v>
      </c>
      <c r="C70" s="349" t="s">
        <v>199</v>
      </c>
      <c r="D70" s="349" t="s">
        <v>121</v>
      </c>
      <c r="E70" s="186" t="s">
        <v>236</v>
      </c>
      <c r="F70" s="289"/>
      <c r="G70" s="190">
        <v>2</v>
      </c>
      <c r="H70" s="18">
        <v>0.9</v>
      </c>
      <c r="I70" s="19">
        <v>13</v>
      </c>
      <c r="J70" s="19">
        <v>21</v>
      </c>
      <c r="K70" s="192">
        <v>25</v>
      </c>
    </row>
    <row r="71" spans="1:11" x14ac:dyDescent="0.2">
      <c r="A71" s="235">
        <v>8</v>
      </c>
      <c r="B71" s="350" t="s">
        <v>197</v>
      </c>
      <c r="C71" s="350" t="s">
        <v>198</v>
      </c>
      <c r="D71" s="350" t="s">
        <v>200</v>
      </c>
      <c r="E71" s="177" t="s">
        <v>163</v>
      </c>
      <c r="F71" s="289"/>
      <c r="G71" s="195"/>
      <c r="H71" s="18">
        <v>0.75</v>
      </c>
      <c r="I71" s="19">
        <v>8</v>
      </c>
      <c r="J71" s="19">
        <v>16</v>
      </c>
      <c r="K71" s="192">
        <v>19</v>
      </c>
    </row>
    <row r="72" spans="1:11" x14ac:dyDescent="0.2">
      <c r="A72" s="236"/>
      <c r="B72" s="350" t="s">
        <v>194</v>
      </c>
      <c r="C72" s="350" t="s">
        <v>195</v>
      </c>
      <c r="D72" s="350" t="s">
        <v>196</v>
      </c>
      <c r="E72" s="184" t="s">
        <v>235</v>
      </c>
      <c r="F72" s="289"/>
      <c r="G72" s="195"/>
      <c r="H72" s="18">
        <v>0.5</v>
      </c>
      <c r="I72" s="19">
        <v>4</v>
      </c>
      <c r="J72" s="19">
        <v>10</v>
      </c>
      <c r="K72" s="192">
        <v>14</v>
      </c>
    </row>
    <row r="73" spans="1:11" x14ac:dyDescent="0.2">
      <c r="A73" s="236"/>
      <c r="B73" s="350" t="s">
        <v>201</v>
      </c>
      <c r="C73" s="350" t="s">
        <v>202</v>
      </c>
      <c r="D73" s="350" t="s">
        <v>225</v>
      </c>
      <c r="E73" s="186" t="s">
        <v>236</v>
      </c>
      <c r="F73" s="289"/>
      <c r="G73" s="195"/>
      <c r="H73" s="18">
        <v>0.25</v>
      </c>
      <c r="I73" s="19">
        <v>2</v>
      </c>
      <c r="J73" s="19">
        <v>6</v>
      </c>
      <c r="K73" s="192">
        <v>9</v>
      </c>
    </row>
    <row r="74" spans="1:11" x14ac:dyDescent="0.2">
      <c r="A74" s="237">
        <v>9</v>
      </c>
      <c r="B74" s="351" t="s">
        <v>197</v>
      </c>
      <c r="C74" s="351" t="s">
        <v>198</v>
      </c>
      <c r="D74" s="351" t="s">
        <v>200</v>
      </c>
      <c r="E74" s="177" t="s">
        <v>163</v>
      </c>
      <c r="F74" s="289"/>
      <c r="G74" s="195"/>
      <c r="H74" s="18">
        <v>0.1</v>
      </c>
      <c r="I74" s="19">
        <v>0</v>
      </c>
      <c r="J74" s="19">
        <v>3</v>
      </c>
      <c r="K74" s="192">
        <v>5</v>
      </c>
    </row>
    <row r="75" spans="1:11" x14ac:dyDescent="0.2">
      <c r="A75" s="242"/>
      <c r="B75" s="351" t="s">
        <v>194</v>
      </c>
      <c r="C75" s="351" t="s">
        <v>195</v>
      </c>
      <c r="D75" s="351" t="s">
        <v>196</v>
      </c>
      <c r="E75" s="184" t="s">
        <v>235</v>
      </c>
      <c r="F75" s="289"/>
      <c r="G75" s="200">
        <v>3</v>
      </c>
      <c r="H75" s="201">
        <v>0.9</v>
      </c>
      <c r="I75" s="202">
        <v>21</v>
      </c>
      <c r="J75" s="202">
        <v>25</v>
      </c>
      <c r="K75" s="204">
        <v>27</v>
      </c>
    </row>
    <row r="76" spans="1:11" x14ac:dyDescent="0.2">
      <c r="A76" s="242"/>
      <c r="B76" s="351" t="s">
        <v>121</v>
      </c>
      <c r="C76" s="351" t="s">
        <v>202</v>
      </c>
      <c r="D76" s="351" t="s">
        <v>225</v>
      </c>
      <c r="E76" s="186" t="s">
        <v>236</v>
      </c>
      <c r="F76" s="289"/>
      <c r="G76" s="205"/>
      <c r="H76" s="201">
        <v>0.75</v>
      </c>
      <c r="I76" s="202">
        <v>16</v>
      </c>
      <c r="J76" s="202">
        <v>19</v>
      </c>
      <c r="K76" s="204">
        <v>21</v>
      </c>
    </row>
    <row r="77" spans="1:11" x14ac:dyDescent="0.2">
      <c r="A77" s="244">
        <v>10</v>
      </c>
      <c r="B77" s="352" t="s">
        <v>197</v>
      </c>
      <c r="C77" s="352" t="s">
        <v>198</v>
      </c>
      <c r="D77" s="352" t="s">
        <v>200</v>
      </c>
      <c r="E77" s="177" t="s">
        <v>163</v>
      </c>
      <c r="F77" s="289"/>
      <c r="G77" s="205"/>
      <c r="H77" s="201">
        <v>0.5</v>
      </c>
      <c r="I77" s="202">
        <v>11</v>
      </c>
      <c r="J77" s="202">
        <v>14</v>
      </c>
      <c r="K77" s="204">
        <v>15</v>
      </c>
    </row>
    <row r="78" spans="1:11" x14ac:dyDescent="0.2">
      <c r="A78" s="245"/>
      <c r="B78" s="352" t="s">
        <v>194</v>
      </c>
      <c r="C78" s="352" t="s">
        <v>195</v>
      </c>
      <c r="D78" s="352" t="s">
        <v>196</v>
      </c>
      <c r="E78" s="184" t="s">
        <v>235</v>
      </c>
      <c r="F78" s="289"/>
      <c r="G78" s="205"/>
      <c r="H78" s="201">
        <v>0.25</v>
      </c>
      <c r="I78" s="202">
        <v>7</v>
      </c>
      <c r="J78" s="202">
        <v>9</v>
      </c>
      <c r="K78" s="204">
        <v>10</v>
      </c>
    </row>
    <row r="79" spans="1:11" x14ac:dyDescent="0.2">
      <c r="A79" s="245"/>
      <c r="B79" s="352" t="s">
        <v>121</v>
      </c>
      <c r="C79" s="352" t="s">
        <v>202</v>
      </c>
      <c r="D79" s="352" t="s">
        <v>225</v>
      </c>
      <c r="E79" s="186" t="s">
        <v>236</v>
      </c>
      <c r="F79" s="289"/>
      <c r="G79" s="205"/>
      <c r="H79" s="201">
        <v>0.1</v>
      </c>
      <c r="I79" s="202">
        <v>3</v>
      </c>
      <c r="J79" s="202">
        <v>6</v>
      </c>
      <c r="K79" s="204">
        <v>7</v>
      </c>
    </row>
    <row r="80" spans="1:11" ht="15" customHeight="1" x14ac:dyDescent="0.2">
      <c r="A80" s="249">
        <v>11</v>
      </c>
      <c r="B80" s="353" t="s">
        <v>197</v>
      </c>
      <c r="C80" s="353" t="s">
        <v>198</v>
      </c>
      <c r="D80" s="353" t="s">
        <v>200</v>
      </c>
      <c r="E80" s="177" t="s">
        <v>163</v>
      </c>
      <c r="F80" s="289"/>
      <c r="G80" s="211">
        <v>4</v>
      </c>
      <c r="H80" s="212">
        <v>0.9</v>
      </c>
      <c r="I80" s="213">
        <v>22</v>
      </c>
      <c r="J80" s="213">
        <v>31</v>
      </c>
      <c r="K80" s="215">
        <v>33</v>
      </c>
    </row>
    <row r="81" spans="1:11" x14ac:dyDescent="0.2">
      <c r="A81" s="252"/>
      <c r="B81" s="353" t="s">
        <v>194</v>
      </c>
      <c r="C81" s="353" t="s">
        <v>195</v>
      </c>
      <c r="D81" s="353" t="s">
        <v>196</v>
      </c>
      <c r="E81" s="184" t="s">
        <v>235</v>
      </c>
      <c r="F81" s="289"/>
      <c r="G81" s="216"/>
      <c r="H81" s="212">
        <v>0.75</v>
      </c>
      <c r="I81" s="213">
        <v>17</v>
      </c>
      <c r="J81" s="213">
        <v>25</v>
      </c>
      <c r="K81" s="215">
        <v>26</v>
      </c>
    </row>
    <row r="82" spans="1:11" x14ac:dyDescent="0.2">
      <c r="A82" s="252"/>
      <c r="B82" s="353" t="s">
        <v>121</v>
      </c>
      <c r="C82" s="353" t="s">
        <v>202</v>
      </c>
      <c r="D82" s="353" t="s">
        <v>225</v>
      </c>
      <c r="E82" s="186" t="s">
        <v>236</v>
      </c>
      <c r="F82" s="289"/>
      <c r="G82" s="216"/>
      <c r="H82" s="212">
        <v>0.5</v>
      </c>
      <c r="I82" s="213">
        <v>12</v>
      </c>
      <c r="J82" s="213">
        <v>18</v>
      </c>
      <c r="K82" s="215">
        <v>19</v>
      </c>
    </row>
    <row r="83" spans="1:11" x14ac:dyDescent="0.2">
      <c r="A83" s="253">
        <v>12</v>
      </c>
      <c r="B83" s="354" t="s">
        <v>197</v>
      </c>
      <c r="C83" s="354" t="s">
        <v>198</v>
      </c>
      <c r="D83" s="354" t="s">
        <v>200</v>
      </c>
      <c r="E83" s="177" t="s">
        <v>163</v>
      </c>
      <c r="F83" s="289"/>
      <c r="G83" s="216"/>
      <c r="H83" s="212">
        <v>0.25</v>
      </c>
      <c r="I83" s="213">
        <v>8</v>
      </c>
      <c r="J83" s="213">
        <v>13</v>
      </c>
      <c r="K83" s="215">
        <v>13</v>
      </c>
    </row>
    <row r="84" spans="1:11" x14ac:dyDescent="0.2">
      <c r="A84" s="260"/>
      <c r="B84" s="354" t="s">
        <v>194</v>
      </c>
      <c r="C84" s="354" t="s">
        <v>195</v>
      </c>
      <c r="D84" s="354" t="s">
        <v>196</v>
      </c>
      <c r="E84" s="184" t="s">
        <v>235</v>
      </c>
      <c r="F84" s="289"/>
      <c r="G84" s="216"/>
      <c r="H84" s="212">
        <v>0.1</v>
      </c>
      <c r="I84" s="213">
        <v>5</v>
      </c>
      <c r="J84" s="213">
        <v>8</v>
      </c>
      <c r="K84" s="215">
        <v>9</v>
      </c>
    </row>
    <row r="85" spans="1:11" ht="16" thickBot="1" x14ac:dyDescent="0.25">
      <c r="A85" s="262"/>
      <c r="B85" s="355" t="s">
        <v>121</v>
      </c>
      <c r="C85" s="355" t="s">
        <v>202</v>
      </c>
      <c r="D85" s="355" t="s">
        <v>225</v>
      </c>
      <c r="E85" s="264" t="s">
        <v>236</v>
      </c>
      <c r="F85" s="289"/>
      <c r="G85" s="220">
        <v>5</v>
      </c>
      <c r="H85" s="221">
        <v>0.9</v>
      </c>
      <c r="I85" s="222">
        <v>27</v>
      </c>
      <c r="J85" s="222">
        <v>32</v>
      </c>
      <c r="K85" s="224">
        <v>36</v>
      </c>
    </row>
    <row r="86" spans="1:11" ht="16" thickBot="1" x14ac:dyDescent="0.25">
      <c r="F86" s="289"/>
      <c r="G86" s="226"/>
      <c r="H86" s="221">
        <v>0.75</v>
      </c>
      <c r="I86" s="222">
        <v>21</v>
      </c>
      <c r="J86" s="222">
        <v>26</v>
      </c>
      <c r="K86" s="224">
        <v>30</v>
      </c>
    </row>
    <row r="87" spans="1:11" ht="16" thickTop="1" x14ac:dyDescent="0.2">
      <c r="A87" s="560" t="s">
        <v>183</v>
      </c>
      <c r="B87" s="548"/>
      <c r="C87" s="549"/>
      <c r="F87" s="289"/>
      <c r="G87" s="226"/>
      <c r="H87" s="221">
        <v>0.5</v>
      </c>
      <c r="I87" s="222">
        <v>16</v>
      </c>
      <c r="J87" s="222">
        <v>20</v>
      </c>
      <c r="K87" s="224">
        <v>24</v>
      </c>
    </row>
    <row r="88" spans="1:11" x14ac:dyDescent="0.2">
      <c r="A88" s="169" t="s">
        <v>42</v>
      </c>
      <c r="B88" s="335" t="s">
        <v>6</v>
      </c>
      <c r="C88" s="171" t="s">
        <v>7</v>
      </c>
      <c r="F88" s="289"/>
      <c r="G88" s="226"/>
      <c r="H88" s="221">
        <v>0.25</v>
      </c>
      <c r="I88" s="222">
        <v>10</v>
      </c>
      <c r="J88" s="222">
        <v>14</v>
      </c>
      <c r="K88" s="224">
        <v>17</v>
      </c>
    </row>
    <row r="89" spans="1:11" x14ac:dyDescent="0.2">
      <c r="A89" s="174">
        <v>1</v>
      </c>
      <c r="B89" s="336">
        <v>0.4</v>
      </c>
      <c r="C89" s="270">
        <v>0.85</v>
      </c>
      <c r="F89" s="289"/>
      <c r="G89" s="226"/>
      <c r="H89" s="221">
        <v>0.1</v>
      </c>
      <c r="I89" s="222">
        <v>7</v>
      </c>
      <c r="J89" s="222">
        <v>10</v>
      </c>
      <c r="K89" s="224">
        <v>12</v>
      </c>
    </row>
    <row r="90" spans="1:11" x14ac:dyDescent="0.2">
      <c r="A90" s="187">
        <v>2</v>
      </c>
      <c r="B90" s="337">
        <v>0.4</v>
      </c>
      <c r="C90" s="271">
        <v>0.85</v>
      </c>
      <c r="F90" s="289"/>
      <c r="G90" s="230">
        <v>6</v>
      </c>
      <c r="H90" s="231">
        <v>0.9</v>
      </c>
      <c r="I90" s="225">
        <v>31</v>
      </c>
      <c r="J90" s="225">
        <v>38</v>
      </c>
      <c r="K90" s="233">
        <v>41</v>
      </c>
    </row>
    <row r="91" spans="1:11" x14ac:dyDescent="0.2">
      <c r="A91" s="193">
        <v>3</v>
      </c>
      <c r="B91" s="338">
        <v>0.4</v>
      </c>
      <c r="C91" s="273">
        <v>0.85</v>
      </c>
      <c r="F91" s="289"/>
      <c r="G91" s="234"/>
      <c r="H91" s="231">
        <v>0.75</v>
      </c>
      <c r="I91" s="225">
        <v>25</v>
      </c>
      <c r="J91" s="225">
        <v>31</v>
      </c>
      <c r="K91" s="233">
        <v>32</v>
      </c>
    </row>
    <row r="92" spans="1:11" x14ac:dyDescent="0.2">
      <c r="A92" s="197">
        <v>4</v>
      </c>
      <c r="B92" s="339">
        <v>0.4</v>
      </c>
      <c r="C92" s="279">
        <v>0.85</v>
      </c>
      <c r="F92" s="289"/>
      <c r="G92" s="234"/>
      <c r="H92" s="231">
        <v>0.5</v>
      </c>
      <c r="I92" s="225">
        <v>19</v>
      </c>
      <c r="J92" s="225">
        <v>24</v>
      </c>
      <c r="K92" s="233">
        <v>25</v>
      </c>
    </row>
    <row r="93" spans="1:11" x14ac:dyDescent="0.2">
      <c r="A93" s="206">
        <v>5</v>
      </c>
      <c r="B93" s="340">
        <v>0.4</v>
      </c>
      <c r="C93" s="281">
        <v>0.85</v>
      </c>
      <c r="F93" s="289"/>
      <c r="G93" s="234"/>
      <c r="H93" s="231">
        <v>0.25</v>
      </c>
      <c r="I93" s="225">
        <v>13</v>
      </c>
      <c r="J93" s="225">
        <v>17</v>
      </c>
      <c r="K93" s="233">
        <v>18</v>
      </c>
    </row>
    <row r="94" spans="1:11" ht="16" thickBot="1" x14ac:dyDescent="0.25">
      <c r="A94" s="286">
        <v>6</v>
      </c>
      <c r="B94" s="341">
        <v>0.4</v>
      </c>
      <c r="C94" s="288">
        <v>0.85</v>
      </c>
      <c r="F94" s="289"/>
      <c r="G94" s="234"/>
      <c r="H94" s="231">
        <v>0.1</v>
      </c>
      <c r="I94" s="225">
        <v>8</v>
      </c>
      <c r="J94" s="225">
        <v>11</v>
      </c>
      <c r="K94" s="233">
        <v>12</v>
      </c>
    </row>
    <row r="95" spans="1:11" x14ac:dyDescent="0.2">
      <c r="F95" s="289"/>
      <c r="G95" s="238">
        <v>7</v>
      </c>
      <c r="H95" s="239">
        <v>0.9</v>
      </c>
      <c r="I95" s="228">
        <v>33</v>
      </c>
      <c r="J95" s="228">
        <v>36</v>
      </c>
      <c r="K95" s="241">
        <v>42</v>
      </c>
    </row>
    <row r="96" spans="1:11" x14ac:dyDescent="0.2">
      <c r="F96" s="289"/>
      <c r="G96" s="243"/>
      <c r="H96" s="239">
        <v>0.75</v>
      </c>
      <c r="I96" s="228">
        <v>27</v>
      </c>
      <c r="J96" s="228">
        <v>29</v>
      </c>
      <c r="K96" s="241">
        <v>34</v>
      </c>
    </row>
    <row r="97" spans="1:11" x14ac:dyDescent="0.2">
      <c r="F97" s="289"/>
      <c r="G97" s="243"/>
      <c r="H97" s="239">
        <v>0.5</v>
      </c>
      <c r="I97" s="228">
        <v>20</v>
      </c>
      <c r="J97" s="228">
        <v>22</v>
      </c>
      <c r="K97" s="241">
        <v>26</v>
      </c>
    </row>
    <row r="98" spans="1:11" x14ac:dyDescent="0.2">
      <c r="F98" s="289"/>
      <c r="G98" s="243"/>
      <c r="H98" s="239">
        <v>0.25</v>
      </c>
      <c r="I98" s="228">
        <v>14</v>
      </c>
      <c r="J98" s="228">
        <v>16</v>
      </c>
      <c r="K98" s="241">
        <v>18</v>
      </c>
    </row>
    <row r="99" spans="1:11" x14ac:dyDescent="0.2">
      <c r="F99" s="289"/>
      <c r="G99" s="243"/>
      <c r="H99" s="239">
        <v>0.1</v>
      </c>
      <c r="I99" s="228">
        <v>10</v>
      </c>
      <c r="J99" s="228">
        <v>12</v>
      </c>
      <c r="K99" s="241">
        <v>13</v>
      </c>
    </row>
    <row r="100" spans="1:11" x14ac:dyDescent="0.2">
      <c r="F100" s="289"/>
      <c r="G100" s="246">
        <v>8</v>
      </c>
      <c r="H100" s="20">
        <v>0.9</v>
      </c>
      <c r="I100" s="21">
        <v>34</v>
      </c>
      <c r="J100" s="21">
        <v>33</v>
      </c>
      <c r="K100" s="248">
        <v>40</v>
      </c>
    </row>
    <row r="101" spans="1:11" x14ac:dyDescent="0.2">
      <c r="F101" s="289"/>
      <c r="G101" s="251"/>
      <c r="H101" s="20">
        <v>0.75</v>
      </c>
      <c r="I101" s="21">
        <v>27</v>
      </c>
      <c r="J101" s="21">
        <v>26</v>
      </c>
      <c r="K101" s="248">
        <v>32</v>
      </c>
    </row>
    <row r="102" spans="1:11" x14ac:dyDescent="0.2">
      <c r="F102" s="289"/>
      <c r="G102" s="251"/>
      <c r="H102" s="20">
        <v>0.5</v>
      </c>
      <c r="I102" s="21">
        <v>20</v>
      </c>
      <c r="J102" s="21">
        <v>20</v>
      </c>
      <c r="K102" s="248">
        <v>25</v>
      </c>
    </row>
    <row r="103" spans="1:11" x14ac:dyDescent="0.2">
      <c r="F103" s="289"/>
      <c r="G103" s="251"/>
      <c r="H103" s="20">
        <v>0.25</v>
      </c>
      <c r="I103" s="21">
        <v>15</v>
      </c>
      <c r="J103" s="21">
        <v>15</v>
      </c>
      <c r="K103" s="248">
        <v>19</v>
      </c>
    </row>
    <row r="104" spans="1:11" ht="16" thickBot="1" x14ac:dyDescent="0.25">
      <c r="F104" s="289"/>
      <c r="G104" s="255"/>
      <c r="H104" s="256">
        <v>0.1</v>
      </c>
      <c r="I104" s="257">
        <v>11</v>
      </c>
      <c r="J104" s="257">
        <v>11</v>
      </c>
      <c r="K104" s="259">
        <v>14</v>
      </c>
    </row>
    <row r="105" spans="1:11" ht="16" thickTop="1" x14ac:dyDescent="0.2"/>
    <row r="106" spans="1:11" s="168" customFormat="1" x14ac:dyDescent="0.2">
      <c r="A106" s="167" t="s">
        <v>282</v>
      </c>
    </row>
    <row r="107" spans="1:11" ht="16" thickBot="1" x14ac:dyDescent="0.25"/>
    <row r="108" spans="1:11" ht="16" thickTop="1" x14ac:dyDescent="0.2">
      <c r="A108" s="560" t="s">
        <v>279</v>
      </c>
      <c r="B108" s="562"/>
      <c r="C108" s="563"/>
      <c r="E108" s="547" t="s">
        <v>96</v>
      </c>
      <c r="F108" s="548"/>
      <c r="G108" s="548"/>
      <c r="H108" s="548"/>
      <c r="I108" s="549"/>
    </row>
    <row r="109" spans="1:11" x14ac:dyDescent="0.2">
      <c r="A109" s="290" t="s">
        <v>42</v>
      </c>
      <c r="B109" s="567" t="s">
        <v>280</v>
      </c>
      <c r="C109" s="532"/>
      <c r="E109" s="172" t="s">
        <v>42</v>
      </c>
      <c r="F109" s="17" t="s">
        <v>47</v>
      </c>
      <c r="G109" s="17" t="s">
        <v>3</v>
      </c>
      <c r="H109" s="17" t="s">
        <v>4</v>
      </c>
      <c r="I109" s="173" t="s">
        <v>5</v>
      </c>
    </row>
    <row r="110" spans="1:11" ht="16" thickBot="1" x14ac:dyDescent="0.25">
      <c r="A110" s="291" t="s">
        <v>281</v>
      </c>
      <c r="B110" s="568">
        <v>40</v>
      </c>
      <c r="C110" s="569"/>
      <c r="E110" s="292" t="s">
        <v>281</v>
      </c>
      <c r="F110" s="293">
        <v>0.9</v>
      </c>
      <c r="G110" s="294">
        <v>21</v>
      </c>
      <c r="H110" s="294">
        <v>43</v>
      </c>
      <c r="I110" s="295">
        <v>53</v>
      </c>
    </row>
    <row r="111" spans="1:11" ht="16" thickBot="1" x14ac:dyDescent="0.25">
      <c r="A111" s="296"/>
      <c r="B111" s="296"/>
      <c r="C111" s="296"/>
      <c r="E111" s="297"/>
      <c r="F111" s="293">
        <v>0.75</v>
      </c>
      <c r="G111" s="294">
        <v>11</v>
      </c>
      <c r="H111" s="294">
        <v>32</v>
      </c>
      <c r="I111" s="295">
        <v>43</v>
      </c>
    </row>
    <row r="112" spans="1:11" ht="16" thickTop="1" x14ac:dyDescent="0.2">
      <c r="A112" s="560" t="s">
        <v>137</v>
      </c>
      <c r="B112" s="562"/>
      <c r="C112" s="563"/>
      <c r="E112" s="297"/>
      <c r="F112" s="293">
        <v>0.5</v>
      </c>
      <c r="G112" s="294">
        <v>3</v>
      </c>
      <c r="H112" s="294">
        <v>19</v>
      </c>
      <c r="I112" s="295">
        <v>32</v>
      </c>
    </row>
    <row r="113" spans="1:11" x14ac:dyDescent="0.2">
      <c r="A113" s="290" t="s">
        <v>42</v>
      </c>
      <c r="B113" s="567" t="s">
        <v>280</v>
      </c>
      <c r="C113" s="532"/>
      <c r="E113" s="297"/>
      <c r="F113" s="293">
        <v>0.25</v>
      </c>
      <c r="G113" s="294">
        <v>0</v>
      </c>
      <c r="H113" s="294">
        <v>8</v>
      </c>
      <c r="I113" s="295">
        <v>20</v>
      </c>
    </row>
    <row r="114" spans="1:11" ht="16" thickBot="1" x14ac:dyDescent="0.25">
      <c r="A114" s="298">
        <v>1</v>
      </c>
      <c r="B114" s="570">
        <v>50</v>
      </c>
      <c r="C114" s="571"/>
      <c r="E114" s="297"/>
      <c r="F114" s="293">
        <v>0.1</v>
      </c>
      <c r="G114" s="299" t="s">
        <v>81</v>
      </c>
      <c r="H114" s="294">
        <v>2</v>
      </c>
      <c r="I114" s="295">
        <v>11</v>
      </c>
    </row>
    <row r="115" spans="1:11" x14ac:dyDescent="0.2">
      <c r="E115" s="178">
        <v>1</v>
      </c>
      <c r="F115" s="179">
        <v>0.9</v>
      </c>
      <c r="G115" s="180">
        <v>47</v>
      </c>
      <c r="H115" s="180">
        <v>59</v>
      </c>
      <c r="I115" s="182">
        <v>62</v>
      </c>
    </row>
    <row r="116" spans="1:11" x14ac:dyDescent="0.2">
      <c r="E116" s="185"/>
      <c r="F116" s="179">
        <v>0.75</v>
      </c>
      <c r="G116" s="180">
        <v>37</v>
      </c>
      <c r="H116" s="180">
        <v>49</v>
      </c>
      <c r="I116" s="182">
        <v>52</v>
      </c>
    </row>
    <row r="117" spans="1:11" x14ac:dyDescent="0.2">
      <c r="D117" s="300"/>
      <c r="E117" s="185"/>
      <c r="F117" s="179">
        <v>0.5</v>
      </c>
      <c r="G117" s="180">
        <v>27</v>
      </c>
      <c r="H117" s="180">
        <v>38</v>
      </c>
      <c r="I117" s="182">
        <v>41</v>
      </c>
    </row>
    <row r="118" spans="1:11" x14ac:dyDescent="0.2">
      <c r="E118" s="185"/>
      <c r="F118" s="179">
        <v>0.25</v>
      </c>
      <c r="G118" s="180">
        <v>16</v>
      </c>
      <c r="H118" s="180">
        <v>27</v>
      </c>
      <c r="I118" s="182">
        <v>30</v>
      </c>
    </row>
    <row r="119" spans="1:11" ht="16" thickBot="1" x14ac:dyDescent="0.25">
      <c r="E119" s="301"/>
      <c r="F119" s="302">
        <v>0.1</v>
      </c>
      <c r="G119" s="303">
        <v>8</v>
      </c>
      <c r="H119" s="303">
        <v>16</v>
      </c>
      <c r="I119" s="304">
        <v>20</v>
      </c>
    </row>
    <row r="120" spans="1:11" ht="16" thickTop="1" x14ac:dyDescent="0.2"/>
    <row r="121" spans="1:11" s="168" customFormat="1" x14ac:dyDescent="0.2">
      <c r="A121" s="167" t="s">
        <v>97</v>
      </c>
    </row>
    <row r="122" spans="1:11" ht="16" thickBot="1" x14ac:dyDescent="0.25"/>
    <row r="123" spans="1:11" ht="16" thickTop="1" x14ac:dyDescent="0.2">
      <c r="A123" s="564" t="s">
        <v>99</v>
      </c>
      <c r="B123" s="565"/>
      <c r="C123" s="565"/>
      <c r="D123" s="565"/>
      <c r="E123" s="566"/>
      <c r="G123" s="564" t="s">
        <v>118</v>
      </c>
      <c r="H123" s="565"/>
      <c r="I123" s="565"/>
      <c r="J123" s="565"/>
      <c r="K123" s="566"/>
    </row>
    <row r="124" spans="1:11" x14ac:dyDescent="0.2">
      <c r="A124" s="172" t="s">
        <v>42</v>
      </c>
      <c r="B124" s="305" t="s">
        <v>3</v>
      </c>
      <c r="C124" s="305" t="s">
        <v>4</v>
      </c>
      <c r="D124" s="305" t="s">
        <v>5</v>
      </c>
      <c r="E124" s="306" t="s">
        <v>98</v>
      </c>
      <c r="G124" s="172" t="s">
        <v>42</v>
      </c>
      <c r="H124" s="305" t="s">
        <v>3</v>
      </c>
      <c r="I124" s="305" t="s">
        <v>4</v>
      </c>
      <c r="J124" s="305" t="s">
        <v>5</v>
      </c>
      <c r="K124" s="306" t="s">
        <v>98</v>
      </c>
    </row>
    <row r="125" spans="1:11" x14ac:dyDescent="0.2">
      <c r="A125" s="307" t="s">
        <v>281</v>
      </c>
      <c r="B125" s="308" t="s">
        <v>100</v>
      </c>
      <c r="C125" s="308" t="s">
        <v>105</v>
      </c>
      <c r="D125" s="308" t="s">
        <v>81</v>
      </c>
      <c r="E125" s="177" t="s">
        <v>163</v>
      </c>
      <c r="G125" s="309" t="s">
        <v>281</v>
      </c>
      <c r="H125" s="310" t="s">
        <v>81</v>
      </c>
      <c r="I125" s="311" t="s">
        <v>119</v>
      </c>
      <c r="J125" s="311" t="s">
        <v>122</v>
      </c>
      <c r="K125" s="312" t="s">
        <v>163</v>
      </c>
    </row>
    <row r="126" spans="1:11" x14ac:dyDescent="0.2">
      <c r="A126" s="307"/>
      <c r="B126" s="308" t="s">
        <v>101</v>
      </c>
      <c r="C126" s="308" t="s">
        <v>104</v>
      </c>
      <c r="D126" s="308" t="s">
        <v>81</v>
      </c>
      <c r="E126" s="184" t="s">
        <v>164</v>
      </c>
      <c r="G126" s="309"/>
      <c r="H126" s="310" t="s">
        <v>81</v>
      </c>
      <c r="I126" s="311" t="s">
        <v>120</v>
      </c>
      <c r="J126" s="311" t="s">
        <v>123</v>
      </c>
      <c r="K126" s="313" t="s">
        <v>164</v>
      </c>
    </row>
    <row r="127" spans="1:11" ht="16" thickBot="1" x14ac:dyDescent="0.25">
      <c r="A127" s="291"/>
      <c r="B127" s="314" t="s">
        <v>102</v>
      </c>
      <c r="C127" s="314" t="s">
        <v>103</v>
      </c>
      <c r="D127" s="314" t="s">
        <v>81</v>
      </c>
      <c r="E127" s="264" t="s">
        <v>162</v>
      </c>
      <c r="G127" s="309"/>
      <c r="H127" s="310" t="s">
        <v>81</v>
      </c>
      <c r="I127" s="311" t="s">
        <v>121</v>
      </c>
      <c r="J127" s="311" t="s">
        <v>103</v>
      </c>
      <c r="K127" s="315" t="s">
        <v>162</v>
      </c>
    </row>
    <row r="128" spans="1:11" ht="16" thickBot="1" x14ac:dyDescent="0.25">
      <c r="G128" s="316">
        <v>1</v>
      </c>
      <c r="H128" s="317" t="s">
        <v>122</v>
      </c>
      <c r="I128" s="317" t="s">
        <v>122</v>
      </c>
      <c r="J128" s="317" t="s">
        <v>122</v>
      </c>
      <c r="K128" s="312" t="s">
        <v>124</v>
      </c>
    </row>
    <row r="129" spans="1:11" ht="16" thickTop="1" x14ac:dyDescent="0.2">
      <c r="A129" s="564" t="s">
        <v>106</v>
      </c>
      <c r="B129" s="565"/>
      <c r="C129" s="565"/>
      <c r="D129" s="565"/>
      <c r="E129" s="566"/>
      <c r="G129" s="316"/>
      <c r="H129" s="318" t="s">
        <v>123</v>
      </c>
      <c r="I129" s="318" t="s">
        <v>123</v>
      </c>
      <c r="J129" s="318" t="s">
        <v>123</v>
      </c>
      <c r="K129" s="313" t="s">
        <v>125</v>
      </c>
    </row>
    <row r="130" spans="1:11" ht="16" thickBot="1" x14ac:dyDescent="0.25">
      <c r="A130" s="172" t="s">
        <v>42</v>
      </c>
      <c r="B130" s="305" t="s">
        <v>3</v>
      </c>
      <c r="C130" s="305" t="s">
        <v>4</v>
      </c>
      <c r="D130" s="305" t="s">
        <v>5</v>
      </c>
      <c r="E130" s="306" t="s">
        <v>98</v>
      </c>
      <c r="G130" s="319"/>
      <c r="H130" s="320" t="s">
        <v>103</v>
      </c>
      <c r="I130" s="320" t="s">
        <v>103</v>
      </c>
      <c r="J130" s="320" t="s">
        <v>103</v>
      </c>
      <c r="K130" s="321" t="s">
        <v>126</v>
      </c>
    </row>
    <row r="131" spans="1:11" ht="16" thickBot="1" x14ac:dyDescent="0.25">
      <c r="A131" s="307" t="s">
        <v>281</v>
      </c>
      <c r="B131" s="308" t="s">
        <v>100</v>
      </c>
      <c r="C131" s="308" t="s">
        <v>110</v>
      </c>
      <c r="D131" s="308" t="s">
        <v>224</v>
      </c>
      <c r="E131" s="177" t="s">
        <v>163</v>
      </c>
    </row>
    <row r="132" spans="1:11" ht="16" thickTop="1" x14ac:dyDescent="0.2">
      <c r="A132" s="307"/>
      <c r="B132" s="308" t="s">
        <v>109</v>
      </c>
      <c r="C132" s="308" t="s">
        <v>111</v>
      </c>
      <c r="D132" s="308" t="s">
        <v>113</v>
      </c>
      <c r="E132" s="184" t="s">
        <v>164</v>
      </c>
      <c r="G132" s="564" t="s">
        <v>127</v>
      </c>
      <c r="H132" s="565"/>
      <c r="I132" s="565"/>
      <c r="J132" s="565"/>
      <c r="K132" s="566"/>
    </row>
    <row r="133" spans="1:11" x14ac:dyDescent="0.2">
      <c r="A133" s="307"/>
      <c r="B133" s="308" t="s">
        <v>108</v>
      </c>
      <c r="C133" s="308" t="s">
        <v>112</v>
      </c>
      <c r="D133" s="308" t="s">
        <v>114</v>
      </c>
      <c r="E133" s="186" t="s">
        <v>162</v>
      </c>
      <c r="G133" s="172" t="s">
        <v>42</v>
      </c>
      <c r="H133" s="305" t="s">
        <v>3</v>
      </c>
      <c r="I133" s="305" t="s">
        <v>4</v>
      </c>
      <c r="J133" s="305" t="s">
        <v>5</v>
      </c>
      <c r="K133" s="306" t="s">
        <v>98</v>
      </c>
    </row>
    <row r="134" spans="1:11" x14ac:dyDescent="0.2">
      <c r="A134" s="322" t="s">
        <v>107</v>
      </c>
      <c r="B134" s="176" t="s">
        <v>115</v>
      </c>
      <c r="C134" s="175" t="s">
        <v>81</v>
      </c>
      <c r="D134" s="175" t="s">
        <v>81</v>
      </c>
      <c r="E134" s="177" t="s">
        <v>163</v>
      </c>
      <c r="G134" s="307" t="s">
        <v>281</v>
      </c>
      <c r="H134" s="323" t="s">
        <v>81</v>
      </c>
      <c r="I134" s="308" t="s">
        <v>128</v>
      </c>
      <c r="J134" s="308" t="s">
        <v>105</v>
      </c>
      <c r="K134" s="312" t="s">
        <v>163</v>
      </c>
    </row>
    <row r="135" spans="1:11" x14ac:dyDescent="0.2">
      <c r="A135" s="322"/>
      <c r="B135" s="176" t="s">
        <v>116</v>
      </c>
      <c r="C135" s="175" t="s">
        <v>81</v>
      </c>
      <c r="D135" s="175" t="s">
        <v>81</v>
      </c>
      <c r="E135" s="184" t="s">
        <v>164</v>
      </c>
      <c r="G135" s="307"/>
      <c r="H135" s="323" t="s">
        <v>81</v>
      </c>
      <c r="I135" s="308" t="s">
        <v>129</v>
      </c>
      <c r="J135" s="308" t="s">
        <v>130</v>
      </c>
      <c r="K135" s="313" t="s">
        <v>164</v>
      </c>
    </row>
    <row r="136" spans="1:11" ht="16" thickBot="1" x14ac:dyDescent="0.25">
      <c r="A136" s="324"/>
      <c r="B136" s="325" t="s">
        <v>117</v>
      </c>
      <c r="C136" s="326" t="s">
        <v>81</v>
      </c>
      <c r="D136" s="326" t="s">
        <v>81</v>
      </c>
      <c r="E136" s="264" t="s">
        <v>162</v>
      </c>
      <c r="G136" s="307"/>
      <c r="H136" s="323" t="s">
        <v>81</v>
      </c>
      <c r="I136" s="308" t="s">
        <v>102</v>
      </c>
      <c r="J136" s="308" t="s">
        <v>112</v>
      </c>
      <c r="K136" s="315" t="s">
        <v>162</v>
      </c>
    </row>
    <row r="137" spans="1:11" x14ac:dyDescent="0.2">
      <c r="G137" s="322" t="s">
        <v>107</v>
      </c>
      <c r="H137" s="176" t="s">
        <v>131</v>
      </c>
      <c r="I137" s="176" t="s">
        <v>134</v>
      </c>
      <c r="J137" s="176" t="s">
        <v>134</v>
      </c>
      <c r="K137" s="312" t="s">
        <v>163</v>
      </c>
    </row>
    <row r="138" spans="1:11" x14ac:dyDescent="0.2">
      <c r="G138" s="322"/>
      <c r="H138" s="176" t="s">
        <v>132</v>
      </c>
      <c r="I138" s="176" t="s">
        <v>135</v>
      </c>
      <c r="J138" s="176" t="s">
        <v>135</v>
      </c>
      <c r="K138" s="313" t="s">
        <v>164</v>
      </c>
    </row>
    <row r="139" spans="1:11" ht="16" thickBot="1" x14ac:dyDescent="0.25">
      <c r="G139" s="324"/>
      <c r="H139" s="325" t="s">
        <v>133</v>
      </c>
      <c r="I139" s="325" t="s">
        <v>136</v>
      </c>
      <c r="J139" s="325" t="s">
        <v>136</v>
      </c>
      <c r="K139" s="321" t="s">
        <v>162</v>
      </c>
    </row>
    <row r="140" spans="1:11" ht="17" thickTop="1" thickBot="1" x14ac:dyDescent="0.25"/>
    <row r="141" spans="1:11" s="166" customFormat="1" ht="17" thickBot="1" x14ac:dyDescent="0.25">
      <c r="A141" s="550" t="s">
        <v>19</v>
      </c>
      <c r="B141" s="551"/>
      <c r="C141" s="552"/>
    </row>
    <row r="142" spans="1:11" s="166" customFormat="1" ht="17" thickBot="1" x14ac:dyDescent="0.25">
      <c r="A142" s="550" t="s">
        <v>140</v>
      </c>
      <c r="B142" s="551"/>
      <c r="C142" s="552"/>
    </row>
    <row r="143" spans="1:11" x14ac:dyDescent="0.2">
      <c r="A143" s="572" t="s">
        <v>138</v>
      </c>
      <c r="B143" s="573"/>
      <c r="C143" s="561"/>
    </row>
    <row r="144" spans="1:11" x14ac:dyDescent="0.2">
      <c r="A144" s="561" t="s">
        <v>298</v>
      </c>
      <c r="B144" s="561"/>
      <c r="C144" s="561"/>
    </row>
    <row r="145" spans="1:4" x14ac:dyDescent="0.2">
      <c r="A145" s="561" t="s">
        <v>139</v>
      </c>
      <c r="B145" s="561"/>
      <c r="C145" s="561"/>
    </row>
    <row r="146" spans="1:4" x14ac:dyDescent="0.2">
      <c r="A146" s="561" t="s">
        <v>301</v>
      </c>
      <c r="B146" s="561"/>
      <c r="C146" s="561"/>
    </row>
    <row r="147" spans="1:4" x14ac:dyDescent="0.2">
      <c r="A147" s="561" t="s">
        <v>292</v>
      </c>
      <c r="B147" s="561"/>
      <c r="C147" s="561"/>
    </row>
    <row r="148" spans="1:4" x14ac:dyDescent="0.2">
      <c r="A148" s="561" t="s">
        <v>299</v>
      </c>
      <c r="B148" s="561"/>
      <c r="C148" s="561"/>
    </row>
    <row r="149" spans="1:4" ht="16" thickBot="1" x14ac:dyDescent="0.25">
      <c r="A149" s="526" t="s">
        <v>303</v>
      </c>
      <c r="B149" s="526"/>
      <c r="C149" s="526"/>
    </row>
    <row r="150" spans="1:4" s="166" customFormat="1" ht="17" thickBot="1" x14ac:dyDescent="0.25">
      <c r="A150" s="550" t="s">
        <v>220</v>
      </c>
      <c r="B150" s="551"/>
      <c r="C150" s="552"/>
    </row>
    <row r="151" spans="1:4" s="166" customFormat="1" ht="17" thickBot="1" x14ac:dyDescent="0.25">
      <c r="A151" s="550" t="s">
        <v>140</v>
      </c>
      <c r="B151" s="551"/>
      <c r="C151" s="552"/>
    </row>
    <row r="152" spans="1:4" x14ac:dyDescent="0.2">
      <c r="A152" s="561" t="s">
        <v>286</v>
      </c>
      <c r="B152" s="561"/>
      <c r="C152" s="561"/>
      <c r="D152" s="165"/>
    </row>
    <row r="153" spans="1:4" x14ac:dyDescent="0.2">
      <c r="A153" s="561" t="s">
        <v>287</v>
      </c>
      <c r="B153" s="561"/>
      <c r="C153" s="561"/>
      <c r="D153" s="165"/>
    </row>
    <row r="154" spans="1:4" x14ac:dyDescent="0.2">
      <c r="A154" s="561" t="s">
        <v>288</v>
      </c>
      <c r="B154" s="561"/>
      <c r="C154" s="561"/>
      <c r="D154" s="165"/>
    </row>
    <row r="155" spans="1:4" x14ac:dyDescent="0.2">
      <c r="A155" s="561" t="s">
        <v>150</v>
      </c>
      <c r="B155" s="561"/>
      <c r="C155" s="561"/>
    </row>
    <row r="156" spans="1:4" x14ac:dyDescent="0.2">
      <c r="A156" s="561" t="s">
        <v>285</v>
      </c>
      <c r="B156" s="561"/>
      <c r="C156" s="561"/>
    </row>
    <row r="157" spans="1:4" x14ac:dyDescent="0.2">
      <c r="A157" s="561" t="s">
        <v>9</v>
      </c>
      <c r="B157" s="561"/>
      <c r="C157" s="561"/>
    </row>
    <row r="158" spans="1:4" x14ac:dyDescent="0.2">
      <c r="A158" s="561" t="s">
        <v>142</v>
      </c>
      <c r="B158" s="561"/>
      <c r="C158" s="561"/>
    </row>
    <row r="159" spans="1:4" x14ac:dyDescent="0.2">
      <c r="A159" s="561" t="s">
        <v>321</v>
      </c>
      <c r="B159" s="561"/>
      <c r="C159" s="561"/>
    </row>
    <row r="160" spans="1:4" x14ac:dyDescent="0.2">
      <c r="A160" s="561" t="s">
        <v>301</v>
      </c>
      <c r="B160" s="561"/>
      <c r="C160" s="561"/>
    </row>
    <row r="161" spans="1:3" x14ac:dyDescent="0.2">
      <c r="A161" s="561" t="s">
        <v>310</v>
      </c>
      <c r="B161" s="561"/>
      <c r="C161" s="561"/>
    </row>
    <row r="162" spans="1:3" ht="16" thickBot="1" x14ac:dyDescent="0.25">
      <c r="A162" s="526" t="s">
        <v>149</v>
      </c>
      <c r="B162" s="526"/>
      <c r="C162" s="526"/>
    </row>
    <row r="163" spans="1:3" s="166" customFormat="1" ht="17" thickBot="1" x14ac:dyDescent="0.25">
      <c r="A163" s="550" t="s">
        <v>18</v>
      </c>
      <c r="B163" s="551"/>
      <c r="C163" s="552"/>
    </row>
    <row r="164" spans="1:3" s="166" customFormat="1" ht="17" thickBot="1" x14ac:dyDescent="0.25">
      <c r="A164" s="550" t="s">
        <v>140</v>
      </c>
      <c r="B164" s="551"/>
      <c r="C164" s="552"/>
    </row>
    <row r="165" spans="1:3" x14ac:dyDescent="0.2">
      <c r="A165" s="561" t="s">
        <v>302</v>
      </c>
      <c r="B165" s="561"/>
      <c r="C165" s="561"/>
    </row>
    <row r="166" spans="1:3" x14ac:dyDescent="0.2">
      <c r="A166" s="561" t="s">
        <v>290</v>
      </c>
      <c r="B166" s="561"/>
      <c r="C166" s="561"/>
    </row>
    <row r="167" spans="1:3" x14ac:dyDescent="0.2">
      <c r="A167" s="561" t="s">
        <v>294</v>
      </c>
      <c r="B167" s="561"/>
      <c r="C167" s="561"/>
    </row>
    <row r="168" spans="1:3" x14ac:dyDescent="0.2">
      <c r="A168" s="561" t="s">
        <v>297</v>
      </c>
      <c r="B168" s="561"/>
      <c r="C168" s="561"/>
    </row>
    <row r="169" spans="1:3" x14ac:dyDescent="0.2">
      <c r="A169" s="526" t="s">
        <v>289</v>
      </c>
      <c r="B169" s="526"/>
      <c r="C169" s="526"/>
    </row>
    <row r="170" spans="1:3" x14ac:dyDescent="0.2">
      <c r="A170" s="526" t="s">
        <v>291</v>
      </c>
      <c r="B170" s="526"/>
      <c r="C170" s="526"/>
    </row>
    <row r="171" spans="1:3" x14ac:dyDescent="0.2">
      <c r="A171" s="526" t="s">
        <v>304</v>
      </c>
      <c r="B171" s="526"/>
      <c r="C171" s="526"/>
    </row>
    <row r="172" spans="1:3" x14ac:dyDescent="0.2">
      <c r="A172" s="526" t="s">
        <v>293</v>
      </c>
      <c r="B172" s="526"/>
      <c r="C172" s="526"/>
    </row>
    <row r="173" spans="1:3" x14ac:dyDescent="0.2">
      <c r="A173" s="526" t="s">
        <v>303</v>
      </c>
      <c r="B173" s="526"/>
      <c r="C173" s="526"/>
    </row>
    <row r="174" spans="1:3" x14ac:dyDescent="0.2">
      <c r="A174" s="526" t="s">
        <v>295</v>
      </c>
      <c r="B174" s="526"/>
      <c r="C174" s="526"/>
    </row>
    <row r="175" spans="1:3" ht="16" thickBot="1" x14ac:dyDescent="0.25">
      <c r="A175" s="526" t="s">
        <v>148</v>
      </c>
      <c r="B175" s="526"/>
      <c r="C175" s="526"/>
    </row>
    <row r="176" spans="1:3" s="166" customFormat="1" ht="17" thickBot="1" x14ac:dyDescent="0.25">
      <c r="A176" s="550" t="s">
        <v>20</v>
      </c>
      <c r="B176" s="551"/>
      <c r="C176" s="552"/>
    </row>
    <row r="177" spans="1:8" s="166" customFormat="1" ht="17" thickBot="1" x14ac:dyDescent="0.25">
      <c r="A177" s="550" t="s">
        <v>140</v>
      </c>
      <c r="B177" s="551"/>
      <c r="C177" s="552"/>
    </row>
    <row r="178" spans="1:8" x14ac:dyDescent="0.2">
      <c r="A178" s="561" t="s">
        <v>298</v>
      </c>
      <c r="B178" s="561"/>
      <c r="C178" s="561"/>
    </row>
    <row r="179" spans="1:8" x14ac:dyDescent="0.2">
      <c r="A179" s="561" t="s">
        <v>299</v>
      </c>
      <c r="B179" s="561"/>
      <c r="C179" s="561"/>
    </row>
    <row r="180" spans="1:8" x14ac:dyDescent="0.2">
      <c r="A180" s="561" t="s">
        <v>322</v>
      </c>
      <c r="B180" s="561"/>
      <c r="C180" s="561"/>
    </row>
    <row r="181" spans="1:8" x14ac:dyDescent="0.2">
      <c r="A181" s="526" t="s">
        <v>296</v>
      </c>
      <c r="B181" s="526"/>
      <c r="C181" s="526"/>
    </row>
    <row r="182" spans="1:8" ht="16" thickBot="1" x14ac:dyDescent="0.25"/>
    <row r="183" spans="1:8" ht="16" thickTop="1" x14ac:dyDescent="0.2">
      <c r="A183" s="605" t="s">
        <v>327</v>
      </c>
      <c r="B183" s="606"/>
      <c r="C183" s="606"/>
      <c r="D183" s="606"/>
      <c r="E183" s="606"/>
      <c r="F183" s="606"/>
      <c r="G183" s="606"/>
      <c r="H183" s="607"/>
    </row>
    <row r="184" spans="1:8" x14ac:dyDescent="0.2">
      <c r="A184" s="554" t="s">
        <v>10</v>
      </c>
      <c r="B184" s="555"/>
      <c r="C184" s="555"/>
      <c r="D184" s="556"/>
      <c r="E184" s="557" t="s">
        <v>13</v>
      </c>
      <c r="F184" s="557"/>
      <c r="G184" s="557"/>
      <c r="H184" s="558"/>
    </row>
    <row r="185" spans="1:8" ht="15" customHeight="1" x14ac:dyDescent="0.2">
      <c r="A185" s="582" t="s">
        <v>14</v>
      </c>
      <c r="B185" s="583"/>
      <c r="C185" s="583"/>
      <c r="D185" s="584"/>
      <c r="E185" s="578" t="s">
        <v>151</v>
      </c>
      <c r="F185" s="578"/>
      <c r="G185" s="578"/>
      <c r="H185" s="579"/>
    </row>
    <row r="186" spans="1:8" x14ac:dyDescent="0.2">
      <c r="A186" s="585"/>
      <c r="B186" s="586"/>
      <c r="C186" s="586"/>
      <c r="D186" s="587"/>
      <c r="E186" s="578"/>
      <c r="F186" s="578"/>
      <c r="G186" s="578"/>
      <c r="H186" s="579"/>
    </row>
    <row r="187" spans="1:8" x14ac:dyDescent="0.2">
      <c r="A187" s="585"/>
      <c r="B187" s="586"/>
      <c r="C187" s="586"/>
      <c r="D187" s="587"/>
      <c r="E187" s="578"/>
      <c r="F187" s="578"/>
      <c r="G187" s="578"/>
      <c r="H187" s="579"/>
    </row>
    <row r="188" spans="1:8" x14ac:dyDescent="0.2">
      <c r="A188" s="585"/>
      <c r="B188" s="586"/>
      <c r="C188" s="586"/>
      <c r="D188" s="587"/>
      <c r="E188" s="578"/>
      <c r="F188" s="578"/>
      <c r="G188" s="578"/>
      <c r="H188" s="579"/>
    </row>
    <row r="189" spans="1:8" x14ac:dyDescent="0.2">
      <c r="A189" s="585"/>
      <c r="B189" s="586"/>
      <c r="C189" s="586"/>
      <c r="D189" s="587"/>
      <c r="E189" s="578"/>
      <c r="F189" s="578"/>
      <c r="G189" s="578"/>
      <c r="H189" s="579"/>
    </row>
    <row r="190" spans="1:8" x14ac:dyDescent="0.2">
      <c r="A190" s="585"/>
      <c r="B190" s="586"/>
      <c r="C190" s="586"/>
      <c r="D190" s="587"/>
      <c r="E190" s="578"/>
      <c r="F190" s="578"/>
      <c r="G190" s="578"/>
      <c r="H190" s="579"/>
    </row>
    <row r="191" spans="1:8" x14ac:dyDescent="0.2">
      <c r="A191" s="585"/>
      <c r="B191" s="586"/>
      <c r="C191" s="586"/>
      <c r="D191" s="587"/>
      <c r="E191" s="578"/>
      <c r="F191" s="578"/>
      <c r="G191" s="578"/>
      <c r="H191" s="579"/>
    </row>
    <row r="192" spans="1:8" x14ac:dyDescent="0.2">
      <c r="A192" s="585"/>
      <c r="B192" s="586"/>
      <c r="C192" s="586"/>
      <c r="D192" s="587"/>
      <c r="E192" s="578"/>
      <c r="F192" s="578"/>
      <c r="G192" s="578"/>
      <c r="H192" s="579"/>
    </row>
    <row r="193" spans="1:8" x14ac:dyDescent="0.2">
      <c r="A193" s="585"/>
      <c r="B193" s="586"/>
      <c r="C193" s="586"/>
      <c r="D193" s="587"/>
      <c r="E193" s="578"/>
      <c r="F193" s="578"/>
      <c r="G193" s="578"/>
      <c r="H193" s="579"/>
    </row>
    <row r="194" spans="1:8" x14ac:dyDescent="0.2">
      <c r="A194" s="585"/>
      <c r="B194" s="586"/>
      <c r="C194" s="586"/>
      <c r="D194" s="587"/>
      <c r="E194" s="578"/>
      <c r="F194" s="578"/>
      <c r="G194" s="578"/>
      <c r="H194" s="579"/>
    </row>
    <row r="195" spans="1:8" x14ac:dyDescent="0.2">
      <c r="A195" s="585"/>
      <c r="B195" s="586"/>
      <c r="C195" s="586"/>
      <c r="D195" s="587"/>
      <c r="E195" s="578"/>
      <c r="F195" s="578"/>
      <c r="G195" s="578"/>
      <c r="H195" s="579"/>
    </row>
    <row r="196" spans="1:8" x14ac:dyDescent="0.2">
      <c r="A196" s="585"/>
      <c r="B196" s="586"/>
      <c r="C196" s="586"/>
      <c r="D196" s="587"/>
      <c r="E196" s="578"/>
      <c r="F196" s="578"/>
      <c r="G196" s="578"/>
      <c r="H196" s="579"/>
    </row>
    <row r="197" spans="1:8" x14ac:dyDescent="0.2">
      <c r="A197" s="585"/>
      <c r="B197" s="586"/>
      <c r="C197" s="586"/>
      <c r="D197" s="587"/>
      <c r="E197" s="578"/>
      <c r="F197" s="578"/>
      <c r="G197" s="578"/>
      <c r="H197" s="579"/>
    </row>
    <row r="198" spans="1:8" x14ac:dyDescent="0.2">
      <c r="A198" s="585"/>
      <c r="B198" s="586"/>
      <c r="C198" s="586"/>
      <c r="D198" s="587"/>
      <c r="E198" s="578"/>
      <c r="F198" s="578"/>
      <c r="G198" s="578"/>
      <c r="H198" s="579"/>
    </row>
    <row r="199" spans="1:8" x14ac:dyDescent="0.2">
      <c r="A199" s="585"/>
      <c r="B199" s="586"/>
      <c r="C199" s="586"/>
      <c r="D199" s="587"/>
      <c r="E199" s="578"/>
      <c r="F199" s="578"/>
      <c r="G199" s="578"/>
      <c r="H199" s="579"/>
    </row>
    <row r="200" spans="1:8" x14ac:dyDescent="0.2">
      <c r="A200" s="585"/>
      <c r="B200" s="586"/>
      <c r="C200" s="586"/>
      <c r="D200" s="587"/>
      <c r="E200" s="578"/>
      <c r="F200" s="578"/>
      <c r="G200" s="578"/>
      <c r="H200" s="579"/>
    </row>
    <row r="201" spans="1:8" x14ac:dyDescent="0.2">
      <c r="A201" s="585"/>
      <c r="B201" s="586"/>
      <c r="C201" s="586"/>
      <c r="D201" s="587"/>
      <c r="E201" s="578"/>
      <c r="F201" s="578"/>
      <c r="G201" s="578"/>
      <c r="H201" s="579"/>
    </row>
    <row r="202" spans="1:8" x14ac:dyDescent="0.2">
      <c r="A202" s="588"/>
      <c r="B202" s="589"/>
      <c r="C202" s="589"/>
      <c r="D202" s="590"/>
      <c r="E202" s="578"/>
      <c r="F202" s="578"/>
      <c r="G202" s="578"/>
      <c r="H202" s="579"/>
    </row>
    <row r="203" spans="1:8" x14ac:dyDescent="0.2">
      <c r="A203" s="591" t="s">
        <v>11</v>
      </c>
      <c r="B203" s="592"/>
      <c r="C203" s="592"/>
      <c r="D203" s="593"/>
      <c r="E203" s="594" t="s">
        <v>12</v>
      </c>
      <c r="F203" s="594"/>
      <c r="G203" s="594"/>
      <c r="H203" s="595"/>
    </row>
    <row r="204" spans="1:8" ht="15" customHeight="1" x14ac:dyDescent="0.2">
      <c r="A204" s="582" t="s">
        <v>15</v>
      </c>
      <c r="B204" s="583"/>
      <c r="C204" s="583"/>
      <c r="D204" s="584"/>
      <c r="E204" s="578" t="s">
        <v>328</v>
      </c>
      <c r="F204" s="578"/>
      <c r="G204" s="578"/>
      <c r="H204" s="579"/>
    </row>
    <row r="205" spans="1:8" x14ac:dyDescent="0.2">
      <c r="A205" s="585"/>
      <c r="B205" s="586"/>
      <c r="C205" s="586"/>
      <c r="D205" s="587"/>
      <c r="E205" s="578"/>
      <c r="F205" s="578"/>
      <c r="G205" s="578"/>
      <c r="H205" s="579"/>
    </row>
    <row r="206" spans="1:8" x14ac:dyDescent="0.2">
      <c r="A206" s="585"/>
      <c r="B206" s="586"/>
      <c r="C206" s="586"/>
      <c r="D206" s="587"/>
      <c r="E206" s="578"/>
      <c r="F206" s="578"/>
      <c r="G206" s="578"/>
      <c r="H206" s="579"/>
    </row>
    <row r="207" spans="1:8" x14ac:dyDescent="0.2">
      <c r="A207" s="585"/>
      <c r="B207" s="586"/>
      <c r="C207" s="586"/>
      <c r="D207" s="587"/>
      <c r="E207" s="578"/>
      <c r="F207" s="578"/>
      <c r="G207" s="578"/>
      <c r="H207" s="579"/>
    </row>
    <row r="208" spans="1:8" x14ac:dyDescent="0.2">
      <c r="A208" s="585"/>
      <c r="B208" s="586"/>
      <c r="C208" s="586"/>
      <c r="D208" s="587"/>
      <c r="E208" s="578"/>
      <c r="F208" s="578"/>
      <c r="G208" s="578"/>
      <c r="H208" s="579"/>
    </row>
    <row r="209" spans="1:8" x14ac:dyDescent="0.2">
      <c r="A209" s="585"/>
      <c r="B209" s="586"/>
      <c r="C209" s="586"/>
      <c r="D209" s="587"/>
      <c r="E209" s="578"/>
      <c r="F209" s="578"/>
      <c r="G209" s="578"/>
      <c r="H209" s="579"/>
    </row>
    <row r="210" spans="1:8" x14ac:dyDescent="0.2">
      <c r="A210" s="585"/>
      <c r="B210" s="586"/>
      <c r="C210" s="586"/>
      <c r="D210" s="587"/>
      <c r="E210" s="578"/>
      <c r="F210" s="578"/>
      <c r="G210" s="578"/>
      <c r="H210" s="579"/>
    </row>
    <row r="211" spans="1:8" x14ac:dyDescent="0.2">
      <c r="A211" s="585"/>
      <c r="B211" s="586"/>
      <c r="C211" s="586"/>
      <c r="D211" s="587"/>
      <c r="E211" s="578"/>
      <c r="F211" s="578"/>
      <c r="G211" s="578"/>
      <c r="H211" s="579"/>
    </row>
    <row r="212" spans="1:8" x14ac:dyDescent="0.2">
      <c r="A212" s="585"/>
      <c r="B212" s="586"/>
      <c r="C212" s="586"/>
      <c r="D212" s="587"/>
      <c r="E212" s="578"/>
      <c r="F212" s="578"/>
      <c r="G212" s="578"/>
      <c r="H212" s="579"/>
    </row>
    <row r="213" spans="1:8" x14ac:dyDescent="0.2">
      <c r="A213" s="585"/>
      <c r="B213" s="586"/>
      <c r="C213" s="586"/>
      <c r="D213" s="587"/>
      <c r="E213" s="578"/>
      <c r="F213" s="578"/>
      <c r="G213" s="578"/>
      <c r="H213" s="579"/>
    </row>
    <row r="214" spans="1:8" x14ac:dyDescent="0.2">
      <c r="A214" s="585"/>
      <c r="B214" s="586"/>
      <c r="C214" s="586"/>
      <c r="D214" s="587"/>
      <c r="E214" s="578"/>
      <c r="F214" s="578"/>
      <c r="G214" s="578"/>
      <c r="H214" s="579"/>
    </row>
    <row r="215" spans="1:8" x14ac:dyDescent="0.2">
      <c r="A215" s="585"/>
      <c r="B215" s="586"/>
      <c r="C215" s="586"/>
      <c r="D215" s="587"/>
      <c r="E215" s="578"/>
      <c r="F215" s="578"/>
      <c r="G215" s="578"/>
      <c r="H215" s="579"/>
    </row>
    <row r="216" spans="1:8" x14ac:dyDescent="0.2">
      <c r="A216" s="585"/>
      <c r="B216" s="586"/>
      <c r="C216" s="586"/>
      <c r="D216" s="587"/>
      <c r="E216" s="578"/>
      <c r="F216" s="578"/>
      <c r="G216" s="578"/>
      <c r="H216" s="579"/>
    </row>
    <row r="217" spans="1:8" x14ac:dyDescent="0.2">
      <c r="A217" s="585"/>
      <c r="B217" s="586"/>
      <c r="C217" s="586"/>
      <c r="D217" s="587"/>
      <c r="E217" s="578"/>
      <c r="F217" s="578"/>
      <c r="G217" s="578"/>
      <c r="H217" s="579"/>
    </row>
    <row r="218" spans="1:8" x14ac:dyDescent="0.2">
      <c r="A218" s="585"/>
      <c r="B218" s="586"/>
      <c r="C218" s="586"/>
      <c r="D218" s="587"/>
      <c r="E218" s="578"/>
      <c r="F218" s="578"/>
      <c r="G218" s="578"/>
      <c r="H218" s="579"/>
    </row>
    <row r="219" spans="1:8" x14ac:dyDescent="0.2">
      <c r="A219" s="585"/>
      <c r="B219" s="586"/>
      <c r="C219" s="586"/>
      <c r="D219" s="587"/>
      <c r="E219" s="578"/>
      <c r="F219" s="578"/>
      <c r="G219" s="578"/>
      <c r="H219" s="579"/>
    </row>
    <row r="220" spans="1:8" x14ac:dyDescent="0.2">
      <c r="A220" s="585"/>
      <c r="B220" s="586"/>
      <c r="C220" s="586"/>
      <c r="D220" s="587"/>
      <c r="E220" s="578"/>
      <c r="F220" s="578"/>
      <c r="G220" s="578"/>
      <c r="H220" s="579"/>
    </row>
    <row r="221" spans="1:8" ht="16" thickBot="1" x14ac:dyDescent="0.25">
      <c r="A221" s="596"/>
      <c r="B221" s="597"/>
      <c r="C221" s="597"/>
      <c r="D221" s="598"/>
      <c r="E221" s="580"/>
      <c r="F221" s="580"/>
      <c r="G221" s="580"/>
      <c r="H221" s="581"/>
    </row>
    <row r="222" spans="1:8" ht="16" thickTop="1" x14ac:dyDescent="0.2"/>
    <row r="223" spans="1:8" ht="16" thickBot="1" x14ac:dyDescent="0.25"/>
    <row r="224" spans="1:8" ht="16" thickTop="1" x14ac:dyDescent="0.2">
      <c r="A224" s="602" t="s">
        <v>300</v>
      </c>
      <c r="B224" s="603"/>
      <c r="C224" s="603"/>
      <c r="D224" s="603"/>
      <c r="E224" s="603"/>
      <c r="F224" s="603"/>
      <c r="G224" s="603"/>
      <c r="H224" s="604"/>
    </row>
    <row r="225" spans="1:8" ht="15" customHeight="1" x14ac:dyDescent="0.2">
      <c r="A225" s="582" t="s">
        <v>333</v>
      </c>
      <c r="B225" s="583"/>
      <c r="C225" s="583"/>
      <c r="D225" s="583"/>
      <c r="E225" s="583"/>
      <c r="F225" s="583"/>
      <c r="G225" s="583"/>
      <c r="H225" s="599"/>
    </row>
    <row r="226" spans="1:8" x14ac:dyDescent="0.2">
      <c r="A226" s="585"/>
      <c r="B226" s="586"/>
      <c r="C226" s="586"/>
      <c r="D226" s="586"/>
      <c r="E226" s="586"/>
      <c r="F226" s="586"/>
      <c r="G226" s="586"/>
      <c r="H226" s="600"/>
    </row>
    <row r="227" spans="1:8" x14ac:dyDescent="0.2">
      <c r="A227" s="585"/>
      <c r="B227" s="586"/>
      <c r="C227" s="586"/>
      <c r="D227" s="586"/>
      <c r="E227" s="586"/>
      <c r="F227" s="586"/>
      <c r="G227" s="586"/>
      <c r="H227" s="600"/>
    </row>
    <row r="228" spans="1:8" x14ac:dyDescent="0.2">
      <c r="A228" s="585"/>
      <c r="B228" s="586"/>
      <c r="C228" s="586"/>
      <c r="D228" s="586"/>
      <c r="E228" s="586"/>
      <c r="F228" s="586"/>
      <c r="G228" s="586"/>
      <c r="H228" s="600"/>
    </row>
    <row r="229" spans="1:8" x14ac:dyDescent="0.2">
      <c r="A229" s="585"/>
      <c r="B229" s="586"/>
      <c r="C229" s="586"/>
      <c r="D229" s="586"/>
      <c r="E229" s="586"/>
      <c r="F229" s="586"/>
      <c r="G229" s="586"/>
      <c r="H229" s="600"/>
    </row>
    <row r="230" spans="1:8" x14ac:dyDescent="0.2">
      <c r="A230" s="585"/>
      <c r="B230" s="586"/>
      <c r="C230" s="586"/>
      <c r="D230" s="586"/>
      <c r="E230" s="586"/>
      <c r="F230" s="586"/>
      <c r="G230" s="586"/>
      <c r="H230" s="600"/>
    </row>
    <row r="231" spans="1:8" x14ac:dyDescent="0.2">
      <c r="A231" s="585"/>
      <c r="B231" s="586"/>
      <c r="C231" s="586"/>
      <c r="D231" s="586"/>
      <c r="E231" s="586"/>
      <c r="F231" s="586"/>
      <c r="G231" s="586"/>
      <c r="H231" s="600"/>
    </row>
    <row r="232" spans="1:8" x14ac:dyDescent="0.2">
      <c r="A232" s="585"/>
      <c r="B232" s="586"/>
      <c r="C232" s="586"/>
      <c r="D232" s="586"/>
      <c r="E232" s="586"/>
      <c r="F232" s="586"/>
      <c r="G232" s="586"/>
      <c r="H232" s="600"/>
    </row>
    <row r="233" spans="1:8" x14ac:dyDescent="0.2">
      <c r="A233" s="585"/>
      <c r="B233" s="586"/>
      <c r="C233" s="586"/>
      <c r="D233" s="586"/>
      <c r="E233" s="586"/>
      <c r="F233" s="586"/>
      <c r="G233" s="586"/>
      <c r="H233" s="600"/>
    </row>
    <row r="234" spans="1:8" x14ac:dyDescent="0.2">
      <c r="A234" s="585"/>
      <c r="B234" s="586"/>
      <c r="C234" s="586"/>
      <c r="D234" s="586"/>
      <c r="E234" s="586"/>
      <c r="F234" s="586"/>
      <c r="G234" s="586"/>
      <c r="H234" s="600"/>
    </row>
    <row r="235" spans="1:8" x14ac:dyDescent="0.2">
      <c r="A235" s="585"/>
      <c r="B235" s="586"/>
      <c r="C235" s="586"/>
      <c r="D235" s="586"/>
      <c r="E235" s="586"/>
      <c r="F235" s="586"/>
      <c r="G235" s="586"/>
      <c r="H235" s="600"/>
    </row>
    <row r="236" spans="1:8" x14ac:dyDescent="0.2">
      <c r="A236" s="585"/>
      <c r="B236" s="586"/>
      <c r="C236" s="586"/>
      <c r="D236" s="586"/>
      <c r="E236" s="586"/>
      <c r="F236" s="586"/>
      <c r="G236" s="586"/>
      <c r="H236" s="600"/>
    </row>
    <row r="237" spans="1:8" x14ac:dyDescent="0.2">
      <c r="A237" s="585"/>
      <c r="B237" s="586"/>
      <c r="C237" s="586"/>
      <c r="D237" s="586"/>
      <c r="E237" s="586"/>
      <c r="F237" s="586"/>
      <c r="G237" s="586"/>
      <c r="H237" s="600"/>
    </row>
    <row r="238" spans="1:8" x14ac:dyDescent="0.2">
      <c r="A238" s="585"/>
      <c r="B238" s="586"/>
      <c r="C238" s="586"/>
      <c r="D238" s="586"/>
      <c r="E238" s="586"/>
      <c r="F238" s="586"/>
      <c r="G238" s="586"/>
      <c r="H238" s="600"/>
    </row>
    <row r="239" spans="1:8" x14ac:dyDescent="0.2">
      <c r="A239" s="585"/>
      <c r="B239" s="586"/>
      <c r="C239" s="586"/>
      <c r="D239" s="586"/>
      <c r="E239" s="586"/>
      <c r="F239" s="586"/>
      <c r="G239" s="586"/>
      <c r="H239" s="600"/>
    </row>
    <row r="240" spans="1:8" x14ac:dyDescent="0.2">
      <c r="A240" s="585"/>
      <c r="B240" s="586"/>
      <c r="C240" s="586"/>
      <c r="D240" s="586"/>
      <c r="E240" s="586"/>
      <c r="F240" s="586"/>
      <c r="G240" s="586"/>
      <c r="H240" s="600"/>
    </row>
    <row r="241" spans="1:8" x14ac:dyDescent="0.2">
      <c r="A241" s="585"/>
      <c r="B241" s="586"/>
      <c r="C241" s="586"/>
      <c r="D241" s="586"/>
      <c r="E241" s="586"/>
      <c r="F241" s="586"/>
      <c r="G241" s="586"/>
      <c r="H241" s="600"/>
    </row>
    <row r="242" spans="1:8" x14ac:dyDescent="0.2">
      <c r="A242" s="585"/>
      <c r="B242" s="586"/>
      <c r="C242" s="586"/>
      <c r="D242" s="586"/>
      <c r="E242" s="586"/>
      <c r="F242" s="586"/>
      <c r="G242" s="586"/>
      <c r="H242" s="600"/>
    </row>
    <row r="243" spans="1:8" ht="15" customHeight="1" x14ac:dyDescent="0.2">
      <c r="A243" s="585"/>
      <c r="B243" s="586"/>
      <c r="C243" s="586"/>
      <c r="D243" s="586"/>
      <c r="E243" s="586"/>
      <c r="F243" s="586"/>
      <c r="G243" s="586"/>
      <c r="H243" s="600"/>
    </row>
    <row r="244" spans="1:8" x14ac:dyDescent="0.2">
      <c r="A244" s="585"/>
      <c r="B244" s="586"/>
      <c r="C244" s="586"/>
      <c r="D244" s="586"/>
      <c r="E244" s="586"/>
      <c r="F244" s="586"/>
      <c r="G244" s="586"/>
      <c r="H244" s="600"/>
    </row>
    <row r="245" spans="1:8" x14ac:dyDescent="0.2">
      <c r="A245" s="585"/>
      <c r="B245" s="586"/>
      <c r="C245" s="586"/>
      <c r="D245" s="586"/>
      <c r="E245" s="586"/>
      <c r="F245" s="586"/>
      <c r="G245" s="586"/>
      <c r="H245" s="600"/>
    </row>
    <row r="246" spans="1:8" x14ac:dyDescent="0.2">
      <c r="A246" s="585"/>
      <c r="B246" s="586"/>
      <c r="C246" s="586"/>
      <c r="D246" s="586"/>
      <c r="E246" s="586"/>
      <c r="F246" s="586"/>
      <c r="G246" s="586"/>
      <c r="H246" s="600"/>
    </row>
    <row r="247" spans="1:8" x14ac:dyDescent="0.2">
      <c r="A247" s="585"/>
      <c r="B247" s="586"/>
      <c r="C247" s="586"/>
      <c r="D247" s="586"/>
      <c r="E247" s="586"/>
      <c r="F247" s="586"/>
      <c r="G247" s="586"/>
      <c r="H247" s="600"/>
    </row>
    <row r="248" spans="1:8" x14ac:dyDescent="0.2">
      <c r="A248" s="585"/>
      <c r="B248" s="586"/>
      <c r="C248" s="586"/>
      <c r="D248" s="586"/>
      <c r="E248" s="586"/>
      <c r="F248" s="586"/>
      <c r="G248" s="586"/>
      <c r="H248" s="600"/>
    </row>
    <row r="249" spans="1:8" x14ac:dyDescent="0.2">
      <c r="A249" s="585"/>
      <c r="B249" s="586"/>
      <c r="C249" s="586"/>
      <c r="D249" s="586"/>
      <c r="E249" s="586"/>
      <c r="F249" s="586"/>
      <c r="G249" s="586"/>
      <c r="H249" s="600"/>
    </row>
    <row r="250" spans="1:8" x14ac:dyDescent="0.2">
      <c r="A250" s="585"/>
      <c r="B250" s="586"/>
      <c r="C250" s="586"/>
      <c r="D250" s="586"/>
      <c r="E250" s="586"/>
      <c r="F250" s="586"/>
      <c r="G250" s="586"/>
      <c r="H250" s="600"/>
    </row>
    <row r="251" spans="1:8" x14ac:dyDescent="0.2">
      <c r="A251" s="585"/>
      <c r="B251" s="586"/>
      <c r="C251" s="586"/>
      <c r="D251" s="586"/>
      <c r="E251" s="586"/>
      <c r="F251" s="586"/>
      <c r="G251" s="586"/>
      <c r="H251" s="600"/>
    </row>
    <row r="252" spans="1:8" x14ac:dyDescent="0.2">
      <c r="A252" s="585"/>
      <c r="B252" s="586"/>
      <c r="C252" s="586"/>
      <c r="D252" s="586"/>
      <c r="E252" s="586"/>
      <c r="F252" s="586"/>
      <c r="G252" s="586"/>
      <c r="H252" s="600"/>
    </row>
    <row r="253" spans="1:8" ht="16" thickBot="1" x14ac:dyDescent="0.25">
      <c r="A253" s="596"/>
      <c r="B253" s="597"/>
      <c r="C253" s="597"/>
      <c r="D253" s="597"/>
      <c r="E253" s="597"/>
      <c r="F253" s="597"/>
      <c r="G253" s="597"/>
      <c r="H253" s="601"/>
    </row>
    <row r="254" spans="1:8" ht="16" thickTop="1" x14ac:dyDescent="0.2"/>
    <row r="283" spans="1:1" x14ac:dyDescent="0.2">
      <c r="A283" s="328"/>
    </row>
    <row r="289" spans="1:1" x14ac:dyDescent="0.2">
      <c r="A289" s="328"/>
    </row>
    <row r="292" spans="1:1" x14ac:dyDescent="0.2">
      <c r="A292" s="328"/>
    </row>
    <row r="388" spans="1:1" x14ac:dyDescent="0.2">
      <c r="A388" s="328"/>
    </row>
    <row r="399" spans="1:1" x14ac:dyDescent="0.2">
      <c r="A399" s="328"/>
    </row>
    <row r="405" spans="1:1" x14ac:dyDescent="0.2">
      <c r="A405" s="328"/>
    </row>
  </sheetData>
  <sheetProtection password="C516" sheet="1" objects="1" scenarios="1"/>
  <mergeCells count="81">
    <mergeCell ref="A225:H253"/>
    <mergeCell ref="A173:C173"/>
    <mergeCell ref="A157:C157"/>
    <mergeCell ref="A158:C158"/>
    <mergeCell ref="A162:C162"/>
    <mergeCell ref="A159:C159"/>
    <mergeCell ref="A224:H224"/>
    <mergeCell ref="A174:C174"/>
    <mergeCell ref="A181:C181"/>
    <mergeCell ref="A178:C178"/>
    <mergeCell ref="A179:C179"/>
    <mergeCell ref="A183:H183"/>
    <mergeCell ref="A171:C171"/>
    <mergeCell ref="A161:C161"/>
    <mergeCell ref="A163:C163"/>
    <mergeCell ref="A164:C164"/>
    <mergeCell ref="A176:C176"/>
    <mergeCell ref="A177:C177"/>
    <mergeCell ref="A204:D221"/>
    <mergeCell ref="A180:C180"/>
    <mergeCell ref="A175:C175"/>
    <mergeCell ref="E204:H221"/>
    <mergeCell ref="E185:H202"/>
    <mergeCell ref="A185:D202"/>
    <mergeCell ref="A203:D203"/>
    <mergeCell ref="E203:H203"/>
    <mergeCell ref="G123:K123"/>
    <mergeCell ref="A149:C149"/>
    <mergeCell ref="G132:K132"/>
    <mergeCell ref="A160:C160"/>
    <mergeCell ref="A150:C150"/>
    <mergeCell ref="A151:C151"/>
    <mergeCell ref="A155:C155"/>
    <mergeCell ref="A156:C156"/>
    <mergeCell ref="A147:C147"/>
    <mergeCell ref="A148:C148"/>
    <mergeCell ref="A152:C152"/>
    <mergeCell ref="A153:C153"/>
    <mergeCell ref="A154:C154"/>
    <mergeCell ref="G1:H2"/>
    <mergeCell ref="I1:J2"/>
    <mergeCell ref="E1:F2"/>
    <mergeCell ref="A1:B2"/>
    <mergeCell ref="C1:D2"/>
    <mergeCell ref="A108:C108"/>
    <mergeCell ref="A123:E123"/>
    <mergeCell ref="A129:E129"/>
    <mergeCell ref="A146:C146"/>
    <mergeCell ref="B109:C109"/>
    <mergeCell ref="B110:C110"/>
    <mergeCell ref="A112:C112"/>
    <mergeCell ref="B113:C113"/>
    <mergeCell ref="B114:C114"/>
    <mergeCell ref="A143:C143"/>
    <mergeCell ref="A144:C144"/>
    <mergeCell ref="A145:C145"/>
    <mergeCell ref="A141:C141"/>
    <mergeCell ref="A142:C142"/>
    <mergeCell ref="A28:E28"/>
    <mergeCell ref="A184:D184"/>
    <mergeCell ref="E184:H184"/>
    <mergeCell ref="A52:D52"/>
    <mergeCell ref="F52:H52"/>
    <mergeCell ref="E108:I108"/>
    <mergeCell ref="G63:K63"/>
    <mergeCell ref="A165:C165"/>
    <mergeCell ref="A169:C169"/>
    <mergeCell ref="A170:C170"/>
    <mergeCell ref="A172:C172"/>
    <mergeCell ref="A166:C166"/>
    <mergeCell ref="A167:C167"/>
    <mergeCell ref="A168:C168"/>
    <mergeCell ref="A87:C87"/>
    <mergeCell ref="A63:E63"/>
    <mergeCell ref="T7:X7"/>
    <mergeCell ref="Z7:AD7"/>
    <mergeCell ref="A3:C3"/>
    <mergeCell ref="A4:C4"/>
    <mergeCell ref="N7:R7"/>
    <mergeCell ref="G7:L7"/>
    <mergeCell ref="A7:E7"/>
  </mergeCells>
  <phoneticPr fontId="21" type="noConversion"/>
  <hyperlinks>
    <hyperlink ref="C1:D2" location="'Reading - Research'!A141:AD149" tooltip="Select to jump to probes" display="PROBES" xr:uid="{00000000-0004-0000-0200-000000000000}"/>
    <hyperlink ref="A145" r:id="rId1" tooltip="www.aimsweb.com" xr:uid="{00000000-0004-0000-0200-000001000000}"/>
    <hyperlink ref="A147" r:id="rId2" tooltip="http://www.davis.k12.ut.us/studentserv/LCMTFrames.htm" xr:uid="{00000000-0004-0000-0200-000002000000}"/>
    <hyperlink ref="A143" r:id="rId3" tooltip="https://dibels.uoregon.edu/" xr:uid="{00000000-0004-0000-0200-000003000000}"/>
    <hyperlink ref="A155" r:id="rId4" tooltip="http://www.fcrr.org/assessment/pdf/DiagnosticTools.pdf" xr:uid="{00000000-0004-0000-0200-000004000000}"/>
    <hyperlink ref="A153" r:id="rId5" tooltip="http://www.tc.edu/rwp/assessment/2008/materials/documents/spellingele.pdf" xr:uid="{00000000-0004-0000-0200-000005000000}"/>
    <hyperlink ref="A152" r:id="rId6" tooltip="http://www.tc.edu/rwp/assessment/2008/materials/documents/spelling_pri.pdf" xr:uid="{00000000-0004-0000-0200-000006000000}"/>
    <hyperlink ref="A154" r:id="rId7" tooltip="http://www.tc.edu/rwp/assessment/2008/materials/documents/spellingug.pdf" xr:uid="{00000000-0004-0000-0200-000007000000}"/>
    <hyperlink ref="A152:C152" r:id="rId8" display="Primary Spelling Inventory" xr:uid="{00000000-0004-0000-0200-000008000000}"/>
    <hyperlink ref="A143:C143" r:id="rId9" display="DIBELS" xr:uid="{00000000-0004-0000-0200-000009000000}"/>
    <hyperlink ref="A145:C145" r:id="rId10" display="AIMSweb" xr:uid="{00000000-0004-0000-0200-00000A000000}"/>
    <hyperlink ref="A147:C147" r:id="rId11" display="Davis School District" xr:uid="{00000000-0004-0000-0200-00000B000000}"/>
    <hyperlink ref="A153:C153" r:id="rId12" display="Elementary Spelling Inventory" xr:uid="{00000000-0004-0000-0200-00000C000000}"/>
    <hyperlink ref="A154:C154" r:id="rId13" display="Upper Spelling Inventory" xr:uid="{00000000-0004-0000-0200-00000D000000}"/>
    <hyperlink ref="A165:C165" r:id="rId14" display="The Savvy Teacher's Guide" xr:uid="{00000000-0004-0000-0200-00000E000000}"/>
    <hyperlink ref="A166:C166" r:id="rId15" display="GoSBR.net" xr:uid="{00000000-0004-0000-0200-00000F000000}"/>
    <hyperlink ref="A167:C167" r:id="rId16" display="FCRR Interventions" xr:uid="{00000000-0004-0000-0200-000010000000}"/>
    <hyperlink ref="A156:C156" r:id="rId17" display="Survey Level Assessment" xr:uid="{00000000-0004-0000-0200-000011000000}"/>
    <hyperlink ref="A178:C178" r:id="rId18" display="CBM Warehouse" xr:uid="{00000000-0004-0000-0200-000012000000}"/>
    <hyperlink ref="A179:C179" r:id="rId19" display="National Center on RTI" xr:uid="{00000000-0004-0000-0200-000013000000}"/>
    <hyperlink ref="A158:C158" location="'Reading - Research'!A223:I254" display="Can't/Won't Do Assessment" xr:uid="{00000000-0004-0000-0200-000014000000}"/>
    <hyperlink ref="A157:C157" location="'Reading - Research'!A182:I222" display="Four Quadrant Instructional Sort" xr:uid="{00000000-0004-0000-0200-000015000000}"/>
    <hyperlink ref="A159:C159" r:id="rId20" display="CORE Phonics Survey" xr:uid="{00000000-0004-0000-0200-000016000000}"/>
    <hyperlink ref="A160:C160" r:id="rId21" display="Joe Witt Reading" xr:uid="{00000000-0004-0000-0200-000017000000}"/>
    <hyperlink ref="A146" r:id="rId22" tooltip="http://www.davis.k12.ut.us/studentserv/LCMTFrames.htm" xr:uid="{00000000-0004-0000-0200-000018000000}"/>
    <hyperlink ref="A146:C146" r:id="rId23" display="Joe Witt Reading" xr:uid="{00000000-0004-0000-0200-000019000000}"/>
    <hyperlink ref="A161:C161" r:id="rId24" display="PALS" xr:uid="{00000000-0004-0000-0200-00001A000000}"/>
    <hyperlink ref="A180" r:id="rId25" xr:uid="{00000000-0004-0000-0200-00001B000000}"/>
    <hyperlink ref="A180:C180" r:id="rId26" display="Student Progress Monitoring" xr:uid="{00000000-0004-0000-0200-00001C000000}"/>
    <hyperlink ref="A1:B2" location="'Reading - Research'!A3:AD140" tooltip="Select to jump to standards" display="STANDARDS" xr:uid="{00000000-0004-0000-0200-00001D000000}"/>
    <hyperlink ref="E1:F2" location="'Reading - Research'!A150:AD162" tooltip="Select to jump to diagnostics" display="DIAGNOSTICS" xr:uid="{00000000-0004-0000-0200-00001E000000}"/>
    <hyperlink ref="G1:H2" location="'Reading - Research'!A163:AD175" tooltip="Select to jump to interventions" display="INTERVENTIONS" xr:uid="{00000000-0004-0000-0200-00001F000000}"/>
    <hyperlink ref="I1:J2" location="'Reading - Research'!A176:AD254" tooltip="Select to jump to information" display="INFORMATION" xr:uid="{00000000-0004-0000-0200-000020000000}"/>
    <hyperlink ref="A4:B4" location="'Reading - Research'!A1:J2" display="HOME" xr:uid="{00000000-0004-0000-0200-000021000000}"/>
    <hyperlink ref="A148" r:id="rId27" tooltip="http://www.davis.k12.ut.us/studentserv/LCMTFrames.htm" display="Davis School District" xr:uid="{00000000-0004-0000-0200-000022000000}"/>
    <hyperlink ref="A148:C148" r:id="rId28" display="National Center on RTI" xr:uid="{00000000-0004-0000-0200-000023000000}"/>
    <hyperlink ref="A144" r:id="rId29" tooltip="www.interventioncentral.com" display="Intervention Central" xr:uid="{00000000-0004-0000-0200-000024000000}"/>
    <hyperlink ref="A144:C144" r:id="rId30" display="CBM Warehouse" xr:uid="{00000000-0004-0000-0200-000025000000}"/>
    <hyperlink ref="A168:C168" r:id="rId31" display="Doing What Works" xr:uid="{00000000-0004-0000-0200-000026000000}"/>
    <hyperlink ref="A4:C4" location="'Reading - Research'!A1:J2" tooltip="Select to jump to top of tab" display="HOME" xr:uid="{00000000-0004-0000-0200-000027000000}"/>
    <hyperlink ref="A142:B142" location="'Reading - Research'!A1:J2" display="HOME" xr:uid="{00000000-0004-0000-0200-000028000000}"/>
    <hyperlink ref="A142:C142" location="'Reading - Research'!A1:J2" tooltip="Select to jump to top of tab" display="HOME" xr:uid="{00000000-0004-0000-0200-000029000000}"/>
    <hyperlink ref="A151:B151" location="'Reading - Research'!A1:J2" display="HOME" xr:uid="{00000000-0004-0000-0200-00002A000000}"/>
    <hyperlink ref="A151:C151" location="'Reading - Research'!A1:J2" tooltip="Select to jump to top of tab" display="HOME" xr:uid="{00000000-0004-0000-0200-00002B000000}"/>
    <hyperlink ref="A164:B164" location="'Reading - Research'!A1:J2" display="HOME" xr:uid="{00000000-0004-0000-0200-00002C000000}"/>
    <hyperlink ref="A164:C164" location="'Reading - Research'!A1:J2" tooltip="Select to jump to top of tab" display="HOME" xr:uid="{00000000-0004-0000-0200-00002D000000}"/>
    <hyperlink ref="A177:B177" location="'Reading - Research'!A1:J2" display="HOME" xr:uid="{00000000-0004-0000-0200-00002E000000}"/>
    <hyperlink ref="A177:C177" location="'Reading - Research'!A1:J2" tooltip="Select to jump to top of tab" display="HOME" xr:uid="{00000000-0004-0000-0200-00002F000000}"/>
  </hyperlinks>
  <pageMargins left="0.7" right="0.7" top="0.75" bottom="0.75" header="0.3" footer="0.3"/>
  <pageSetup orientation="portrait" r:id="rId32"/>
  <ignoredErrors>
    <ignoredError sqref="H129:J129 J126" twoDigitTextYear="1"/>
  </ignoredErrors>
  <legacyDrawing r:id="rId33"/>
  <extLst>
    <ext xmlns:mx="http://schemas.microsoft.com/office/mac/excel/2008/main" uri="http://schemas.microsoft.com/office/mac/excel/2008/main">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tabColor rgb="FFFF0000"/>
  </sheetPr>
  <dimension ref="A1:Z71"/>
  <sheetViews>
    <sheetView workbookViewId="0">
      <selection activeCell="A2" sqref="A2"/>
    </sheetView>
  </sheetViews>
  <sheetFormatPr baseColWidth="10" defaultColWidth="8.83203125" defaultRowHeight="15" x14ac:dyDescent="0.2"/>
  <cols>
    <col min="1" max="16384" width="8.83203125" style="7"/>
  </cols>
  <sheetData>
    <row r="1" spans="1:11" ht="15" customHeight="1" x14ac:dyDescent="0.2">
      <c r="A1" s="6" t="str">
        <f>(IF(ISTEXT('Reading - Data'!A3),'Reading - Data'!A3,""))&amp;(IF(ISTEXT('Reading - Data'!B3)," - Grade "&amp;'Reading - Data'!B3,""))&amp;(IF(ISTEXT('Reading - Data'!D4)," - "&amp;'Reading - Data'!D4,""))</f>
        <v/>
      </c>
      <c r="B1" s="6" t="str">
        <f>'Reading - Data'!D2&amp;IF('Reading - Data'!D4="",""," - "&amp;('Reading - Data'!D4))&amp;IF('Reading - Data'!D3," - "&amp;TEXT('Reading - Data'!D3, "mm/dd/yy"),"")</f>
        <v>Benchmark 1 Scores</v>
      </c>
      <c r="C1" s="87"/>
      <c r="F1" s="8"/>
      <c r="G1" s="327"/>
      <c r="H1" s="327"/>
    </row>
    <row r="2" spans="1:11" ht="15" customHeight="1" x14ac:dyDescent="0.35">
      <c r="C2" s="9"/>
      <c r="D2" s="10"/>
      <c r="E2" s="10"/>
      <c r="F2" s="10"/>
      <c r="G2" s="10"/>
      <c r="H2" s="10"/>
      <c r="I2" s="10"/>
      <c r="J2" s="10"/>
      <c r="K2" s="10"/>
    </row>
    <row r="3" spans="1:11" ht="15" customHeight="1" x14ac:dyDescent="0.35">
      <c r="C3" s="10"/>
      <c r="D3" s="10"/>
      <c r="E3" s="10"/>
      <c r="F3" s="10"/>
      <c r="G3" s="10"/>
      <c r="H3" s="10"/>
      <c r="I3" s="10"/>
      <c r="J3" s="10"/>
      <c r="K3" s="10"/>
    </row>
    <row r="4" spans="1:11" x14ac:dyDescent="0.2">
      <c r="C4" s="11"/>
    </row>
    <row r="34" spans="1:26" x14ac:dyDescent="0.2">
      <c r="R34" s="12"/>
    </row>
    <row r="35" spans="1:26" x14ac:dyDescent="0.2">
      <c r="A35" s="6" t="str">
        <f>(IF(ISTEXT('Reading - Data'!A3),'Reading - Data'!A3,""))&amp;(IF(ISTEXT('Reading - Data'!B3)," - Grade "&amp;'Reading - Data'!B3,""))&amp;(IF(ISTEXT('Reading - Data'!AP4)," - "&amp;'Reading - Data'!AP4,""))</f>
        <v/>
      </c>
      <c r="B35" s="6" t="str">
        <f>'Reading - Data'!AP2&amp;IF('Reading - Data'!AP4="",""," - "&amp;('Reading - Data'!AP4))&amp;IF('Reading - Data'!AP3," - "&amp;TEXT('Reading - Data'!AP3, "mm/dd/yy"),"")</f>
        <v>Benchmark 2 Scores</v>
      </c>
    </row>
    <row r="36" spans="1:26" ht="15" customHeight="1" x14ac:dyDescent="0.35">
      <c r="C36" s="9"/>
      <c r="D36" s="5"/>
      <c r="E36" s="5"/>
      <c r="F36" s="5"/>
      <c r="G36" s="5"/>
      <c r="H36" s="5"/>
      <c r="I36" s="5"/>
      <c r="J36" s="5"/>
      <c r="K36" s="5"/>
      <c r="R36" s="9"/>
      <c r="S36" s="5"/>
      <c r="T36" s="5"/>
      <c r="U36" s="5"/>
      <c r="V36" s="5"/>
      <c r="W36" s="5"/>
      <c r="X36" s="5"/>
      <c r="Y36" s="5"/>
      <c r="Z36" s="5"/>
    </row>
    <row r="37" spans="1:26" ht="15" customHeight="1" x14ac:dyDescent="0.2">
      <c r="C37" s="5"/>
      <c r="D37" s="5"/>
      <c r="E37" s="5"/>
      <c r="F37" s="5"/>
      <c r="G37" s="5"/>
      <c r="H37" s="5"/>
      <c r="I37" s="5"/>
      <c r="J37" s="5"/>
      <c r="K37" s="5"/>
      <c r="R37" s="5"/>
      <c r="S37" s="5"/>
      <c r="T37" s="5"/>
      <c r="U37" s="5"/>
      <c r="V37" s="5"/>
      <c r="W37" s="5"/>
      <c r="X37" s="5"/>
      <c r="Y37" s="5"/>
      <c r="Z37" s="5"/>
    </row>
    <row r="69" spans="1:26" x14ac:dyDescent="0.2">
      <c r="A69" s="6" t="str">
        <f>(IF(ISTEXT('Reading - Data'!A3),'Reading - Data'!A3,""))&amp;(IF(ISTEXT('Reading - Data'!B3)," - Grade "&amp;'Reading - Data'!B3,""))&amp;(IF(ISTEXT('Reading - Data'!CB4)," - "&amp;'Reading - Data'!CB4,""))</f>
        <v/>
      </c>
      <c r="B69" s="6" t="str">
        <f>'Reading - Data'!CB2&amp;IF('Reading - Data'!CB4="",""," - "&amp;('Reading - Data'!CB4))&amp;IF('Reading - Data'!CB3," - "&amp;TEXT('Reading - Data'!CB3, "mm/dd/yy"),"")</f>
        <v>Benchmark 3 Scores</v>
      </c>
    </row>
    <row r="70" spans="1:26" ht="15" customHeight="1" x14ac:dyDescent="0.35">
      <c r="C70" s="9"/>
      <c r="D70" s="5"/>
      <c r="E70" s="5"/>
      <c r="F70" s="5"/>
      <c r="G70" s="5"/>
      <c r="H70" s="5"/>
      <c r="I70" s="5"/>
      <c r="J70" s="5"/>
      <c r="K70" s="5"/>
      <c r="R70" s="9"/>
      <c r="S70" s="5"/>
      <c r="T70" s="5"/>
      <c r="U70" s="5"/>
      <c r="V70" s="5"/>
      <c r="W70" s="5"/>
      <c r="X70" s="5"/>
      <c r="Y70" s="5"/>
      <c r="Z70" s="5"/>
    </row>
    <row r="71" spans="1:26" ht="15" customHeight="1" x14ac:dyDescent="0.2">
      <c r="C71" s="5"/>
      <c r="D71" s="5"/>
      <c r="E71" s="5"/>
      <c r="F71" s="5"/>
      <c r="G71" s="5"/>
      <c r="H71" s="5"/>
      <c r="I71" s="5"/>
      <c r="J71" s="5"/>
      <c r="K71" s="5"/>
      <c r="R71" s="5"/>
      <c r="S71" s="5"/>
      <c r="T71" s="5"/>
      <c r="U71" s="5"/>
      <c r="V71" s="5"/>
      <c r="W71" s="5"/>
      <c r="X71" s="5"/>
      <c r="Y71" s="5"/>
      <c r="Z71" s="5"/>
    </row>
  </sheetData>
  <sheetProtection password="C516" sheet="1" objects="1" scenarios="1" selectLockedCells="1" selectUnlockedCells="1"/>
  <phoneticPr fontId="3" type="noConversion"/>
  <pageMargins left="0.7" right="0.7" top="0.75" bottom="0.75" header="0.3" footer="0.3"/>
  <drawing r:id="rId1"/>
  <extLst>
    <ext xmlns:mx="http://schemas.microsoft.com/office/mac/excel/2008/main" uri="http://schemas.microsoft.com/office/mac/excel/2008/main">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tabColor rgb="FFFF0000"/>
  </sheetPr>
  <dimension ref="A1"/>
  <sheetViews>
    <sheetView zoomScalePageLayoutView="90" workbookViewId="0"/>
  </sheetViews>
  <sheetFormatPr baseColWidth="10" defaultColWidth="8.83203125" defaultRowHeight="15" x14ac:dyDescent="0.2"/>
  <cols>
    <col min="1" max="1" width="6.6640625" style="32" customWidth="1"/>
    <col min="2" max="9" width="8.83203125" style="32"/>
    <col min="10" max="11" width="6.6640625" style="32" customWidth="1"/>
    <col min="12" max="19" width="8.83203125" style="32"/>
    <col min="20" max="21" width="6.6640625" style="32" customWidth="1"/>
    <col min="22" max="29" width="8.83203125" style="32"/>
    <col min="30" max="30" width="6.6640625" style="32" customWidth="1"/>
    <col min="31" max="16384" width="8.83203125" style="32"/>
  </cols>
  <sheetData/>
  <sheetProtection password="C516" sheet="1" objects="1" scenarios="1" selectLockedCells="1" selectUnlockedCells="1"/>
  <phoneticPr fontId="3" type="noConversion"/>
  <pageMargins left="0.7" right="0.7" top="0.75" bottom="0.75" header="0.3" footer="0.3"/>
  <pageSetup orientation="portrait" r:id="rId1"/>
  <drawing r:id="rId2"/>
  <extLst>
    <ext xmlns:mx="http://schemas.microsoft.com/office/mac/excel/2008/main" uri="http://schemas.microsoft.com/office/mac/excel/2008/main">
      <mx:PLV Mode="0" OnePage="0" WScale="0"/>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tabColor rgb="FFFFFF00"/>
  </sheetPr>
  <dimension ref="A1:DN157"/>
  <sheetViews>
    <sheetView workbookViewId="0">
      <pane xSplit="1" ySplit="4" topLeftCell="B5" activePane="bottomRight" state="frozen"/>
      <selection pane="topRight" activeCell="B1" sqref="B1"/>
      <selection pane="bottomLeft" activeCell="A5" sqref="A5"/>
      <selection pane="bottomRight" activeCell="A2" sqref="A2"/>
    </sheetView>
  </sheetViews>
  <sheetFormatPr baseColWidth="10" defaultColWidth="8.83203125" defaultRowHeight="15" x14ac:dyDescent="0.2"/>
  <cols>
    <col min="1" max="1" width="30.1640625" style="7" customWidth="1"/>
    <col min="2" max="2" width="11.6640625" style="7" customWidth="1"/>
    <col min="3" max="3" width="30.1640625" style="7" customWidth="1"/>
    <col min="4" max="6" width="12.6640625" style="39" customWidth="1"/>
    <col min="7" max="10" width="12.6640625" style="39" hidden="1" customWidth="1"/>
    <col min="11" max="11" width="15.6640625" style="39" customWidth="1"/>
    <col min="12" max="15" width="12.6640625" style="39" customWidth="1"/>
    <col min="16" max="16" width="12.6640625" style="39" hidden="1" customWidth="1"/>
    <col min="17" max="17" width="16.6640625" style="39" customWidth="1"/>
    <col min="18" max="19" width="12.6640625" style="39" customWidth="1"/>
    <col min="20" max="20" width="25.6640625" style="39" customWidth="1"/>
    <col min="21" max="21" width="25.6640625" style="31" customWidth="1"/>
    <col min="22" max="41" width="8.6640625" style="39" customWidth="1"/>
    <col min="42" max="44" width="12.6640625" style="39" customWidth="1"/>
    <col min="45" max="45" width="12.6640625" style="39" hidden="1" customWidth="1"/>
    <col min="46" max="47" width="12.6640625" style="31" hidden="1" customWidth="1"/>
    <col min="48" max="48" width="12.6640625" style="39" hidden="1" customWidth="1"/>
    <col min="49" max="49" width="15.6640625" style="39" customWidth="1"/>
    <col min="50" max="53" width="12.6640625" style="39" customWidth="1"/>
    <col min="54" max="54" width="12.6640625" style="39" hidden="1" customWidth="1"/>
    <col min="55" max="55" width="16.6640625" style="39" customWidth="1"/>
    <col min="56" max="57" width="12.6640625" style="39" customWidth="1"/>
    <col min="58" max="59" width="25.6640625" style="39" customWidth="1"/>
    <col min="60" max="78" width="8.6640625" style="39" customWidth="1"/>
    <col min="79" max="79" width="8.6640625" style="31" customWidth="1"/>
    <col min="80" max="80" width="12.6640625" style="31" customWidth="1"/>
    <col min="81" max="82" width="12.6640625" style="39" customWidth="1"/>
    <col min="83" max="86" width="12.6640625" style="39" hidden="1" customWidth="1"/>
    <col min="87" max="87" width="15.6640625" style="39" customWidth="1"/>
    <col min="88" max="88" width="12.83203125" style="39" customWidth="1"/>
    <col min="89" max="89" width="12.6640625" style="39" customWidth="1"/>
    <col min="90" max="90" width="11.6640625" style="39" customWidth="1"/>
    <col min="91" max="91" width="12.6640625" style="39" customWidth="1"/>
    <col min="92" max="92" width="12.6640625" style="39" hidden="1" customWidth="1"/>
    <col min="93" max="93" width="16.6640625" style="39" customWidth="1"/>
    <col min="94" max="95" width="12.6640625" style="39" customWidth="1"/>
    <col min="96" max="97" width="25.6640625" style="39" customWidth="1"/>
    <col min="98" max="117" width="8.6640625" style="39" customWidth="1"/>
    <col min="118" max="16384" width="8.83203125" style="7"/>
  </cols>
  <sheetData>
    <row r="1" spans="1:118" ht="25" thickTop="1" x14ac:dyDescent="0.3">
      <c r="A1" s="436" t="s">
        <v>171</v>
      </c>
      <c r="B1" s="536"/>
      <c r="C1" s="496" t="s">
        <v>146</v>
      </c>
      <c r="D1" s="538" t="s">
        <v>159</v>
      </c>
      <c r="E1" s="543"/>
      <c r="F1" s="543"/>
      <c r="G1" s="543"/>
      <c r="H1" s="543"/>
      <c r="I1" s="543"/>
      <c r="J1" s="543"/>
      <c r="K1" s="543"/>
      <c r="L1" s="543"/>
      <c r="M1" s="543"/>
      <c r="N1" s="544"/>
      <c r="O1" s="538" t="s">
        <v>172</v>
      </c>
      <c r="P1" s="545"/>
      <c r="Q1" s="545"/>
      <c r="R1" s="545"/>
      <c r="S1" s="545"/>
      <c r="T1" s="545"/>
      <c r="U1" s="546"/>
      <c r="V1" s="538" t="s">
        <v>161</v>
      </c>
      <c r="W1" s="543"/>
      <c r="X1" s="543"/>
      <c r="Y1" s="543"/>
      <c r="Z1" s="543"/>
      <c r="AA1" s="543"/>
      <c r="AB1" s="543"/>
      <c r="AC1" s="543"/>
      <c r="AD1" s="543"/>
      <c r="AE1" s="543"/>
      <c r="AF1" s="543"/>
      <c r="AG1" s="543"/>
      <c r="AH1" s="543"/>
      <c r="AI1" s="543"/>
      <c r="AJ1" s="543"/>
      <c r="AK1" s="543"/>
      <c r="AL1" s="543"/>
      <c r="AM1" s="543"/>
      <c r="AN1" s="543"/>
      <c r="AO1" s="544"/>
      <c r="AP1" s="538" t="s">
        <v>159</v>
      </c>
      <c r="AQ1" s="543"/>
      <c r="AR1" s="543"/>
      <c r="AS1" s="543"/>
      <c r="AT1" s="543"/>
      <c r="AU1" s="543"/>
      <c r="AV1" s="543"/>
      <c r="AW1" s="543"/>
      <c r="AX1" s="543"/>
      <c r="AY1" s="543"/>
      <c r="AZ1" s="544"/>
      <c r="BA1" s="538" t="s">
        <v>172</v>
      </c>
      <c r="BB1" s="545"/>
      <c r="BC1" s="545"/>
      <c r="BD1" s="545"/>
      <c r="BE1" s="545"/>
      <c r="BF1" s="545"/>
      <c r="BG1" s="546"/>
      <c r="BH1" s="538" t="s">
        <v>161</v>
      </c>
      <c r="BI1" s="543"/>
      <c r="BJ1" s="543"/>
      <c r="BK1" s="543"/>
      <c r="BL1" s="543"/>
      <c r="BM1" s="543"/>
      <c r="BN1" s="543"/>
      <c r="BO1" s="543"/>
      <c r="BP1" s="543"/>
      <c r="BQ1" s="543"/>
      <c r="BR1" s="543"/>
      <c r="BS1" s="543"/>
      <c r="BT1" s="543"/>
      <c r="BU1" s="543"/>
      <c r="BV1" s="543"/>
      <c r="BW1" s="543"/>
      <c r="BX1" s="543"/>
      <c r="BY1" s="543"/>
      <c r="BZ1" s="543"/>
      <c r="CA1" s="544"/>
      <c r="CB1" s="538" t="s">
        <v>159</v>
      </c>
      <c r="CC1" s="543"/>
      <c r="CD1" s="543"/>
      <c r="CE1" s="543"/>
      <c r="CF1" s="543"/>
      <c r="CG1" s="543"/>
      <c r="CH1" s="543"/>
      <c r="CI1" s="543"/>
      <c r="CJ1" s="543"/>
      <c r="CK1" s="543"/>
      <c r="CL1" s="544"/>
      <c r="CM1" s="538" t="s">
        <v>172</v>
      </c>
      <c r="CN1" s="541"/>
      <c r="CO1" s="541"/>
      <c r="CP1" s="541"/>
      <c r="CQ1" s="541"/>
      <c r="CR1" s="541"/>
      <c r="CS1" s="542"/>
      <c r="CT1" s="538" t="s">
        <v>161</v>
      </c>
      <c r="CU1" s="539"/>
      <c r="CV1" s="539"/>
      <c r="CW1" s="539"/>
      <c r="CX1" s="539"/>
      <c r="CY1" s="539"/>
      <c r="CZ1" s="539"/>
      <c r="DA1" s="539"/>
      <c r="DB1" s="539"/>
      <c r="DC1" s="539"/>
      <c r="DD1" s="539"/>
      <c r="DE1" s="539"/>
      <c r="DF1" s="539"/>
      <c r="DG1" s="539"/>
      <c r="DH1" s="539"/>
      <c r="DI1" s="539"/>
      <c r="DJ1" s="539"/>
      <c r="DK1" s="539"/>
      <c r="DL1" s="539"/>
      <c r="DM1" s="540"/>
    </row>
    <row r="2" spans="1:118" ht="30" x14ac:dyDescent="0.2">
      <c r="A2" s="442" t="s">
        <v>309</v>
      </c>
      <c r="B2" s="537"/>
      <c r="C2" s="329" t="s">
        <v>147</v>
      </c>
      <c r="D2" s="159" t="s">
        <v>143</v>
      </c>
      <c r="E2" s="520" t="s">
        <v>67</v>
      </c>
      <c r="F2" s="524" t="s">
        <v>88</v>
      </c>
      <c r="G2" s="415" t="s">
        <v>94</v>
      </c>
      <c r="H2" s="415" t="s">
        <v>91</v>
      </c>
      <c r="I2" s="415" t="s">
        <v>92</v>
      </c>
      <c r="J2" s="415" t="s">
        <v>95</v>
      </c>
      <c r="K2" s="524" t="s">
        <v>0</v>
      </c>
      <c r="L2" s="524" t="s">
        <v>305</v>
      </c>
      <c r="M2" s="524" t="s">
        <v>160</v>
      </c>
      <c r="N2" s="527" t="s">
        <v>165</v>
      </c>
      <c r="O2" s="529" t="s">
        <v>173</v>
      </c>
      <c r="P2" s="415" t="s">
        <v>167</v>
      </c>
      <c r="Q2" s="524" t="s">
        <v>168</v>
      </c>
      <c r="R2" s="524" t="s">
        <v>342</v>
      </c>
      <c r="S2" s="524" t="s">
        <v>341</v>
      </c>
      <c r="T2" s="524" t="s">
        <v>166</v>
      </c>
      <c r="U2" s="527" t="s">
        <v>66</v>
      </c>
      <c r="V2" s="529" t="s">
        <v>158</v>
      </c>
      <c r="W2" s="524" t="s">
        <v>169</v>
      </c>
      <c r="X2" s="524" t="s">
        <v>170</v>
      </c>
      <c r="Y2" s="524" t="s">
        <v>86</v>
      </c>
      <c r="Z2" s="524" t="s">
        <v>65</v>
      </c>
      <c r="AA2" s="520" t="s">
        <v>50</v>
      </c>
      <c r="AB2" s="520" t="s">
        <v>51</v>
      </c>
      <c r="AC2" s="520" t="s">
        <v>52</v>
      </c>
      <c r="AD2" s="520" t="s">
        <v>53</v>
      </c>
      <c r="AE2" s="520" t="s">
        <v>54</v>
      </c>
      <c r="AF2" s="520" t="s">
        <v>55</v>
      </c>
      <c r="AG2" s="520" t="s">
        <v>56</v>
      </c>
      <c r="AH2" s="520" t="s">
        <v>57</v>
      </c>
      <c r="AI2" s="520" t="s">
        <v>58</v>
      </c>
      <c r="AJ2" s="520" t="s">
        <v>59</v>
      </c>
      <c r="AK2" s="520" t="s">
        <v>60</v>
      </c>
      <c r="AL2" s="520" t="s">
        <v>61</v>
      </c>
      <c r="AM2" s="520" t="s">
        <v>62</v>
      </c>
      <c r="AN2" s="520" t="s">
        <v>63</v>
      </c>
      <c r="AO2" s="522" t="s">
        <v>64</v>
      </c>
      <c r="AP2" s="159" t="s">
        <v>144</v>
      </c>
      <c r="AQ2" s="520" t="s">
        <v>67</v>
      </c>
      <c r="AR2" s="524" t="s">
        <v>89</v>
      </c>
      <c r="AS2" s="415" t="s">
        <v>94</v>
      </c>
      <c r="AT2" s="415" t="s">
        <v>91</v>
      </c>
      <c r="AU2" s="415" t="s">
        <v>92</v>
      </c>
      <c r="AV2" s="415" t="s">
        <v>95</v>
      </c>
      <c r="AW2" s="524" t="s">
        <v>0</v>
      </c>
      <c r="AX2" s="524" t="s">
        <v>306</v>
      </c>
      <c r="AY2" s="524" t="s">
        <v>160</v>
      </c>
      <c r="AZ2" s="527" t="s">
        <v>165</v>
      </c>
      <c r="BA2" s="529" t="s">
        <v>173</v>
      </c>
      <c r="BB2" s="415" t="s">
        <v>167</v>
      </c>
      <c r="BC2" s="524" t="s">
        <v>168</v>
      </c>
      <c r="BD2" s="524" t="s">
        <v>342</v>
      </c>
      <c r="BE2" s="524" t="s">
        <v>341</v>
      </c>
      <c r="BF2" s="524" t="s">
        <v>166</v>
      </c>
      <c r="BG2" s="527" t="s">
        <v>66</v>
      </c>
      <c r="BH2" s="529" t="s">
        <v>158</v>
      </c>
      <c r="BI2" s="524" t="s">
        <v>169</v>
      </c>
      <c r="BJ2" s="524" t="s">
        <v>170</v>
      </c>
      <c r="BK2" s="524" t="s">
        <v>86</v>
      </c>
      <c r="BL2" s="524" t="s">
        <v>65</v>
      </c>
      <c r="BM2" s="520" t="s">
        <v>50</v>
      </c>
      <c r="BN2" s="520" t="s">
        <v>51</v>
      </c>
      <c r="BO2" s="520" t="s">
        <v>52</v>
      </c>
      <c r="BP2" s="520" t="s">
        <v>53</v>
      </c>
      <c r="BQ2" s="520" t="s">
        <v>54</v>
      </c>
      <c r="BR2" s="520" t="s">
        <v>55</v>
      </c>
      <c r="BS2" s="520" t="s">
        <v>56</v>
      </c>
      <c r="BT2" s="520" t="s">
        <v>57</v>
      </c>
      <c r="BU2" s="520" t="s">
        <v>58</v>
      </c>
      <c r="BV2" s="520" t="s">
        <v>59</v>
      </c>
      <c r="BW2" s="520" t="s">
        <v>60</v>
      </c>
      <c r="BX2" s="520" t="s">
        <v>61</v>
      </c>
      <c r="BY2" s="520" t="s">
        <v>62</v>
      </c>
      <c r="BZ2" s="520" t="s">
        <v>63</v>
      </c>
      <c r="CA2" s="522" t="s">
        <v>64</v>
      </c>
      <c r="CB2" s="159" t="s">
        <v>145</v>
      </c>
      <c r="CC2" s="520" t="s">
        <v>67</v>
      </c>
      <c r="CD2" s="524" t="s">
        <v>90</v>
      </c>
      <c r="CE2" s="415" t="s">
        <v>94</v>
      </c>
      <c r="CF2" s="415" t="s">
        <v>91</v>
      </c>
      <c r="CG2" s="415" t="s">
        <v>92</v>
      </c>
      <c r="CH2" s="415" t="s">
        <v>95</v>
      </c>
      <c r="CI2" s="524" t="s">
        <v>0</v>
      </c>
      <c r="CJ2" s="524" t="s">
        <v>307</v>
      </c>
      <c r="CK2" s="524" t="s">
        <v>160</v>
      </c>
      <c r="CL2" s="527" t="s">
        <v>165</v>
      </c>
      <c r="CM2" s="529" t="s">
        <v>173</v>
      </c>
      <c r="CN2" s="415" t="s">
        <v>167</v>
      </c>
      <c r="CO2" s="524" t="s">
        <v>168</v>
      </c>
      <c r="CP2" s="524" t="s">
        <v>342</v>
      </c>
      <c r="CQ2" s="524" t="s">
        <v>341</v>
      </c>
      <c r="CR2" s="524" t="s">
        <v>166</v>
      </c>
      <c r="CS2" s="527" t="s">
        <v>66</v>
      </c>
      <c r="CT2" s="529" t="s">
        <v>158</v>
      </c>
      <c r="CU2" s="524" t="s">
        <v>169</v>
      </c>
      <c r="CV2" s="524" t="s">
        <v>170</v>
      </c>
      <c r="CW2" s="524" t="s">
        <v>86</v>
      </c>
      <c r="CX2" s="524" t="s">
        <v>65</v>
      </c>
      <c r="CY2" s="520" t="s">
        <v>50</v>
      </c>
      <c r="CZ2" s="520" t="s">
        <v>51</v>
      </c>
      <c r="DA2" s="520" t="s">
        <v>52</v>
      </c>
      <c r="DB2" s="520" t="s">
        <v>53</v>
      </c>
      <c r="DC2" s="520" t="s">
        <v>54</v>
      </c>
      <c r="DD2" s="520" t="s">
        <v>55</v>
      </c>
      <c r="DE2" s="520" t="s">
        <v>56</v>
      </c>
      <c r="DF2" s="520" t="s">
        <v>57</v>
      </c>
      <c r="DG2" s="520" t="s">
        <v>58</v>
      </c>
      <c r="DH2" s="520" t="s">
        <v>59</v>
      </c>
      <c r="DI2" s="520" t="s">
        <v>60</v>
      </c>
      <c r="DJ2" s="520" t="s">
        <v>61</v>
      </c>
      <c r="DK2" s="520" t="s">
        <v>62</v>
      </c>
      <c r="DL2" s="520" t="s">
        <v>63</v>
      </c>
      <c r="DM2" s="522" t="s">
        <v>64</v>
      </c>
    </row>
    <row r="3" spans="1:118" s="24" customFormat="1" ht="15" customHeight="1" x14ac:dyDescent="0.2">
      <c r="A3" s="157"/>
      <c r="B3" s="158"/>
      <c r="C3" s="535" t="s">
        <v>157</v>
      </c>
      <c r="D3" s="156"/>
      <c r="E3" s="525"/>
      <c r="F3" s="534"/>
      <c r="G3" s="415"/>
      <c r="H3" s="415"/>
      <c r="I3" s="415"/>
      <c r="J3" s="415"/>
      <c r="K3" s="525"/>
      <c r="L3" s="531"/>
      <c r="M3" s="525"/>
      <c r="N3" s="532"/>
      <c r="O3" s="533"/>
      <c r="Q3" s="526"/>
      <c r="R3" s="526"/>
      <c r="S3" s="526"/>
      <c r="T3" s="526"/>
      <c r="U3" s="528"/>
      <c r="V3" s="530"/>
      <c r="W3" s="525"/>
      <c r="X3" s="525"/>
      <c r="Y3" s="525"/>
      <c r="Z3" s="524"/>
      <c r="AA3" s="521"/>
      <c r="AB3" s="521"/>
      <c r="AC3" s="521"/>
      <c r="AD3" s="521"/>
      <c r="AE3" s="521"/>
      <c r="AF3" s="521"/>
      <c r="AG3" s="521"/>
      <c r="AH3" s="521"/>
      <c r="AI3" s="521"/>
      <c r="AJ3" s="521"/>
      <c r="AK3" s="521"/>
      <c r="AL3" s="521"/>
      <c r="AM3" s="521"/>
      <c r="AN3" s="521"/>
      <c r="AO3" s="523"/>
      <c r="AP3" s="377"/>
      <c r="AQ3" s="525"/>
      <c r="AR3" s="534"/>
      <c r="AS3" s="415"/>
      <c r="AT3" s="415"/>
      <c r="AU3" s="415"/>
      <c r="AV3" s="415"/>
      <c r="AW3" s="525"/>
      <c r="AX3" s="531"/>
      <c r="AY3" s="525"/>
      <c r="AZ3" s="532"/>
      <c r="BA3" s="533"/>
      <c r="BC3" s="526"/>
      <c r="BD3" s="526"/>
      <c r="BE3" s="526"/>
      <c r="BF3" s="526"/>
      <c r="BG3" s="528"/>
      <c r="BH3" s="530"/>
      <c r="BI3" s="525"/>
      <c r="BJ3" s="525"/>
      <c r="BK3" s="525"/>
      <c r="BL3" s="524"/>
      <c r="BM3" s="521"/>
      <c r="BN3" s="521"/>
      <c r="BO3" s="521"/>
      <c r="BP3" s="521"/>
      <c r="BQ3" s="521"/>
      <c r="BR3" s="521"/>
      <c r="BS3" s="521"/>
      <c r="BT3" s="521"/>
      <c r="BU3" s="521"/>
      <c r="BV3" s="521"/>
      <c r="BW3" s="521"/>
      <c r="BX3" s="521"/>
      <c r="BY3" s="521"/>
      <c r="BZ3" s="521"/>
      <c r="CA3" s="523"/>
      <c r="CB3" s="160"/>
      <c r="CC3" s="525"/>
      <c r="CD3" s="534"/>
      <c r="CE3" s="415"/>
      <c r="CF3" s="415"/>
      <c r="CG3" s="415"/>
      <c r="CH3" s="415"/>
      <c r="CI3" s="525"/>
      <c r="CJ3" s="531"/>
      <c r="CK3" s="525"/>
      <c r="CL3" s="532"/>
      <c r="CM3" s="533"/>
      <c r="CO3" s="526"/>
      <c r="CP3" s="526"/>
      <c r="CQ3" s="526"/>
      <c r="CR3" s="526"/>
      <c r="CS3" s="528"/>
      <c r="CT3" s="530"/>
      <c r="CU3" s="525"/>
      <c r="CV3" s="525"/>
      <c r="CW3" s="525"/>
      <c r="CX3" s="524"/>
      <c r="CY3" s="521"/>
      <c r="CZ3" s="521"/>
      <c r="DA3" s="521"/>
      <c r="DB3" s="521"/>
      <c r="DC3" s="521"/>
      <c r="DD3" s="521"/>
      <c r="DE3" s="521"/>
      <c r="DF3" s="521"/>
      <c r="DG3" s="521"/>
      <c r="DH3" s="521"/>
      <c r="DI3" s="521"/>
      <c r="DJ3" s="521"/>
      <c r="DK3" s="521"/>
      <c r="DL3" s="521"/>
      <c r="DM3" s="523"/>
    </row>
    <row r="4" spans="1:118" s="29" customFormat="1" x14ac:dyDescent="0.2">
      <c r="A4" s="114" t="s">
        <v>40</v>
      </c>
      <c r="B4" s="115" t="s">
        <v>42</v>
      </c>
      <c r="C4" s="528"/>
      <c r="D4" s="116"/>
      <c r="E4" s="525"/>
      <c r="F4" s="117"/>
      <c r="G4" s="27"/>
      <c r="H4" s="27"/>
      <c r="I4" s="28">
        <v>0.05</v>
      </c>
      <c r="J4" s="28"/>
      <c r="K4" s="525"/>
      <c r="L4" s="117"/>
      <c r="M4" s="525"/>
      <c r="N4" s="532"/>
      <c r="O4" s="533"/>
      <c r="P4" s="120"/>
      <c r="Q4" s="526"/>
      <c r="R4" s="526"/>
      <c r="S4" s="526"/>
      <c r="T4" s="526"/>
      <c r="U4" s="528"/>
      <c r="V4" s="530"/>
      <c r="W4" s="525"/>
      <c r="X4" s="525"/>
      <c r="Y4" s="525"/>
      <c r="Z4" s="121" t="s">
        <v>65</v>
      </c>
      <c r="AA4" s="122"/>
      <c r="AB4" s="123" t="str">
        <f>IF(AA4="","",AA4+7)</f>
        <v/>
      </c>
      <c r="AC4" s="123" t="str">
        <f>IF(AB4="","",AB4+7)</f>
        <v/>
      </c>
      <c r="AD4" s="123" t="str">
        <f t="shared" ref="AD4:AO4" si="0">IF(AC4="","",AC4+7)</f>
        <v/>
      </c>
      <c r="AE4" s="123" t="str">
        <f t="shared" si="0"/>
        <v/>
      </c>
      <c r="AF4" s="123" t="str">
        <f t="shared" si="0"/>
        <v/>
      </c>
      <c r="AG4" s="123" t="str">
        <f t="shared" si="0"/>
        <v/>
      </c>
      <c r="AH4" s="123" t="str">
        <f t="shared" si="0"/>
        <v/>
      </c>
      <c r="AI4" s="123" t="str">
        <f t="shared" si="0"/>
        <v/>
      </c>
      <c r="AJ4" s="123" t="str">
        <f t="shared" si="0"/>
        <v/>
      </c>
      <c r="AK4" s="123" t="str">
        <f t="shared" si="0"/>
        <v/>
      </c>
      <c r="AL4" s="123" t="str">
        <f t="shared" si="0"/>
        <v/>
      </c>
      <c r="AM4" s="123" t="str">
        <f t="shared" si="0"/>
        <v/>
      </c>
      <c r="AN4" s="123" t="str">
        <f t="shared" si="0"/>
        <v/>
      </c>
      <c r="AO4" s="124" t="str">
        <f t="shared" si="0"/>
        <v/>
      </c>
      <c r="AP4" s="378"/>
      <c r="AQ4" s="525"/>
      <c r="AR4" s="379"/>
      <c r="AS4" s="27"/>
      <c r="AT4" s="27"/>
      <c r="AU4" s="28">
        <v>0.05</v>
      </c>
      <c r="AV4" s="28"/>
      <c r="AW4" s="525"/>
      <c r="AX4" s="379"/>
      <c r="AY4" s="525"/>
      <c r="AZ4" s="532"/>
      <c r="BA4" s="533"/>
      <c r="BB4" s="120"/>
      <c r="BC4" s="526"/>
      <c r="BD4" s="526"/>
      <c r="BE4" s="526"/>
      <c r="BF4" s="526"/>
      <c r="BG4" s="528"/>
      <c r="BH4" s="530"/>
      <c r="BI4" s="525"/>
      <c r="BJ4" s="525"/>
      <c r="BK4" s="525"/>
      <c r="BL4" s="121" t="s">
        <v>65</v>
      </c>
      <c r="BM4" s="406"/>
      <c r="BN4" s="407" t="str">
        <f>IF(BM4="","",BM4+7)</f>
        <v/>
      </c>
      <c r="BO4" s="407" t="str">
        <f>IF(BN4="","",BN4+7)</f>
        <v/>
      </c>
      <c r="BP4" s="407" t="str">
        <f t="shared" ref="BP4:CA4" si="1">IF(BO4="","",BO4+7)</f>
        <v/>
      </c>
      <c r="BQ4" s="407" t="str">
        <f t="shared" si="1"/>
        <v/>
      </c>
      <c r="BR4" s="407" t="str">
        <f t="shared" si="1"/>
        <v/>
      </c>
      <c r="BS4" s="407" t="str">
        <f t="shared" si="1"/>
        <v/>
      </c>
      <c r="BT4" s="407" t="str">
        <f t="shared" si="1"/>
        <v/>
      </c>
      <c r="BU4" s="407" t="str">
        <f t="shared" si="1"/>
        <v/>
      </c>
      <c r="BV4" s="407" t="str">
        <f t="shared" si="1"/>
        <v/>
      </c>
      <c r="BW4" s="407" t="str">
        <f t="shared" si="1"/>
        <v/>
      </c>
      <c r="BX4" s="407" t="str">
        <f t="shared" si="1"/>
        <v/>
      </c>
      <c r="BY4" s="407" t="str">
        <f t="shared" si="1"/>
        <v/>
      </c>
      <c r="BZ4" s="407" t="str">
        <f t="shared" si="1"/>
        <v/>
      </c>
      <c r="CA4" s="408" t="str">
        <f t="shared" si="1"/>
        <v/>
      </c>
      <c r="CB4" s="161"/>
      <c r="CC4" s="525"/>
      <c r="CD4" s="152"/>
      <c r="CE4" s="27"/>
      <c r="CF4" s="27"/>
      <c r="CG4" s="28">
        <v>0.05</v>
      </c>
      <c r="CH4" s="28"/>
      <c r="CI4" s="525"/>
      <c r="CJ4" s="152"/>
      <c r="CK4" s="525"/>
      <c r="CL4" s="532"/>
      <c r="CM4" s="533"/>
      <c r="CN4" s="120"/>
      <c r="CO4" s="526"/>
      <c r="CP4" s="526"/>
      <c r="CQ4" s="526"/>
      <c r="CR4" s="526"/>
      <c r="CS4" s="528"/>
      <c r="CT4" s="530"/>
      <c r="CU4" s="525"/>
      <c r="CV4" s="525"/>
      <c r="CW4" s="525"/>
      <c r="CX4" s="121" t="s">
        <v>65</v>
      </c>
      <c r="CY4" s="162"/>
      <c r="CZ4" s="163" t="str">
        <f>IF(CY4="","",CY4+7)</f>
        <v/>
      </c>
      <c r="DA4" s="163" t="str">
        <f>IF(CZ4="","",CZ4+7)</f>
        <v/>
      </c>
      <c r="DB4" s="163" t="str">
        <f t="shared" ref="DB4:DM4" si="2">IF(DA4="","",DA4+7)</f>
        <v/>
      </c>
      <c r="DC4" s="163" t="str">
        <f t="shared" si="2"/>
        <v/>
      </c>
      <c r="DD4" s="163" t="str">
        <f t="shared" si="2"/>
        <v/>
      </c>
      <c r="DE4" s="163" t="str">
        <f t="shared" si="2"/>
        <v/>
      </c>
      <c r="DF4" s="163" t="str">
        <f t="shared" si="2"/>
        <v/>
      </c>
      <c r="DG4" s="163" t="str">
        <f t="shared" si="2"/>
        <v/>
      </c>
      <c r="DH4" s="163" t="str">
        <f t="shared" si="2"/>
        <v/>
      </c>
      <c r="DI4" s="163" t="str">
        <f t="shared" si="2"/>
        <v/>
      </c>
      <c r="DJ4" s="163" t="str">
        <f t="shared" si="2"/>
        <v/>
      </c>
      <c r="DK4" s="163" t="str">
        <f t="shared" si="2"/>
        <v/>
      </c>
      <c r="DL4" s="163" t="str">
        <f t="shared" si="2"/>
        <v/>
      </c>
      <c r="DM4" s="164" t="str">
        <f t="shared" si="2"/>
        <v/>
      </c>
      <c r="DN4" s="84"/>
    </row>
    <row r="5" spans="1:118" x14ac:dyDescent="0.2">
      <c r="A5" s="118"/>
      <c r="B5" s="153" t="str">
        <f>IF($B$3="","",$B$3)</f>
        <v/>
      </c>
      <c r="C5" s="48"/>
      <c r="D5" s="94"/>
      <c r="E5" s="72"/>
      <c r="F5" s="418" t="str">
        <f t="shared" ref="F5:F39" si="3">IF($F$4,$F$4,"")</f>
        <v/>
      </c>
      <c r="G5" s="46" t="str">
        <f t="shared" ref="G5:G39" si="4">IF(D5="","",(IF(F5="","",(IF(D5&gt;=F5,"Fluid","Slow")))))</f>
        <v/>
      </c>
      <c r="H5" s="358" t="str">
        <f t="shared" ref="H5:H39" si="5">IF(D5,(E5/(E5+D5)),"")</f>
        <v/>
      </c>
      <c r="I5" s="358">
        <f t="shared" ref="I5:I39" si="6">IF($I$4,$I$4,"")</f>
        <v>0.05</v>
      </c>
      <c r="J5" s="358" t="str">
        <f t="shared" ref="J5:J39" si="7">IF(D5,(IF(H5&gt;I5,"Inaccurate","Accurate")),"")</f>
        <v/>
      </c>
      <c r="K5" s="417" t="str">
        <f t="shared" ref="K5:K39" si="8">IF(D5="","",(IF(F5="","",(IF(F5,(CONCATENATE(J5,", ",G5)))))))</f>
        <v/>
      </c>
      <c r="L5" s="418" t="str">
        <f t="shared" ref="L5:L39" si="9">IF($L$4,$L$4,"")</f>
        <v/>
      </c>
      <c r="M5" s="417" t="str">
        <f t="shared" ref="M5:M39" si="10">IF(L5="","",IF(F5="","",IF(D5,IF(F5,IF(AND(D5&lt;F5,D5&gt;=L5), "Some Risk", IF(D5&lt;L5,"At Risk", "Low Risk")),""),"")))</f>
        <v/>
      </c>
      <c r="N5" s="73"/>
      <c r="O5" s="74"/>
      <c r="P5" s="422">
        <f>D5+(D5*0.15)</f>
        <v>0</v>
      </c>
      <c r="Q5" s="47" t="str">
        <f t="shared" ref="Q5:Q39" si="11">IF(D5="","",IF(O5,IF(D5,IF(AND(O5&gt;=F5,O5&gt;P5),"Motivation",IF(AND(O5&gt;=P5,O5&lt;F5),"Motivation &amp; Skill",IF(AND(O5&lt;P5,O5&lt;F5),"Skill","")))),""))</f>
        <v/>
      </c>
      <c r="R5" s="75"/>
      <c r="S5" s="75"/>
      <c r="T5" s="76"/>
      <c r="U5" s="77"/>
      <c r="V5" s="89"/>
      <c r="W5" s="90"/>
      <c r="X5" s="38"/>
      <c r="Y5" s="38"/>
      <c r="Z5" s="38" t="str">
        <f t="shared" ref="Z5:Z39" si="12">IF(S5,S5,IF(O5,O5,IF(D5,D5,"")))</f>
        <v/>
      </c>
      <c r="AA5" s="75"/>
      <c r="AB5" s="75"/>
      <c r="AC5" s="75"/>
      <c r="AD5" s="75"/>
      <c r="AE5" s="75"/>
      <c r="AF5" s="75"/>
      <c r="AG5" s="75"/>
      <c r="AH5" s="75"/>
      <c r="AI5" s="75"/>
      <c r="AJ5" s="75"/>
      <c r="AK5" s="75"/>
      <c r="AL5" s="75"/>
      <c r="AM5" s="75"/>
      <c r="AN5" s="75"/>
      <c r="AO5" s="73"/>
      <c r="AP5" s="374"/>
      <c r="AQ5" s="380"/>
      <c r="AR5" s="46" t="str">
        <f t="shared" ref="AR5:AR39" si="13">IF($AR$4,$AR$4,"")</f>
        <v/>
      </c>
      <c r="AS5" s="46" t="str">
        <f t="shared" ref="AS5:AS39" si="14">IF(AP5="","",(IF(AR5="","",(IF(AP5&gt;=AR5,"Fluid","Slow")))))</f>
        <v/>
      </c>
      <c r="AT5" s="358" t="str">
        <f t="shared" ref="AT5:AT39" si="15">IF(AP5,(AQ5/(AQ5+AP5)),"")</f>
        <v/>
      </c>
      <c r="AU5" s="358">
        <f t="shared" ref="AU5:AU39" si="16">IF($I$4,$I$4,"")</f>
        <v>0.05</v>
      </c>
      <c r="AV5" s="358" t="str">
        <f t="shared" ref="AV5:AV39" si="17">IF(AP5,(IF(AT5&gt;AU5,"Inaccurate","Accurate")),"")</f>
        <v/>
      </c>
      <c r="AW5" s="417" t="str">
        <f t="shared" ref="AW5:AW39" si="18">IF(AP5="","",(IF(AR5="","",(IF(AR5,(CONCATENATE(AV5,", ",AS5)))))))</f>
        <v/>
      </c>
      <c r="AX5" s="418" t="str">
        <f t="shared" ref="AX5:AX39" si="19">IF($AX$4,$AX$4,"")</f>
        <v/>
      </c>
      <c r="AY5" s="417" t="str">
        <f t="shared" ref="AY5:AY39" si="20">IF(AX5="","",IF(AR5="","",IF(AP5,IF(AR5,IF(AND(AP5&lt;AR5,AP5&gt;=AX5), "Some Risk", IF(AP5&lt;AX5,"At Risk", "Low Risk")),""),"")))</f>
        <v/>
      </c>
      <c r="AZ5" s="381"/>
      <c r="BA5" s="374"/>
      <c r="BB5" s="423">
        <f>AP5+(AP5*0.15)</f>
        <v>0</v>
      </c>
      <c r="BC5" s="424" t="str">
        <f t="shared" ref="BC5:BC39" si="21">IF(AP5="","",IF(BA5,IF(AP5,IF(AND(BA5&gt;=AR5,BA5&gt;BB5),"Motivation",IF(AND(BA5&gt;=BB5,BA5&lt;AR5),"Motivation &amp; Skill",IF(AND(BA5&lt;BB5,BA5&lt;AR5),"Skill","")))),""))</f>
        <v/>
      </c>
      <c r="BD5" s="380"/>
      <c r="BE5" s="380"/>
      <c r="BF5" s="393"/>
      <c r="BG5" s="394"/>
      <c r="BH5" s="374"/>
      <c r="BI5" s="380"/>
      <c r="BJ5" s="380"/>
      <c r="BK5" s="380"/>
      <c r="BL5" s="380" t="str">
        <f t="shared" ref="BL5:BL39" si="22">IF(BE5,BE5,IF(BA5,BA5,IF(AP5,AP5,"")))</f>
        <v/>
      </c>
      <c r="BM5" s="409"/>
      <c r="BN5" s="409"/>
      <c r="BO5" s="409"/>
      <c r="BP5" s="409"/>
      <c r="BQ5" s="409"/>
      <c r="BR5" s="409"/>
      <c r="BS5" s="409"/>
      <c r="BT5" s="409"/>
      <c r="BU5" s="409"/>
      <c r="BV5" s="409"/>
      <c r="BW5" s="409"/>
      <c r="BX5" s="409"/>
      <c r="BY5" s="409"/>
      <c r="BZ5" s="409"/>
      <c r="CA5" s="410"/>
      <c r="CB5" s="78"/>
      <c r="CC5" s="79"/>
      <c r="CD5" s="46" t="str">
        <f t="shared" ref="CD5:CD39" si="23">IF($CD$4,$CD$4,"")</f>
        <v/>
      </c>
      <c r="CE5" s="46" t="str">
        <f t="shared" ref="CE5:CE39" si="24">IF(CB5="","",(IF(CD5="","",(IF(CB5&gt;=CD5,"Fluid","Slow")))))</f>
        <v/>
      </c>
      <c r="CF5" s="358" t="str">
        <f t="shared" ref="CF5:CF39" si="25">IF(CB5,(CC5/(CC5+CB5)),"")</f>
        <v/>
      </c>
      <c r="CG5" s="358">
        <f t="shared" ref="CG5:CG39" si="26">IF($I$4,$I$4,"")</f>
        <v>0.05</v>
      </c>
      <c r="CH5" s="358" t="str">
        <f t="shared" ref="CH5:CH39" si="27">IF(CB5,(IF(CF5&gt;CG5,"Inaccurate","Accurate")),"")</f>
        <v/>
      </c>
      <c r="CI5" s="417" t="str">
        <f t="shared" ref="CI5:CI39" si="28">IF(CB5="","",(IF(CD5="","",(IF(CD5,(CONCATENATE(CH5,", ",CE5)))))))</f>
        <v/>
      </c>
      <c r="CJ5" s="418" t="str">
        <f t="shared" ref="CJ5:CJ39" si="29">IF($CJ$4,$CJ$4,"")</f>
        <v/>
      </c>
      <c r="CK5" s="417" t="str">
        <f t="shared" ref="CK5:CK39" si="30">IF(CJ5="","",IF(CD5="","",IF(CB5,IF(CD5,IF(AND(CB5&lt;CD5,CB5&gt;=CJ5), "Some Risk", IF(CB5&lt;CJ5,"At Risk", "Low Risk")),""),"")))</f>
        <v/>
      </c>
      <c r="CL5" s="80"/>
      <c r="CM5" s="78"/>
      <c r="CN5" s="425">
        <f>CB5+(CB5*0.15)</f>
        <v>0</v>
      </c>
      <c r="CO5" s="424" t="str">
        <f t="shared" ref="CO5:CO39" si="31">IF(CB5="","",IF(CM5,IF(CB5,IF(AND(CM5&gt;=CD5,CM5&gt;CN5),"Motivation",IF(AND(CM5&gt;=CN5,CM5&lt;CD5),"Motivation &amp; Skill",IF(AND(CM5&lt;CN5,CM5&lt;CD5),"Skill","")))),""))</f>
        <v/>
      </c>
      <c r="CP5" s="79"/>
      <c r="CQ5" s="79"/>
      <c r="CR5" s="81"/>
      <c r="CS5" s="82"/>
      <c r="CT5" s="78"/>
      <c r="CU5" s="79"/>
      <c r="CV5" s="79"/>
      <c r="CW5" s="79"/>
      <c r="CX5" s="79" t="str">
        <f t="shared" ref="CX5:CX39" si="32">IF(CQ5,CQ5,IF(CM5,CM5,IF(CB5,CB5,"")))</f>
        <v/>
      </c>
      <c r="CY5" s="79"/>
      <c r="CZ5" s="79"/>
      <c r="DA5" s="79"/>
      <c r="DB5" s="79"/>
      <c r="DC5" s="79"/>
      <c r="DD5" s="79"/>
      <c r="DE5" s="79"/>
      <c r="DF5" s="79"/>
      <c r="DG5" s="79"/>
      <c r="DH5" s="79"/>
      <c r="DI5" s="79"/>
      <c r="DJ5" s="79"/>
      <c r="DK5" s="79"/>
      <c r="DL5" s="79"/>
      <c r="DM5" s="83"/>
      <c r="DN5" s="430"/>
    </row>
    <row r="6" spans="1:118" x14ac:dyDescent="0.2">
      <c r="A6" s="119"/>
      <c r="B6" s="153" t="str">
        <f t="shared" ref="B6:B39" si="33">IF($B$3="","",$B$3)</f>
        <v/>
      </c>
      <c r="C6" s="49"/>
      <c r="D6" s="95"/>
      <c r="E6" s="13"/>
      <c r="F6" s="418" t="str">
        <f t="shared" si="3"/>
        <v/>
      </c>
      <c r="G6" s="46" t="str">
        <f t="shared" si="4"/>
        <v/>
      </c>
      <c r="H6" s="358" t="str">
        <f t="shared" si="5"/>
        <v/>
      </c>
      <c r="I6" s="358">
        <f t="shared" si="6"/>
        <v>0.05</v>
      </c>
      <c r="J6" s="358" t="str">
        <f t="shared" si="7"/>
        <v/>
      </c>
      <c r="K6" s="417" t="str">
        <f t="shared" si="8"/>
        <v/>
      </c>
      <c r="L6" s="418" t="str">
        <f t="shared" si="9"/>
        <v/>
      </c>
      <c r="M6" s="417" t="str">
        <f t="shared" si="10"/>
        <v/>
      </c>
      <c r="N6" s="41"/>
      <c r="O6" s="44"/>
      <c r="P6" s="422">
        <f t="shared" ref="P6:P39" si="34">D6+(D6*0.15)</f>
        <v>0</v>
      </c>
      <c r="Q6" s="47" t="str">
        <f t="shared" si="11"/>
        <v/>
      </c>
      <c r="R6" s="40"/>
      <c r="S6" s="40"/>
      <c r="T6" s="1"/>
      <c r="U6" s="77"/>
      <c r="V6" s="91"/>
      <c r="W6" s="90"/>
      <c r="X6" s="38"/>
      <c r="Y6" s="14"/>
      <c r="Z6" s="38" t="str">
        <f t="shared" si="12"/>
        <v/>
      </c>
      <c r="AA6" s="40"/>
      <c r="AB6" s="40"/>
      <c r="AC6" s="40"/>
      <c r="AD6" s="40"/>
      <c r="AE6" s="40"/>
      <c r="AF6" s="40"/>
      <c r="AG6" s="40"/>
      <c r="AH6" s="40"/>
      <c r="AI6" s="40"/>
      <c r="AJ6" s="40"/>
      <c r="AK6" s="40"/>
      <c r="AL6" s="40"/>
      <c r="AM6" s="40"/>
      <c r="AN6" s="40"/>
      <c r="AO6" s="41"/>
      <c r="AP6" s="383"/>
      <c r="AQ6" s="375"/>
      <c r="AR6" s="46" t="str">
        <f t="shared" si="13"/>
        <v/>
      </c>
      <c r="AS6" s="46" t="str">
        <f t="shared" si="14"/>
        <v/>
      </c>
      <c r="AT6" s="358" t="str">
        <f t="shared" si="15"/>
        <v/>
      </c>
      <c r="AU6" s="358">
        <f t="shared" si="16"/>
        <v>0.05</v>
      </c>
      <c r="AV6" s="358" t="str">
        <f t="shared" si="17"/>
        <v/>
      </c>
      <c r="AW6" s="417" t="str">
        <f t="shared" si="18"/>
        <v/>
      </c>
      <c r="AX6" s="418" t="str">
        <f t="shared" si="19"/>
        <v/>
      </c>
      <c r="AY6" s="417" t="str">
        <f t="shared" si="20"/>
        <v/>
      </c>
      <c r="AZ6" s="382"/>
      <c r="BA6" s="383"/>
      <c r="BB6" s="423">
        <f>AP6+(AP6*0.15)</f>
        <v>0</v>
      </c>
      <c r="BC6" s="424" t="str">
        <f t="shared" si="21"/>
        <v/>
      </c>
      <c r="BD6" s="396"/>
      <c r="BE6" s="396"/>
      <c r="BF6" s="397"/>
      <c r="BG6" s="394"/>
      <c r="BH6" s="383"/>
      <c r="BI6" s="380"/>
      <c r="BJ6" s="396"/>
      <c r="BK6" s="375"/>
      <c r="BL6" s="375" t="str">
        <f t="shared" si="22"/>
        <v/>
      </c>
      <c r="BM6" s="411"/>
      <c r="BN6" s="411"/>
      <c r="BO6" s="411"/>
      <c r="BP6" s="411"/>
      <c r="BQ6" s="411"/>
      <c r="BR6" s="411"/>
      <c r="BS6" s="411"/>
      <c r="BT6" s="411"/>
      <c r="BU6" s="411"/>
      <c r="BV6" s="411"/>
      <c r="BW6" s="411"/>
      <c r="BX6" s="411"/>
      <c r="BY6" s="411"/>
      <c r="BZ6" s="411"/>
      <c r="CA6" s="412"/>
      <c r="CB6" s="78"/>
      <c r="CC6" s="2"/>
      <c r="CD6" s="46" t="str">
        <f t="shared" si="23"/>
        <v/>
      </c>
      <c r="CE6" s="46" t="str">
        <f t="shared" si="24"/>
        <v/>
      </c>
      <c r="CF6" s="358" t="str">
        <f t="shared" si="25"/>
        <v/>
      </c>
      <c r="CG6" s="358">
        <f t="shared" si="26"/>
        <v>0.05</v>
      </c>
      <c r="CH6" s="358" t="str">
        <f t="shared" si="27"/>
        <v/>
      </c>
      <c r="CI6" s="417" t="str">
        <f t="shared" si="28"/>
        <v/>
      </c>
      <c r="CJ6" s="418" t="str">
        <f t="shared" si="29"/>
        <v/>
      </c>
      <c r="CK6" s="417" t="str">
        <f t="shared" si="30"/>
        <v/>
      </c>
      <c r="CL6" s="70"/>
      <c r="CM6" s="68"/>
      <c r="CN6" s="425">
        <f>CB6+(CB6*0.15)</f>
        <v>0</v>
      </c>
      <c r="CO6" s="424" t="str">
        <f t="shared" si="31"/>
        <v/>
      </c>
      <c r="CP6" s="64"/>
      <c r="CQ6" s="2"/>
      <c r="CR6" s="3"/>
      <c r="CS6" s="82"/>
      <c r="CT6" s="68"/>
      <c r="CU6" s="79"/>
      <c r="CV6" s="64"/>
      <c r="CW6" s="79"/>
      <c r="CX6" s="2" t="str">
        <f t="shared" si="32"/>
        <v/>
      </c>
      <c r="CY6" s="2"/>
      <c r="CZ6" s="2"/>
      <c r="DA6" s="2"/>
      <c r="DB6" s="2"/>
      <c r="DC6" s="2"/>
      <c r="DD6" s="2"/>
      <c r="DE6" s="2"/>
      <c r="DF6" s="2"/>
      <c r="DG6" s="2"/>
      <c r="DH6" s="2"/>
      <c r="DI6" s="2"/>
      <c r="DJ6" s="2"/>
      <c r="DK6" s="2"/>
      <c r="DL6" s="2"/>
      <c r="DM6" s="59"/>
    </row>
    <row r="7" spans="1:118" x14ac:dyDescent="0.2">
      <c r="A7" s="119"/>
      <c r="B7" s="153" t="str">
        <f t="shared" si="33"/>
        <v/>
      </c>
      <c r="C7" s="49"/>
      <c r="D7" s="95"/>
      <c r="E7" s="13"/>
      <c r="F7" s="418" t="str">
        <f t="shared" si="3"/>
        <v/>
      </c>
      <c r="G7" s="46" t="str">
        <f t="shared" si="4"/>
        <v/>
      </c>
      <c r="H7" s="358" t="str">
        <f t="shared" si="5"/>
        <v/>
      </c>
      <c r="I7" s="358">
        <f t="shared" si="6"/>
        <v>0.05</v>
      </c>
      <c r="J7" s="358" t="str">
        <f t="shared" si="7"/>
        <v/>
      </c>
      <c r="K7" s="417" t="str">
        <f t="shared" si="8"/>
        <v/>
      </c>
      <c r="L7" s="418" t="str">
        <f t="shared" si="9"/>
        <v/>
      </c>
      <c r="M7" s="417" t="str">
        <f t="shared" si="10"/>
        <v/>
      </c>
      <c r="N7" s="41"/>
      <c r="O7" s="44"/>
      <c r="P7" s="422">
        <f t="shared" si="34"/>
        <v>0</v>
      </c>
      <c r="Q7" s="47" t="str">
        <f t="shared" si="11"/>
        <v/>
      </c>
      <c r="R7" s="40"/>
      <c r="S7" s="40"/>
      <c r="T7" s="1"/>
      <c r="U7" s="77"/>
      <c r="V7" s="91"/>
      <c r="W7" s="90"/>
      <c r="X7" s="38"/>
      <c r="Y7" s="14"/>
      <c r="Z7" s="38" t="str">
        <f t="shared" si="12"/>
        <v/>
      </c>
      <c r="AA7" s="40"/>
      <c r="AB7" s="40"/>
      <c r="AC7" s="40"/>
      <c r="AD7" s="40"/>
      <c r="AE7" s="40"/>
      <c r="AF7" s="40"/>
      <c r="AG7" s="40"/>
      <c r="AH7" s="40"/>
      <c r="AI7" s="40"/>
      <c r="AJ7" s="40"/>
      <c r="AK7" s="40"/>
      <c r="AL7" s="40"/>
      <c r="AM7" s="40"/>
      <c r="AN7" s="40"/>
      <c r="AO7" s="41"/>
      <c r="AP7" s="383"/>
      <c r="AQ7" s="375"/>
      <c r="AR7" s="46" t="str">
        <f t="shared" si="13"/>
        <v/>
      </c>
      <c r="AS7" s="46" t="str">
        <f t="shared" si="14"/>
        <v/>
      </c>
      <c r="AT7" s="358" t="str">
        <f t="shared" si="15"/>
        <v/>
      </c>
      <c r="AU7" s="358">
        <f t="shared" si="16"/>
        <v>0.05</v>
      </c>
      <c r="AV7" s="358" t="str">
        <f t="shared" si="17"/>
        <v/>
      </c>
      <c r="AW7" s="417" t="str">
        <f t="shared" si="18"/>
        <v/>
      </c>
      <c r="AX7" s="418" t="str">
        <f t="shared" si="19"/>
        <v/>
      </c>
      <c r="AY7" s="417" t="str">
        <f t="shared" si="20"/>
        <v/>
      </c>
      <c r="AZ7" s="382"/>
      <c r="BA7" s="383"/>
      <c r="BB7" s="423">
        <f t="shared" ref="BB7:BB39" si="35">AP7+(AP7*0.15)</f>
        <v>0</v>
      </c>
      <c r="BC7" s="424" t="str">
        <f t="shared" si="21"/>
        <v/>
      </c>
      <c r="BD7" s="396"/>
      <c r="BE7" s="396"/>
      <c r="BF7" s="397"/>
      <c r="BG7" s="394"/>
      <c r="BH7" s="383"/>
      <c r="BI7" s="380"/>
      <c r="BJ7" s="396"/>
      <c r="BK7" s="375"/>
      <c r="BL7" s="375" t="str">
        <f t="shared" si="22"/>
        <v/>
      </c>
      <c r="BM7" s="411"/>
      <c r="BN7" s="411"/>
      <c r="BO7" s="411"/>
      <c r="BP7" s="411"/>
      <c r="BQ7" s="411"/>
      <c r="BR7" s="411"/>
      <c r="BS7" s="411"/>
      <c r="BT7" s="411"/>
      <c r="BU7" s="411"/>
      <c r="BV7" s="411"/>
      <c r="BW7" s="411"/>
      <c r="BX7" s="411"/>
      <c r="BY7" s="411"/>
      <c r="BZ7" s="411"/>
      <c r="CA7" s="412"/>
      <c r="CB7" s="78"/>
      <c r="CC7" s="2"/>
      <c r="CD7" s="46" t="str">
        <f t="shared" si="23"/>
        <v/>
      </c>
      <c r="CE7" s="46" t="str">
        <f t="shared" si="24"/>
        <v/>
      </c>
      <c r="CF7" s="358" t="str">
        <f t="shared" si="25"/>
        <v/>
      </c>
      <c r="CG7" s="358">
        <f t="shared" si="26"/>
        <v>0.05</v>
      </c>
      <c r="CH7" s="358" t="str">
        <f t="shared" si="27"/>
        <v/>
      </c>
      <c r="CI7" s="417" t="str">
        <f t="shared" si="28"/>
        <v/>
      </c>
      <c r="CJ7" s="418" t="str">
        <f t="shared" si="29"/>
        <v/>
      </c>
      <c r="CK7" s="417" t="str">
        <f t="shared" si="30"/>
        <v/>
      </c>
      <c r="CL7" s="70"/>
      <c r="CM7" s="68"/>
      <c r="CN7" s="425">
        <f t="shared" ref="CN7:CN39" si="36">CB7+(CB7*0.15)</f>
        <v>0</v>
      </c>
      <c r="CO7" s="424" t="str">
        <f t="shared" si="31"/>
        <v/>
      </c>
      <c r="CP7" s="64"/>
      <c r="CQ7" s="2"/>
      <c r="CR7" s="3"/>
      <c r="CS7" s="82"/>
      <c r="CT7" s="68"/>
      <c r="CU7" s="79"/>
      <c r="CV7" s="64"/>
      <c r="CW7" s="79"/>
      <c r="CX7" s="2" t="str">
        <f t="shared" si="32"/>
        <v/>
      </c>
      <c r="CY7" s="2"/>
      <c r="CZ7" s="2"/>
      <c r="DA7" s="2"/>
      <c r="DB7" s="2"/>
      <c r="DC7" s="2"/>
      <c r="DD7" s="2"/>
      <c r="DE7" s="2"/>
      <c r="DF7" s="2"/>
      <c r="DG7" s="2"/>
      <c r="DH7" s="2"/>
      <c r="DI7" s="2"/>
      <c r="DJ7" s="2"/>
      <c r="DK7" s="2"/>
      <c r="DL7" s="2"/>
      <c r="DM7" s="59"/>
    </row>
    <row r="8" spans="1:118" x14ac:dyDescent="0.2">
      <c r="A8" s="119"/>
      <c r="B8" s="153" t="str">
        <f t="shared" si="33"/>
        <v/>
      </c>
      <c r="C8" s="49"/>
      <c r="D8" s="94"/>
      <c r="E8" s="13"/>
      <c r="F8" s="418" t="str">
        <f t="shared" si="3"/>
        <v/>
      </c>
      <c r="G8" s="46" t="str">
        <f t="shared" si="4"/>
        <v/>
      </c>
      <c r="H8" s="358" t="str">
        <f t="shared" si="5"/>
        <v/>
      </c>
      <c r="I8" s="358">
        <f t="shared" si="6"/>
        <v>0.05</v>
      </c>
      <c r="J8" s="358" t="str">
        <f t="shared" si="7"/>
        <v/>
      </c>
      <c r="K8" s="417" t="str">
        <f t="shared" si="8"/>
        <v/>
      </c>
      <c r="L8" s="418" t="str">
        <f t="shared" si="9"/>
        <v/>
      </c>
      <c r="M8" s="417" t="str">
        <f t="shared" si="10"/>
        <v/>
      </c>
      <c r="N8" s="41"/>
      <c r="O8" s="44"/>
      <c r="P8" s="422">
        <f t="shared" si="34"/>
        <v>0</v>
      </c>
      <c r="Q8" s="47" t="str">
        <f t="shared" si="11"/>
        <v/>
      </c>
      <c r="R8" s="40"/>
      <c r="S8" s="40"/>
      <c r="T8" s="1"/>
      <c r="U8" s="77"/>
      <c r="V8" s="91"/>
      <c r="W8" s="90"/>
      <c r="X8" s="38"/>
      <c r="Y8" s="14"/>
      <c r="Z8" s="38" t="str">
        <f t="shared" si="12"/>
        <v/>
      </c>
      <c r="AA8" s="40"/>
      <c r="AB8" s="40"/>
      <c r="AC8" s="40"/>
      <c r="AD8" s="40"/>
      <c r="AE8" s="40"/>
      <c r="AF8" s="40"/>
      <c r="AG8" s="40"/>
      <c r="AH8" s="40"/>
      <c r="AI8" s="40"/>
      <c r="AJ8" s="40"/>
      <c r="AK8" s="40"/>
      <c r="AL8" s="40"/>
      <c r="AM8" s="40"/>
      <c r="AN8" s="40"/>
      <c r="AO8" s="41"/>
      <c r="AP8" s="374"/>
      <c r="AQ8" s="375"/>
      <c r="AR8" s="46" t="str">
        <f t="shared" si="13"/>
        <v/>
      </c>
      <c r="AS8" s="46" t="str">
        <f t="shared" si="14"/>
        <v/>
      </c>
      <c r="AT8" s="358" t="str">
        <f t="shared" si="15"/>
        <v/>
      </c>
      <c r="AU8" s="358">
        <f t="shared" si="16"/>
        <v>0.05</v>
      </c>
      <c r="AV8" s="358" t="str">
        <f t="shared" si="17"/>
        <v/>
      </c>
      <c r="AW8" s="417" t="str">
        <f t="shared" si="18"/>
        <v/>
      </c>
      <c r="AX8" s="418" t="str">
        <f t="shared" si="19"/>
        <v/>
      </c>
      <c r="AY8" s="417" t="str">
        <f t="shared" si="20"/>
        <v/>
      </c>
      <c r="AZ8" s="382"/>
      <c r="BA8" s="383"/>
      <c r="BB8" s="423">
        <f t="shared" si="35"/>
        <v>0</v>
      </c>
      <c r="BC8" s="424" t="str">
        <f t="shared" si="21"/>
        <v/>
      </c>
      <c r="BD8" s="396"/>
      <c r="BE8" s="396"/>
      <c r="BF8" s="397"/>
      <c r="BG8" s="394"/>
      <c r="BH8" s="383"/>
      <c r="BI8" s="380"/>
      <c r="BJ8" s="396"/>
      <c r="BK8" s="375"/>
      <c r="BL8" s="375" t="str">
        <f t="shared" si="22"/>
        <v/>
      </c>
      <c r="BM8" s="411"/>
      <c r="BN8" s="411"/>
      <c r="BO8" s="411"/>
      <c r="BP8" s="411"/>
      <c r="BQ8" s="411"/>
      <c r="BR8" s="411"/>
      <c r="BS8" s="411"/>
      <c r="BT8" s="411"/>
      <c r="BU8" s="411"/>
      <c r="BV8" s="411"/>
      <c r="BW8" s="411"/>
      <c r="BX8" s="411"/>
      <c r="BY8" s="411"/>
      <c r="BZ8" s="411"/>
      <c r="CA8" s="412"/>
      <c r="CB8" s="78"/>
      <c r="CC8" s="2"/>
      <c r="CD8" s="46" t="str">
        <f t="shared" si="23"/>
        <v/>
      </c>
      <c r="CE8" s="46" t="str">
        <f t="shared" si="24"/>
        <v/>
      </c>
      <c r="CF8" s="358" t="str">
        <f t="shared" si="25"/>
        <v/>
      </c>
      <c r="CG8" s="358">
        <f t="shared" si="26"/>
        <v>0.05</v>
      </c>
      <c r="CH8" s="358" t="str">
        <f t="shared" si="27"/>
        <v/>
      </c>
      <c r="CI8" s="417" t="str">
        <f t="shared" si="28"/>
        <v/>
      </c>
      <c r="CJ8" s="418" t="str">
        <f t="shared" si="29"/>
        <v/>
      </c>
      <c r="CK8" s="417" t="str">
        <f t="shared" si="30"/>
        <v/>
      </c>
      <c r="CL8" s="70"/>
      <c r="CM8" s="68"/>
      <c r="CN8" s="425">
        <f t="shared" si="36"/>
        <v>0</v>
      </c>
      <c r="CO8" s="424" t="str">
        <f t="shared" si="31"/>
        <v/>
      </c>
      <c r="CP8" s="64"/>
      <c r="CQ8" s="2"/>
      <c r="CR8" s="3"/>
      <c r="CS8" s="82"/>
      <c r="CT8" s="68"/>
      <c r="CU8" s="79"/>
      <c r="CV8" s="79"/>
      <c r="CW8" s="79"/>
      <c r="CX8" s="2" t="str">
        <f t="shared" si="32"/>
        <v/>
      </c>
      <c r="CY8" s="2"/>
      <c r="CZ8" s="2"/>
      <c r="DA8" s="2"/>
      <c r="DB8" s="2"/>
      <c r="DC8" s="2"/>
      <c r="DD8" s="2"/>
      <c r="DE8" s="2"/>
      <c r="DF8" s="2"/>
      <c r="DG8" s="2"/>
      <c r="DH8" s="2"/>
      <c r="DI8" s="2"/>
      <c r="DJ8" s="2"/>
      <c r="DK8" s="2"/>
      <c r="DL8" s="2"/>
      <c r="DM8" s="59"/>
    </row>
    <row r="9" spans="1:118" x14ac:dyDescent="0.2">
      <c r="A9" s="119"/>
      <c r="B9" s="153" t="str">
        <f t="shared" si="33"/>
        <v/>
      </c>
      <c r="C9" s="49"/>
      <c r="D9" s="95"/>
      <c r="E9" s="13"/>
      <c r="F9" s="418" t="str">
        <f t="shared" si="3"/>
        <v/>
      </c>
      <c r="G9" s="46" t="str">
        <f t="shared" si="4"/>
        <v/>
      </c>
      <c r="H9" s="358" t="str">
        <f t="shared" si="5"/>
        <v/>
      </c>
      <c r="I9" s="358">
        <f t="shared" si="6"/>
        <v>0.05</v>
      </c>
      <c r="J9" s="358" t="str">
        <f t="shared" si="7"/>
        <v/>
      </c>
      <c r="K9" s="417" t="str">
        <f t="shared" si="8"/>
        <v/>
      </c>
      <c r="L9" s="418" t="str">
        <f t="shared" si="9"/>
        <v/>
      </c>
      <c r="M9" s="417" t="str">
        <f t="shared" si="10"/>
        <v/>
      </c>
      <c r="N9" s="41"/>
      <c r="O9" s="44"/>
      <c r="P9" s="422">
        <f t="shared" si="34"/>
        <v>0</v>
      </c>
      <c r="Q9" s="47" t="str">
        <f t="shared" si="11"/>
        <v/>
      </c>
      <c r="R9" s="43"/>
      <c r="S9" s="43"/>
      <c r="T9" s="1"/>
      <c r="U9" s="77"/>
      <c r="V9" s="91"/>
      <c r="W9" s="90"/>
      <c r="X9" s="38"/>
      <c r="Y9" s="14"/>
      <c r="Z9" s="38" t="str">
        <f t="shared" si="12"/>
        <v/>
      </c>
      <c r="AA9" s="40"/>
      <c r="AB9" s="40"/>
      <c r="AC9" s="40"/>
      <c r="AD9" s="40"/>
      <c r="AE9" s="40"/>
      <c r="AF9" s="40"/>
      <c r="AG9" s="40"/>
      <c r="AH9" s="40"/>
      <c r="AI9" s="40"/>
      <c r="AJ9" s="40"/>
      <c r="AK9" s="40"/>
      <c r="AL9" s="40"/>
      <c r="AM9" s="40"/>
      <c r="AN9" s="40"/>
      <c r="AO9" s="41"/>
      <c r="AP9" s="383"/>
      <c r="AQ9" s="375"/>
      <c r="AR9" s="46" t="str">
        <f t="shared" si="13"/>
        <v/>
      </c>
      <c r="AS9" s="46" t="str">
        <f t="shared" si="14"/>
        <v/>
      </c>
      <c r="AT9" s="358" t="str">
        <f t="shared" si="15"/>
        <v/>
      </c>
      <c r="AU9" s="358">
        <f t="shared" si="16"/>
        <v>0.05</v>
      </c>
      <c r="AV9" s="358" t="str">
        <f t="shared" si="17"/>
        <v/>
      </c>
      <c r="AW9" s="417" t="str">
        <f t="shared" si="18"/>
        <v/>
      </c>
      <c r="AX9" s="418" t="str">
        <f t="shared" si="19"/>
        <v/>
      </c>
      <c r="AY9" s="417" t="str">
        <f t="shared" si="20"/>
        <v/>
      </c>
      <c r="AZ9" s="382"/>
      <c r="BA9" s="383"/>
      <c r="BB9" s="423">
        <f t="shared" si="35"/>
        <v>0</v>
      </c>
      <c r="BC9" s="424" t="str">
        <f t="shared" si="21"/>
        <v/>
      </c>
      <c r="BD9" s="396"/>
      <c r="BE9" s="396"/>
      <c r="BF9" s="397"/>
      <c r="BG9" s="394"/>
      <c r="BH9" s="383"/>
      <c r="BI9" s="380"/>
      <c r="BJ9" s="396"/>
      <c r="BK9" s="375"/>
      <c r="BL9" s="375" t="str">
        <f t="shared" si="22"/>
        <v/>
      </c>
      <c r="BM9" s="411"/>
      <c r="BN9" s="411"/>
      <c r="BO9" s="411"/>
      <c r="BP9" s="411"/>
      <c r="BQ9" s="411"/>
      <c r="BR9" s="411"/>
      <c r="BS9" s="411"/>
      <c r="BT9" s="411"/>
      <c r="BU9" s="411"/>
      <c r="BV9" s="411"/>
      <c r="BW9" s="411"/>
      <c r="BX9" s="411"/>
      <c r="BY9" s="411"/>
      <c r="BZ9" s="411"/>
      <c r="CA9" s="412"/>
      <c r="CB9" s="78"/>
      <c r="CC9" s="2"/>
      <c r="CD9" s="46" t="str">
        <f t="shared" si="23"/>
        <v/>
      </c>
      <c r="CE9" s="46" t="str">
        <f t="shared" si="24"/>
        <v/>
      </c>
      <c r="CF9" s="358" t="str">
        <f t="shared" si="25"/>
        <v/>
      </c>
      <c r="CG9" s="358">
        <f t="shared" si="26"/>
        <v>0.05</v>
      </c>
      <c r="CH9" s="358" t="str">
        <f t="shared" si="27"/>
        <v/>
      </c>
      <c r="CI9" s="417" t="str">
        <f t="shared" si="28"/>
        <v/>
      </c>
      <c r="CJ9" s="418" t="str">
        <f t="shared" si="29"/>
        <v/>
      </c>
      <c r="CK9" s="417" t="str">
        <f t="shared" si="30"/>
        <v/>
      </c>
      <c r="CL9" s="70"/>
      <c r="CM9" s="68"/>
      <c r="CN9" s="425">
        <f t="shared" si="36"/>
        <v>0</v>
      </c>
      <c r="CO9" s="424" t="str">
        <f t="shared" si="31"/>
        <v/>
      </c>
      <c r="CP9" s="64"/>
      <c r="CQ9" s="2"/>
      <c r="CR9" s="3"/>
      <c r="CS9" s="82"/>
      <c r="CT9" s="68"/>
      <c r="CU9" s="79"/>
      <c r="CV9" s="64"/>
      <c r="CW9" s="79"/>
      <c r="CX9" s="2" t="str">
        <f t="shared" si="32"/>
        <v/>
      </c>
      <c r="CY9" s="2"/>
      <c r="CZ9" s="2"/>
      <c r="DA9" s="2"/>
      <c r="DB9" s="2"/>
      <c r="DC9" s="2"/>
      <c r="DD9" s="2"/>
      <c r="DE9" s="2"/>
      <c r="DF9" s="2"/>
      <c r="DG9" s="2"/>
      <c r="DH9" s="2"/>
      <c r="DI9" s="2"/>
      <c r="DJ9" s="2"/>
      <c r="DK9" s="2"/>
      <c r="DL9" s="2"/>
      <c r="DM9" s="59"/>
    </row>
    <row r="10" spans="1:118" x14ac:dyDescent="0.2">
      <c r="A10" s="118"/>
      <c r="B10" s="153" t="str">
        <f t="shared" si="33"/>
        <v/>
      </c>
      <c r="C10" s="49"/>
      <c r="D10" s="95"/>
      <c r="E10" s="13"/>
      <c r="F10" s="418" t="str">
        <f t="shared" si="3"/>
        <v/>
      </c>
      <c r="G10" s="46" t="str">
        <f t="shared" si="4"/>
        <v/>
      </c>
      <c r="H10" s="358" t="str">
        <f t="shared" si="5"/>
        <v/>
      </c>
      <c r="I10" s="358">
        <f t="shared" si="6"/>
        <v>0.05</v>
      </c>
      <c r="J10" s="358" t="str">
        <f t="shared" si="7"/>
        <v/>
      </c>
      <c r="K10" s="417" t="str">
        <f t="shared" si="8"/>
        <v/>
      </c>
      <c r="L10" s="418" t="str">
        <f t="shared" si="9"/>
        <v/>
      </c>
      <c r="M10" s="417" t="str">
        <f t="shared" si="10"/>
        <v/>
      </c>
      <c r="N10" s="41"/>
      <c r="O10" s="44"/>
      <c r="P10" s="422">
        <f t="shared" si="34"/>
        <v>0</v>
      </c>
      <c r="Q10" s="47" t="str">
        <f t="shared" si="11"/>
        <v/>
      </c>
      <c r="R10" s="40"/>
      <c r="S10" s="40"/>
      <c r="T10" s="1"/>
      <c r="U10" s="77"/>
      <c r="V10" s="91"/>
      <c r="W10" s="90"/>
      <c r="X10" s="38"/>
      <c r="Y10" s="14"/>
      <c r="Z10" s="38" t="str">
        <f t="shared" si="12"/>
        <v/>
      </c>
      <c r="AA10" s="40"/>
      <c r="AB10" s="40"/>
      <c r="AC10" s="40"/>
      <c r="AD10" s="40"/>
      <c r="AE10" s="40"/>
      <c r="AF10" s="40"/>
      <c r="AG10" s="40"/>
      <c r="AH10" s="40"/>
      <c r="AI10" s="40"/>
      <c r="AJ10" s="40"/>
      <c r="AK10" s="40"/>
      <c r="AL10" s="40"/>
      <c r="AM10" s="40"/>
      <c r="AN10" s="40"/>
      <c r="AO10" s="41"/>
      <c r="AP10" s="383"/>
      <c r="AQ10" s="375"/>
      <c r="AR10" s="46" t="str">
        <f t="shared" si="13"/>
        <v/>
      </c>
      <c r="AS10" s="46" t="str">
        <f t="shared" si="14"/>
        <v/>
      </c>
      <c r="AT10" s="358" t="str">
        <f t="shared" si="15"/>
        <v/>
      </c>
      <c r="AU10" s="358">
        <f t="shared" si="16"/>
        <v>0.05</v>
      </c>
      <c r="AV10" s="358" t="str">
        <f t="shared" si="17"/>
        <v/>
      </c>
      <c r="AW10" s="417" t="str">
        <f t="shared" si="18"/>
        <v/>
      </c>
      <c r="AX10" s="418" t="str">
        <f t="shared" si="19"/>
        <v/>
      </c>
      <c r="AY10" s="417" t="str">
        <f t="shared" si="20"/>
        <v/>
      </c>
      <c r="AZ10" s="382"/>
      <c r="BA10" s="383"/>
      <c r="BB10" s="423">
        <f t="shared" si="35"/>
        <v>0</v>
      </c>
      <c r="BC10" s="424" t="str">
        <f t="shared" si="21"/>
        <v/>
      </c>
      <c r="BD10" s="396"/>
      <c r="BE10" s="396"/>
      <c r="BF10" s="397"/>
      <c r="BG10" s="394"/>
      <c r="BH10" s="374"/>
      <c r="BI10" s="380"/>
      <c r="BJ10" s="380"/>
      <c r="BK10" s="375"/>
      <c r="BL10" s="375" t="str">
        <f t="shared" si="22"/>
        <v/>
      </c>
      <c r="BM10" s="411"/>
      <c r="BN10" s="411"/>
      <c r="BO10" s="411"/>
      <c r="BP10" s="411"/>
      <c r="BQ10" s="411"/>
      <c r="BR10" s="411"/>
      <c r="BS10" s="411"/>
      <c r="BT10" s="411"/>
      <c r="BU10" s="411"/>
      <c r="BV10" s="411"/>
      <c r="BW10" s="411"/>
      <c r="BX10" s="411"/>
      <c r="BY10" s="411"/>
      <c r="BZ10" s="411"/>
      <c r="CA10" s="412"/>
      <c r="CB10" s="78"/>
      <c r="CC10" s="2"/>
      <c r="CD10" s="46" t="str">
        <f t="shared" si="23"/>
        <v/>
      </c>
      <c r="CE10" s="46" t="str">
        <f t="shared" si="24"/>
        <v/>
      </c>
      <c r="CF10" s="358" t="str">
        <f t="shared" si="25"/>
        <v/>
      </c>
      <c r="CG10" s="358">
        <f t="shared" si="26"/>
        <v>0.05</v>
      </c>
      <c r="CH10" s="358" t="str">
        <f t="shared" si="27"/>
        <v/>
      </c>
      <c r="CI10" s="417" t="str">
        <f t="shared" si="28"/>
        <v/>
      </c>
      <c r="CJ10" s="418" t="str">
        <f t="shared" si="29"/>
        <v/>
      </c>
      <c r="CK10" s="417" t="str">
        <f t="shared" si="30"/>
        <v/>
      </c>
      <c r="CL10" s="70"/>
      <c r="CM10" s="78"/>
      <c r="CN10" s="425">
        <f t="shared" si="36"/>
        <v>0</v>
      </c>
      <c r="CO10" s="424" t="str">
        <f t="shared" si="31"/>
        <v/>
      </c>
      <c r="CP10" s="64"/>
      <c r="CQ10" s="2"/>
      <c r="CR10" s="3"/>
      <c r="CS10" s="82"/>
      <c r="CT10" s="78"/>
      <c r="CU10" s="79"/>
      <c r="CV10" s="79"/>
      <c r="CW10" s="79"/>
      <c r="CX10" s="2" t="str">
        <f t="shared" si="32"/>
        <v/>
      </c>
      <c r="CY10" s="2"/>
      <c r="CZ10" s="2"/>
      <c r="DA10" s="2"/>
      <c r="DB10" s="2"/>
      <c r="DC10" s="2"/>
      <c r="DD10" s="2"/>
      <c r="DE10" s="2"/>
      <c r="DF10" s="2"/>
      <c r="DG10" s="2"/>
      <c r="DH10" s="2"/>
      <c r="DI10" s="2"/>
      <c r="DJ10" s="2"/>
      <c r="DK10" s="2"/>
      <c r="DL10" s="2"/>
      <c r="DM10" s="59"/>
    </row>
    <row r="11" spans="1:118" x14ac:dyDescent="0.2">
      <c r="A11" s="119"/>
      <c r="B11" s="153" t="str">
        <f t="shared" si="33"/>
        <v/>
      </c>
      <c r="C11" s="49"/>
      <c r="D11" s="94"/>
      <c r="E11" s="13"/>
      <c r="F11" s="418" t="str">
        <f t="shared" si="3"/>
        <v/>
      </c>
      <c r="G11" s="46" t="str">
        <f t="shared" si="4"/>
        <v/>
      </c>
      <c r="H11" s="358" t="str">
        <f t="shared" si="5"/>
        <v/>
      </c>
      <c r="I11" s="358">
        <f t="shared" si="6"/>
        <v>0.05</v>
      </c>
      <c r="J11" s="358" t="str">
        <f t="shared" si="7"/>
        <v/>
      </c>
      <c r="K11" s="417" t="str">
        <f t="shared" si="8"/>
        <v/>
      </c>
      <c r="L11" s="418" t="str">
        <f t="shared" si="9"/>
        <v/>
      </c>
      <c r="M11" s="417" t="str">
        <f t="shared" si="10"/>
        <v/>
      </c>
      <c r="N11" s="41"/>
      <c r="O11" s="44"/>
      <c r="P11" s="422">
        <f t="shared" si="34"/>
        <v>0</v>
      </c>
      <c r="Q11" s="47" t="str">
        <f t="shared" si="11"/>
        <v/>
      </c>
      <c r="R11" s="40"/>
      <c r="S11" s="75"/>
      <c r="T11" s="1"/>
      <c r="U11" s="77"/>
      <c r="V11" s="91"/>
      <c r="W11" s="90"/>
      <c r="X11" s="38"/>
      <c r="Y11" s="14"/>
      <c r="Z11" s="38" t="str">
        <f t="shared" si="12"/>
        <v/>
      </c>
      <c r="AA11" s="40"/>
      <c r="AB11" s="40"/>
      <c r="AC11" s="40"/>
      <c r="AD11" s="40"/>
      <c r="AE11" s="40"/>
      <c r="AF11" s="40"/>
      <c r="AG11" s="40"/>
      <c r="AH11" s="40"/>
      <c r="AI11" s="40"/>
      <c r="AJ11" s="40"/>
      <c r="AK11" s="40"/>
      <c r="AL11" s="40"/>
      <c r="AM11" s="40"/>
      <c r="AN11" s="40"/>
      <c r="AO11" s="41"/>
      <c r="AP11" s="374"/>
      <c r="AQ11" s="375"/>
      <c r="AR11" s="46" t="str">
        <f t="shared" si="13"/>
        <v/>
      </c>
      <c r="AS11" s="46" t="str">
        <f t="shared" si="14"/>
        <v/>
      </c>
      <c r="AT11" s="358" t="str">
        <f t="shared" si="15"/>
        <v/>
      </c>
      <c r="AU11" s="358">
        <f t="shared" si="16"/>
        <v>0.05</v>
      </c>
      <c r="AV11" s="358" t="str">
        <f t="shared" si="17"/>
        <v/>
      </c>
      <c r="AW11" s="417" t="str">
        <f t="shared" si="18"/>
        <v/>
      </c>
      <c r="AX11" s="418" t="str">
        <f t="shared" si="19"/>
        <v/>
      </c>
      <c r="AY11" s="417" t="str">
        <f t="shared" si="20"/>
        <v/>
      </c>
      <c r="AZ11" s="382"/>
      <c r="BA11" s="383"/>
      <c r="BB11" s="423">
        <f t="shared" si="35"/>
        <v>0</v>
      </c>
      <c r="BC11" s="424" t="str">
        <f t="shared" si="21"/>
        <v/>
      </c>
      <c r="BD11" s="396"/>
      <c r="BE11" s="396"/>
      <c r="BF11" s="397"/>
      <c r="BG11" s="394"/>
      <c r="BH11" s="383"/>
      <c r="BI11" s="380"/>
      <c r="BJ11" s="396"/>
      <c r="BK11" s="375"/>
      <c r="BL11" s="375" t="str">
        <f t="shared" si="22"/>
        <v/>
      </c>
      <c r="BM11" s="411"/>
      <c r="BN11" s="411"/>
      <c r="BO11" s="411"/>
      <c r="BP11" s="411"/>
      <c r="BQ11" s="411"/>
      <c r="BR11" s="411"/>
      <c r="BS11" s="411"/>
      <c r="BT11" s="411"/>
      <c r="BU11" s="411"/>
      <c r="BV11" s="411"/>
      <c r="BW11" s="411"/>
      <c r="BX11" s="411"/>
      <c r="BY11" s="411"/>
      <c r="BZ11" s="411"/>
      <c r="CA11" s="412"/>
      <c r="CB11" s="78"/>
      <c r="CC11" s="2"/>
      <c r="CD11" s="46" t="str">
        <f t="shared" si="23"/>
        <v/>
      </c>
      <c r="CE11" s="46" t="str">
        <f t="shared" si="24"/>
        <v/>
      </c>
      <c r="CF11" s="358" t="str">
        <f t="shared" si="25"/>
        <v/>
      </c>
      <c r="CG11" s="358">
        <f t="shared" si="26"/>
        <v>0.05</v>
      </c>
      <c r="CH11" s="358" t="str">
        <f t="shared" si="27"/>
        <v/>
      </c>
      <c r="CI11" s="417" t="str">
        <f t="shared" si="28"/>
        <v/>
      </c>
      <c r="CJ11" s="418" t="str">
        <f t="shared" si="29"/>
        <v/>
      </c>
      <c r="CK11" s="417" t="str">
        <f t="shared" si="30"/>
        <v/>
      </c>
      <c r="CL11" s="70"/>
      <c r="CM11" s="68"/>
      <c r="CN11" s="425">
        <f t="shared" si="36"/>
        <v>0</v>
      </c>
      <c r="CO11" s="424" t="str">
        <f t="shared" si="31"/>
        <v/>
      </c>
      <c r="CP11" s="64"/>
      <c r="CQ11" s="2"/>
      <c r="CR11" s="3"/>
      <c r="CS11" s="82"/>
      <c r="CT11" s="68"/>
      <c r="CU11" s="79"/>
      <c r="CV11" s="64"/>
      <c r="CW11" s="79"/>
      <c r="CX11" s="2" t="str">
        <f t="shared" si="32"/>
        <v/>
      </c>
      <c r="CY11" s="2"/>
      <c r="CZ11" s="2"/>
      <c r="DA11" s="2"/>
      <c r="DB11" s="2"/>
      <c r="DC11" s="2"/>
      <c r="DD11" s="2"/>
      <c r="DE11" s="2"/>
      <c r="DF11" s="2"/>
      <c r="DG11" s="2"/>
      <c r="DH11" s="2"/>
      <c r="DI11" s="2"/>
      <c r="DJ11" s="2"/>
      <c r="DK11" s="2"/>
      <c r="DL11" s="2"/>
      <c r="DM11" s="59"/>
    </row>
    <row r="12" spans="1:118" x14ac:dyDescent="0.2">
      <c r="A12" s="119"/>
      <c r="B12" s="153" t="str">
        <f t="shared" si="33"/>
        <v/>
      </c>
      <c r="C12" s="49"/>
      <c r="D12" s="95"/>
      <c r="E12" s="13"/>
      <c r="F12" s="418" t="str">
        <f t="shared" si="3"/>
        <v/>
      </c>
      <c r="G12" s="46" t="str">
        <f t="shared" si="4"/>
        <v/>
      </c>
      <c r="H12" s="358" t="str">
        <f t="shared" si="5"/>
        <v/>
      </c>
      <c r="I12" s="358">
        <f t="shared" si="6"/>
        <v>0.05</v>
      </c>
      <c r="J12" s="358" t="str">
        <f t="shared" si="7"/>
        <v/>
      </c>
      <c r="K12" s="417" t="str">
        <f t="shared" si="8"/>
        <v/>
      </c>
      <c r="L12" s="418" t="str">
        <f t="shared" si="9"/>
        <v/>
      </c>
      <c r="M12" s="417" t="str">
        <f t="shared" si="10"/>
        <v/>
      </c>
      <c r="N12" s="41"/>
      <c r="O12" s="74"/>
      <c r="P12" s="422">
        <f t="shared" si="34"/>
        <v>0</v>
      </c>
      <c r="Q12" s="47" t="str">
        <f t="shared" si="11"/>
        <v/>
      </c>
      <c r="R12" s="40"/>
      <c r="S12" s="40"/>
      <c r="T12" s="1"/>
      <c r="U12" s="77"/>
      <c r="V12" s="89"/>
      <c r="W12" s="90"/>
      <c r="X12" s="38"/>
      <c r="Y12" s="14"/>
      <c r="Z12" s="38" t="str">
        <f t="shared" si="12"/>
        <v/>
      </c>
      <c r="AA12" s="40"/>
      <c r="AB12" s="40"/>
      <c r="AC12" s="40"/>
      <c r="AD12" s="40"/>
      <c r="AE12" s="40"/>
      <c r="AF12" s="40"/>
      <c r="AG12" s="40"/>
      <c r="AH12" s="40"/>
      <c r="AI12" s="40"/>
      <c r="AJ12" s="40"/>
      <c r="AK12" s="40"/>
      <c r="AL12" s="40"/>
      <c r="AM12" s="40"/>
      <c r="AN12" s="40"/>
      <c r="AO12" s="41"/>
      <c r="AP12" s="383"/>
      <c r="AQ12" s="375"/>
      <c r="AR12" s="46" t="str">
        <f t="shared" si="13"/>
        <v/>
      </c>
      <c r="AS12" s="46" t="str">
        <f t="shared" si="14"/>
        <v/>
      </c>
      <c r="AT12" s="358" t="str">
        <f t="shared" si="15"/>
        <v/>
      </c>
      <c r="AU12" s="358">
        <f t="shared" si="16"/>
        <v>0.05</v>
      </c>
      <c r="AV12" s="358" t="str">
        <f t="shared" si="17"/>
        <v/>
      </c>
      <c r="AW12" s="417" t="str">
        <f t="shared" si="18"/>
        <v/>
      </c>
      <c r="AX12" s="418" t="str">
        <f t="shared" si="19"/>
        <v/>
      </c>
      <c r="AY12" s="417" t="str">
        <f t="shared" si="20"/>
        <v/>
      </c>
      <c r="AZ12" s="382"/>
      <c r="BA12" s="383"/>
      <c r="BB12" s="423">
        <f t="shared" si="35"/>
        <v>0</v>
      </c>
      <c r="BC12" s="424" t="str">
        <f t="shared" si="21"/>
        <v/>
      </c>
      <c r="BD12" s="396"/>
      <c r="BE12" s="396"/>
      <c r="BF12" s="397"/>
      <c r="BG12" s="394"/>
      <c r="BH12" s="383"/>
      <c r="BI12" s="380"/>
      <c r="BJ12" s="396"/>
      <c r="BK12" s="375"/>
      <c r="BL12" s="375" t="str">
        <f t="shared" si="22"/>
        <v/>
      </c>
      <c r="BM12" s="411"/>
      <c r="BN12" s="411"/>
      <c r="BO12" s="411"/>
      <c r="BP12" s="411"/>
      <c r="BQ12" s="411"/>
      <c r="BR12" s="411"/>
      <c r="BS12" s="411"/>
      <c r="BT12" s="411"/>
      <c r="BU12" s="411"/>
      <c r="BV12" s="411"/>
      <c r="BW12" s="411"/>
      <c r="BX12" s="411"/>
      <c r="BY12" s="411"/>
      <c r="BZ12" s="411"/>
      <c r="CA12" s="412"/>
      <c r="CB12" s="78"/>
      <c r="CC12" s="2"/>
      <c r="CD12" s="46" t="str">
        <f t="shared" si="23"/>
        <v/>
      </c>
      <c r="CE12" s="46" t="str">
        <f t="shared" si="24"/>
        <v/>
      </c>
      <c r="CF12" s="358" t="str">
        <f t="shared" si="25"/>
        <v/>
      </c>
      <c r="CG12" s="358">
        <f t="shared" si="26"/>
        <v>0.05</v>
      </c>
      <c r="CH12" s="358" t="str">
        <f t="shared" si="27"/>
        <v/>
      </c>
      <c r="CI12" s="417" t="str">
        <f t="shared" si="28"/>
        <v/>
      </c>
      <c r="CJ12" s="418" t="str">
        <f t="shared" si="29"/>
        <v/>
      </c>
      <c r="CK12" s="417" t="str">
        <f t="shared" si="30"/>
        <v/>
      </c>
      <c r="CL12" s="70"/>
      <c r="CM12" s="68"/>
      <c r="CN12" s="425">
        <f t="shared" si="36"/>
        <v>0</v>
      </c>
      <c r="CO12" s="424" t="str">
        <f t="shared" si="31"/>
        <v/>
      </c>
      <c r="CP12" s="64"/>
      <c r="CQ12" s="2"/>
      <c r="CR12" s="3"/>
      <c r="CS12" s="82"/>
      <c r="CT12" s="68"/>
      <c r="CU12" s="79"/>
      <c r="CV12" s="64"/>
      <c r="CW12" s="79"/>
      <c r="CX12" s="2" t="str">
        <f t="shared" si="32"/>
        <v/>
      </c>
      <c r="CY12" s="2"/>
      <c r="CZ12" s="2"/>
      <c r="DA12" s="2"/>
      <c r="DB12" s="2"/>
      <c r="DC12" s="2"/>
      <c r="DD12" s="2"/>
      <c r="DE12" s="2"/>
      <c r="DF12" s="2"/>
      <c r="DG12" s="2"/>
      <c r="DH12" s="2"/>
      <c r="DI12" s="2"/>
      <c r="DJ12" s="2"/>
      <c r="DK12" s="2"/>
      <c r="DL12" s="2"/>
      <c r="DM12" s="59"/>
    </row>
    <row r="13" spans="1:118" x14ac:dyDescent="0.2">
      <c r="A13" s="119"/>
      <c r="B13" s="153" t="str">
        <f t="shared" si="33"/>
        <v/>
      </c>
      <c r="C13" s="49"/>
      <c r="D13" s="95"/>
      <c r="E13" s="13"/>
      <c r="F13" s="418" t="str">
        <f t="shared" si="3"/>
        <v/>
      </c>
      <c r="G13" s="46" t="str">
        <f t="shared" si="4"/>
        <v/>
      </c>
      <c r="H13" s="358" t="str">
        <f t="shared" si="5"/>
        <v/>
      </c>
      <c r="I13" s="358">
        <f t="shared" si="6"/>
        <v>0.05</v>
      </c>
      <c r="J13" s="358" t="str">
        <f t="shared" si="7"/>
        <v/>
      </c>
      <c r="K13" s="417" t="str">
        <f t="shared" si="8"/>
        <v/>
      </c>
      <c r="L13" s="418" t="str">
        <f t="shared" si="9"/>
        <v/>
      </c>
      <c r="M13" s="417" t="str">
        <f t="shared" si="10"/>
        <v/>
      </c>
      <c r="N13" s="41"/>
      <c r="O13" s="44"/>
      <c r="P13" s="422">
        <f t="shared" si="34"/>
        <v>0</v>
      </c>
      <c r="Q13" s="47" t="str">
        <f t="shared" si="11"/>
        <v/>
      </c>
      <c r="R13" s="40"/>
      <c r="S13" s="40"/>
      <c r="T13" s="1"/>
      <c r="U13" s="77"/>
      <c r="V13" s="91"/>
      <c r="W13" s="90"/>
      <c r="X13" s="38"/>
      <c r="Y13" s="14"/>
      <c r="Z13" s="38" t="str">
        <f t="shared" si="12"/>
        <v/>
      </c>
      <c r="AA13" s="40"/>
      <c r="AB13" s="40"/>
      <c r="AC13" s="40"/>
      <c r="AD13" s="40"/>
      <c r="AE13" s="40"/>
      <c r="AF13" s="40"/>
      <c r="AG13" s="40"/>
      <c r="AH13" s="40"/>
      <c r="AI13" s="40"/>
      <c r="AJ13" s="40"/>
      <c r="AK13" s="40"/>
      <c r="AL13" s="40"/>
      <c r="AM13" s="40"/>
      <c r="AN13" s="40"/>
      <c r="AO13" s="41"/>
      <c r="AP13" s="383"/>
      <c r="AQ13" s="375"/>
      <c r="AR13" s="46" t="str">
        <f t="shared" si="13"/>
        <v/>
      </c>
      <c r="AS13" s="46" t="str">
        <f t="shared" si="14"/>
        <v/>
      </c>
      <c r="AT13" s="358" t="str">
        <f t="shared" si="15"/>
        <v/>
      </c>
      <c r="AU13" s="358">
        <f t="shared" si="16"/>
        <v>0.05</v>
      </c>
      <c r="AV13" s="358" t="str">
        <f t="shared" si="17"/>
        <v/>
      </c>
      <c r="AW13" s="417" t="str">
        <f t="shared" si="18"/>
        <v/>
      </c>
      <c r="AX13" s="418" t="str">
        <f t="shared" si="19"/>
        <v/>
      </c>
      <c r="AY13" s="417" t="str">
        <f t="shared" si="20"/>
        <v/>
      </c>
      <c r="AZ13" s="382"/>
      <c r="BA13" s="383"/>
      <c r="BB13" s="423">
        <f t="shared" si="35"/>
        <v>0</v>
      </c>
      <c r="BC13" s="424" t="str">
        <f t="shared" si="21"/>
        <v/>
      </c>
      <c r="BD13" s="396"/>
      <c r="BE13" s="396"/>
      <c r="BF13" s="397"/>
      <c r="BG13" s="394"/>
      <c r="BH13" s="383"/>
      <c r="BI13" s="380"/>
      <c r="BJ13" s="396"/>
      <c r="BK13" s="375"/>
      <c r="BL13" s="375" t="str">
        <f t="shared" si="22"/>
        <v/>
      </c>
      <c r="BM13" s="411"/>
      <c r="BN13" s="411"/>
      <c r="BO13" s="411"/>
      <c r="BP13" s="411"/>
      <c r="BQ13" s="411"/>
      <c r="BR13" s="411"/>
      <c r="BS13" s="411"/>
      <c r="BT13" s="411"/>
      <c r="BU13" s="411"/>
      <c r="BV13" s="411"/>
      <c r="BW13" s="411"/>
      <c r="BX13" s="411"/>
      <c r="BY13" s="411"/>
      <c r="BZ13" s="411"/>
      <c r="CA13" s="412"/>
      <c r="CB13" s="78"/>
      <c r="CC13" s="2"/>
      <c r="CD13" s="46" t="str">
        <f t="shared" si="23"/>
        <v/>
      </c>
      <c r="CE13" s="46" t="str">
        <f t="shared" si="24"/>
        <v/>
      </c>
      <c r="CF13" s="358" t="str">
        <f t="shared" si="25"/>
        <v/>
      </c>
      <c r="CG13" s="358">
        <f t="shared" si="26"/>
        <v>0.05</v>
      </c>
      <c r="CH13" s="358" t="str">
        <f t="shared" si="27"/>
        <v/>
      </c>
      <c r="CI13" s="417" t="str">
        <f t="shared" si="28"/>
        <v/>
      </c>
      <c r="CJ13" s="418" t="str">
        <f t="shared" si="29"/>
        <v/>
      </c>
      <c r="CK13" s="417" t="str">
        <f t="shared" si="30"/>
        <v/>
      </c>
      <c r="CL13" s="70"/>
      <c r="CM13" s="68"/>
      <c r="CN13" s="425">
        <f t="shared" si="36"/>
        <v>0</v>
      </c>
      <c r="CO13" s="424" t="str">
        <f t="shared" si="31"/>
        <v/>
      </c>
      <c r="CP13" s="64"/>
      <c r="CQ13" s="2"/>
      <c r="CR13" s="3"/>
      <c r="CS13" s="82"/>
      <c r="CT13" s="68"/>
      <c r="CU13" s="79"/>
      <c r="CV13" s="79"/>
      <c r="CW13" s="79"/>
      <c r="CX13" s="2" t="str">
        <f t="shared" si="32"/>
        <v/>
      </c>
      <c r="CY13" s="2"/>
      <c r="CZ13" s="2"/>
      <c r="DA13" s="2"/>
      <c r="DB13" s="2"/>
      <c r="DC13" s="2"/>
      <c r="DD13" s="2"/>
      <c r="DE13" s="2"/>
      <c r="DF13" s="2"/>
      <c r="DG13" s="2"/>
      <c r="DH13" s="2"/>
      <c r="DI13" s="2"/>
      <c r="DJ13" s="2"/>
      <c r="DK13" s="2"/>
      <c r="DL13" s="2"/>
      <c r="DM13" s="59"/>
    </row>
    <row r="14" spans="1:118" x14ac:dyDescent="0.2">
      <c r="A14" s="119"/>
      <c r="B14" s="153" t="str">
        <f t="shared" si="33"/>
        <v/>
      </c>
      <c r="C14" s="49"/>
      <c r="D14" s="94"/>
      <c r="E14" s="13"/>
      <c r="F14" s="418" t="str">
        <f t="shared" si="3"/>
        <v/>
      </c>
      <c r="G14" s="46" t="str">
        <f t="shared" si="4"/>
        <v/>
      </c>
      <c r="H14" s="358" t="str">
        <f t="shared" si="5"/>
        <v/>
      </c>
      <c r="I14" s="358">
        <f t="shared" si="6"/>
        <v>0.05</v>
      </c>
      <c r="J14" s="358" t="str">
        <f t="shared" si="7"/>
        <v/>
      </c>
      <c r="K14" s="417" t="str">
        <f t="shared" si="8"/>
        <v/>
      </c>
      <c r="L14" s="418" t="str">
        <f t="shared" si="9"/>
        <v/>
      </c>
      <c r="M14" s="417" t="str">
        <f t="shared" si="10"/>
        <v/>
      </c>
      <c r="N14" s="41"/>
      <c r="O14" s="44"/>
      <c r="P14" s="422">
        <f t="shared" si="34"/>
        <v>0</v>
      </c>
      <c r="Q14" s="47" t="str">
        <f t="shared" si="11"/>
        <v/>
      </c>
      <c r="R14" s="40"/>
      <c r="S14" s="40"/>
      <c r="T14" s="1"/>
      <c r="U14" s="77"/>
      <c r="V14" s="91"/>
      <c r="W14" s="90"/>
      <c r="X14" s="38"/>
      <c r="Y14" s="14"/>
      <c r="Z14" s="38" t="str">
        <f t="shared" si="12"/>
        <v/>
      </c>
      <c r="AA14" s="40"/>
      <c r="AB14" s="40"/>
      <c r="AC14" s="40"/>
      <c r="AD14" s="40"/>
      <c r="AE14" s="40"/>
      <c r="AF14" s="40"/>
      <c r="AG14" s="40"/>
      <c r="AH14" s="40"/>
      <c r="AI14" s="40"/>
      <c r="AJ14" s="40"/>
      <c r="AK14" s="40"/>
      <c r="AL14" s="40"/>
      <c r="AM14" s="40"/>
      <c r="AN14" s="40"/>
      <c r="AO14" s="41"/>
      <c r="AP14" s="374"/>
      <c r="AQ14" s="375"/>
      <c r="AR14" s="46" t="str">
        <f t="shared" si="13"/>
        <v/>
      </c>
      <c r="AS14" s="46" t="str">
        <f t="shared" si="14"/>
        <v/>
      </c>
      <c r="AT14" s="358" t="str">
        <f t="shared" si="15"/>
        <v/>
      </c>
      <c r="AU14" s="358">
        <f t="shared" si="16"/>
        <v>0.05</v>
      </c>
      <c r="AV14" s="358" t="str">
        <f t="shared" si="17"/>
        <v/>
      </c>
      <c r="AW14" s="417" t="str">
        <f t="shared" si="18"/>
        <v/>
      </c>
      <c r="AX14" s="418" t="str">
        <f t="shared" si="19"/>
        <v/>
      </c>
      <c r="AY14" s="417" t="str">
        <f t="shared" si="20"/>
        <v/>
      </c>
      <c r="AZ14" s="382"/>
      <c r="BA14" s="383"/>
      <c r="BB14" s="423">
        <f t="shared" si="35"/>
        <v>0</v>
      </c>
      <c r="BC14" s="424" t="str">
        <f t="shared" si="21"/>
        <v/>
      </c>
      <c r="BD14" s="396"/>
      <c r="BE14" s="396"/>
      <c r="BF14" s="397"/>
      <c r="BG14" s="394"/>
      <c r="BH14" s="383"/>
      <c r="BI14" s="380"/>
      <c r="BJ14" s="396"/>
      <c r="BK14" s="375"/>
      <c r="BL14" s="375" t="str">
        <f t="shared" si="22"/>
        <v/>
      </c>
      <c r="BM14" s="411"/>
      <c r="BN14" s="411"/>
      <c r="BO14" s="411"/>
      <c r="BP14" s="411"/>
      <c r="BQ14" s="411"/>
      <c r="BR14" s="411"/>
      <c r="BS14" s="411"/>
      <c r="BT14" s="411"/>
      <c r="BU14" s="411"/>
      <c r="BV14" s="411"/>
      <c r="BW14" s="411"/>
      <c r="BX14" s="411"/>
      <c r="BY14" s="411"/>
      <c r="BZ14" s="411"/>
      <c r="CA14" s="412"/>
      <c r="CB14" s="78"/>
      <c r="CC14" s="2"/>
      <c r="CD14" s="46" t="str">
        <f t="shared" si="23"/>
        <v/>
      </c>
      <c r="CE14" s="46" t="str">
        <f t="shared" si="24"/>
        <v/>
      </c>
      <c r="CF14" s="358" t="str">
        <f t="shared" si="25"/>
        <v/>
      </c>
      <c r="CG14" s="358">
        <f t="shared" si="26"/>
        <v>0.05</v>
      </c>
      <c r="CH14" s="358" t="str">
        <f t="shared" si="27"/>
        <v/>
      </c>
      <c r="CI14" s="417" t="str">
        <f t="shared" si="28"/>
        <v/>
      </c>
      <c r="CJ14" s="418" t="str">
        <f t="shared" si="29"/>
        <v/>
      </c>
      <c r="CK14" s="417" t="str">
        <f t="shared" si="30"/>
        <v/>
      </c>
      <c r="CL14" s="70"/>
      <c r="CM14" s="68"/>
      <c r="CN14" s="425">
        <f t="shared" si="36"/>
        <v>0</v>
      </c>
      <c r="CO14" s="424" t="str">
        <f t="shared" si="31"/>
        <v/>
      </c>
      <c r="CP14" s="64"/>
      <c r="CQ14" s="2"/>
      <c r="CR14" s="3"/>
      <c r="CS14" s="82"/>
      <c r="CT14" s="68"/>
      <c r="CU14" s="79"/>
      <c r="CV14" s="64"/>
      <c r="CW14" s="79"/>
      <c r="CX14" s="2" t="str">
        <f t="shared" si="32"/>
        <v/>
      </c>
      <c r="CY14" s="2"/>
      <c r="CZ14" s="2"/>
      <c r="DA14" s="2"/>
      <c r="DB14" s="2"/>
      <c r="DC14" s="2"/>
      <c r="DD14" s="2"/>
      <c r="DE14" s="2"/>
      <c r="DF14" s="2"/>
      <c r="DG14" s="2"/>
      <c r="DH14" s="2"/>
      <c r="DI14" s="2"/>
      <c r="DJ14" s="2"/>
      <c r="DK14" s="2"/>
      <c r="DL14" s="2"/>
      <c r="DM14" s="59"/>
    </row>
    <row r="15" spans="1:118" x14ac:dyDescent="0.2">
      <c r="A15" s="118"/>
      <c r="B15" s="153" t="str">
        <f t="shared" si="33"/>
        <v/>
      </c>
      <c r="C15" s="49"/>
      <c r="D15" s="95"/>
      <c r="E15" s="13"/>
      <c r="F15" s="418" t="str">
        <f t="shared" si="3"/>
        <v/>
      </c>
      <c r="G15" s="46" t="str">
        <f t="shared" si="4"/>
        <v/>
      </c>
      <c r="H15" s="358" t="str">
        <f t="shared" si="5"/>
        <v/>
      </c>
      <c r="I15" s="358">
        <f t="shared" si="6"/>
        <v>0.05</v>
      </c>
      <c r="J15" s="358" t="str">
        <f t="shared" si="7"/>
        <v/>
      </c>
      <c r="K15" s="417" t="str">
        <f t="shared" si="8"/>
        <v/>
      </c>
      <c r="L15" s="418" t="str">
        <f t="shared" si="9"/>
        <v/>
      </c>
      <c r="M15" s="417" t="str">
        <f t="shared" si="10"/>
        <v/>
      </c>
      <c r="N15" s="41"/>
      <c r="O15" s="44"/>
      <c r="P15" s="422">
        <f t="shared" si="34"/>
        <v>0</v>
      </c>
      <c r="Q15" s="47" t="str">
        <f t="shared" si="11"/>
        <v/>
      </c>
      <c r="R15" s="40"/>
      <c r="S15" s="43"/>
      <c r="T15" s="1"/>
      <c r="U15" s="77"/>
      <c r="V15" s="91"/>
      <c r="W15" s="90"/>
      <c r="X15" s="38"/>
      <c r="Y15" s="14"/>
      <c r="Z15" s="38" t="str">
        <f t="shared" si="12"/>
        <v/>
      </c>
      <c r="AA15" s="40"/>
      <c r="AB15" s="40"/>
      <c r="AC15" s="40"/>
      <c r="AD15" s="40"/>
      <c r="AE15" s="40"/>
      <c r="AF15" s="40"/>
      <c r="AG15" s="40"/>
      <c r="AH15" s="40"/>
      <c r="AI15" s="40"/>
      <c r="AJ15" s="40"/>
      <c r="AK15" s="40"/>
      <c r="AL15" s="40"/>
      <c r="AM15" s="40"/>
      <c r="AN15" s="40"/>
      <c r="AO15" s="41"/>
      <c r="AP15" s="383"/>
      <c r="AQ15" s="375"/>
      <c r="AR15" s="46" t="str">
        <f t="shared" si="13"/>
        <v/>
      </c>
      <c r="AS15" s="46" t="str">
        <f t="shared" si="14"/>
        <v/>
      </c>
      <c r="AT15" s="358" t="str">
        <f t="shared" si="15"/>
        <v/>
      </c>
      <c r="AU15" s="358">
        <f t="shared" si="16"/>
        <v>0.05</v>
      </c>
      <c r="AV15" s="358" t="str">
        <f t="shared" si="17"/>
        <v/>
      </c>
      <c r="AW15" s="417" t="str">
        <f t="shared" si="18"/>
        <v/>
      </c>
      <c r="AX15" s="418" t="str">
        <f t="shared" si="19"/>
        <v/>
      </c>
      <c r="AY15" s="417" t="str">
        <f t="shared" si="20"/>
        <v/>
      </c>
      <c r="AZ15" s="382"/>
      <c r="BA15" s="383"/>
      <c r="BB15" s="423">
        <f t="shared" si="35"/>
        <v>0</v>
      </c>
      <c r="BC15" s="424" t="str">
        <f t="shared" si="21"/>
        <v/>
      </c>
      <c r="BD15" s="396"/>
      <c r="BE15" s="396"/>
      <c r="BF15" s="397"/>
      <c r="BG15" s="394"/>
      <c r="BH15" s="374"/>
      <c r="BI15" s="380"/>
      <c r="BJ15" s="380"/>
      <c r="BK15" s="375"/>
      <c r="BL15" s="375" t="str">
        <f t="shared" si="22"/>
        <v/>
      </c>
      <c r="BM15" s="411"/>
      <c r="BN15" s="411"/>
      <c r="BO15" s="411"/>
      <c r="BP15" s="411"/>
      <c r="BQ15" s="411"/>
      <c r="BR15" s="411"/>
      <c r="BS15" s="411"/>
      <c r="BT15" s="411"/>
      <c r="BU15" s="411"/>
      <c r="BV15" s="411"/>
      <c r="BW15" s="411"/>
      <c r="BX15" s="411"/>
      <c r="BY15" s="411"/>
      <c r="BZ15" s="411"/>
      <c r="CA15" s="412"/>
      <c r="CB15" s="78"/>
      <c r="CC15" s="2"/>
      <c r="CD15" s="46" t="str">
        <f t="shared" si="23"/>
        <v/>
      </c>
      <c r="CE15" s="46" t="str">
        <f t="shared" si="24"/>
        <v/>
      </c>
      <c r="CF15" s="358" t="str">
        <f t="shared" si="25"/>
        <v/>
      </c>
      <c r="CG15" s="358">
        <f t="shared" si="26"/>
        <v>0.05</v>
      </c>
      <c r="CH15" s="358" t="str">
        <f t="shared" si="27"/>
        <v/>
      </c>
      <c r="CI15" s="417" t="str">
        <f t="shared" si="28"/>
        <v/>
      </c>
      <c r="CJ15" s="418" t="str">
        <f t="shared" si="29"/>
        <v/>
      </c>
      <c r="CK15" s="417" t="str">
        <f t="shared" si="30"/>
        <v/>
      </c>
      <c r="CL15" s="70"/>
      <c r="CM15" s="78"/>
      <c r="CN15" s="425">
        <f t="shared" si="36"/>
        <v>0</v>
      </c>
      <c r="CO15" s="424" t="str">
        <f t="shared" si="31"/>
        <v/>
      </c>
      <c r="CP15" s="64"/>
      <c r="CQ15" s="2"/>
      <c r="CR15" s="3"/>
      <c r="CS15" s="82"/>
      <c r="CT15" s="78"/>
      <c r="CU15" s="79"/>
      <c r="CV15" s="79"/>
      <c r="CW15" s="79"/>
      <c r="CX15" s="2" t="str">
        <f t="shared" si="32"/>
        <v/>
      </c>
      <c r="CY15" s="2"/>
      <c r="CZ15" s="2"/>
      <c r="DA15" s="2"/>
      <c r="DB15" s="2"/>
      <c r="DC15" s="2"/>
      <c r="DD15" s="2"/>
      <c r="DE15" s="2"/>
      <c r="DF15" s="2"/>
      <c r="DG15" s="2"/>
      <c r="DH15" s="2"/>
      <c r="DI15" s="2"/>
      <c r="DJ15" s="2"/>
      <c r="DK15" s="2"/>
      <c r="DL15" s="2"/>
      <c r="DM15" s="59"/>
    </row>
    <row r="16" spans="1:118" x14ac:dyDescent="0.2">
      <c r="A16" s="119"/>
      <c r="B16" s="153" t="str">
        <f t="shared" si="33"/>
        <v/>
      </c>
      <c r="C16" s="49"/>
      <c r="D16" s="95"/>
      <c r="E16" s="13"/>
      <c r="F16" s="418" t="str">
        <f t="shared" si="3"/>
        <v/>
      </c>
      <c r="G16" s="46" t="str">
        <f t="shared" si="4"/>
        <v/>
      </c>
      <c r="H16" s="358" t="str">
        <f t="shared" si="5"/>
        <v/>
      </c>
      <c r="I16" s="358">
        <f t="shared" si="6"/>
        <v>0.05</v>
      </c>
      <c r="J16" s="358" t="str">
        <f t="shared" si="7"/>
        <v/>
      </c>
      <c r="K16" s="417" t="str">
        <f t="shared" si="8"/>
        <v/>
      </c>
      <c r="L16" s="418" t="str">
        <f t="shared" si="9"/>
        <v/>
      </c>
      <c r="M16" s="417" t="str">
        <f t="shared" si="10"/>
        <v/>
      </c>
      <c r="N16" s="41"/>
      <c r="O16" s="44"/>
      <c r="P16" s="422">
        <f t="shared" si="34"/>
        <v>0</v>
      </c>
      <c r="Q16" s="47" t="str">
        <f t="shared" si="11"/>
        <v/>
      </c>
      <c r="R16" s="40"/>
      <c r="S16" s="40"/>
      <c r="T16" s="1"/>
      <c r="U16" s="77"/>
      <c r="V16" s="91"/>
      <c r="W16" s="90"/>
      <c r="X16" s="38"/>
      <c r="Y16" s="14"/>
      <c r="Z16" s="38" t="str">
        <f t="shared" si="12"/>
        <v/>
      </c>
      <c r="AA16" s="40"/>
      <c r="AB16" s="40"/>
      <c r="AC16" s="40"/>
      <c r="AD16" s="40"/>
      <c r="AE16" s="40"/>
      <c r="AF16" s="40"/>
      <c r="AG16" s="40"/>
      <c r="AH16" s="40"/>
      <c r="AI16" s="40"/>
      <c r="AJ16" s="40"/>
      <c r="AK16" s="40"/>
      <c r="AL16" s="40"/>
      <c r="AM16" s="40"/>
      <c r="AN16" s="40"/>
      <c r="AO16" s="41"/>
      <c r="AP16" s="383"/>
      <c r="AQ16" s="375"/>
      <c r="AR16" s="46" t="str">
        <f t="shared" si="13"/>
        <v/>
      </c>
      <c r="AS16" s="46" t="str">
        <f t="shared" si="14"/>
        <v/>
      </c>
      <c r="AT16" s="358" t="str">
        <f t="shared" si="15"/>
        <v/>
      </c>
      <c r="AU16" s="358">
        <f t="shared" si="16"/>
        <v>0.05</v>
      </c>
      <c r="AV16" s="358" t="str">
        <f t="shared" si="17"/>
        <v/>
      </c>
      <c r="AW16" s="417" t="str">
        <f t="shared" si="18"/>
        <v/>
      </c>
      <c r="AX16" s="418" t="str">
        <f t="shared" si="19"/>
        <v/>
      </c>
      <c r="AY16" s="417" t="str">
        <f t="shared" si="20"/>
        <v/>
      </c>
      <c r="AZ16" s="382"/>
      <c r="BA16" s="383"/>
      <c r="BB16" s="423">
        <f t="shared" si="35"/>
        <v>0</v>
      </c>
      <c r="BC16" s="424" t="str">
        <f t="shared" si="21"/>
        <v/>
      </c>
      <c r="BD16" s="396"/>
      <c r="BE16" s="396"/>
      <c r="BF16" s="397"/>
      <c r="BG16" s="394"/>
      <c r="BH16" s="383"/>
      <c r="BI16" s="380"/>
      <c r="BJ16" s="396"/>
      <c r="BK16" s="375"/>
      <c r="BL16" s="375" t="str">
        <f t="shared" si="22"/>
        <v/>
      </c>
      <c r="BM16" s="411"/>
      <c r="BN16" s="411"/>
      <c r="BO16" s="411"/>
      <c r="BP16" s="411"/>
      <c r="BQ16" s="411"/>
      <c r="BR16" s="411"/>
      <c r="BS16" s="411"/>
      <c r="BT16" s="411"/>
      <c r="BU16" s="411"/>
      <c r="BV16" s="411"/>
      <c r="BW16" s="411"/>
      <c r="BX16" s="411"/>
      <c r="BY16" s="411"/>
      <c r="BZ16" s="411"/>
      <c r="CA16" s="412"/>
      <c r="CB16" s="78"/>
      <c r="CC16" s="2"/>
      <c r="CD16" s="46" t="str">
        <f t="shared" si="23"/>
        <v/>
      </c>
      <c r="CE16" s="46" t="str">
        <f t="shared" si="24"/>
        <v/>
      </c>
      <c r="CF16" s="358" t="str">
        <f t="shared" si="25"/>
        <v/>
      </c>
      <c r="CG16" s="358">
        <f t="shared" si="26"/>
        <v>0.05</v>
      </c>
      <c r="CH16" s="358" t="str">
        <f t="shared" si="27"/>
        <v/>
      </c>
      <c r="CI16" s="417" t="str">
        <f t="shared" si="28"/>
        <v/>
      </c>
      <c r="CJ16" s="418" t="str">
        <f t="shared" si="29"/>
        <v/>
      </c>
      <c r="CK16" s="417" t="str">
        <f t="shared" si="30"/>
        <v/>
      </c>
      <c r="CL16" s="70"/>
      <c r="CM16" s="68"/>
      <c r="CN16" s="425">
        <f t="shared" si="36"/>
        <v>0</v>
      </c>
      <c r="CO16" s="424" t="str">
        <f t="shared" si="31"/>
        <v/>
      </c>
      <c r="CP16" s="64"/>
      <c r="CQ16" s="2"/>
      <c r="CR16" s="3"/>
      <c r="CS16" s="82"/>
      <c r="CT16" s="68"/>
      <c r="CU16" s="79"/>
      <c r="CV16" s="64"/>
      <c r="CW16" s="79"/>
      <c r="CX16" s="2" t="str">
        <f t="shared" si="32"/>
        <v/>
      </c>
      <c r="CY16" s="2"/>
      <c r="CZ16" s="2"/>
      <c r="DA16" s="2"/>
      <c r="DB16" s="2"/>
      <c r="DC16" s="2"/>
      <c r="DD16" s="2"/>
      <c r="DE16" s="2"/>
      <c r="DF16" s="2"/>
      <c r="DG16" s="2"/>
      <c r="DH16" s="2"/>
      <c r="DI16" s="2"/>
      <c r="DJ16" s="2"/>
      <c r="DK16" s="2"/>
      <c r="DL16" s="2"/>
      <c r="DM16" s="59"/>
    </row>
    <row r="17" spans="1:117" x14ac:dyDescent="0.2">
      <c r="A17" s="119"/>
      <c r="B17" s="153" t="str">
        <f t="shared" si="33"/>
        <v/>
      </c>
      <c r="C17" s="49"/>
      <c r="D17" s="94"/>
      <c r="E17" s="13"/>
      <c r="F17" s="418" t="str">
        <f t="shared" si="3"/>
        <v/>
      </c>
      <c r="G17" s="46" t="str">
        <f t="shared" si="4"/>
        <v/>
      </c>
      <c r="H17" s="358" t="str">
        <f t="shared" si="5"/>
        <v/>
      </c>
      <c r="I17" s="358">
        <f t="shared" si="6"/>
        <v>0.05</v>
      </c>
      <c r="J17" s="358" t="str">
        <f t="shared" si="7"/>
        <v/>
      </c>
      <c r="K17" s="417" t="str">
        <f t="shared" si="8"/>
        <v/>
      </c>
      <c r="L17" s="418" t="str">
        <f t="shared" si="9"/>
        <v/>
      </c>
      <c r="M17" s="417" t="str">
        <f t="shared" si="10"/>
        <v/>
      </c>
      <c r="N17" s="41"/>
      <c r="O17" s="44"/>
      <c r="P17" s="422">
        <f t="shared" si="34"/>
        <v>0</v>
      </c>
      <c r="Q17" s="47" t="str">
        <f t="shared" si="11"/>
        <v/>
      </c>
      <c r="R17" s="40"/>
      <c r="S17" s="75"/>
      <c r="T17" s="1"/>
      <c r="U17" s="77"/>
      <c r="V17" s="91"/>
      <c r="W17" s="90"/>
      <c r="X17" s="38"/>
      <c r="Y17" s="14"/>
      <c r="Z17" s="38" t="str">
        <f t="shared" si="12"/>
        <v/>
      </c>
      <c r="AA17" s="40"/>
      <c r="AB17" s="40"/>
      <c r="AC17" s="40"/>
      <c r="AD17" s="40"/>
      <c r="AE17" s="40"/>
      <c r="AF17" s="40"/>
      <c r="AG17" s="40"/>
      <c r="AH17" s="40"/>
      <c r="AI17" s="40"/>
      <c r="AJ17" s="40"/>
      <c r="AK17" s="40"/>
      <c r="AL17" s="40"/>
      <c r="AM17" s="40"/>
      <c r="AN17" s="40"/>
      <c r="AO17" s="41"/>
      <c r="AP17" s="374"/>
      <c r="AQ17" s="375"/>
      <c r="AR17" s="46" t="str">
        <f t="shared" si="13"/>
        <v/>
      </c>
      <c r="AS17" s="46" t="str">
        <f t="shared" si="14"/>
        <v/>
      </c>
      <c r="AT17" s="358" t="str">
        <f t="shared" si="15"/>
        <v/>
      </c>
      <c r="AU17" s="358">
        <f t="shared" si="16"/>
        <v>0.05</v>
      </c>
      <c r="AV17" s="358" t="str">
        <f t="shared" si="17"/>
        <v/>
      </c>
      <c r="AW17" s="417" t="str">
        <f t="shared" si="18"/>
        <v/>
      </c>
      <c r="AX17" s="418" t="str">
        <f t="shared" si="19"/>
        <v/>
      </c>
      <c r="AY17" s="417" t="str">
        <f t="shared" si="20"/>
        <v/>
      </c>
      <c r="AZ17" s="382"/>
      <c r="BA17" s="383"/>
      <c r="BB17" s="423">
        <f t="shared" si="35"/>
        <v>0</v>
      </c>
      <c r="BC17" s="424" t="str">
        <f t="shared" si="21"/>
        <v/>
      </c>
      <c r="BD17" s="396"/>
      <c r="BE17" s="396"/>
      <c r="BF17" s="397"/>
      <c r="BG17" s="394"/>
      <c r="BH17" s="383"/>
      <c r="BI17" s="380"/>
      <c r="BJ17" s="396"/>
      <c r="BK17" s="375"/>
      <c r="BL17" s="375" t="str">
        <f t="shared" si="22"/>
        <v/>
      </c>
      <c r="BM17" s="411"/>
      <c r="BN17" s="411"/>
      <c r="BO17" s="411"/>
      <c r="BP17" s="411"/>
      <c r="BQ17" s="411"/>
      <c r="BR17" s="411"/>
      <c r="BS17" s="411"/>
      <c r="BT17" s="411"/>
      <c r="BU17" s="411"/>
      <c r="BV17" s="411"/>
      <c r="BW17" s="411"/>
      <c r="BX17" s="411"/>
      <c r="BY17" s="411"/>
      <c r="BZ17" s="411"/>
      <c r="CA17" s="412"/>
      <c r="CB17" s="78"/>
      <c r="CC17" s="2"/>
      <c r="CD17" s="46" t="str">
        <f t="shared" si="23"/>
        <v/>
      </c>
      <c r="CE17" s="46" t="str">
        <f t="shared" si="24"/>
        <v/>
      </c>
      <c r="CF17" s="358" t="str">
        <f t="shared" si="25"/>
        <v/>
      </c>
      <c r="CG17" s="358">
        <f t="shared" si="26"/>
        <v>0.05</v>
      </c>
      <c r="CH17" s="358" t="str">
        <f t="shared" si="27"/>
        <v/>
      </c>
      <c r="CI17" s="417" t="str">
        <f t="shared" si="28"/>
        <v/>
      </c>
      <c r="CJ17" s="418" t="str">
        <f t="shared" si="29"/>
        <v/>
      </c>
      <c r="CK17" s="417" t="str">
        <f t="shared" si="30"/>
        <v/>
      </c>
      <c r="CL17" s="70"/>
      <c r="CM17" s="68"/>
      <c r="CN17" s="425">
        <f t="shared" si="36"/>
        <v>0</v>
      </c>
      <c r="CO17" s="424" t="str">
        <f t="shared" si="31"/>
        <v/>
      </c>
      <c r="CP17" s="64"/>
      <c r="CQ17" s="2"/>
      <c r="CR17" s="3"/>
      <c r="CS17" s="82"/>
      <c r="CT17" s="68"/>
      <c r="CU17" s="79"/>
      <c r="CV17" s="64"/>
      <c r="CW17" s="79"/>
      <c r="CX17" s="2" t="str">
        <f t="shared" si="32"/>
        <v/>
      </c>
      <c r="CY17" s="2"/>
      <c r="CZ17" s="2"/>
      <c r="DA17" s="2"/>
      <c r="DB17" s="2"/>
      <c r="DC17" s="2"/>
      <c r="DD17" s="2"/>
      <c r="DE17" s="2"/>
      <c r="DF17" s="2"/>
      <c r="DG17" s="2"/>
      <c r="DH17" s="2"/>
      <c r="DI17" s="2"/>
      <c r="DJ17" s="2"/>
      <c r="DK17" s="2"/>
      <c r="DL17" s="2"/>
      <c r="DM17" s="59"/>
    </row>
    <row r="18" spans="1:117" x14ac:dyDescent="0.2">
      <c r="A18" s="119"/>
      <c r="B18" s="153" t="str">
        <f t="shared" si="33"/>
        <v/>
      </c>
      <c r="C18" s="49"/>
      <c r="D18" s="95"/>
      <c r="E18" s="13"/>
      <c r="F18" s="418" t="str">
        <f t="shared" si="3"/>
        <v/>
      </c>
      <c r="G18" s="46" t="str">
        <f t="shared" si="4"/>
        <v/>
      </c>
      <c r="H18" s="358" t="str">
        <f t="shared" si="5"/>
        <v/>
      </c>
      <c r="I18" s="358">
        <f t="shared" si="6"/>
        <v>0.05</v>
      </c>
      <c r="J18" s="358" t="str">
        <f t="shared" si="7"/>
        <v/>
      </c>
      <c r="K18" s="417" t="str">
        <f t="shared" si="8"/>
        <v/>
      </c>
      <c r="L18" s="418" t="str">
        <f t="shared" si="9"/>
        <v/>
      </c>
      <c r="M18" s="417" t="str">
        <f t="shared" si="10"/>
        <v/>
      </c>
      <c r="N18" s="41"/>
      <c r="O18" s="44"/>
      <c r="P18" s="422">
        <f t="shared" si="34"/>
        <v>0</v>
      </c>
      <c r="Q18" s="47" t="str">
        <f t="shared" si="11"/>
        <v/>
      </c>
      <c r="R18" s="40"/>
      <c r="S18" s="40"/>
      <c r="T18" s="1"/>
      <c r="U18" s="77"/>
      <c r="V18" s="91"/>
      <c r="W18" s="90"/>
      <c r="X18" s="38"/>
      <c r="Y18" s="14"/>
      <c r="Z18" s="38" t="str">
        <f t="shared" si="12"/>
        <v/>
      </c>
      <c r="AA18" s="40"/>
      <c r="AB18" s="40"/>
      <c r="AC18" s="40"/>
      <c r="AD18" s="40"/>
      <c r="AE18" s="40"/>
      <c r="AF18" s="40"/>
      <c r="AG18" s="40"/>
      <c r="AH18" s="40"/>
      <c r="AI18" s="40"/>
      <c r="AJ18" s="40"/>
      <c r="AK18" s="40"/>
      <c r="AL18" s="40"/>
      <c r="AM18" s="40"/>
      <c r="AN18" s="40"/>
      <c r="AO18" s="41"/>
      <c r="AP18" s="383"/>
      <c r="AQ18" s="375"/>
      <c r="AR18" s="46" t="str">
        <f t="shared" si="13"/>
        <v/>
      </c>
      <c r="AS18" s="46" t="str">
        <f t="shared" si="14"/>
        <v/>
      </c>
      <c r="AT18" s="358" t="str">
        <f t="shared" si="15"/>
        <v/>
      </c>
      <c r="AU18" s="358">
        <f t="shared" si="16"/>
        <v>0.05</v>
      </c>
      <c r="AV18" s="358" t="str">
        <f t="shared" si="17"/>
        <v/>
      </c>
      <c r="AW18" s="417" t="str">
        <f t="shared" si="18"/>
        <v/>
      </c>
      <c r="AX18" s="418" t="str">
        <f t="shared" si="19"/>
        <v/>
      </c>
      <c r="AY18" s="417" t="str">
        <f t="shared" si="20"/>
        <v/>
      </c>
      <c r="AZ18" s="382"/>
      <c r="BA18" s="383"/>
      <c r="BB18" s="423">
        <f t="shared" si="35"/>
        <v>0</v>
      </c>
      <c r="BC18" s="424" t="str">
        <f t="shared" si="21"/>
        <v/>
      </c>
      <c r="BD18" s="396"/>
      <c r="BE18" s="396"/>
      <c r="BF18" s="397"/>
      <c r="BG18" s="394"/>
      <c r="BH18" s="383"/>
      <c r="BI18" s="380"/>
      <c r="BJ18" s="396"/>
      <c r="BK18" s="375"/>
      <c r="BL18" s="375" t="str">
        <f t="shared" si="22"/>
        <v/>
      </c>
      <c r="BM18" s="411"/>
      <c r="BN18" s="411"/>
      <c r="BO18" s="411"/>
      <c r="BP18" s="411"/>
      <c r="BQ18" s="411"/>
      <c r="BR18" s="411"/>
      <c r="BS18" s="411"/>
      <c r="BT18" s="411"/>
      <c r="BU18" s="411"/>
      <c r="BV18" s="411"/>
      <c r="BW18" s="411"/>
      <c r="BX18" s="411"/>
      <c r="BY18" s="411"/>
      <c r="BZ18" s="411"/>
      <c r="CA18" s="412"/>
      <c r="CB18" s="78"/>
      <c r="CC18" s="2"/>
      <c r="CD18" s="46" t="str">
        <f t="shared" si="23"/>
        <v/>
      </c>
      <c r="CE18" s="46" t="str">
        <f t="shared" si="24"/>
        <v/>
      </c>
      <c r="CF18" s="358" t="str">
        <f t="shared" si="25"/>
        <v/>
      </c>
      <c r="CG18" s="358">
        <f t="shared" si="26"/>
        <v>0.05</v>
      </c>
      <c r="CH18" s="358" t="str">
        <f t="shared" si="27"/>
        <v/>
      </c>
      <c r="CI18" s="417" t="str">
        <f t="shared" si="28"/>
        <v/>
      </c>
      <c r="CJ18" s="418" t="str">
        <f t="shared" si="29"/>
        <v/>
      </c>
      <c r="CK18" s="417" t="str">
        <f t="shared" si="30"/>
        <v/>
      </c>
      <c r="CL18" s="70"/>
      <c r="CM18" s="68"/>
      <c r="CN18" s="425">
        <f t="shared" si="36"/>
        <v>0</v>
      </c>
      <c r="CO18" s="424" t="str">
        <f t="shared" si="31"/>
        <v/>
      </c>
      <c r="CP18" s="64"/>
      <c r="CQ18" s="2"/>
      <c r="CR18" s="3"/>
      <c r="CS18" s="82"/>
      <c r="CT18" s="68"/>
      <c r="CU18" s="79"/>
      <c r="CV18" s="79"/>
      <c r="CW18" s="79"/>
      <c r="CX18" s="2" t="str">
        <f t="shared" si="32"/>
        <v/>
      </c>
      <c r="CY18" s="2"/>
      <c r="CZ18" s="2"/>
      <c r="DA18" s="2"/>
      <c r="DB18" s="2"/>
      <c r="DC18" s="2"/>
      <c r="DD18" s="2"/>
      <c r="DE18" s="2"/>
      <c r="DF18" s="2"/>
      <c r="DG18" s="2"/>
      <c r="DH18" s="2"/>
      <c r="DI18" s="2"/>
      <c r="DJ18" s="2"/>
      <c r="DK18" s="2"/>
      <c r="DL18" s="2"/>
      <c r="DM18" s="59"/>
    </row>
    <row r="19" spans="1:117" x14ac:dyDescent="0.2">
      <c r="A19" s="119"/>
      <c r="B19" s="153" t="str">
        <f t="shared" si="33"/>
        <v/>
      </c>
      <c r="C19" s="49"/>
      <c r="D19" s="95"/>
      <c r="E19" s="13"/>
      <c r="F19" s="418" t="str">
        <f t="shared" si="3"/>
        <v/>
      </c>
      <c r="G19" s="46" t="str">
        <f t="shared" si="4"/>
        <v/>
      </c>
      <c r="H19" s="358" t="str">
        <f t="shared" si="5"/>
        <v/>
      </c>
      <c r="I19" s="358">
        <f t="shared" si="6"/>
        <v>0.05</v>
      </c>
      <c r="J19" s="358" t="str">
        <f t="shared" si="7"/>
        <v/>
      </c>
      <c r="K19" s="417" t="str">
        <f t="shared" si="8"/>
        <v/>
      </c>
      <c r="L19" s="418" t="str">
        <f t="shared" si="9"/>
        <v/>
      </c>
      <c r="M19" s="417" t="str">
        <f t="shared" si="10"/>
        <v/>
      </c>
      <c r="N19" s="41"/>
      <c r="O19" s="74"/>
      <c r="P19" s="422">
        <f t="shared" si="34"/>
        <v>0</v>
      </c>
      <c r="Q19" s="47" t="str">
        <f t="shared" si="11"/>
        <v/>
      </c>
      <c r="R19" s="40"/>
      <c r="S19" s="40"/>
      <c r="T19" s="1"/>
      <c r="U19" s="77"/>
      <c r="V19" s="89"/>
      <c r="W19" s="90"/>
      <c r="X19" s="38"/>
      <c r="Y19" s="38"/>
      <c r="Z19" s="38" t="str">
        <f t="shared" si="12"/>
        <v/>
      </c>
      <c r="AA19" s="40"/>
      <c r="AB19" s="40"/>
      <c r="AC19" s="40"/>
      <c r="AD19" s="40"/>
      <c r="AE19" s="40"/>
      <c r="AF19" s="40"/>
      <c r="AG19" s="40"/>
      <c r="AH19" s="40"/>
      <c r="AI19" s="40"/>
      <c r="AJ19" s="40"/>
      <c r="AK19" s="40"/>
      <c r="AL19" s="40"/>
      <c r="AM19" s="40"/>
      <c r="AN19" s="40"/>
      <c r="AO19" s="41"/>
      <c r="AP19" s="383"/>
      <c r="AQ19" s="375"/>
      <c r="AR19" s="46" t="str">
        <f t="shared" si="13"/>
        <v/>
      </c>
      <c r="AS19" s="46" t="str">
        <f t="shared" si="14"/>
        <v/>
      </c>
      <c r="AT19" s="358" t="str">
        <f t="shared" si="15"/>
        <v/>
      </c>
      <c r="AU19" s="358">
        <f t="shared" si="16"/>
        <v>0.05</v>
      </c>
      <c r="AV19" s="358" t="str">
        <f t="shared" si="17"/>
        <v/>
      </c>
      <c r="AW19" s="417" t="str">
        <f t="shared" si="18"/>
        <v/>
      </c>
      <c r="AX19" s="418" t="str">
        <f t="shared" si="19"/>
        <v/>
      </c>
      <c r="AY19" s="417" t="str">
        <f t="shared" si="20"/>
        <v/>
      </c>
      <c r="AZ19" s="382"/>
      <c r="BA19" s="383"/>
      <c r="BB19" s="423">
        <f t="shared" si="35"/>
        <v>0</v>
      </c>
      <c r="BC19" s="424" t="str">
        <f t="shared" si="21"/>
        <v/>
      </c>
      <c r="BD19" s="396"/>
      <c r="BE19" s="396"/>
      <c r="BF19" s="397"/>
      <c r="BG19" s="394"/>
      <c r="BH19" s="383"/>
      <c r="BI19" s="380"/>
      <c r="BJ19" s="396"/>
      <c r="BK19" s="375"/>
      <c r="BL19" s="375" t="str">
        <f t="shared" si="22"/>
        <v/>
      </c>
      <c r="BM19" s="411"/>
      <c r="BN19" s="411"/>
      <c r="BO19" s="411"/>
      <c r="BP19" s="411"/>
      <c r="BQ19" s="411"/>
      <c r="BR19" s="411"/>
      <c r="BS19" s="411"/>
      <c r="BT19" s="411"/>
      <c r="BU19" s="411"/>
      <c r="BV19" s="411"/>
      <c r="BW19" s="411"/>
      <c r="BX19" s="411"/>
      <c r="BY19" s="411"/>
      <c r="BZ19" s="411"/>
      <c r="CA19" s="412"/>
      <c r="CB19" s="78"/>
      <c r="CC19" s="2"/>
      <c r="CD19" s="46" t="str">
        <f t="shared" si="23"/>
        <v/>
      </c>
      <c r="CE19" s="46" t="str">
        <f t="shared" si="24"/>
        <v/>
      </c>
      <c r="CF19" s="358" t="str">
        <f t="shared" si="25"/>
        <v/>
      </c>
      <c r="CG19" s="358">
        <f t="shared" si="26"/>
        <v>0.05</v>
      </c>
      <c r="CH19" s="358" t="str">
        <f t="shared" si="27"/>
        <v/>
      </c>
      <c r="CI19" s="417" t="str">
        <f t="shared" si="28"/>
        <v/>
      </c>
      <c r="CJ19" s="418" t="str">
        <f t="shared" si="29"/>
        <v/>
      </c>
      <c r="CK19" s="417" t="str">
        <f t="shared" si="30"/>
        <v/>
      </c>
      <c r="CL19" s="70"/>
      <c r="CM19" s="68"/>
      <c r="CN19" s="425">
        <f t="shared" si="36"/>
        <v>0</v>
      </c>
      <c r="CO19" s="424" t="str">
        <f t="shared" si="31"/>
        <v/>
      </c>
      <c r="CP19" s="64"/>
      <c r="CQ19" s="2"/>
      <c r="CR19" s="3"/>
      <c r="CS19" s="82"/>
      <c r="CT19" s="68"/>
      <c r="CU19" s="79"/>
      <c r="CV19" s="64"/>
      <c r="CW19" s="79"/>
      <c r="CX19" s="2" t="str">
        <f t="shared" si="32"/>
        <v/>
      </c>
      <c r="CY19" s="2"/>
      <c r="CZ19" s="2"/>
      <c r="DA19" s="2"/>
      <c r="DB19" s="2"/>
      <c r="DC19" s="2"/>
      <c r="DD19" s="2"/>
      <c r="DE19" s="2"/>
      <c r="DF19" s="2"/>
      <c r="DG19" s="2"/>
      <c r="DH19" s="2"/>
      <c r="DI19" s="2"/>
      <c r="DJ19" s="2"/>
      <c r="DK19" s="2"/>
      <c r="DL19" s="2"/>
      <c r="DM19" s="59"/>
    </row>
    <row r="20" spans="1:117" x14ac:dyDescent="0.2">
      <c r="A20" s="118"/>
      <c r="B20" s="153" t="str">
        <f t="shared" si="33"/>
        <v/>
      </c>
      <c r="C20" s="49"/>
      <c r="D20" s="94"/>
      <c r="E20" s="13"/>
      <c r="F20" s="418" t="str">
        <f t="shared" si="3"/>
        <v/>
      </c>
      <c r="G20" s="46" t="str">
        <f t="shared" si="4"/>
        <v/>
      </c>
      <c r="H20" s="358" t="str">
        <f t="shared" si="5"/>
        <v/>
      </c>
      <c r="I20" s="358">
        <f t="shared" si="6"/>
        <v>0.05</v>
      </c>
      <c r="J20" s="358" t="str">
        <f t="shared" si="7"/>
        <v/>
      </c>
      <c r="K20" s="417" t="str">
        <f t="shared" si="8"/>
        <v/>
      </c>
      <c r="L20" s="418" t="str">
        <f t="shared" si="9"/>
        <v/>
      </c>
      <c r="M20" s="417" t="str">
        <f t="shared" si="10"/>
        <v/>
      </c>
      <c r="N20" s="41"/>
      <c r="O20" s="44"/>
      <c r="P20" s="422">
        <f t="shared" si="34"/>
        <v>0</v>
      </c>
      <c r="Q20" s="47" t="str">
        <f t="shared" si="11"/>
        <v/>
      </c>
      <c r="R20" s="40"/>
      <c r="S20" s="40"/>
      <c r="T20" s="1"/>
      <c r="U20" s="77"/>
      <c r="V20" s="91"/>
      <c r="W20" s="90"/>
      <c r="X20" s="38"/>
      <c r="Y20" s="14"/>
      <c r="Z20" s="38" t="str">
        <f t="shared" si="12"/>
        <v/>
      </c>
      <c r="AA20" s="40"/>
      <c r="AB20" s="40"/>
      <c r="AC20" s="40"/>
      <c r="AD20" s="40"/>
      <c r="AE20" s="40"/>
      <c r="AF20" s="40"/>
      <c r="AG20" s="40"/>
      <c r="AH20" s="40"/>
      <c r="AI20" s="40"/>
      <c r="AJ20" s="40"/>
      <c r="AK20" s="40"/>
      <c r="AL20" s="40"/>
      <c r="AM20" s="40"/>
      <c r="AN20" s="40"/>
      <c r="AO20" s="41"/>
      <c r="AP20" s="374"/>
      <c r="AQ20" s="375"/>
      <c r="AR20" s="46" t="str">
        <f t="shared" si="13"/>
        <v/>
      </c>
      <c r="AS20" s="46" t="str">
        <f t="shared" si="14"/>
        <v/>
      </c>
      <c r="AT20" s="358" t="str">
        <f t="shared" si="15"/>
        <v/>
      </c>
      <c r="AU20" s="358">
        <f t="shared" si="16"/>
        <v>0.05</v>
      </c>
      <c r="AV20" s="358" t="str">
        <f t="shared" si="17"/>
        <v/>
      </c>
      <c r="AW20" s="417" t="str">
        <f t="shared" si="18"/>
        <v/>
      </c>
      <c r="AX20" s="418" t="str">
        <f t="shared" si="19"/>
        <v/>
      </c>
      <c r="AY20" s="417" t="str">
        <f t="shared" si="20"/>
        <v/>
      </c>
      <c r="AZ20" s="382"/>
      <c r="BA20" s="383"/>
      <c r="BB20" s="423">
        <f t="shared" si="35"/>
        <v>0</v>
      </c>
      <c r="BC20" s="424" t="str">
        <f t="shared" si="21"/>
        <v/>
      </c>
      <c r="BD20" s="396"/>
      <c r="BE20" s="396"/>
      <c r="BF20" s="397"/>
      <c r="BG20" s="394"/>
      <c r="BH20" s="374"/>
      <c r="BI20" s="380"/>
      <c r="BJ20" s="380"/>
      <c r="BK20" s="375"/>
      <c r="BL20" s="375" t="str">
        <f t="shared" si="22"/>
        <v/>
      </c>
      <c r="BM20" s="411"/>
      <c r="BN20" s="411"/>
      <c r="BO20" s="411"/>
      <c r="BP20" s="411"/>
      <c r="BQ20" s="411"/>
      <c r="BR20" s="411"/>
      <c r="BS20" s="411"/>
      <c r="BT20" s="411"/>
      <c r="BU20" s="411"/>
      <c r="BV20" s="411"/>
      <c r="BW20" s="411"/>
      <c r="BX20" s="411"/>
      <c r="BY20" s="411"/>
      <c r="BZ20" s="411"/>
      <c r="CA20" s="412"/>
      <c r="CB20" s="78"/>
      <c r="CC20" s="2"/>
      <c r="CD20" s="46" t="str">
        <f t="shared" si="23"/>
        <v/>
      </c>
      <c r="CE20" s="46" t="str">
        <f t="shared" si="24"/>
        <v/>
      </c>
      <c r="CF20" s="358" t="str">
        <f t="shared" si="25"/>
        <v/>
      </c>
      <c r="CG20" s="358">
        <f t="shared" si="26"/>
        <v>0.05</v>
      </c>
      <c r="CH20" s="358" t="str">
        <f t="shared" si="27"/>
        <v/>
      </c>
      <c r="CI20" s="417" t="str">
        <f t="shared" si="28"/>
        <v/>
      </c>
      <c r="CJ20" s="418" t="str">
        <f t="shared" si="29"/>
        <v/>
      </c>
      <c r="CK20" s="417" t="str">
        <f t="shared" si="30"/>
        <v/>
      </c>
      <c r="CL20" s="70"/>
      <c r="CM20" s="78"/>
      <c r="CN20" s="425">
        <f t="shared" si="36"/>
        <v>0</v>
      </c>
      <c r="CO20" s="424" t="str">
        <f t="shared" si="31"/>
        <v/>
      </c>
      <c r="CP20" s="64"/>
      <c r="CQ20" s="2"/>
      <c r="CR20" s="3"/>
      <c r="CS20" s="82"/>
      <c r="CT20" s="78"/>
      <c r="CU20" s="79"/>
      <c r="CV20" s="79"/>
      <c r="CW20" s="79"/>
      <c r="CX20" s="2" t="str">
        <f t="shared" si="32"/>
        <v/>
      </c>
      <c r="CY20" s="2"/>
      <c r="CZ20" s="2"/>
      <c r="DA20" s="2"/>
      <c r="DB20" s="2"/>
      <c r="DC20" s="2"/>
      <c r="DD20" s="2"/>
      <c r="DE20" s="2"/>
      <c r="DF20" s="2"/>
      <c r="DG20" s="2"/>
      <c r="DH20" s="2"/>
      <c r="DI20" s="2"/>
      <c r="DJ20" s="2"/>
      <c r="DK20" s="2"/>
      <c r="DL20" s="2"/>
      <c r="DM20" s="59"/>
    </row>
    <row r="21" spans="1:117" x14ac:dyDescent="0.2">
      <c r="A21" s="119"/>
      <c r="B21" s="153" t="str">
        <f t="shared" si="33"/>
        <v/>
      </c>
      <c r="C21" s="49"/>
      <c r="D21" s="95"/>
      <c r="E21" s="13"/>
      <c r="F21" s="418" t="str">
        <f t="shared" si="3"/>
        <v/>
      </c>
      <c r="G21" s="46" t="str">
        <f t="shared" si="4"/>
        <v/>
      </c>
      <c r="H21" s="358" t="str">
        <f t="shared" si="5"/>
        <v/>
      </c>
      <c r="I21" s="358">
        <f t="shared" si="6"/>
        <v>0.05</v>
      </c>
      <c r="J21" s="358" t="str">
        <f t="shared" si="7"/>
        <v/>
      </c>
      <c r="K21" s="417" t="str">
        <f t="shared" si="8"/>
        <v/>
      </c>
      <c r="L21" s="418" t="str">
        <f t="shared" si="9"/>
        <v/>
      </c>
      <c r="M21" s="417" t="str">
        <f t="shared" si="10"/>
        <v/>
      </c>
      <c r="N21" s="41"/>
      <c r="O21" s="44"/>
      <c r="P21" s="422">
        <f t="shared" si="34"/>
        <v>0</v>
      </c>
      <c r="Q21" s="47" t="str">
        <f t="shared" si="11"/>
        <v/>
      </c>
      <c r="R21" s="40"/>
      <c r="S21" s="43"/>
      <c r="T21" s="1"/>
      <c r="U21" s="77"/>
      <c r="V21" s="91"/>
      <c r="W21" s="90"/>
      <c r="X21" s="38"/>
      <c r="Y21" s="14"/>
      <c r="Z21" s="38" t="str">
        <f t="shared" si="12"/>
        <v/>
      </c>
      <c r="AA21" s="40"/>
      <c r="AB21" s="40"/>
      <c r="AC21" s="40"/>
      <c r="AD21" s="40"/>
      <c r="AE21" s="40"/>
      <c r="AF21" s="40"/>
      <c r="AG21" s="40"/>
      <c r="AH21" s="40"/>
      <c r="AI21" s="40"/>
      <c r="AJ21" s="40"/>
      <c r="AK21" s="40"/>
      <c r="AL21" s="40"/>
      <c r="AM21" s="40"/>
      <c r="AN21" s="40"/>
      <c r="AO21" s="41"/>
      <c r="AP21" s="383"/>
      <c r="AQ21" s="375"/>
      <c r="AR21" s="46" t="str">
        <f t="shared" si="13"/>
        <v/>
      </c>
      <c r="AS21" s="46" t="str">
        <f t="shared" si="14"/>
        <v/>
      </c>
      <c r="AT21" s="358" t="str">
        <f t="shared" si="15"/>
        <v/>
      </c>
      <c r="AU21" s="358">
        <f t="shared" si="16"/>
        <v>0.05</v>
      </c>
      <c r="AV21" s="358" t="str">
        <f t="shared" si="17"/>
        <v/>
      </c>
      <c r="AW21" s="417" t="str">
        <f t="shared" si="18"/>
        <v/>
      </c>
      <c r="AX21" s="418" t="str">
        <f t="shared" si="19"/>
        <v/>
      </c>
      <c r="AY21" s="417" t="str">
        <f t="shared" si="20"/>
        <v/>
      </c>
      <c r="AZ21" s="382"/>
      <c r="BA21" s="383"/>
      <c r="BB21" s="423">
        <f t="shared" si="35"/>
        <v>0</v>
      </c>
      <c r="BC21" s="424" t="str">
        <f t="shared" si="21"/>
        <v/>
      </c>
      <c r="BD21" s="396"/>
      <c r="BE21" s="396"/>
      <c r="BF21" s="397"/>
      <c r="BG21" s="394"/>
      <c r="BH21" s="383"/>
      <c r="BI21" s="380"/>
      <c r="BJ21" s="396"/>
      <c r="BK21" s="375"/>
      <c r="BL21" s="375" t="str">
        <f t="shared" si="22"/>
        <v/>
      </c>
      <c r="BM21" s="411"/>
      <c r="BN21" s="411"/>
      <c r="BO21" s="411"/>
      <c r="BP21" s="411"/>
      <c r="BQ21" s="411"/>
      <c r="BR21" s="411"/>
      <c r="BS21" s="411"/>
      <c r="BT21" s="411"/>
      <c r="BU21" s="411"/>
      <c r="BV21" s="411"/>
      <c r="BW21" s="411"/>
      <c r="BX21" s="411"/>
      <c r="BY21" s="411"/>
      <c r="BZ21" s="411"/>
      <c r="CA21" s="412"/>
      <c r="CB21" s="78"/>
      <c r="CC21" s="2"/>
      <c r="CD21" s="46" t="str">
        <f t="shared" si="23"/>
        <v/>
      </c>
      <c r="CE21" s="46" t="str">
        <f t="shared" si="24"/>
        <v/>
      </c>
      <c r="CF21" s="358" t="str">
        <f t="shared" si="25"/>
        <v/>
      </c>
      <c r="CG21" s="358">
        <f t="shared" si="26"/>
        <v>0.05</v>
      </c>
      <c r="CH21" s="358" t="str">
        <f t="shared" si="27"/>
        <v/>
      </c>
      <c r="CI21" s="417" t="str">
        <f t="shared" si="28"/>
        <v/>
      </c>
      <c r="CJ21" s="418" t="str">
        <f t="shared" si="29"/>
        <v/>
      </c>
      <c r="CK21" s="417" t="str">
        <f t="shared" si="30"/>
        <v/>
      </c>
      <c r="CL21" s="70"/>
      <c r="CM21" s="68"/>
      <c r="CN21" s="425">
        <f t="shared" si="36"/>
        <v>0</v>
      </c>
      <c r="CO21" s="424" t="str">
        <f t="shared" si="31"/>
        <v/>
      </c>
      <c r="CP21" s="64"/>
      <c r="CQ21" s="2"/>
      <c r="CR21" s="3"/>
      <c r="CS21" s="82"/>
      <c r="CT21" s="68"/>
      <c r="CU21" s="79"/>
      <c r="CV21" s="64"/>
      <c r="CW21" s="79"/>
      <c r="CX21" s="2" t="str">
        <f t="shared" si="32"/>
        <v/>
      </c>
      <c r="CY21" s="2"/>
      <c r="CZ21" s="2"/>
      <c r="DA21" s="2"/>
      <c r="DB21" s="2"/>
      <c r="DC21" s="2"/>
      <c r="DD21" s="2"/>
      <c r="DE21" s="2"/>
      <c r="DF21" s="2"/>
      <c r="DG21" s="2"/>
      <c r="DH21" s="2"/>
      <c r="DI21" s="2"/>
      <c r="DJ21" s="2"/>
      <c r="DK21" s="2"/>
      <c r="DL21" s="2"/>
      <c r="DM21" s="59"/>
    </row>
    <row r="22" spans="1:117" x14ac:dyDescent="0.2">
      <c r="A22" s="119"/>
      <c r="B22" s="153" t="str">
        <f t="shared" si="33"/>
        <v/>
      </c>
      <c r="C22" s="49"/>
      <c r="D22" s="95"/>
      <c r="E22" s="13"/>
      <c r="F22" s="418" t="str">
        <f t="shared" si="3"/>
        <v/>
      </c>
      <c r="G22" s="46" t="str">
        <f t="shared" si="4"/>
        <v/>
      </c>
      <c r="H22" s="358" t="str">
        <f t="shared" si="5"/>
        <v/>
      </c>
      <c r="I22" s="358">
        <f t="shared" si="6"/>
        <v>0.05</v>
      </c>
      <c r="J22" s="358" t="str">
        <f t="shared" si="7"/>
        <v/>
      </c>
      <c r="K22" s="417" t="str">
        <f t="shared" si="8"/>
        <v/>
      </c>
      <c r="L22" s="418" t="str">
        <f t="shared" si="9"/>
        <v/>
      </c>
      <c r="M22" s="417" t="str">
        <f t="shared" si="10"/>
        <v/>
      </c>
      <c r="N22" s="41"/>
      <c r="O22" s="44"/>
      <c r="P22" s="422">
        <f t="shared" si="34"/>
        <v>0</v>
      </c>
      <c r="Q22" s="47" t="str">
        <f t="shared" si="11"/>
        <v/>
      </c>
      <c r="R22" s="40"/>
      <c r="S22" s="40"/>
      <c r="T22" s="1"/>
      <c r="U22" s="77"/>
      <c r="V22" s="91"/>
      <c r="W22" s="90"/>
      <c r="X22" s="38"/>
      <c r="Y22" s="14"/>
      <c r="Z22" s="38" t="str">
        <f t="shared" si="12"/>
        <v/>
      </c>
      <c r="AA22" s="40"/>
      <c r="AB22" s="40"/>
      <c r="AC22" s="40"/>
      <c r="AD22" s="40"/>
      <c r="AE22" s="40"/>
      <c r="AF22" s="40"/>
      <c r="AG22" s="40"/>
      <c r="AH22" s="40"/>
      <c r="AI22" s="40"/>
      <c r="AJ22" s="40"/>
      <c r="AK22" s="40"/>
      <c r="AL22" s="40"/>
      <c r="AM22" s="40"/>
      <c r="AN22" s="40"/>
      <c r="AO22" s="41"/>
      <c r="AP22" s="383"/>
      <c r="AQ22" s="375"/>
      <c r="AR22" s="46" t="str">
        <f t="shared" si="13"/>
        <v/>
      </c>
      <c r="AS22" s="46" t="str">
        <f t="shared" si="14"/>
        <v/>
      </c>
      <c r="AT22" s="358" t="str">
        <f t="shared" si="15"/>
        <v/>
      </c>
      <c r="AU22" s="358">
        <f t="shared" si="16"/>
        <v>0.05</v>
      </c>
      <c r="AV22" s="358" t="str">
        <f t="shared" si="17"/>
        <v/>
      </c>
      <c r="AW22" s="417" t="str">
        <f t="shared" si="18"/>
        <v/>
      </c>
      <c r="AX22" s="418" t="str">
        <f t="shared" si="19"/>
        <v/>
      </c>
      <c r="AY22" s="417" t="str">
        <f t="shared" si="20"/>
        <v/>
      </c>
      <c r="AZ22" s="382"/>
      <c r="BA22" s="383"/>
      <c r="BB22" s="423">
        <f t="shared" si="35"/>
        <v>0</v>
      </c>
      <c r="BC22" s="424" t="str">
        <f t="shared" si="21"/>
        <v/>
      </c>
      <c r="BD22" s="396"/>
      <c r="BE22" s="396"/>
      <c r="BF22" s="397"/>
      <c r="BG22" s="394"/>
      <c r="BH22" s="383"/>
      <c r="BI22" s="380"/>
      <c r="BJ22" s="396"/>
      <c r="BK22" s="375"/>
      <c r="BL22" s="375" t="str">
        <f t="shared" si="22"/>
        <v/>
      </c>
      <c r="BM22" s="411"/>
      <c r="BN22" s="411"/>
      <c r="BO22" s="411"/>
      <c r="BP22" s="411"/>
      <c r="BQ22" s="411"/>
      <c r="BR22" s="411"/>
      <c r="BS22" s="411"/>
      <c r="BT22" s="411"/>
      <c r="BU22" s="411"/>
      <c r="BV22" s="411"/>
      <c r="BW22" s="411"/>
      <c r="BX22" s="411"/>
      <c r="BY22" s="411"/>
      <c r="BZ22" s="411"/>
      <c r="CA22" s="412"/>
      <c r="CB22" s="78"/>
      <c r="CC22" s="2"/>
      <c r="CD22" s="46" t="str">
        <f t="shared" si="23"/>
        <v/>
      </c>
      <c r="CE22" s="46" t="str">
        <f t="shared" si="24"/>
        <v/>
      </c>
      <c r="CF22" s="358" t="str">
        <f t="shared" si="25"/>
        <v/>
      </c>
      <c r="CG22" s="358">
        <f t="shared" si="26"/>
        <v>0.05</v>
      </c>
      <c r="CH22" s="358" t="str">
        <f t="shared" si="27"/>
        <v/>
      </c>
      <c r="CI22" s="417" t="str">
        <f t="shared" si="28"/>
        <v/>
      </c>
      <c r="CJ22" s="418" t="str">
        <f t="shared" si="29"/>
        <v/>
      </c>
      <c r="CK22" s="417" t="str">
        <f t="shared" si="30"/>
        <v/>
      </c>
      <c r="CL22" s="70"/>
      <c r="CM22" s="68"/>
      <c r="CN22" s="425">
        <f t="shared" si="36"/>
        <v>0</v>
      </c>
      <c r="CO22" s="424" t="str">
        <f t="shared" si="31"/>
        <v/>
      </c>
      <c r="CP22" s="64"/>
      <c r="CQ22" s="2"/>
      <c r="CR22" s="3"/>
      <c r="CS22" s="82"/>
      <c r="CT22" s="68"/>
      <c r="CU22" s="79"/>
      <c r="CV22" s="64"/>
      <c r="CW22" s="79"/>
      <c r="CX22" s="2" t="str">
        <f t="shared" si="32"/>
        <v/>
      </c>
      <c r="CY22" s="2"/>
      <c r="CZ22" s="2"/>
      <c r="DA22" s="2"/>
      <c r="DB22" s="2"/>
      <c r="DC22" s="2"/>
      <c r="DD22" s="2"/>
      <c r="DE22" s="2"/>
      <c r="DF22" s="2"/>
      <c r="DG22" s="2"/>
      <c r="DH22" s="2"/>
      <c r="DI22" s="2"/>
      <c r="DJ22" s="2"/>
      <c r="DK22" s="2"/>
      <c r="DL22" s="2"/>
      <c r="DM22" s="59"/>
    </row>
    <row r="23" spans="1:117" x14ac:dyDescent="0.2">
      <c r="A23" s="119"/>
      <c r="B23" s="153" t="str">
        <f t="shared" si="33"/>
        <v/>
      </c>
      <c r="C23" s="49"/>
      <c r="D23" s="95"/>
      <c r="E23" s="13"/>
      <c r="F23" s="418" t="str">
        <f t="shared" si="3"/>
        <v/>
      </c>
      <c r="G23" s="46" t="str">
        <f t="shared" si="4"/>
        <v/>
      </c>
      <c r="H23" s="358" t="str">
        <f t="shared" si="5"/>
        <v/>
      </c>
      <c r="I23" s="358">
        <f t="shared" si="6"/>
        <v>0.05</v>
      </c>
      <c r="J23" s="358" t="str">
        <f t="shared" si="7"/>
        <v/>
      </c>
      <c r="K23" s="417" t="str">
        <f t="shared" si="8"/>
        <v/>
      </c>
      <c r="L23" s="418" t="str">
        <f t="shared" si="9"/>
        <v/>
      </c>
      <c r="M23" s="417" t="str">
        <f t="shared" si="10"/>
        <v/>
      </c>
      <c r="N23" s="41"/>
      <c r="O23" s="44"/>
      <c r="P23" s="422">
        <f t="shared" si="34"/>
        <v>0</v>
      </c>
      <c r="Q23" s="47" t="str">
        <f t="shared" si="11"/>
        <v/>
      </c>
      <c r="R23" s="40"/>
      <c r="S23" s="75"/>
      <c r="T23" s="1"/>
      <c r="U23" s="77"/>
      <c r="V23" s="91"/>
      <c r="W23" s="90"/>
      <c r="X23" s="38"/>
      <c r="Y23" s="14"/>
      <c r="Z23" s="38" t="str">
        <f t="shared" si="12"/>
        <v/>
      </c>
      <c r="AA23" s="40"/>
      <c r="AB23" s="40"/>
      <c r="AC23" s="40"/>
      <c r="AD23" s="40"/>
      <c r="AE23" s="40"/>
      <c r="AF23" s="40"/>
      <c r="AG23" s="40"/>
      <c r="AH23" s="40"/>
      <c r="AI23" s="40"/>
      <c r="AJ23" s="40"/>
      <c r="AK23" s="40"/>
      <c r="AL23" s="40"/>
      <c r="AM23" s="40"/>
      <c r="AN23" s="40"/>
      <c r="AO23" s="41"/>
      <c r="AP23" s="374"/>
      <c r="AQ23" s="375"/>
      <c r="AR23" s="46" t="str">
        <f t="shared" si="13"/>
        <v/>
      </c>
      <c r="AS23" s="46" t="str">
        <f t="shared" si="14"/>
        <v/>
      </c>
      <c r="AT23" s="358" t="str">
        <f t="shared" si="15"/>
        <v/>
      </c>
      <c r="AU23" s="358">
        <f t="shared" si="16"/>
        <v>0.05</v>
      </c>
      <c r="AV23" s="358" t="str">
        <f t="shared" si="17"/>
        <v/>
      </c>
      <c r="AW23" s="417" t="str">
        <f t="shared" si="18"/>
        <v/>
      </c>
      <c r="AX23" s="418" t="str">
        <f t="shared" si="19"/>
        <v/>
      </c>
      <c r="AY23" s="417" t="str">
        <f t="shared" si="20"/>
        <v/>
      </c>
      <c r="AZ23" s="382"/>
      <c r="BA23" s="383"/>
      <c r="BB23" s="423">
        <f t="shared" si="35"/>
        <v>0</v>
      </c>
      <c r="BC23" s="424" t="str">
        <f t="shared" si="21"/>
        <v/>
      </c>
      <c r="BD23" s="396"/>
      <c r="BE23" s="396"/>
      <c r="BF23" s="397"/>
      <c r="BG23" s="394"/>
      <c r="BH23" s="383"/>
      <c r="BI23" s="380"/>
      <c r="BJ23" s="396"/>
      <c r="BK23" s="375"/>
      <c r="BL23" s="375" t="str">
        <f t="shared" si="22"/>
        <v/>
      </c>
      <c r="BM23" s="411"/>
      <c r="BN23" s="411"/>
      <c r="BO23" s="411"/>
      <c r="BP23" s="411"/>
      <c r="BQ23" s="411"/>
      <c r="BR23" s="411"/>
      <c r="BS23" s="411"/>
      <c r="BT23" s="411"/>
      <c r="BU23" s="411"/>
      <c r="BV23" s="411"/>
      <c r="BW23" s="411"/>
      <c r="BX23" s="411"/>
      <c r="BY23" s="411"/>
      <c r="BZ23" s="411"/>
      <c r="CA23" s="412"/>
      <c r="CB23" s="78"/>
      <c r="CC23" s="2"/>
      <c r="CD23" s="46" t="str">
        <f t="shared" si="23"/>
        <v/>
      </c>
      <c r="CE23" s="46" t="str">
        <f t="shared" si="24"/>
        <v/>
      </c>
      <c r="CF23" s="358" t="str">
        <f t="shared" si="25"/>
        <v/>
      </c>
      <c r="CG23" s="358">
        <f t="shared" si="26"/>
        <v>0.05</v>
      </c>
      <c r="CH23" s="358" t="str">
        <f t="shared" si="27"/>
        <v/>
      </c>
      <c r="CI23" s="417" t="str">
        <f t="shared" si="28"/>
        <v/>
      </c>
      <c r="CJ23" s="418" t="str">
        <f t="shared" si="29"/>
        <v/>
      </c>
      <c r="CK23" s="417" t="str">
        <f t="shared" si="30"/>
        <v/>
      </c>
      <c r="CL23" s="70"/>
      <c r="CM23" s="68"/>
      <c r="CN23" s="425">
        <f t="shared" si="36"/>
        <v>0</v>
      </c>
      <c r="CO23" s="424" t="str">
        <f t="shared" si="31"/>
        <v/>
      </c>
      <c r="CP23" s="64"/>
      <c r="CQ23" s="2"/>
      <c r="CR23" s="3"/>
      <c r="CS23" s="82"/>
      <c r="CT23" s="68"/>
      <c r="CU23" s="79"/>
      <c r="CV23" s="79"/>
      <c r="CW23" s="79"/>
      <c r="CX23" s="2" t="str">
        <f t="shared" si="32"/>
        <v/>
      </c>
      <c r="CY23" s="2"/>
      <c r="CZ23" s="2"/>
      <c r="DA23" s="2"/>
      <c r="DB23" s="2"/>
      <c r="DC23" s="2"/>
      <c r="DD23" s="2"/>
      <c r="DE23" s="2"/>
      <c r="DF23" s="2"/>
      <c r="DG23" s="2"/>
      <c r="DH23" s="2"/>
      <c r="DI23" s="2"/>
      <c r="DJ23" s="2"/>
      <c r="DK23" s="2"/>
      <c r="DL23" s="2"/>
      <c r="DM23" s="59"/>
    </row>
    <row r="24" spans="1:117" x14ac:dyDescent="0.2">
      <c r="A24" s="119"/>
      <c r="B24" s="153" t="str">
        <f t="shared" si="33"/>
        <v/>
      </c>
      <c r="C24" s="49"/>
      <c r="D24" s="95"/>
      <c r="E24" s="13"/>
      <c r="F24" s="418" t="str">
        <f t="shared" si="3"/>
        <v/>
      </c>
      <c r="G24" s="46" t="str">
        <f t="shared" si="4"/>
        <v/>
      </c>
      <c r="H24" s="358" t="str">
        <f t="shared" si="5"/>
        <v/>
      </c>
      <c r="I24" s="358">
        <f t="shared" si="6"/>
        <v>0.05</v>
      </c>
      <c r="J24" s="358" t="str">
        <f t="shared" si="7"/>
        <v/>
      </c>
      <c r="K24" s="417" t="str">
        <f t="shared" si="8"/>
        <v/>
      </c>
      <c r="L24" s="418" t="str">
        <f t="shared" si="9"/>
        <v/>
      </c>
      <c r="M24" s="417" t="str">
        <f t="shared" si="10"/>
        <v/>
      </c>
      <c r="N24" s="41"/>
      <c r="O24" s="44"/>
      <c r="P24" s="422">
        <f t="shared" si="34"/>
        <v>0</v>
      </c>
      <c r="Q24" s="47" t="str">
        <f t="shared" si="11"/>
        <v/>
      </c>
      <c r="R24" s="40"/>
      <c r="S24" s="40"/>
      <c r="T24" s="1"/>
      <c r="U24" s="77"/>
      <c r="V24" s="91"/>
      <c r="W24" s="90"/>
      <c r="X24" s="38"/>
      <c r="Y24" s="14"/>
      <c r="Z24" s="38" t="str">
        <f t="shared" si="12"/>
        <v/>
      </c>
      <c r="AA24" s="40"/>
      <c r="AB24" s="40"/>
      <c r="AC24" s="40"/>
      <c r="AD24" s="40"/>
      <c r="AE24" s="40"/>
      <c r="AF24" s="40"/>
      <c r="AG24" s="40"/>
      <c r="AH24" s="40"/>
      <c r="AI24" s="40"/>
      <c r="AJ24" s="40"/>
      <c r="AK24" s="40"/>
      <c r="AL24" s="40"/>
      <c r="AM24" s="40"/>
      <c r="AN24" s="40"/>
      <c r="AO24" s="41"/>
      <c r="AP24" s="383"/>
      <c r="AQ24" s="375"/>
      <c r="AR24" s="46" t="str">
        <f t="shared" si="13"/>
        <v/>
      </c>
      <c r="AS24" s="46" t="str">
        <f t="shared" si="14"/>
        <v/>
      </c>
      <c r="AT24" s="358" t="str">
        <f t="shared" si="15"/>
        <v/>
      </c>
      <c r="AU24" s="358">
        <f t="shared" si="16"/>
        <v>0.05</v>
      </c>
      <c r="AV24" s="358" t="str">
        <f t="shared" si="17"/>
        <v/>
      </c>
      <c r="AW24" s="417" t="str">
        <f t="shared" si="18"/>
        <v/>
      </c>
      <c r="AX24" s="418" t="str">
        <f t="shared" si="19"/>
        <v/>
      </c>
      <c r="AY24" s="417" t="str">
        <f t="shared" si="20"/>
        <v/>
      </c>
      <c r="AZ24" s="382"/>
      <c r="BA24" s="383"/>
      <c r="BB24" s="423">
        <f t="shared" si="35"/>
        <v>0</v>
      </c>
      <c r="BC24" s="424" t="str">
        <f t="shared" si="21"/>
        <v/>
      </c>
      <c r="BD24" s="396"/>
      <c r="BE24" s="396"/>
      <c r="BF24" s="397"/>
      <c r="BG24" s="394"/>
      <c r="BH24" s="383"/>
      <c r="BI24" s="380"/>
      <c r="BJ24" s="396"/>
      <c r="BK24" s="375"/>
      <c r="BL24" s="375" t="str">
        <f t="shared" si="22"/>
        <v/>
      </c>
      <c r="BM24" s="411"/>
      <c r="BN24" s="411"/>
      <c r="BO24" s="411"/>
      <c r="BP24" s="411"/>
      <c r="BQ24" s="411"/>
      <c r="BR24" s="411"/>
      <c r="BS24" s="411"/>
      <c r="BT24" s="411"/>
      <c r="BU24" s="411"/>
      <c r="BV24" s="411"/>
      <c r="BW24" s="411"/>
      <c r="BX24" s="411"/>
      <c r="BY24" s="411"/>
      <c r="BZ24" s="411"/>
      <c r="CA24" s="412"/>
      <c r="CB24" s="78"/>
      <c r="CC24" s="2"/>
      <c r="CD24" s="46" t="str">
        <f t="shared" si="23"/>
        <v/>
      </c>
      <c r="CE24" s="46" t="str">
        <f t="shared" si="24"/>
        <v/>
      </c>
      <c r="CF24" s="358" t="str">
        <f t="shared" si="25"/>
        <v/>
      </c>
      <c r="CG24" s="358">
        <f t="shared" si="26"/>
        <v>0.05</v>
      </c>
      <c r="CH24" s="358" t="str">
        <f t="shared" si="27"/>
        <v/>
      </c>
      <c r="CI24" s="417" t="str">
        <f t="shared" si="28"/>
        <v/>
      </c>
      <c r="CJ24" s="418" t="str">
        <f t="shared" si="29"/>
        <v/>
      </c>
      <c r="CK24" s="417" t="str">
        <f t="shared" si="30"/>
        <v/>
      </c>
      <c r="CL24" s="70"/>
      <c r="CM24" s="68"/>
      <c r="CN24" s="425">
        <f t="shared" si="36"/>
        <v>0</v>
      </c>
      <c r="CO24" s="424" t="str">
        <f t="shared" si="31"/>
        <v/>
      </c>
      <c r="CP24" s="64"/>
      <c r="CQ24" s="2"/>
      <c r="CR24" s="3"/>
      <c r="CS24" s="82"/>
      <c r="CT24" s="68"/>
      <c r="CU24" s="79"/>
      <c r="CV24" s="64"/>
      <c r="CW24" s="79"/>
      <c r="CX24" s="2" t="str">
        <f t="shared" si="32"/>
        <v/>
      </c>
      <c r="CY24" s="2"/>
      <c r="CZ24" s="2"/>
      <c r="DA24" s="2"/>
      <c r="DB24" s="2"/>
      <c r="DC24" s="2"/>
      <c r="DD24" s="2"/>
      <c r="DE24" s="2"/>
      <c r="DF24" s="2"/>
      <c r="DG24" s="2"/>
      <c r="DH24" s="2"/>
      <c r="DI24" s="2"/>
      <c r="DJ24" s="2"/>
      <c r="DK24" s="2"/>
      <c r="DL24" s="2"/>
      <c r="DM24" s="59"/>
    </row>
    <row r="25" spans="1:117" x14ac:dyDescent="0.2">
      <c r="A25" s="118"/>
      <c r="B25" s="153" t="str">
        <f t="shared" si="33"/>
        <v/>
      </c>
      <c r="C25" s="49"/>
      <c r="D25" s="95"/>
      <c r="E25" s="13"/>
      <c r="F25" s="418" t="str">
        <f t="shared" si="3"/>
        <v/>
      </c>
      <c r="G25" s="46" t="str">
        <f t="shared" si="4"/>
        <v/>
      </c>
      <c r="H25" s="358" t="str">
        <f t="shared" si="5"/>
        <v/>
      </c>
      <c r="I25" s="358">
        <f t="shared" si="6"/>
        <v>0.05</v>
      </c>
      <c r="J25" s="358" t="str">
        <f t="shared" si="7"/>
        <v/>
      </c>
      <c r="K25" s="417" t="str">
        <f t="shared" si="8"/>
        <v/>
      </c>
      <c r="L25" s="418" t="str">
        <f t="shared" si="9"/>
        <v/>
      </c>
      <c r="M25" s="417" t="str">
        <f t="shared" si="10"/>
        <v/>
      </c>
      <c r="N25" s="41"/>
      <c r="O25" s="44"/>
      <c r="P25" s="422">
        <f t="shared" si="34"/>
        <v>0</v>
      </c>
      <c r="Q25" s="47" t="str">
        <f t="shared" si="11"/>
        <v/>
      </c>
      <c r="R25" s="40"/>
      <c r="S25" s="40"/>
      <c r="T25" s="1"/>
      <c r="U25" s="77"/>
      <c r="V25" s="91"/>
      <c r="W25" s="90"/>
      <c r="X25" s="38"/>
      <c r="Y25" s="14"/>
      <c r="Z25" s="38" t="str">
        <f t="shared" si="12"/>
        <v/>
      </c>
      <c r="AA25" s="40"/>
      <c r="AB25" s="40"/>
      <c r="AC25" s="40"/>
      <c r="AD25" s="40"/>
      <c r="AE25" s="40"/>
      <c r="AF25" s="40"/>
      <c r="AG25" s="40"/>
      <c r="AH25" s="40"/>
      <c r="AI25" s="40"/>
      <c r="AJ25" s="40"/>
      <c r="AK25" s="40"/>
      <c r="AL25" s="40"/>
      <c r="AM25" s="40"/>
      <c r="AN25" s="40"/>
      <c r="AO25" s="41"/>
      <c r="AP25" s="383"/>
      <c r="AQ25" s="375"/>
      <c r="AR25" s="46" t="str">
        <f t="shared" si="13"/>
        <v/>
      </c>
      <c r="AS25" s="46" t="str">
        <f t="shared" si="14"/>
        <v/>
      </c>
      <c r="AT25" s="358" t="str">
        <f t="shared" si="15"/>
        <v/>
      </c>
      <c r="AU25" s="358">
        <f t="shared" si="16"/>
        <v>0.05</v>
      </c>
      <c r="AV25" s="358" t="str">
        <f t="shared" si="17"/>
        <v/>
      </c>
      <c r="AW25" s="417" t="str">
        <f t="shared" si="18"/>
        <v/>
      </c>
      <c r="AX25" s="418" t="str">
        <f t="shared" si="19"/>
        <v/>
      </c>
      <c r="AY25" s="417" t="str">
        <f t="shared" si="20"/>
        <v/>
      </c>
      <c r="AZ25" s="382"/>
      <c r="BA25" s="383"/>
      <c r="BB25" s="423">
        <f t="shared" si="35"/>
        <v>0</v>
      </c>
      <c r="BC25" s="424" t="str">
        <f t="shared" si="21"/>
        <v/>
      </c>
      <c r="BD25" s="396"/>
      <c r="BE25" s="396"/>
      <c r="BF25" s="397"/>
      <c r="BG25" s="394"/>
      <c r="BH25" s="374"/>
      <c r="BI25" s="380"/>
      <c r="BJ25" s="380"/>
      <c r="BK25" s="375"/>
      <c r="BL25" s="375" t="str">
        <f t="shared" si="22"/>
        <v/>
      </c>
      <c r="BM25" s="411"/>
      <c r="BN25" s="411"/>
      <c r="BO25" s="411"/>
      <c r="BP25" s="411"/>
      <c r="BQ25" s="411"/>
      <c r="BR25" s="411"/>
      <c r="BS25" s="411"/>
      <c r="BT25" s="411"/>
      <c r="BU25" s="411"/>
      <c r="BV25" s="411"/>
      <c r="BW25" s="411"/>
      <c r="BX25" s="411"/>
      <c r="BY25" s="411"/>
      <c r="BZ25" s="411"/>
      <c r="CA25" s="412"/>
      <c r="CB25" s="78"/>
      <c r="CC25" s="2"/>
      <c r="CD25" s="46" t="str">
        <f t="shared" si="23"/>
        <v/>
      </c>
      <c r="CE25" s="46" t="str">
        <f t="shared" si="24"/>
        <v/>
      </c>
      <c r="CF25" s="358" t="str">
        <f t="shared" si="25"/>
        <v/>
      </c>
      <c r="CG25" s="358">
        <f t="shared" si="26"/>
        <v>0.05</v>
      </c>
      <c r="CH25" s="358" t="str">
        <f t="shared" si="27"/>
        <v/>
      </c>
      <c r="CI25" s="417" t="str">
        <f t="shared" si="28"/>
        <v/>
      </c>
      <c r="CJ25" s="418" t="str">
        <f t="shared" si="29"/>
        <v/>
      </c>
      <c r="CK25" s="417" t="str">
        <f t="shared" si="30"/>
        <v/>
      </c>
      <c r="CL25" s="70"/>
      <c r="CM25" s="78"/>
      <c r="CN25" s="425">
        <f t="shared" si="36"/>
        <v>0</v>
      </c>
      <c r="CO25" s="424" t="str">
        <f t="shared" si="31"/>
        <v/>
      </c>
      <c r="CP25" s="64"/>
      <c r="CQ25" s="2"/>
      <c r="CR25" s="3"/>
      <c r="CS25" s="82"/>
      <c r="CT25" s="78"/>
      <c r="CU25" s="79"/>
      <c r="CV25" s="79"/>
      <c r="CW25" s="79"/>
      <c r="CX25" s="2" t="str">
        <f t="shared" si="32"/>
        <v/>
      </c>
      <c r="CY25" s="2"/>
      <c r="CZ25" s="2"/>
      <c r="DA25" s="2"/>
      <c r="DB25" s="2"/>
      <c r="DC25" s="2"/>
      <c r="DD25" s="2"/>
      <c r="DE25" s="2"/>
      <c r="DF25" s="2"/>
      <c r="DG25" s="2"/>
      <c r="DH25" s="2"/>
      <c r="DI25" s="2"/>
      <c r="DJ25" s="2"/>
      <c r="DK25" s="2"/>
      <c r="DL25" s="2"/>
      <c r="DM25" s="59"/>
    </row>
    <row r="26" spans="1:117" x14ac:dyDescent="0.2">
      <c r="A26" s="119"/>
      <c r="B26" s="153" t="str">
        <f t="shared" si="33"/>
        <v/>
      </c>
      <c r="C26" s="49"/>
      <c r="D26" s="94"/>
      <c r="E26" s="13"/>
      <c r="F26" s="418" t="str">
        <f t="shared" si="3"/>
        <v/>
      </c>
      <c r="G26" s="46" t="str">
        <f t="shared" si="4"/>
        <v/>
      </c>
      <c r="H26" s="358" t="str">
        <f t="shared" si="5"/>
        <v/>
      </c>
      <c r="I26" s="358">
        <f t="shared" si="6"/>
        <v>0.05</v>
      </c>
      <c r="J26" s="358" t="str">
        <f t="shared" si="7"/>
        <v/>
      </c>
      <c r="K26" s="417" t="str">
        <f t="shared" si="8"/>
        <v/>
      </c>
      <c r="L26" s="418" t="str">
        <f t="shared" si="9"/>
        <v/>
      </c>
      <c r="M26" s="417" t="str">
        <f t="shared" si="10"/>
        <v/>
      </c>
      <c r="N26" s="41"/>
      <c r="O26" s="74"/>
      <c r="P26" s="422">
        <f t="shared" si="34"/>
        <v>0</v>
      </c>
      <c r="Q26" s="47" t="str">
        <f t="shared" si="11"/>
        <v/>
      </c>
      <c r="R26" s="40"/>
      <c r="S26" s="40"/>
      <c r="T26" s="1"/>
      <c r="U26" s="77"/>
      <c r="V26" s="89"/>
      <c r="W26" s="90"/>
      <c r="X26" s="38"/>
      <c r="Y26" s="14"/>
      <c r="Z26" s="38" t="str">
        <f t="shared" si="12"/>
        <v/>
      </c>
      <c r="AA26" s="40"/>
      <c r="AB26" s="40"/>
      <c r="AC26" s="40"/>
      <c r="AD26" s="40"/>
      <c r="AE26" s="40"/>
      <c r="AF26" s="40"/>
      <c r="AG26" s="40"/>
      <c r="AH26" s="40"/>
      <c r="AI26" s="40"/>
      <c r="AJ26" s="40"/>
      <c r="AK26" s="40"/>
      <c r="AL26" s="40"/>
      <c r="AM26" s="40"/>
      <c r="AN26" s="40"/>
      <c r="AO26" s="41"/>
      <c r="AP26" s="383"/>
      <c r="AQ26" s="375"/>
      <c r="AR26" s="46" t="str">
        <f t="shared" si="13"/>
        <v/>
      </c>
      <c r="AS26" s="46" t="str">
        <f t="shared" si="14"/>
        <v/>
      </c>
      <c r="AT26" s="358" t="str">
        <f t="shared" si="15"/>
        <v/>
      </c>
      <c r="AU26" s="358">
        <f t="shared" si="16"/>
        <v>0.05</v>
      </c>
      <c r="AV26" s="358" t="str">
        <f t="shared" si="17"/>
        <v/>
      </c>
      <c r="AW26" s="417" t="str">
        <f t="shared" si="18"/>
        <v/>
      </c>
      <c r="AX26" s="418" t="str">
        <f t="shared" si="19"/>
        <v/>
      </c>
      <c r="AY26" s="417" t="str">
        <f t="shared" si="20"/>
        <v/>
      </c>
      <c r="AZ26" s="382"/>
      <c r="BA26" s="383"/>
      <c r="BB26" s="423">
        <f t="shared" si="35"/>
        <v>0</v>
      </c>
      <c r="BC26" s="424" t="str">
        <f t="shared" si="21"/>
        <v/>
      </c>
      <c r="BD26" s="396"/>
      <c r="BE26" s="396"/>
      <c r="BF26" s="397"/>
      <c r="BG26" s="394"/>
      <c r="BH26" s="383"/>
      <c r="BI26" s="380"/>
      <c r="BJ26" s="396"/>
      <c r="BK26" s="375"/>
      <c r="BL26" s="375" t="str">
        <f t="shared" si="22"/>
        <v/>
      </c>
      <c r="BM26" s="411"/>
      <c r="BN26" s="411"/>
      <c r="BO26" s="411"/>
      <c r="BP26" s="411"/>
      <c r="BQ26" s="411"/>
      <c r="BR26" s="411"/>
      <c r="BS26" s="411"/>
      <c r="BT26" s="411"/>
      <c r="BU26" s="411"/>
      <c r="BV26" s="411"/>
      <c r="BW26" s="411"/>
      <c r="BX26" s="411"/>
      <c r="BY26" s="411"/>
      <c r="BZ26" s="411"/>
      <c r="CA26" s="412"/>
      <c r="CB26" s="78"/>
      <c r="CC26" s="2"/>
      <c r="CD26" s="46" t="str">
        <f t="shared" si="23"/>
        <v/>
      </c>
      <c r="CE26" s="46" t="str">
        <f t="shared" si="24"/>
        <v/>
      </c>
      <c r="CF26" s="358" t="str">
        <f t="shared" si="25"/>
        <v/>
      </c>
      <c r="CG26" s="358">
        <f t="shared" si="26"/>
        <v>0.05</v>
      </c>
      <c r="CH26" s="358" t="str">
        <f t="shared" si="27"/>
        <v/>
      </c>
      <c r="CI26" s="417" t="str">
        <f t="shared" si="28"/>
        <v/>
      </c>
      <c r="CJ26" s="418" t="str">
        <f t="shared" si="29"/>
        <v/>
      </c>
      <c r="CK26" s="417" t="str">
        <f t="shared" si="30"/>
        <v/>
      </c>
      <c r="CL26" s="70"/>
      <c r="CM26" s="68"/>
      <c r="CN26" s="425">
        <f t="shared" si="36"/>
        <v>0</v>
      </c>
      <c r="CO26" s="424" t="str">
        <f t="shared" si="31"/>
        <v/>
      </c>
      <c r="CP26" s="64"/>
      <c r="CQ26" s="2"/>
      <c r="CR26" s="3"/>
      <c r="CS26" s="82"/>
      <c r="CT26" s="68"/>
      <c r="CU26" s="79"/>
      <c r="CV26" s="64"/>
      <c r="CW26" s="79"/>
      <c r="CX26" s="2" t="str">
        <f t="shared" si="32"/>
        <v/>
      </c>
      <c r="CY26" s="2"/>
      <c r="CZ26" s="2"/>
      <c r="DA26" s="2"/>
      <c r="DB26" s="2"/>
      <c r="DC26" s="2"/>
      <c r="DD26" s="2"/>
      <c r="DE26" s="2"/>
      <c r="DF26" s="2"/>
      <c r="DG26" s="2"/>
      <c r="DH26" s="2"/>
      <c r="DI26" s="2"/>
      <c r="DJ26" s="2"/>
      <c r="DK26" s="2"/>
      <c r="DL26" s="2"/>
      <c r="DM26" s="59"/>
    </row>
    <row r="27" spans="1:117" x14ac:dyDescent="0.2">
      <c r="A27" s="119"/>
      <c r="B27" s="153" t="str">
        <f t="shared" si="33"/>
        <v/>
      </c>
      <c r="C27" s="49"/>
      <c r="D27" s="95"/>
      <c r="E27" s="13"/>
      <c r="F27" s="418" t="str">
        <f t="shared" si="3"/>
        <v/>
      </c>
      <c r="G27" s="46" t="str">
        <f t="shared" si="4"/>
        <v/>
      </c>
      <c r="H27" s="358" t="str">
        <f t="shared" si="5"/>
        <v/>
      </c>
      <c r="I27" s="358">
        <f t="shared" si="6"/>
        <v>0.05</v>
      </c>
      <c r="J27" s="358" t="str">
        <f t="shared" si="7"/>
        <v/>
      </c>
      <c r="K27" s="417" t="str">
        <f t="shared" si="8"/>
        <v/>
      </c>
      <c r="L27" s="418" t="str">
        <f t="shared" si="9"/>
        <v/>
      </c>
      <c r="M27" s="417" t="str">
        <f t="shared" si="10"/>
        <v/>
      </c>
      <c r="N27" s="41"/>
      <c r="O27" s="44"/>
      <c r="P27" s="422">
        <f t="shared" si="34"/>
        <v>0</v>
      </c>
      <c r="Q27" s="47" t="str">
        <f t="shared" si="11"/>
        <v/>
      </c>
      <c r="R27" s="40"/>
      <c r="S27" s="43"/>
      <c r="T27" s="1"/>
      <c r="U27" s="77"/>
      <c r="V27" s="91"/>
      <c r="W27" s="90"/>
      <c r="X27" s="38"/>
      <c r="Y27" s="14"/>
      <c r="Z27" s="38" t="str">
        <f t="shared" si="12"/>
        <v/>
      </c>
      <c r="AA27" s="40"/>
      <c r="AB27" s="40"/>
      <c r="AC27" s="40"/>
      <c r="AD27" s="40"/>
      <c r="AE27" s="40"/>
      <c r="AF27" s="40"/>
      <c r="AG27" s="40"/>
      <c r="AH27" s="40"/>
      <c r="AI27" s="40"/>
      <c r="AJ27" s="40"/>
      <c r="AK27" s="40"/>
      <c r="AL27" s="40"/>
      <c r="AM27" s="40"/>
      <c r="AN27" s="40"/>
      <c r="AO27" s="41"/>
      <c r="AP27" s="383"/>
      <c r="AQ27" s="375"/>
      <c r="AR27" s="46" t="str">
        <f t="shared" si="13"/>
        <v/>
      </c>
      <c r="AS27" s="46" t="str">
        <f t="shared" si="14"/>
        <v/>
      </c>
      <c r="AT27" s="358" t="str">
        <f t="shared" si="15"/>
        <v/>
      </c>
      <c r="AU27" s="358">
        <f t="shared" si="16"/>
        <v>0.05</v>
      </c>
      <c r="AV27" s="358" t="str">
        <f t="shared" si="17"/>
        <v/>
      </c>
      <c r="AW27" s="417" t="str">
        <f t="shared" si="18"/>
        <v/>
      </c>
      <c r="AX27" s="418" t="str">
        <f t="shared" si="19"/>
        <v/>
      </c>
      <c r="AY27" s="417" t="str">
        <f t="shared" si="20"/>
        <v/>
      </c>
      <c r="AZ27" s="382"/>
      <c r="BA27" s="383"/>
      <c r="BB27" s="423">
        <f t="shared" si="35"/>
        <v>0</v>
      </c>
      <c r="BC27" s="424" t="str">
        <f t="shared" si="21"/>
        <v/>
      </c>
      <c r="BD27" s="396"/>
      <c r="BE27" s="396"/>
      <c r="BF27" s="397"/>
      <c r="BG27" s="394"/>
      <c r="BH27" s="383"/>
      <c r="BI27" s="380"/>
      <c r="BJ27" s="396"/>
      <c r="BK27" s="375"/>
      <c r="BL27" s="375" t="str">
        <f t="shared" si="22"/>
        <v/>
      </c>
      <c r="BM27" s="411"/>
      <c r="BN27" s="411"/>
      <c r="BO27" s="411"/>
      <c r="BP27" s="411"/>
      <c r="BQ27" s="411"/>
      <c r="BR27" s="411"/>
      <c r="BS27" s="411"/>
      <c r="BT27" s="411"/>
      <c r="BU27" s="411"/>
      <c r="BV27" s="411"/>
      <c r="BW27" s="411"/>
      <c r="BX27" s="411"/>
      <c r="BY27" s="411"/>
      <c r="BZ27" s="411"/>
      <c r="CA27" s="412"/>
      <c r="CB27" s="78"/>
      <c r="CC27" s="2"/>
      <c r="CD27" s="46" t="str">
        <f t="shared" si="23"/>
        <v/>
      </c>
      <c r="CE27" s="46" t="str">
        <f t="shared" si="24"/>
        <v/>
      </c>
      <c r="CF27" s="358" t="str">
        <f t="shared" si="25"/>
        <v/>
      </c>
      <c r="CG27" s="358">
        <f t="shared" si="26"/>
        <v>0.05</v>
      </c>
      <c r="CH27" s="358" t="str">
        <f t="shared" si="27"/>
        <v/>
      </c>
      <c r="CI27" s="417" t="str">
        <f t="shared" si="28"/>
        <v/>
      </c>
      <c r="CJ27" s="418" t="str">
        <f t="shared" si="29"/>
        <v/>
      </c>
      <c r="CK27" s="417" t="str">
        <f t="shared" si="30"/>
        <v/>
      </c>
      <c r="CL27" s="70"/>
      <c r="CM27" s="68"/>
      <c r="CN27" s="425">
        <f t="shared" si="36"/>
        <v>0</v>
      </c>
      <c r="CO27" s="424" t="str">
        <f t="shared" si="31"/>
        <v/>
      </c>
      <c r="CP27" s="64"/>
      <c r="CQ27" s="2"/>
      <c r="CR27" s="3"/>
      <c r="CS27" s="82"/>
      <c r="CT27" s="68"/>
      <c r="CU27" s="79"/>
      <c r="CV27" s="64"/>
      <c r="CW27" s="79"/>
      <c r="CX27" s="2" t="str">
        <f t="shared" si="32"/>
        <v/>
      </c>
      <c r="CY27" s="2"/>
      <c r="CZ27" s="2"/>
      <c r="DA27" s="2"/>
      <c r="DB27" s="2"/>
      <c r="DC27" s="2"/>
      <c r="DD27" s="2"/>
      <c r="DE27" s="2"/>
      <c r="DF27" s="2"/>
      <c r="DG27" s="2"/>
      <c r="DH27" s="2"/>
      <c r="DI27" s="2"/>
      <c r="DJ27" s="2"/>
      <c r="DK27" s="2"/>
      <c r="DL27" s="2"/>
      <c r="DM27" s="59"/>
    </row>
    <row r="28" spans="1:117" x14ac:dyDescent="0.2">
      <c r="A28" s="119"/>
      <c r="B28" s="153" t="str">
        <f t="shared" si="33"/>
        <v/>
      </c>
      <c r="C28" s="49"/>
      <c r="D28" s="95"/>
      <c r="E28" s="13"/>
      <c r="F28" s="418" t="str">
        <f t="shared" si="3"/>
        <v/>
      </c>
      <c r="G28" s="46" t="str">
        <f t="shared" si="4"/>
        <v/>
      </c>
      <c r="H28" s="358" t="str">
        <f t="shared" si="5"/>
        <v/>
      </c>
      <c r="I28" s="358">
        <f t="shared" si="6"/>
        <v>0.05</v>
      </c>
      <c r="J28" s="358" t="str">
        <f t="shared" si="7"/>
        <v/>
      </c>
      <c r="K28" s="417" t="str">
        <f t="shared" si="8"/>
        <v/>
      </c>
      <c r="L28" s="418" t="str">
        <f t="shared" si="9"/>
        <v/>
      </c>
      <c r="M28" s="417" t="str">
        <f t="shared" si="10"/>
        <v/>
      </c>
      <c r="N28" s="41"/>
      <c r="O28" s="44"/>
      <c r="P28" s="422">
        <f t="shared" si="34"/>
        <v>0</v>
      </c>
      <c r="Q28" s="47" t="str">
        <f t="shared" si="11"/>
        <v/>
      </c>
      <c r="R28" s="40"/>
      <c r="S28" s="40"/>
      <c r="T28" s="1"/>
      <c r="U28" s="77"/>
      <c r="V28" s="91"/>
      <c r="W28" s="90"/>
      <c r="X28" s="38"/>
      <c r="Y28" s="14"/>
      <c r="Z28" s="38" t="str">
        <f t="shared" si="12"/>
        <v/>
      </c>
      <c r="AA28" s="40"/>
      <c r="AB28" s="40"/>
      <c r="AC28" s="40"/>
      <c r="AD28" s="40"/>
      <c r="AE28" s="40"/>
      <c r="AF28" s="40"/>
      <c r="AG28" s="40"/>
      <c r="AH28" s="40"/>
      <c r="AI28" s="40"/>
      <c r="AJ28" s="40"/>
      <c r="AK28" s="40"/>
      <c r="AL28" s="40"/>
      <c r="AM28" s="40"/>
      <c r="AN28" s="40"/>
      <c r="AO28" s="41"/>
      <c r="AP28" s="383"/>
      <c r="AQ28" s="375"/>
      <c r="AR28" s="46" t="str">
        <f t="shared" si="13"/>
        <v/>
      </c>
      <c r="AS28" s="46" t="str">
        <f t="shared" si="14"/>
        <v/>
      </c>
      <c r="AT28" s="358" t="str">
        <f t="shared" si="15"/>
        <v/>
      </c>
      <c r="AU28" s="358">
        <f t="shared" si="16"/>
        <v>0.05</v>
      </c>
      <c r="AV28" s="358" t="str">
        <f t="shared" si="17"/>
        <v/>
      </c>
      <c r="AW28" s="417" t="str">
        <f t="shared" si="18"/>
        <v/>
      </c>
      <c r="AX28" s="418" t="str">
        <f t="shared" si="19"/>
        <v/>
      </c>
      <c r="AY28" s="417" t="str">
        <f t="shared" si="20"/>
        <v/>
      </c>
      <c r="AZ28" s="382"/>
      <c r="BA28" s="383"/>
      <c r="BB28" s="423">
        <f t="shared" si="35"/>
        <v>0</v>
      </c>
      <c r="BC28" s="424" t="str">
        <f t="shared" si="21"/>
        <v/>
      </c>
      <c r="BD28" s="396"/>
      <c r="BE28" s="396"/>
      <c r="BF28" s="397"/>
      <c r="BG28" s="394"/>
      <c r="BH28" s="383"/>
      <c r="BI28" s="380"/>
      <c r="BJ28" s="396"/>
      <c r="BK28" s="375"/>
      <c r="BL28" s="375" t="str">
        <f t="shared" si="22"/>
        <v/>
      </c>
      <c r="BM28" s="411"/>
      <c r="BN28" s="411"/>
      <c r="BO28" s="411"/>
      <c r="BP28" s="411"/>
      <c r="BQ28" s="411"/>
      <c r="BR28" s="411"/>
      <c r="BS28" s="411"/>
      <c r="BT28" s="411"/>
      <c r="BU28" s="411"/>
      <c r="BV28" s="411"/>
      <c r="BW28" s="411"/>
      <c r="BX28" s="411"/>
      <c r="BY28" s="411"/>
      <c r="BZ28" s="411"/>
      <c r="CA28" s="412"/>
      <c r="CB28" s="78"/>
      <c r="CC28" s="2"/>
      <c r="CD28" s="46" t="str">
        <f t="shared" si="23"/>
        <v/>
      </c>
      <c r="CE28" s="46" t="str">
        <f t="shared" si="24"/>
        <v/>
      </c>
      <c r="CF28" s="358" t="str">
        <f t="shared" si="25"/>
        <v/>
      </c>
      <c r="CG28" s="358">
        <f t="shared" si="26"/>
        <v>0.05</v>
      </c>
      <c r="CH28" s="358" t="str">
        <f t="shared" si="27"/>
        <v/>
      </c>
      <c r="CI28" s="417" t="str">
        <f t="shared" si="28"/>
        <v/>
      </c>
      <c r="CJ28" s="418" t="str">
        <f t="shared" si="29"/>
        <v/>
      </c>
      <c r="CK28" s="417" t="str">
        <f t="shared" si="30"/>
        <v/>
      </c>
      <c r="CL28" s="70"/>
      <c r="CM28" s="68"/>
      <c r="CN28" s="425">
        <f t="shared" si="36"/>
        <v>0</v>
      </c>
      <c r="CO28" s="424" t="str">
        <f t="shared" si="31"/>
        <v/>
      </c>
      <c r="CP28" s="64"/>
      <c r="CQ28" s="2"/>
      <c r="CR28" s="3"/>
      <c r="CS28" s="82"/>
      <c r="CT28" s="68"/>
      <c r="CU28" s="79"/>
      <c r="CV28" s="79"/>
      <c r="CW28" s="79"/>
      <c r="CX28" s="2" t="str">
        <f t="shared" si="32"/>
        <v/>
      </c>
      <c r="CY28" s="2"/>
      <c r="CZ28" s="2"/>
      <c r="DA28" s="2"/>
      <c r="DB28" s="2"/>
      <c r="DC28" s="2"/>
      <c r="DD28" s="2"/>
      <c r="DE28" s="2"/>
      <c r="DF28" s="2"/>
      <c r="DG28" s="2"/>
      <c r="DH28" s="2"/>
      <c r="DI28" s="2"/>
      <c r="DJ28" s="2"/>
      <c r="DK28" s="2"/>
      <c r="DL28" s="2"/>
      <c r="DM28" s="59"/>
    </row>
    <row r="29" spans="1:117" x14ac:dyDescent="0.2">
      <c r="A29" s="119"/>
      <c r="B29" s="153" t="str">
        <f t="shared" si="33"/>
        <v/>
      </c>
      <c r="C29" s="49"/>
      <c r="D29" s="95"/>
      <c r="E29" s="13"/>
      <c r="F29" s="418" t="str">
        <f t="shared" si="3"/>
        <v/>
      </c>
      <c r="G29" s="46" t="str">
        <f t="shared" si="4"/>
        <v/>
      </c>
      <c r="H29" s="358" t="str">
        <f t="shared" si="5"/>
        <v/>
      </c>
      <c r="I29" s="358">
        <f t="shared" si="6"/>
        <v>0.05</v>
      </c>
      <c r="J29" s="358" t="str">
        <f t="shared" si="7"/>
        <v/>
      </c>
      <c r="K29" s="417" t="str">
        <f t="shared" si="8"/>
        <v/>
      </c>
      <c r="L29" s="418" t="str">
        <f t="shared" si="9"/>
        <v/>
      </c>
      <c r="M29" s="417" t="str">
        <f t="shared" si="10"/>
        <v/>
      </c>
      <c r="N29" s="41"/>
      <c r="O29" s="44"/>
      <c r="P29" s="422">
        <f t="shared" si="34"/>
        <v>0</v>
      </c>
      <c r="Q29" s="47" t="str">
        <f t="shared" si="11"/>
        <v/>
      </c>
      <c r="R29" s="40"/>
      <c r="S29" s="75"/>
      <c r="T29" s="1"/>
      <c r="U29" s="77"/>
      <c r="V29" s="91"/>
      <c r="W29" s="90"/>
      <c r="X29" s="38"/>
      <c r="Y29" s="14"/>
      <c r="Z29" s="38" t="str">
        <f t="shared" si="12"/>
        <v/>
      </c>
      <c r="AA29" s="40"/>
      <c r="AB29" s="40"/>
      <c r="AC29" s="40"/>
      <c r="AD29" s="40"/>
      <c r="AE29" s="40"/>
      <c r="AF29" s="40"/>
      <c r="AG29" s="40"/>
      <c r="AH29" s="40"/>
      <c r="AI29" s="40"/>
      <c r="AJ29" s="40"/>
      <c r="AK29" s="40"/>
      <c r="AL29" s="40"/>
      <c r="AM29" s="40"/>
      <c r="AN29" s="40"/>
      <c r="AO29" s="41"/>
      <c r="AP29" s="374"/>
      <c r="AQ29" s="375"/>
      <c r="AR29" s="46" t="str">
        <f t="shared" si="13"/>
        <v/>
      </c>
      <c r="AS29" s="46" t="str">
        <f t="shared" si="14"/>
        <v/>
      </c>
      <c r="AT29" s="358" t="str">
        <f t="shared" si="15"/>
        <v/>
      </c>
      <c r="AU29" s="358">
        <f t="shared" si="16"/>
        <v>0.05</v>
      </c>
      <c r="AV29" s="358" t="str">
        <f t="shared" si="17"/>
        <v/>
      </c>
      <c r="AW29" s="417" t="str">
        <f t="shared" si="18"/>
        <v/>
      </c>
      <c r="AX29" s="418" t="str">
        <f t="shared" si="19"/>
        <v/>
      </c>
      <c r="AY29" s="417" t="str">
        <f t="shared" si="20"/>
        <v/>
      </c>
      <c r="AZ29" s="382"/>
      <c r="BA29" s="383"/>
      <c r="BB29" s="423">
        <f t="shared" si="35"/>
        <v>0</v>
      </c>
      <c r="BC29" s="424" t="str">
        <f t="shared" si="21"/>
        <v/>
      </c>
      <c r="BD29" s="396"/>
      <c r="BE29" s="396"/>
      <c r="BF29" s="397"/>
      <c r="BG29" s="394"/>
      <c r="BH29" s="383"/>
      <c r="BI29" s="380"/>
      <c r="BJ29" s="396"/>
      <c r="BK29" s="375"/>
      <c r="BL29" s="375" t="str">
        <f t="shared" si="22"/>
        <v/>
      </c>
      <c r="BM29" s="411"/>
      <c r="BN29" s="411"/>
      <c r="BO29" s="411"/>
      <c r="BP29" s="411"/>
      <c r="BQ29" s="411"/>
      <c r="BR29" s="411"/>
      <c r="BS29" s="411"/>
      <c r="BT29" s="411"/>
      <c r="BU29" s="411"/>
      <c r="BV29" s="411"/>
      <c r="BW29" s="411"/>
      <c r="BX29" s="411"/>
      <c r="BY29" s="411"/>
      <c r="BZ29" s="411"/>
      <c r="CA29" s="412"/>
      <c r="CB29" s="78"/>
      <c r="CC29" s="2"/>
      <c r="CD29" s="46" t="str">
        <f t="shared" si="23"/>
        <v/>
      </c>
      <c r="CE29" s="46" t="str">
        <f t="shared" si="24"/>
        <v/>
      </c>
      <c r="CF29" s="358" t="str">
        <f t="shared" si="25"/>
        <v/>
      </c>
      <c r="CG29" s="358">
        <f t="shared" si="26"/>
        <v>0.05</v>
      </c>
      <c r="CH29" s="358" t="str">
        <f t="shared" si="27"/>
        <v/>
      </c>
      <c r="CI29" s="417" t="str">
        <f t="shared" si="28"/>
        <v/>
      </c>
      <c r="CJ29" s="418" t="str">
        <f t="shared" si="29"/>
        <v/>
      </c>
      <c r="CK29" s="417" t="str">
        <f t="shared" si="30"/>
        <v/>
      </c>
      <c r="CL29" s="70"/>
      <c r="CM29" s="68"/>
      <c r="CN29" s="425">
        <f t="shared" si="36"/>
        <v>0</v>
      </c>
      <c r="CO29" s="424" t="str">
        <f t="shared" si="31"/>
        <v/>
      </c>
      <c r="CP29" s="64"/>
      <c r="CQ29" s="2"/>
      <c r="CR29" s="3"/>
      <c r="CS29" s="82"/>
      <c r="CT29" s="68"/>
      <c r="CU29" s="79"/>
      <c r="CV29" s="64"/>
      <c r="CW29" s="79"/>
      <c r="CX29" s="2" t="str">
        <f t="shared" si="32"/>
        <v/>
      </c>
      <c r="CY29" s="2"/>
      <c r="CZ29" s="2"/>
      <c r="DA29" s="2"/>
      <c r="DB29" s="2"/>
      <c r="DC29" s="2"/>
      <c r="DD29" s="2"/>
      <c r="DE29" s="2"/>
      <c r="DF29" s="2"/>
      <c r="DG29" s="2"/>
      <c r="DH29" s="2"/>
      <c r="DI29" s="2"/>
      <c r="DJ29" s="2"/>
      <c r="DK29" s="2"/>
      <c r="DL29" s="2"/>
      <c r="DM29" s="59"/>
    </row>
    <row r="30" spans="1:117" x14ac:dyDescent="0.2">
      <c r="A30" s="118"/>
      <c r="B30" s="153" t="str">
        <f t="shared" si="33"/>
        <v/>
      </c>
      <c r="C30" s="49"/>
      <c r="D30" s="95"/>
      <c r="E30" s="13"/>
      <c r="F30" s="418" t="str">
        <f t="shared" si="3"/>
        <v/>
      </c>
      <c r="G30" s="46" t="str">
        <f t="shared" si="4"/>
        <v/>
      </c>
      <c r="H30" s="358" t="str">
        <f t="shared" si="5"/>
        <v/>
      </c>
      <c r="I30" s="358">
        <f t="shared" si="6"/>
        <v>0.05</v>
      </c>
      <c r="J30" s="358" t="str">
        <f t="shared" si="7"/>
        <v/>
      </c>
      <c r="K30" s="417" t="str">
        <f t="shared" si="8"/>
        <v/>
      </c>
      <c r="L30" s="418" t="str">
        <f t="shared" si="9"/>
        <v/>
      </c>
      <c r="M30" s="417" t="str">
        <f t="shared" si="10"/>
        <v/>
      </c>
      <c r="N30" s="41"/>
      <c r="O30" s="44"/>
      <c r="P30" s="422">
        <f t="shared" si="34"/>
        <v>0</v>
      </c>
      <c r="Q30" s="47" t="str">
        <f t="shared" si="11"/>
        <v/>
      </c>
      <c r="R30" s="40"/>
      <c r="S30" s="40"/>
      <c r="T30" s="1"/>
      <c r="U30" s="77"/>
      <c r="V30" s="91"/>
      <c r="W30" s="90"/>
      <c r="X30" s="38"/>
      <c r="Y30" s="14"/>
      <c r="Z30" s="38" t="str">
        <f t="shared" si="12"/>
        <v/>
      </c>
      <c r="AA30" s="40"/>
      <c r="AB30" s="40"/>
      <c r="AC30" s="40"/>
      <c r="AD30" s="40"/>
      <c r="AE30" s="40"/>
      <c r="AF30" s="40"/>
      <c r="AG30" s="40"/>
      <c r="AH30" s="40"/>
      <c r="AI30" s="40"/>
      <c r="AJ30" s="40"/>
      <c r="AK30" s="40"/>
      <c r="AL30" s="40"/>
      <c r="AM30" s="40"/>
      <c r="AN30" s="40"/>
      <c r="AO30" s="41"/>
      <c r="AP30" s="383"/>
      <c r="AQ30" s="375"/>
      <c r="AR30" s="46" t="str">
        <f t="shared" si="13"/>
        <v/>
      </c>
      <c r="AS30" s="46" t="str">
        <f t="shared" si="14"/>
        <v/>
      </c>
      <c r="AT30" s="358" t="str">
        <f t="shared" si="15"/>
        <v/>
      </c>
      <c r="AU30" s="358">
        <f t="shared" si="16"/>
        <v>0.05</v>
      </c>
      <c r="AV30" s="358" t="str">
        <f t="shared" si="17"/>
        <v/>
      </c>
      <c r="AW30" s="417" t="str">
        <f t="shared" si="18"/>
        <v/>
      </c>
      <c r="AX30" s="418" t="str">
        <f t="shared" si="19"/>
        <v/>
      </c>
      <c r="AY30" s="417" t="str">
        <f t="shared" si="20"/>
        <v/>
      </c>
      <c r="AZ30" s="382"/>
      <c r="BA30" s="383"/>
      <c r="BB30" s="423">
        <f t="shared" si="35"/>
        <v>0</v>
      </c>
      <c r="BC30" s="424" t="str">
        <f t="shared" si="21"/>
        <v/>
      </c>
      <c r="BD30" s="396"/>
      <c r="BE30" s="396"/>
      <c r="BF30" s="397"/>
      <c r="BG30" s="394"/>
      <c r="BH30" s="374"/>
      <c r="BI30" s="380"/>
      <c r="BJ30" s="380"/>
      <c r="BK30" s="375"/>
      <c r="BL30" s="375" t="str">
        <f t="shared" si="22"/>
        <v/>
      </c>
      <c r="BM30" s="411"/>
      <c r="BN30" s="411"/>
      <c r="BO30" s="411"/>
      <c r="BP30" s="411"/>
      <c r="BQ30" s="411"/>
      <c r="BR30" s="411"/>
      <c r="BS30" s="411"/>
      <c r="BT30" s="411"/>
      <c r="BU30" s="411"/>
      <c r="BV30" s="411"/>
      <c r="BW30" s="411"/>
      <c r="BX30" s="411"/>
      <c r="BY30" s="411"/>
      <c r="BZ30" s="411"/>
      <c r="CA30" s="412"/>
      <c r="CB30" s="78"/>
      <c r="CC30" s="2"/>
      <c r="CD30" s="46" t="str">
        <f t="shared" si="23"/>
        <v/>
      </c>
      <c r="CE30" s="46" t="str">
        <f t="shared" si="24"/>
        <v/>
      </c>
      <c r="CF30" s="358" t="str">
        <f t="shared" si="25"/>
        <v/>
      </c>
      <c r="CG30" s="358">
        <f t="shared" si="26"/>
        <v>0.05</v>
      </c>
      <c r="CH30" s="358" t="str">
        <f t="shared" si="27"/>
        <v/>
      </c>
      <c r="CI30" s="417" t="str">
        <f t="shared" si="28"/>
        <v/>
      </c>
      <c r="CJ30" s="418" t="str">
        <f t="shared" si="29"/>
        <v/>
      </c>
      <c r="CK30" s="417" t="str">
        <f t="shared" si="30"/>
        <v/>
      </c>
      <c r="CL30" s="70"/>
      <c r="CM30" s="78"/>
      <c r="CN30" s="425">
        <f t="shared" si="36"/>
        <v>0</v>
      </c>
      <c r="CO30" s="424" t="str">
        <f t="shared" si="31"/>
        <v/>
      </c>
      <c r="CP30" s="64"/>
      <c r="CQ30" s="2"/>
      <c r="CR30" s="3"/>
      <c r="CS30" s="82"/>
      <c r="CT30" s="78"/>
      <c r="CU30" s="79"/>
      <c r="CV30" s="79"/>
      <c r="CW30" s="79"/>
      <c r="CX30" s="2" t="str">
        <f t="shared" si="32"/>
        <v/>
      </c>
      <c r="CY30" s="2"/>
      <c r="CZ30" s="2"/>
      <c r="DA30" s="2"/>
      <c r="DB30" s="2"/>
      <c r="DC30" s="2"/>
      <c r="DD30" s="2"/>
      <c r="DE30" s="2"/>
      <c r="DF30" s="2"/>
      <c r="DG30" s="2"/>
      <c r="DH30" s="2"/>
      <c r="DI30" s="2"/>
      <c r="DJ30" s="2"/>
      <c r="DK30" s="2"/>
      <c r="DL30" s="2"/>
      <c r="DM30" s="59"/>
    </row>
    <row r="31" spans="1:117" x14ac:dyDescent="0.2">
      <c r="A31" s="119"/>
      <c r="B31" s="153" t="str">
        <f t="shared" si="33"/>
        <v/>
      </c>
      <c r="C31" s="49"/>
      <c r="D31" s="95"/>
      <c r="E31" s="13"/>
      <c r="F31" s="418" t="str">
        <f t="shared" si="3"/>
        <v/>
      </c>
      <c r="G31" s="46" t="str">
        <f t="shared" si="4"/>
        <v/>
      </c>
      <c r="H31" s="358" t="str">
        <f t="shared" si="5"/>
        <v/>
      </c>
      <c r="I31" s="358">
        <f t="shared" si="6"/>
        <v>0.05</v>
      </c>
      <c r="J31" s="358" t="str">
        <f t="shared" si="7"/>
        <v/>
      </c>
      <c r="K31" s="417" t="str">
        <f t="shared" si="8"/>
        <v/>
      </c>
      <c r="L31" s="418" t="str">
        <f t="shared" si="9"/>
        <v/>
      </c>
      <c r="M31" s="417" t="str">
        <f t="shared" si="10"/>
        <v/>
      </c>
      <c r="N31" s="41"/>
      <c r="O31" s="44"/>
      <c r="P31" s="422">
        <f t="shared" si="34"/>
        <v>0</v>
      </c>
      <c r="Q31" s="47" t="str">
        <f t="shared" si="11"/>
        <v/>
      </c>
      <c r="R31" s="40"/>
      <c r="S31" s="40"/>
      <c r="T31" s="1"/>
      <c r="U31" s="77"/>
      <c r="V31" s="91"/>
      <c r="W31" s="90"/>
      <c r="X31" s="38"/>
      <c r="Y31" s="14"/>
      <c r="Z31" s="38" t="str">
        <f t="shared" si="12"/>
        <v/>
      </c>
      <c r="AA31" s="40"/>
      <c r="AB31" s="40"/>
      <c r="AC31" s="40"/>
      <c r="AD31" s="40"/>
      <c r="AE31" s="40"/>
      <c r="AF31" s="40"/>
      <c r="AG31" s="40"/>
      <c r="AH31" s="40"/>
      <c r="AI31" s="40"/>
      <c r="AJ31" s="40"/>
      <c r="AK31" s="40"/>
      <c r="AL31" s="40"/>
      <c r="AM31" s="40"/>
      <c r="AN31" s="40"/>
      <c r="AO31" s="41"/>
      <c r="AP31" s="383"/>
      <c r="AQ31" s="375"/>
      <c r="AR31" s="46" t="str">
        <f t="shared" si="13"/>
        <v/>
      </c>
      <c r="AS31" s="46" t="str">
        <f t="shared" si="14"/>
        <v/>
      </c>
      <c r="AT31" s="358" t="str">
        <f t="shared" si="15"/>
        <v/>
      </c>
      <c r="AU31" s="358">
        <f t="shared" si="16"/>
        <v>0.05</v>
      </c>
      <c r="AV31" s="358" t="str">
        <f t="shared" si="17"/>
        <v/>
      </c>
      <c r="AW31" s="417" t="str">
        <f t="shared" si="18"/>
        <v/>
      </c>
      <c r="AX31" s="418" t="str">
        <f t="shared" si="19"/>
        <v/>
      </c>
      <c r="AY31" s="417" t="str">
        <f t="shared" si="20"/>
        <v/>
      </c>
      <c r="AZ31" s="382"/>
      <c r="BA31" s="383"/>
      <c r="BB31" s="423">
        <f t="shared" si="35"/>
        <v>0</v>
      </c>
      <c r="BC31" s="424" t="str">
        <f t="shared" si="21"/>
        <v/>
      </c>
      <c r="BD31" s="396"/>
      <c r="BE31" s="396"/>
      <c r="BF31" s="397"/>
      <c r="BG31" s="394"/>
      <c r="BH31" s="383"/>
      <c r="BI31" s="380"/>
      <c r="BJ31" s="396"/>
      <c r="BK31" s="375"/>
      <c r="BL31" s="375" t="str">
        <f t="shared" si="22"/>
        <v/>
      </c>
      <c r="BM31" s="411"/>
      <c r="BN31" s="411"/>
      <c r="BO31" s="411"/>
      <c r="BP31" s="411"/>
      <c r="BQ31" s="411"/>
      <c r="BR31" s="411"/>
      <c r="BS31" s="411"/>
      <c r="BT31" s="411"/>
      <c r="BU31" s="411"/>
      <c r="BV31" s="411"/>
      <c r="BW31" s="411"/>
      <c r="BX31" s="411"/>
      <c r="BY31" s="411"/>
      <c r="BZ31" s="411"/>
      <c r="CA31" s="412"/>
      <c r="CB31" s="78"/>
      <c r="CC31" s="2"/>
      <c r="CD31" s="46" t="str">
        <f t="shared" si="23"/>
        <v/>
      </c>
      <c r="CE31" s="46" t="str">
        <f t="shared" si="24"/>
        <v/>
      </c>
      <c r="CF31" s="358" t="str">
        <f t="shared" si="25"/>
        <v/>
      </c>
      <c r="CG31" s="358">
        <f t="shared" si="26"/>
        <v>0.05</v>
      </c>
      <c r="CH31" s="358" t="str">
        <f t="shared" si="27"/>
        <v/>
      </c>
      <c r="CI31" s="417" t="str">
        <f t="shared" si="28"/>
        <v/>
      </c>
      <c r="CJ31" s="418" t="str">
        <f t="shared" si="29"/>
        <v/>
      </c>
      <c r="CK31" s="417" t="str">
        <f t="shared" si="30"/>
        <v/>
      </c>
      <c r="CL31" s="70"/>
      <c r="CM31" s="68"/>
      <c r="CN31" s="425">
        <f t="shared" si="36"/>
        <v>0</v>
      </c>
      <c r="CO31" s="424" t="str">
        <f t="shared" si="31"/>
        <v/>
      </c>
      <c r="CP31" s="64"/>
      <c r="CQ31" s="2"/>
      <c r="CR31" s="3"/>
      <c r="CS31" s="82"/>
      <c r="CT31" s="68"/>
      <c r="CU31" s="79"/>
      <c r="CV31" s="64"/>
      <c r="CW31" s="79"/>
      <c r="CX31" s="2" t="str">
        <f t="shared" si="32"/>
        <v/>
      </c>
      <c r="CY31" s="2"/>
      <c r="CZ31" s="2"/>
      <c r="DA31" s="2"/>
      <c r="DB31" s="2"/>
      <c r="DC31" s="2"/>
      <c r="DD31" s="2"/>
      <c r="DE31" s="2"/>
      <c r="DF31" s="2"/>
      <c r="DG31" s="2"/>
      <c r="DH31" s="2"/>
      <c r="DI31" s="2"/>
      <c r="DJ31" s="2"/>
      <c r="DK31" s="2"/>
      <c r="DL31" s="2"/>
      <c r="DM31" s="59"/>
    </row>
    <row r="32" spans="1:117" x14ac:dyDescent="0.2">
      <c r="A32" s="119"/>
      <c r="B32" s="153" t="str">
        <f t="shared" si="33"/>
        <v/>
      </c>
      <c r="C32" s="49"/>
      <c r="D32" s="94"/>
      <c r="E32" s="13"/>
      <c r="F32" s="418" t="str">
        <f t="shared" si="3"/>
        <v/>
      </c>
      <c r="G32" s="46" t="str">
        <f t="shared" si="4"/>
        <v/>
      </c>
      <c r="H32" s="358" t="str">
        <f t="shared" si="5"/>
        <v/>
      </c>
      <c r="I32" s="358">
        <f t="shared" si="6"/>
        <v>0.05</v>
      </c>
      <c r="J32" s="358" t="str">
        <f t="shared" si="7"/>
        <v/>
      </c>
      <c r="K32" s="417" t="str">
        <f t="shared" si="8"/>
        <v/>
      </c>
      <c r="L32" s="418" t="str">
        <f t="shared" si="9"/>
        <v/>
      </c>
      <c r="M32" s="417" t="str">
        <f t="shared" si="10"/>
        <v/>
      </c>
      <c r="N32" s="41"/>
      <c r="O32" s="44"/>
      <c r="P32" s="422">
        <f t="shared" si="34"/>
        <v>0</v>
      </c>
      <c r="Q32" s="47" t="str">
        <f t="shared" si="11"/>
        <v/>
      </c>
      <c r="R32" s="40"/>
      <c r="S32" s="40"/>
      <c r="T32" s="1"/>
      <c r="U32" s="77"/>
      <c r="V32" s="91"/>
      <c r="W32" s="90"/>
      <c r="X32" s="38"/>
      <c r="Y32" s="14"/>
      <c r="Z32" s="38" t="str">
        <f t="shared" si="12"/>
        <v/>
      </c>
      <c r="AA32" s="40"/>
      <c r="AB32" s="40"/>
      <c r="AC32" s="40"/>
      <c r="AD32" s="40"/>
      <c r="AE32" s="40"/>
      <c r="AF32" s="40"/>
      <c r="AG32" s="40"/>
      <c r="AH32" s="40"/>
      <c r="AI32" s="40"/>
      <c r="AJ32" s="40"/>
      <c r="AK32" s="40"/>
      <c r="AL32" s="40"/>
      <c r="AM32" s="40"/>
      <c r="AN32" s="40"/>
      <c r="AO32" s="41"/>
      <c r="AP32" s="383"/>
      <c r="AQ32" s="375"/>
      <c r="AR32" s="46" t="str">
        <f t="shared" si="13"/>
        <v/>
      </c>
      <c r="AS32" s="46" t="str">
        <f t="shared" si="14"/>
        <v/>
      </c>
      <c r="AT32" s="358" t="str">
        <f t="shared" si="15"/>
        <v/>
      </c>
      <c r="AU32" s="358">
        <f t="shared" si="16"/>
        <v>0.05</v>
      </c>
      <c r="AV32" s="358" t="str">
        <f t="shared" si="17"/>
        <v/>
      </c>
      <c r="AW32" s="417" t="str">
        <f t="shared" si="18"/>
        <v/>
      </c>
      <c r="AX32" s="418" t="str">
        <f t="shared" si="19"/>
        <v/>
      </c>
      <c r="AY32" s="417" t="str">
        <f t="shared" si="20"/>
        <v/>
      </c>
      <c r="AZ32" s="382"/>
      <c r="BA32" s="383"/>
      <c r="BB32" s="423">
        <f t="shared" si="35"/>
        <v>0</v>
      </c>
      <c r="BC32" s="424" t="str">
        <f t="shared" si="21"/>
        <v/>
      </c>
      <c r="BD32" s="396"/>
      <c r="BE32" s="396"/>
      <c r="BF32" s="397"/>
      <c r="BG32" s="394"/>
      <c r="BH32" s="383"/>
      <c r="BI32" s="380"/>
      <c r="BJ32" s="396"/>
      <c r="BK32" s="375"/>
      <c r="BL32" s="375" t="str">
        <f t="shared" si="22"/>
        <v/>
      </c>
      <c r="BM32" s="411"/>
      <c r="BN32" s="411"/>
      <c r="BO32" s="411"/>
      <c r="BP32" s="411"/>
      <c r="BQ32" s="411"/>
      <c r="BR32" s="411"/>
      <c r="BS32" s="411"/>
      <c r="BT32" s="411"/>
      <c r="BU32" s="411"/>
      <c r="BV32" s="411"/>
      <c r="BW32" s="411"/>
      <c r="BX32" s="411"/>
      <c r="BY32" s="411"/>
      <c r="BZ32" s="411"/>
      <c r="CA32" s="412"/>
      <c r="CB32" s="78"/>
      <c r="CC32" s="2"/>
      <c r="CD32" s="46" t="str">
        <f t="shared" si="23"/>
        <v/>
      </c>
      <c r="CE32" s="46" t="str">
        <f t="shared" si="24"/>
        <v/>
      </c>
      <c r="CF32" s="358" t="str">
        <f t="shared" si="25"/>
        <v/>
      </c>
      <c r="CG32" s="358">
        <f t="shared" si="26"/>
        <v>0.05</v>
      </c>
      <c r="CH32" s="358" t="str">
        <f t="shared" si="27"/>
        <v/>
      </c>
      <c r="CI32" s="417" t="str">
        <f t="shared" si="28"/>
        <v/>
      </c>
      <c r="CJ32" s="418" t="str">
        <f t="shared" si="29"/>
        <v/>
      </c>
      <c r="CK32" s="417" t="str">
        <f t="shared" si="30"/>
        <v/>
      </c>
      <c r="CL32" s="70"/>
      <c r="CM32" s="68"/>
      <c r="CN32" s="425">
        <f t="shared" si="36"/>
        <v>0</v>
      </c>
      <c r="CO32" s="424" t="str">
        <f t="shared" si="31"/>
        <v/>
      </c>
      <c r="CP32" s="64"/>
      <c r="CQ32" s="2"/>
      <c r="CR32" s="3"/>
      <c r="CS32" s="82"/>
      <c r="CT32" s="68"/>
      <c r="CU32" s="79"/>
      <c r="CV32" s="64"/>
      <c r="CW32" s="79"/>
      <c r="CX32" s="2" t="str">
        <f t="shared" si="32"/>
        <v/>
      </c>
      <c r="CY32" s="2"/>
      <c r="CZ32" s="2"/>
      <c r="DA32" s="2"/>
      <c r="DB32" s="2"/>
      <c r="DC32" s="2"/>
      <c r="DD32" s="2"/>
      <c r="DE32" s="2"/>
      <c r="DF32" s="2"/>
      <c r="DG32" s="2"/>
      <c r="DH32" s="2"/>
      <c r="DI32" s="2"/>
      <c r="DJ32" s="2"/>
      <c r="DK32" s="2"/>
      <c r="DL32" s="2"/>
      <c r="DM32" s="59"/>
    </row>
    <row r="33" spans="1:117" x14ac:dyDescent="0.2">
      <c r="A33" s="119"/>
      <c r="B33" s="153" t="str">
        <f t="shared" si="33"/>
        <v/>
      </c>
      <c r="C33" s="49"/>
      <c r="D33" s="95"/>
      <c r="E33" s="13"/>
      <c r="F33" s="418" t="str">
        <f t="shared" si="3"/>
        <v/>
      </c>
      <c r="G33" s="46" t="str">
        <f t="shared" si="4"/>
        <v/>
      </c>
      <c r="H33" s="358" t="str">
        <f t="shared" si="5"/>
        <v/>
      </c>
      <c r="I33" s="358">
        <f t="shared" si="6"/>
        <v>0.05</v>
      </c>
      <c r="J33" s="358" t="str">
        <f t="shared" si="7"/>
        <v/>
      </c>
      <c r="K33" s="417" t="str">
        <f t="shared" si="8"/>
        <v/>
      </c>
      <c r="L33" s="418" t="str">
        <f t="shared" si="9"/>
        <v/>
      </c>
      <c r="M33" s="417" t="str">
        <f t="shared" si="10"/>
        <v/>
      </c>
      <c r="N33" s="41"/>
      <c r="O33" s="74"/>
      <c r="P33" s="422">
        <f t="shared" si="34"/>
        <v>0</v>
      </c>
      <c r="Q33" s="47" t="str">
        <f t="shared" si="11"/>
        <v/>
      </c>
      <c r="R33" s="40"/>
      <c r="S33" s="43"/>
      <c r="T33" s="1"/>
      <c r="U33" s="77"/>
      <c r="V33" s="89"/>
      <c r="W33" s="90"/>
      <c r="X33" s="38"/>
      <c r="Y33" s="38"/>
      <c r="Z33" s="38" t="str">
        <f t="shared" si="12"/>
        <v/>
      </c>
      <c r="AA33" s="40"/>
      <c r="AB33" s="40"/>
      <c r="AC33" s="40"/>
      <c r="AD33" s="40"/>
      <c r="AE33" s="40"/>
      <c r="AF33" s="40"/>
      <c r="AG33" s="40"/>
      <c r="AH33" s="40"/>
      <c r="AI33" s="40"/>
      <c r="AJ33" s="40"/>
      <c r="AK33" s="40"/>
      <c r="AL33" s="40"/>
      <c r="AM33" s="40"/>
      <c r="AN33" s="40"/>
      <c r="AO33" s="41"/>
      <c r="AP33" s="383"/>
      <c r="AQ33" s="375"/>
      <c r="AR33" s="46" t="str">
        <f t="shared" si="13"/>
        <v/>
      </c>
      <c r="AS33" s="46" t="str">
        <f t="shared" si="14"/>
        <v/>
      </c>
      <c r="AT33" s="358" t="str">
        <f t="shared" si="15"/>
        <v/>
      </c>
      <c r="AU33" s="358">
        <f t="shared" si="16"/>
        <v>0.05</v>
      </c>
      <c r="AV33" s="358" t="str">
        <f t="shared" si="17"/>
        <v/>
      </c>
      <c r="AW33" s="417" t="str">
        <f t="shared" si="18"/>
        <v/>
      </c>
      <c r="AX33" s="418" t="str">
        <f t="shared" si="19"/>
        <v/>
      </c>
      <c r="AY33" s="417" t="str">
        <f t="shared" si="20"/>
        <v/>
      </c>
      <c r="AZ33" s="382"/>
      <c r="BA33" s="383"/>
      <c r="BB33" s="423">
        <f t="shared" si="35"/>
        <v>0</v>
      </c>
      <c r="BC33" s="424" t="str">
        <f t="shared" si="21"/>
        <v/>
      </c>
      <c r="BD33" s="396"/>
      <c r="BE33" s="396"/>
      <c r="BF33" s="397"/>
      <c r="BG33" s="394"/>
      <c r="BH33" s="383"/>
      <c r="BI33" s="380"/>
      <c r="BJ33" s="396"/>
      <c r="BK33" s="375"/>
      <c r="BL33" s="375" t="str">
        <f t="shared" si="22"/>
        <v/>
      </c>
      <c r="BM33" s="411"/>
      <c r="BN33" s="411"/>
      <c r="BO33" s="411"/>
      <c r="BP33" s="411"/>
      <c r="BQ33" s="411"/>
      <c r="BR33" s="411"/>
      <c r="BS33" s="411"/>
      <c r="BT33" s="411"/>
      <c r="BU33" s="411"/>
      <c r="BV33" s="411"/>
      <c r="BW33" s="411"/>
      <c r="BX33" s="411"/>
      <c r="BY33" s="411"/>
      <c r="BZ33" s="411"/>
      <c r="CA33" s="412"/>
      <c r="CB33" s="78"/>
      <c r="CC33" s="2"/>
      <c r="CD33" s="46" t="str">
        <f t="shared" si="23"/>
        <v/>
      </c>
      <c r="CE33" s="46" t="str">
        <f t="shared" si="24"/>
        <v/>
      </c>
      <c r="CF33" s="358" t="str">
        <f t="shared" si="25"/>
        <v/>
      </c>
      <c r="CG33" s="358">
        <f t="shared" si="26"/>
        <v>0.05</v>
      </c>
      <c r="CH33" s="358" t="str">
        <f t="shared" si="27"/>
        <v/>
      </c>
      <c r="CI33" s="417" t="str">
        <f t="shared" si="28"/>
        <v/>
      </c>
      <c r="CJ33" s="418" t="str">
        <f t="shared" si="29"/>
        <v/>
      </c>
      <c r="CK33" s="417" t="str">
        <f t="shared" si="30"/>
        <v/>
      </c>
      <c r="CL33" s="70"/>
      <c r="CM33" s="68"/>
      <c r="CN33" s="425">
        <f t="shared" si="36"/>
        <v>0</v>
      </c>
      <c r="CO33" s="424" t="str">
        <f t="shared" si="31"/>
        <v/>
      </c>
      <c r="CP33" s="64"/>
      <c r="CQ33" s="2"/>
      <c r="CR33" s="3"/>
      <c r="CS33" s="82"/>
      <c r="CT33" s="68"/>
      <c r="CU33" s="79"/>
      <c r="CV33" s="79"/>
      <c r="CW33" s="79"/>
      <c r="CX33" s="2" t="str">
        <f t="shared" si="32"/>
        <v/>
      </c>
      <c r="CY33" s="2"/>
      <c r="CZ33" s="2"/>
      <c r="DA33" s="2"/>
      <c r="DB33" s="2"/>
      <c r="DC33" s="2"/>
      <c r="DD33" s="2"/>
      <c r="DE33" s="2"/>
      <c r="DF33" s="2"/>
      <c r="DG33" s="2"/>
      <c r="DH33" s="2"/>
      <c r="DI33" s="2"/>
      <c r="DJ33" s="2"/>
      <c r="DK33" s="2"/>
      <c r="DL33" s="2"/>
      <c r="DM33" s="59"/>
    </row>
    <row r="34" spans="1:117" x14ac:dyDescent="0.2">
      <c r="A34" s="119"/>
      <c r="B34" s="153" t="str">
        <f t="shared" si="33"/>
        <v/>
      </c>
      <c r="C34" s="49"/>
      <c r="D34" s="95"/>
      <c r="E34" s="13"/>
      <c r="F34" s="418" t="str">
        <f t="shared" si="3"/>
        <v/>
      </c>
      <c r="G34" s="46" t="str">
        <f t="shared" si="4"/>
        <v/>
      </c>
      <c r="H34" s="358" t="str">
        <f t="shared" si="5"/>
        <v/>
      </c>
      <c r="I34" s="358">
        <f t="shared" si="6"/>
        <v>0.05</v>
      </c>
      <c r="J34" s="358" t="str">
        <f t="shared" si="7"/>
        <v/>
      </c>
      <c r="K34" s="417" t="str">
        <f t="shared" si="8"/>
        <v/>
      </c>
      <c r="L34" s="418" t="str">
        <f t="shared" si="9"/>
        <v/>
      </c>
      <c r="M34" s="417" t="str">
        <f t="shared" si="10"/>
        <v/>
      </c>
      <c r="N34" s="41"/>
      <c r="O34" s="44"/>
      <c r="P34" s="422">
        <f t="shared" si="34"/>
        <v>0</v>
      </c>
      <c r="Q34" s="47" t="str">
        <f t="shared" si="11"/>
        <v/>
      </c>
      <c r="R34" s="40"/>
      <c r="S34" s="40"/>
      <c r="T34" s="1"/>
      <c r="U34" s="77"/>
      <c r="V34" s="91"/>
      <c r="W34" s="90"/>
      <c r="X34" s="38"/>
      <c r="Y34" s="14"/>
      <c r="Z34" s="38" t="str">
        <f t="shared" si="12"/>
        <v/>
      </c>
      <c r="AA34" s="40"/>
      <c r="AB34" s="40"/>
      <c r="AC34" s="40"/>
      <c r="AD34" s="40"/>
      <c r="AE34" s="40"/>
      <c r="AF34" s="40"/>
      <c r="AG34" s="40"/>
      <c r="AH34" s="40"/>
      <c r="AI34" s="40"/>
      <c r="AJ34" s="40"/>
      <c r="AK34" s="40"/>
      <c r="AL34" s="40"/>
      <c r="AM34" s="40"/>
      <c r="AN34" s="40"/>
      <c r="AO34" s="41"/>
      <c r="AP34" s="383"/>
      <c r="AQ34" s="375"/>
      <c r="AR34" s="46" t="str">
        <f t="shared" si="13"/>
        <v/>
      </c>
      <c r="AS34" s="46" t="str">
        <f t="shared" si="14"/>
        <v/>
      </c>
      <c r="AT34" s="358" t="str">
        <f t="shared" si="15"/>
        <v/>
      </c>
      <c r="AU34" s="358">
        <f t="shared" si="16"/>
        <v>0.05</v>
      </c>
      <c r="AV34" s="358" t="str">
        <f t="shared" si="17"/>
        <v/>
      </c>
      <c r="AW34" s="417" t="str">
        <f t="shared" si="18"/>
        <v/>
      </c>
      <c r="AX34" s="418" t="str">
        <f t="shared" si="19"/>
        <v/>
      </c>
      <c r="AY34" s="417" t="str">
        <f t="shared" si="20"/>
        <v/>
      </c>
      <c r="AZ34" s="382"/>
      <c r="BA34" s="383"/>
      <c r="BB34" s="423">
        <f t="shared" si="35"/>
        <v>0</v>
      </c>
      <c r="BC34" s="424" t="str">
        <f t="shared" si="21"/>
        <v/>
      </c>
      <c r="BD34" s="396"/>
      <c r="BE34" s="396"/>
      <c r="BF34" s="397"/>
      <c r="BG34" s="394"/>
      <c r="BH34" s="383"/>
      <c r="BI34" s="380"/>
      <c r="BJ34" s="396"/>
      <c r="BK34" s="375"/>
      <c r="BL34" s="375" t="str">
        <f t="shared" si="22"/>
        <v/>
      </c>
      <c r="BM34" s="411"/>
      <c r="BN34" s="411"/>
      <c r="BO34" s="411"/>
      <c r="BP34" s="411"/>
      <c r="BQ34" s="411"/>
      <c r="BR34" s="411"/>
      <c r="BS34" s="411"/>
      <c r="BT34" s="411"/>
      <c r="BU34" s="411"/>
      <c r="BV34" s="411"/>
      <c r="BW34" s="411"/>
      <c r="BX34" s="411"/>
      <c r="BY34" s="411"/>
      <c r="BZ34" s="411"/>
      <c r="CA34" s="412"/>
      <c r="CB34" s="78"/>
      <c r="CC34" s="2"/>
      <c r="CD34" s="46" t="str">
        <f t="shared" si="23"/>
        <v/>
      </c>
      <c r="CE34" s="46" t="str">
        <f t="shared" si="24"/>
        <v/>
      </c>
      <c r="CF34" s="358" t="str">
        <f t="shared" si="25"/>
        <v/>
      </c>
      <c r="CG34" s="358">
        <f t="shared" si="26"/>
        <v>0.05</v>
      </c>
      <c r="CH34" s="358" t="str">
        <f t="shared" si="27"/>
        <v/>
      </c>
      <c r="CI34" s="417" t="str">
        <f t="shared" si="28"/>
        <v/>
      </c>
      <c r="CJ34" s="418" t="str">
        <f t="shared" si="29"/>
        <v/>
      </c>
      <c r="CK34" s="417" t="str">
        <f t="shared" si="30"/>
        <v/>
      </c>
      <c r="CL34" s="70"/>
      <c r="CM34" s="68"/>
      <c r="CN34" s="425">
        <f t="shared" si="36"/>
        <v>0</v>
      </c>
      <c r="CO34" s="424" t="str">
        <f t="shared" si="31"/>
        <v/>
      </c>
      <c r="CP34" s="64"/>
      <c r="CQ34" s="2"/>
      <c r="CR34" s="3"/>
      <c r="CS34" s="82"/>
      <c r="CT34" s="68"/>
      <c r="CU34" s="79"/>
      <c r="CV34" s="64"/>
      <c r="CW34" s="79"/>
      <c r="CX34" s="2" t="str">
        <f t="shared" si="32"/>
        <v/>
      </c>
      <c r="CY34" s="2"/>
      <c r="CZ34" s="2"/>
      <c r="DA34" s="2"/>
      <c r="DB34" s="2"/>
      <c r="DC34" s="2"/>
      <c r="DD34" s="2"/>
      <c r="DE34" s="2"/>
      <c r="DF34" s="2"/>
      <c r="DG34" s="2"/>
      <c r="DH34" s="2"/>
      <c r="DI34" s="2"/>
      <c r="DJ34" s="2"/>
      <c r="DK34" s="2"/>
      <c r="DL34" s="2"/>
      <c r="DM34" s="59"/>
    </row>
    <row r="35" spans="1:117" x14ac:dyDescent="0.2">
      <c r="A35" s="118"/>
      <c r="B35" s="153" t="str">
        <f t="shared" si="33"/>
        <v/>
      </c>
      <c r="C35" s="49"/>
      <c r="D35" s="95"/>
      <c r="E35" s="13"/>
      <c r="F35" s="418" t="str">
        <f t="shared" si="3"/>
        <v/>
      </c>
      <c r="G35" s="46" t="str">
        <f t="shared" si="4"/>
        <v/>
      </c>
      <c r="H35" s="358" t="str">
        <f t="shared" si="5"/>
        <v/>
      </c>
      <c r="I35" s="358">
        <f t="shared" si="6"/>
        <v>0.05</v>
      </c>
      <c r="J35" s="358" t="str">
        <f t="shared" si="7"/>
        <v/>
      </c>
      <c r="K35" s="417" t="str">
        <f t="shared" si="8"/>
        <v/>
      </c>
      <c r="L35" s="418" t="str">
        <f t="shared" si="9"/>
        <v/>
      </c>
      <c r="M35" s="417" t="str">
        <f t="shared" si="10"/>
        <v/>
      </c>
      <c r="N35" s="41"/>
      <c r="O35" s="44"/>
      <c r="P35" s="422">
        <f t="shared" si="34"/>
        <v>0</v>
      </c>
      <c r="Q35" s="47" t="str">
        <f t="shared" si="11"/>
        <v/>
      </c>
      <c r="R35" s="40"/>
      <c r="S35" s="75"/>
      <c r="T35" s="1"/>
      <c r="U35" s="77"/>
      <c r="V35" s="91"/>
      <c r="W35" s="90"/>
      <c r="X35" s="38"/>
      <c r="Y35" s="14"/>
      <c r="Z35" s="38" t="str">
        <f t="shared" si="12"/>
        <v/>
      </c>
      <c r="AA35" s="40"/>
      <c r="AB35" s="40"/>
      <c r="AC35" s="40"/>
      <c r="AD35" s="40"/>
      <c r="AE35" s="40"/>
      <c r="AF35" s="40"/>
      <c r="AG35" s="40"/>
      <c r="AH35" s="40"/>
      <c r="AI35" s="40"/>
      <c r="AJ35" s="40"/>
      <c r="AK35" s="40"/>
      <c r="AL35" s="40"/>
      <c r="AM35" s="40"/>
      <c r="AN35" s="40"/>
      <c r="AO35" s="41"/>
      <c r="AP35" s="374"/>
      <c r="AQ35" s="375"/>
      <c r="AR35" s="46" t="str">
        <f t="shared" si="13"/>
        <v/>
      </c>
      <c r="AS35" s="46" t="str">
        <f t="shared" si="14"/>
        <v/>
      </c>
      <c r="AT35" s="358" t="str">
        <f t="shared" si="15"/>
        <v/>
      </c>
      <c r="AU35" s="358">
        <f t="shared" si="16"/>
        <v>0.05</v>
      </c>
      <c r="AV35" s="358" t="str">
        <f t="shared" si="17"/>
        <v/>
      </c>
      <c r="AW35" s="417" t="str">
        <f t="shared" si="18"/>
        <v/>
      </c>
      <c r="AX35" s="418" t="str">
        <f t="shared" si="19"/>
        <v/>
      </c>
      <c r="AY35" s="417" t="str">
        <f t="shared" si="20"/>
        <v/>
      </c>
      <c r="AZ35" s="382"/>
      <c r="BA35" s="383"/>
      <c r="BB35" s="423">
        <f t="shared" si="35"/>
        <v>0</v>
      </c>
      <c r="BC35" s="424" t="str">
        <f t="shared" si="21"/>
        <v/>
      </c>
      <c r="BD35" s="396"/>
      <c r="BE35" s="396"/>
      <c r="BF35" s="397"/>
      <c r="BG35" s="394"/>
      <c r="BH35" s="374"/>
      <c r="BI35" s="380"/>
      <c r="BJ35" s="380"/>
      <c r="BK35" s="375"/>
      <c r="BL35" s="375" t="str">
        <f t="shared" si="22"/>
        <v/>
      </c>
      <c r="BM35" s="411"/>
      <c r="BN35" s="411"/>
      <c r="BO35" s="411"/>
      <c r="BP35" s="411"/>
      <c r="BQ35" s="411"/>
      <c r="BR35" s="411"/>
      <c r="BS35" s="411"/>
      <c r="BT35" s="411"/>
      <c r="BU35" s="411"/>
      <c r="BV35" s="411"/>
      <c r="BW35" s="411"/>
      <c r="BX35" s="411"/>
      <c r="BY35" s="411"/>
      <c r="BZ35" s="411"/>
      <c r="CA35" s="412"/>
      <c r="CB35" s="78"/>
      <c r="CC35" s="2"/>
      <c r="CD35" s="46" t="str">
        <f t="shared" si="23"/>
        <v/>
      </c>
      <c r="CE35" s="46" t="str">
        <f t="shared" si="24"/>
        <v/>
      </c>
      <c r="CF35" s="358" t="str">
        <f t="shared" si="25"/>
        <v/>
      </c>
      <c r="CG35" s="358">
        <f t="shared" si="26"/>
        <v>0.05</v>
      </c>
      <c r="CH35" s="358" t="str">
        <f t="shared" si="27"/>
        <v/>
      </c>
      <c r="CI35" s="417" t="str">
        <f t="shared" si="28"/>
        <v/>
      </c>
      <c r="CJ35" s="418" t="str">
        <f t="shared" si="29"/>
        <v/>
      </c>
      <c r="CK35" s="417" t="str">
        <f t="shared" si="30"/>
        <v/>
      </c>
      <c r="CL35" s="70"/>
      <c r="CM35" s="78"/>
      <c r="CN35" s="425">
        <f t="shared" si="36"/>
        <v>0</v>
      </c>
      <c r="CO35" s="424" t="str">
        <f t="shared" si="31"/>
        <v/>
      </c>
      <c r="CP35" s="64"/>
      <c r="CQ35" s="2"/>
      <c r="CR35" s="3"/>
      <c r="CS35" s="82"/>
      <c r="CT35" s="78"/>
      <c r="CU35" s="79"/>
      <c r="CV35" s="79"/>
      <c r="CW35" s="79"/>
      <c r="CX35" s="2" t="str">
        <f t="shared" si="32"/>
        <v/>
      </c>
      <c r="CY35" s="2"/>
      <c r="CZ35" s="2"/>
      <c r="DA35" s="2"/>
      <c r="DB35" s="2"/>
      <c r="DC35" s="2"/>
      <c r="DD35" s="2"/>
      <c r="DE35" s="2"/>
      <c r="DF35" s="2"/>
      <c r="DG35" s="2"/>
      <c r="DH35" s="2"/>
      <c r="DI35" s="2"/>
      <c r="DJ35" s="2"/>
      <c r="DK35" s="2"/>
      <c r="DL35" s="2"/>
      <c r="DM35" s="59"/>
    </row>
    <row r="36" spans="1:117" x14ac:dyDescent="0.2">
      <c r="A36" s="119"/>
      <c r="B36" s="153" t="str">
        <f t="shared" si="33"/>
        <v/>
      </c>
      <c r="C36" s="49"/>
      <c r="D36" s="95"/>
      <c r="E36" s="13"/>
      <c r="F36" s="418" t="str">
        <f t="shared" si="3"/>
        <v/>
      </c>
      <c r="G36" s="46" t="str">
        <f t="shared" si="4"/>
        <v/>
      </c>
      <c r="H36" s="358" t="str">
        <f t="shared" si="5"/>
        <v/>
      </c>
      <c r="I36" s="358">
        <f t="shared" si="6"/>
        <v>0.05</v>
      </c>
      <c r="J36" s="358" t="str">
        <f t="shared" si="7"/>
        <v/>
      </c>
      <c r="K36" s="417" t="str">
        <f t="shared" si="8"/>
        <v/>
      </c>
      <c r="L36" s="418" t="str">
        <f t="shared" si="9"/>
        <v/>
      </c>
      <c r="M36" s="417" t="str">
        <f t="shared" si="10"/>
        <v/>
      </c>
      <c r="N36" s="41"/>
      <c r="O36" s="44"/>
      <c r="P36" s="422">
        <f t="shared" si="34"/>
        <v>0</v>
      </c>
      <c r="Q36" s="47" t="str">
        <f t="shared" si="11"/>
        <v/>
      </c>
      <c r="R36" s="40"/>
      <c r="S36" s="40"/>
      <c r="T36" s="1"/>
      <c r="U36" s="77"/>
      <c r="V36" s="91"/>
      <c r="W36" s="90"/>
      <c r="X36" s="38"/>
      <c r="Y36" s="14"/>
      <c r="Z36" s="38" t="str">
        <f t="shared" si="12"/>
        <v/>
      </c>
      <c r="AA36" s="40"/>
      <c r="AB36" s="40"/>
      <c r="AC36" s="40"/>
      <c r="AD36" s="40"/>
      <c r="AE36" s="40"/>
      <c r="AF36" s="40"/>
      <c r="AG36" s="40"/>
      <c r="AH36" s="40"/>
      <c r="AI36" s="40"/>
      <c r="AJ36" s="40"/>
      <c r="AK36" s="40"/>
      <c r="AL36" s="40"/>
      <c r="AM36" s="40"/>
      <c r="AN36" s="40"/>
      <c r="AO36" s="41"/>
      <c r="AP36" s="383"/>
      <c r="AQ36" s="375"/>
      <c r="AR36" s="46" t="str">
        <f t="shared" si="13"/>
        <v/>
      </c>
      <c r="AS36" s="46" t="str">
        <f t="shared" si="14"/>
        <v/>
      </c>
      <c r="AT36" s="358" t="str">
        <f t="shared" si="15"/>
        <v/>
      </c>
      <c r="AU36" s="358">
        <f t="shared" si="16"/>
        <v>0.05</v>
      </c>
      <c r="AV36" s="358" t="str">
        <f t="shared" si="17"/>
        <v/>
      </c>
      <c r="AW36" s="417" t="str">
        <f t="shared" si="18"/>
        <v/>
      </c>
      <c r="AX36" s="418" t="str">
        <f t="shared" si="19"/>
        <v/>
      </c>
      <c r="AY36" s="417" t="str">
        <f t="shared" si="20"/>
        <v/>
      </c>
      <c r="AZ36" s="382"/>
      <c r="BA36" s="383"/>
      <c r="BB36" s="423">
        <f t="shared" si="35"/>
        <v>0</v>
      </c>
      <c r="BC36" s="424" t="str">
        <f t="shared" si="21"/>
        <v/>
      </c>
      <c r="BD36" s="396"/>
      <c r="BE36" s="396"/>
      <c r="BF36" s="397"/>
      <c r="BG36" s="394"/>
      <c r="BH36" s="383"/>
      <c r="BI36" s="380"/>
      <c r="BJ36" s="396"/>
      <c r="BK36" s="375"/>
      <c r="BL36" s="375" t="str">
        <f t="shared" si="22"/>
        <v/>
      </c>
      <c r="BM36" s="411"/>
      <c r="BN36" s="411"/>
      <c r="BO36" s="411"/>
      <c r="BP36" s="411"/>
      <c r="BQ36" s="411"/>
      <c r="BR36" s="411"/>
      <c r="BS36" s="411"/>
      <c r="BT36" s="411"/>
      <c r="BU36" s="411"/>
      <c r="BV36" s="411"/>
      <c r="BW36" s="411"/>
      <c r="BX36" s="411"/>
      <c r="BY36" s="411"/>
      <c r="BZ36" s="411"/>
      <c r="CA36" s="412"/>
      <c r="CB36" s="78"/>
      <c r="CC36" s="2"/>
      <c r="CD36" s="46" t="str">
        <f t="shared" si="23"/>
        <v/>
      </c>
      <c r="CE36" s="46" t="str">
        <f t="shared" si="24"/>
        <v/>
      </c>
      <c r="CF36" s="358" t="str">
        <f t="shared" si="25"/>
        <v/>
      </c>
      <c r="CG36" s="358">
        <f t="shared" si="26"/>
        <v>0.05</v>
      </c>
      <c r="CH36" s="358" t="str">
        <f t="shared" si="27"/>
        <v/>
      </c>
      <c r="CI36" s="417" t="str">
        <f t="shared" si="28"/>
        <v/>
      </c>
      <c r="CJ36" s="418" t="str">
        <f t="shared" si="29"/>
        <v/>
      </c>
      <c r="CK36" s="417" t="str">
        <f t="shared" si="30"/>
        <v/>
      </c>
      <c r="CL36" s="70"/>
      <c r="CM36" s="68"/>
      <c r="CN36" s="425">
        <f t="shared" si="36"/>
        <v>0</v>
      </c>
      <c r="CO36" s="424" t="str">
        <f t="shared" si="31"/>
        <v/>
      </c>
      <c r="CP36" s="64"/>
      <c r="CQ36" s="2"/>
      <c r="CR36" s="3"/>
      <c r="CS36" s="82"/>
      <c r="CT36" s="68"/>
      <c r="CU36" s="79"/>
      <c r="CV36" s="64"/>
      <c r="CW36" s="79"/>
      <c r="CX36" s="2" t="str">
        <f t="shared" si="32"/>
        <v/>
      </c>
      <c r="CY36" s="2"/>
      <c r="CZ36" s="2"/>
      <c r="DA36" s="2"/>
      <c r="DB36" s="2"/>
      <c r="DC36" s="2"/>
      <c r="DD36" s="2"/>
      <c r="DE36" s="2"/>
      <c r="DF36" s="2"/>
      <c r="DG36" s="2"/>
      <c r="DH36" s="2"/>
      <c r="DI36" s="2"/>
      <c r="DJ36" s="2"/>
      <c r="DK36" s="2"/>
      <c r="DL36" s="2"/>
      <c r="DM36" s="59"/>
    </row>
    <row r="37" spans="1:117" x14ac:dyDescent="0.2">
      <c r="A37" s="119"/>
      <c r="B37" s="153" t="str">
        <f t="shared" si="33"/>
        <v/>
      </c>
      <c r="C37" s="49"/>
      <c r="D37" s="95"/>
      <c r="E37" s="13"/>
      <c r="F37" s="418" t="str">
        <f t="shared" si="3"/>
        <v/>
      </c>
      <c r="G37" s="46" t="str">
        <f t="shared" si="4"/>
        <v/>
      </c>
      <c r="H37" s="358" t="str">
        <f t="shared" si="5"/>
        <v/>
      </c>
      <c r="I37" s="358">
        <f t="shared" si="6"/>
        <v>0.05</v>
      </c>
      <c r="J37" s="358" t="str">
        <f t="shared" si="7"/>
        <v/>
      </c>
      <c r="K37" s="417" t="str">
        <f t="shared" si="8"/>
        <v/>
      </c>
      <c r="L37" s="418" t="str">
        <f t="shared" si="9"/>
        <v/>
      </c>
      <c r="M37" s="417" t="str">
        <f t="shared" si="10"/>
        <v/>
      </c>
      <c r="N37" s="41"/>
      <c r="O37" s="44"/>
      <c r="P37" s="422">
        <f t="shared" si="34"/>
        <v>0</v>
      </c>
      <c r="Q37" s="47" t="str">
        <f t="shared" si="11"/>
        <v/>
      </c>
      <c r="R37" s="40"/>
      <c r="S37" s="40"/>
      <c r="T37" s="1"/>
      <c r="U37" s="77"/>
      <c r="V37" s="91"/>
      <c r="W37" s="90"/>
      <c r="X37" s="38"/>
      <c r="Y37" s="14"/>
      <c r="Z37" s="38" t="str">
        <f t="shared" si="12"/>
        <v/>
      </c>
      <c r="AA37" s="40"/>
      <c r="AB37" s="40"/>
      <c r="AC37" s="40"/>
      <c r="AD37" s="40"/>
      <c r="AE37" s="40"/>
      <c r="AF37" s="40"/>
      <c r="AG37" s="40"/>
      <c r="AH37" s="40"/>
      <c r="AI37" s="40"/>
      <c r="AJ37" s="40"/>
      <c r="AK37" s="40"/>
      <c r="AL37" s="40"/>
      <c r="AM37" s="40"/>
      <c r="AN37" s="40"/>
      <c r="AO37" s="41"/>
      <c r="AP37" s="383"/>
      <c r="AQ37" s="375"/>
      <c r="AR37" s="46" t="str">
        <f t="shared" si="13"/>
        <v/>
      </c>
      <c r="AS37" s="46" t="str">
        <f t="shared" si="14"/>
        <v/>
      </c>
      <c r="AT37" s="358" t="str">
        <f t="shared" si="15"/>
        <v/>
      </c>
      <c r="AU37" s="358">
        <f t="shared" si="16"/>
        <v>0.05</v>
      </c>
      <c r="AV37" s="358" t="str">
        <f t="shared" si="17"/>
        <v/>
      </c>
      <c r="AW37" s="417" t="str">
        <f t="shared" si="18"/>
        <v/>
      </c>
      <c r="AX37" s="418" t="str">
        <f t="shared" si="19"/>
        <v/>
      </c>
      <c r="AY37" s="417" t="str">
        <f t="shared" si="20"/>
        <v/>
      </c>
      <c r="AZ37" s="382"/>
      <c r="BA37" s="383"/>
      <c r="BB37" s="423">
        <f t="shared" si="35"/>
        <v>0</v>
      </c>
      <c r="BC37" s="424" t="str">
        <f t="shared" si="21"/>
        <v/>
      </c>
      <c r="BD37" s="396"/>
      <c r="BE37" s="396"/>
      <c r="BF37" s="397"/>
      <c r="BG37" s="394"/>
      <c r="BH37" s="383"/>
      <c r="BI37" s="380"/>
      <c r="BJ37" s="396"/>
      <c r="BK37" s="375"/>
      <c r="BL37" s="375" t="str">
        <f t="shared" si="22"/>
        <v/>
      </c>
      <c r="BM37" s="411"/>
      <c r="BN37" s="411"/>
      <c r="BO37" s="411"/>
      <c r="BP37" s="411"/>
      <c r="BQ37" s="411"/>
      <c r="BR37" s="411"/>
      <c r="BS37" s="411"/>
      <c r="BT37" s="411"/>
      <c r="BU37" s="411"/>
      <c r="BV37" s="411"/>
      <c r="BW37" s="411"/>
      <c r="BX37" s="411"/>
      <c r="BY37" s="411"/>
      <c r="BZ37" s="411"/>
      <c r="CA37" s="412"/>
      <c r="CB37" s="78"/>
      <c r="CC37" s="2"/>
      <c r="CD37" s="46" t="str">
        <f t="shared" si="23"/>
        <v/>
      </c>
      <c r="CE37" s="46" t="str">
        <f t="shared" si="24"/>
        <v/>
      </c>
      <c r="CF37" s="358" t="str">
        <f t="shared" si="25"/>
        <v/>
      </c>
      <c r="CG37" s="358">
        <f t="shared" si="26"/>
        <v>0.05</v>
      </c>
      <c r="CH37" s="358" t="str">
        <f t="shared" si="27"/>
        <v/>
      </c>
      <c r="CI37" s="417" t="str">
        <f t="shared" si="28"/>
        <v/>
      </c>
      <c r="CJ37" s="418" t="str">
        <f t="shared" si="29"/>
        <v/>
      </c>
      <c r="CK37" s="417" t="str">
        <f t="shared" si="30"/>
        <v/>
      </c>
      <c r="CL37" s="70"/>
      <c r="CM37" s="68"/>
      <c r="CN37" s="425">
        <f t="shared" si="36"/>
        <v>0</v>
      </c>
      <c r="CO37" s="424" t="str">
        <f t="shared" si="31"/>
        <v/>
      </c>
      <c r="CP37" s="64"/>
      <c r="CQ37" s="2"/>
      <c r="CR37" s="3"/>
      <c r="CS37" s="82"/>
      <c r="CT37" s="68"/>
      <c r="CU37" s="79"/>
      <c r="CV37" s="64"/>
      <c r="CW37" s="79"/>
      <c r="CX37" s="2" t="str">
        <f t="shared" si="32"/>
        <v/>
      </c>
      <c r="CY37" s="2"/>
      <c r="CZ37" s="2"/>
      <c r="DA37" s="2"/>
      <c r="DB37" s="2"/>
      <c r="DC37" s="2"/>
      <c r="DD37" s="2"/>
      <c r="DE37" s="2"/>
      <c r="DF37" s="2"/>
      <c r="DG37" s="2"/>
      <c r="DH37" s="2"/>
      <c r="DI37" s="2"/>
      <c r="DJ37" s="2"/>
      <c r="DK37" s="2"/>
      <c r="DL37" s="2"/>
      <c r="DM37" s="59"/>
    </row>
    <row r="38" spans="1:117" x14ac:dyDescent="0.2">
      <c r="A38" s="119"/>
      <c r="B38" s="153" t="str">
        <f t="shared" si="33"/>
        <v/>
      </c>
      <c r="C38" s="49"/>
      <c r="D38" s="94"/>
      <c r="E38" s="13"/>
      <c r="F38" s="418" t="str">
        <f t="shared" si="3"/>
        <v/>
      </c>
      <c r="G38" s="46" t="str">
        <f t="shared" si="4"/>
        <v/>
      </c>
      <c r="H38" s="358" t="str">
        <f t="shared" si="5"/>
        <v/>
      </c>
      <c r="I38" s="358">
        <f t="shared" si="6"/>
        <v>0.05</v>
      </c>
      <c r="J38" s="358" t="str">
        <f t="shared" si="7"/>
        <v/>
      </c>
      <c r="K38" s="417" t="str">
        <f t="shared" si="8"/>
        <v/>
      </c>
      <c r="L38" s="418" t="str">
        <f t="shared" si="9"/>
        <v/>
      </c>
      <c r="M38" s="417" t="str">
        <f t="shared" si="10"/>
        <v/>
      </c>
      <c r="N38" s="41"/>
      <c r="O38" s="44"/>
      <c r="P38" s="422">
        <f t="shared" si="34"/>
        <v>0</v>
      </c>
      <c r="Q38" s="47" t="str">
        <f t="shared" si="11"/>
        <v/>
      </c>
      <c r="R38" s="40"/>
      <c r="S38" s="40"/>
      <c r="T38" s="1"/>
      <c r="U38" s="77"/>
      <c r="V38" s="91"/>
      <c r="W38" s="90"/>
      <c r="X38" s="38"/>
      <c r="Y38" s="14"/>
      <c r="Z38" s="38" t="str">
        <f t="shared" si="12"/>
        <v/>
      </c>
      <c r="AA38" s="40"/>
      <c r="AB38" s="40"/>
      <c r="AC38" s="40"/>
      <c r="AD38" s="40"/>
      <c r="AE38" s="40"/>
      <c r="AF38" s="40"/>
      <c r="AG38" s="40"/>
      <c r="AH38" s="40"/>
      <c r="AI38" s="40"/>
      <c r="AJ38" s="40"/>
      <c r="AK38" s="40"/>
      <c r="AL38" s="40"/>
      <c r="AM38" s="40"/>
      <c r="AN38" s="40"/>
      <c r="AO38" s="41"/>
      <c r="AP38" s="383"/>
      <c r="AQ38" s="375"/>
      <c r="AR38" s="46" t="str">
        <f t="shared" si="13"/>
        <v/>
      </c>
      <c r="AS38" s="46" t="str">
        <f t="shared" si="14"/>
        <v/>
      </c>
      <c r="AT38" s="358" t="str">
        <f t="shared" si="15"/>
        <v/>
      </c>
      <c r="AU38" s="358">
        <f t="shared" si="16"/>
        <v>0.05</v>
      </c>
      <c r="AV38" s="358" t="str">
        <f t="shared" si="17"/>
        <v/>
      </c>
      <c r="AW38" s="417" t="str">
        <f t="shared" si="18"/>
        <v/>
      </c>
      <c r="AX38" s="418" t="str">
        <f t="shared" si="19"/>
        <v/>
      </c>
      <c r="AY38" s="417" t="str">
        <f t="shared" si="20"/>
        <v/>
      </c>
      <c r="AZ38" s="382"/>
      <c r="BA38" s="383"/>
      <c r="BB38" s="423">
        <f t="shared" si="35"/>
        <v>0</v>
      </c>
      <c r="BC38" s="424" t="str">
        <f t="shared" si="21"/>
        <v/>
      </c>
      <c r="BD38" s="396"/>
      <c r="BE38" s="396"/>
      <c r="BF38" s="397"/>
      <c r="BG38" s="394"/>
      <c r="BH38" s="383"/>
      <c r="BI38" s="380"/>
      <c r="BJ38" s="396"/>
      <c r="BK38" s="375"/>
      <c r="BL38" s="375" t="str">
        <f t="shared" si="22"/>
        <v/>
      </c>
      <c r="BM38" s="411"/>
      <c r="BN38" s="411"/>
      <c r="BO38" s="411"/>
      <c r="BP38" s="411"/>
      <c r="BQ38" s="411"/>
      <c r="BR38" s="411"/>
      <c r="BS38" s="411"/>
      <c r="BT38" s="411"/>
      <c r="BU38" s="411"/>
      <c r="BV38" s="411"/>
      <c r="BW38" s="411"/>
      <c r="BX38" s="411"/>
      <c r="BY38" s="411"/>
      <c r="BZ38" s="411"/>
      <c r="CA38" s="412"/>
      <c r="CB38" s="78"/>
      <c r="CC38" s="2"/>
      <c r="CD38" s="46" t="str">
        <f t="shared" si="23"/>
        <v/>
      </c>
      <c r="CE38" s="46" t="str">
        <f t="shared" si="24"/>
        <v/>
      </c>
      <c r="CF38" s="358" t="str">
        <f t="shared" si="25"/>
        <v/>
      </c>
      <c r="CG38" s="358">
        <f t="shared" si="26"/>
        <v>0.05</v>
      </c>
      <c r="CH38" s="358" t="str">
        <f t="shared" si="27"/>
        <v/>
      </c>
      <c r="CI38" s="417" t="str">
        <f t="shared" si="28"/>
        <v/>
      </c>
      <c r="CJ38" s="418" t="str">
        <f t="shared" si="29"/>
        <v/>
      </c>
      <c r="CK38" s="417" t="str">
        <f t="shared" si="30"/>
        <v/>
      </c>
      <c r="CL38" s="70"/>
      <c r="CM38" s="68"/>
      <c r="CN38" s="425">
        <f t="shared" si="36"/>
        <v>0</v>
      </c>
      <c r="CO38" s="424" t="str">
        <f t="shared" si="31"/>
        <v/>
      </c>
      <c r="CP38" s="64"/>
      <c r="CQ38" s="2"/>
      <c r="CR38" s="3"/>
      <c r="CS38" s="82"/>
      <c r="CT38" s="68"/>
      <c r="CU38" s="79"/>
      <c r="CV38" s="79"/>
      <c r="CW38" s="79"/>
      <c r="CX38" s="2" t="str">
        <f t="shared" si="32"/>
        <v/>
      </c>
      <c r="CY38" s="2"/>
      <c r="CZ38" s="2"/>
      <c r="DA38" s="2"/>
      <c r="DB38" s="2"/>
      <c r="DC38" s="2"/>
      <c r="DD38" s="2"/>
      <c r="DE38" s="2"/>
      <c r="DF38" s="2"/>
      <c r="DG38" s="2"/>
      <c r="DH38" s="2"/>
      <c r="DI38" s="2"/>
      <c r="DJ38" s="2"/>
      <c r="DK38" s="2"/>
      <c r="DL38" s="2"/>
      <c r="DM38" s="59"/>
    </row>
    <row r="39" spans="1:117" ht="16" thickBot="1" x14ac:dyDescent="0.25">
      <c r="A39" s="119"/>
      <c r="B39" s="153" t="str">
        <f t="shared" si="33"/>
        <v/>
      </c>
      <c r="C39" s="51"/>
      <c r="D39" s="96"/>
      <c r="E39" s="52"/>
      <c r="F39" s="420" t="str">
        <f t="shared" si="3"/>
        <v/>
      </c>
      <c r="G39" s="149" t="str">
        <f t="shared" si="4"/>
        <v/>
      </c>
      <c r="H39" s="426" t="str">
        <f t="shared" si="5"/>
        <v/>
      </c>
      <c r="I39" s="426">
        <f t="shared" si="6"/>
        <v>0.05</v>
      </c>
      <c r="J39" s="426" t="str">
        <f t="shared" si="7"/>
        <v/>
      </c>
      <c r="K39" s="419" t="str">
        <f t="shared" si="8"/>
        <v/>
      </c>
      <c r="L39" s="420" t="str">
        <f t="shared" si="9"/>
        <v/>
      </c>
      <c r="M39" s="421" t="str">
        <f t="shared" si="10"/>
        <v/>
      </c>
      <c r="N39" s="53"/>
      <c r="O39" s="86"/>
      <c r="P39" s="422">
        <f t="shared" si="34"/>
        <v>0</v>
      </c>
      <c r="Q39" s="150" t="str">
        <f t="shared" si="11"/>
        <v/>
      </c>
      <c r="R39" s="54"/>
      <c r="S39" s="52"/>
      <c r="T39" s="55"/>
      <c r="U39" s="77"/>
      <c r="V39" s="92"/>
      <c r="W39" s="93"/>
      <c r="X39" s="56"/>
      <c r="Y39" s="54"/>
      <c r="Z39" s="56" t="str">
        <f t="shared" si="12"/>
        <v/>
      </c>
      <c r="AA39" s="54"/>
      <c r="AB39" s="54"/>
      <c r="AC39" s="54"/>
      <c r="AD39" s="54"/>
      <c r="AE39" s="54"/>
      <c r="AF39" s="54"/>
      <c r="AG39" s="54"/>
      <c r="AH39" s="54"/>
      <c r="AI39" s="54"/>
      <c r="AJ39" s="54"/>
      <c r="AK39" s="54"/>
      <c r="AL39" s="54"/>
      <c r="AM39" s="54"/>
      <c r="AN39" s="54"/>
      <c r="AO39" s="53"/>
      <c r="AP39" s="385"/>
      <c r="AQ39" s="376"/>
      <c r="AR39" s="149" t="str">
        <f t="shared" si="13"/>
        <v/>
      </c>
      <c r="AS39" s="149" t="str">
        <f t="shared" si="14"/>
        <v/>
      </c>
      <c r="AT39" s="426" t="str">
        <f t="shared" si="15"/>
        <v/>
      </c>
      <c r="AU39" s="426">
        <f t="shared" si="16"/>
        <v>0.05</v>
      </c>
      <c r="AV39" s="426" t="str">
        <f t="shared" si="17"/>
        <v/>
      </c>
      <c r="AW39" s="419" t="str">
        <f t="shared" si="18"/>
        <v/>
      </c>
      <c r="AX39" s="420" t="str">
        <f t="shared" si="19"/>
        <v/>
      </c>
      <c r="AY39" s="419" t="str">
        <f t="shared" si="20"/>
        <v/>
      </c>
      <c r="AZ39" s="384"/>
      <c r="BA39" s="385"/>
      <c r="BB39" s="423">
        <f t="shared" si="35"/>
        <v>0</v>
      </c>
      <c r="BC39" s="427" t="str">
        <f t="shared" si="21"/>
        <v/>
      </c>
      <c r="BD39" s="376"/>
      <c r="BE39" s="376"/>
      <c r="BF39" s="400"/>
      <c r="BG39" s="394"/>
      <c r="BH39" s="401"/>
      <c r="BI39" s="376"/>
      <c r="BJ39" s="376"/>
      <c r="BK39" s="376"/>
      <c r="BL39" s="376" t="str">
        <f t="shared" si="22"/>
        <v/>
      </c>
      <c r="BM39" s="413"/>
      <c r="BN39" s="413"/>
      <c r="BO39" s="413"/>
      <c r="BP39" s="413"/>
      <c r="BQ39" s="413"/>
      <c r="BR39" s="413"/>
      <c r="BS39" s="413"/>
      <c r="BT39" s="413"/>
      <c r="BU39" s="413"/>
      <c r="BV39" s="413"/>
      <c r="BW39" s="413"/>
      <c r="BX39" s="413"/>
      <c r="BY39" s="413"/>
      <c r="BZ39" s="413"/>
      <c r="CA39" s="414"/>
      <c r="CB39" s="78"/>
      <c r="CC39" s="57"/>
      <c r="CD39" s="149" t="str">
        <f t="shared" si="23"/>
        <v/>
      </c>
      <c r="CE39" s="149" t="str">
        <f t="shared" si="24"/>
        <v/>
      </c>
      <c r="CF39" s="426" t="str">
        <f t="shared" si="25"/>
        <v/>
      </c>
      <c r="CG39" s="426">
        <f t="shared" si="26"/>
        <v>0.05</v>
      </c>
      <c r="CH39" s="426" t="str">
        <f t="shared" si="27"/>
        <v/>
      </c>
      <c r="CI39" s="419" t="str">
        <f t="shared" si="28"/>
        <v/>
      </c>
      <c r="CJ39" s="420" t="str">
        <f t="shared" si="29"/>
        <v/>
      </c>
      <c r="CK39" s="419" t="str">
        <f t="shared" si="30"/>
        <v/>
      </c>
      <c r="CL39" s="71"/>
      <c r="CM39" s="69"/>
      <c r="CN39" s="425">
        <f t="shared" si="36"/>
        <v>0</v>
      </c>
      <c r="CO39" s="427" t="str">
        <f t="shared" si="31"/>
        <v/>
      </c>
      <c r="CP39" s="57"/>
      <c r="CQ39" s="57"/>
      <c r="CR39" s="58"/>
      <c r="CS39" s="82"/>
      <c r="CT39" s="69"/>
      <c r="CU39" s="57"/>
      <c r="CV39" s="57"/>
      <c r="CW39" s="79"/>
      <c r="CX39" s="57" t="str">
        <f t="shared" si="32"/>
        <v/>
      </c>
      <c r="CY39" s="57"/>
      <c r="CZ39" s="57"/>
      <c r="DA39" s="57"/>
      <c r="DB39" s="57"/>
      <c r="DC39" s="57"/>
      <c r="DD39" s="57"/>
      <c r="DE39" s="57"/>
      <c r="DF39" s="57"/>
      <c r="DG39" s="57"/>
      <c r="DH39" s="57"/>
      <c r="DI39" s="57"/>
      <c r="DJ39" s="57"/>
      <c r="DK39" s="57"/>
      <c r="DL39" s="57"/>
      <c r="DM39" s="60"/>
    </row>
    <row r="40" spans="1:117" s="15" customFormat="1" ht="16" thickTop="1" x14ac:dyDescent="0.2">
      <c r="A40" s="135" t="s">
        <v>41</v>
      </c>
      <c r="B40" s="136"/>
      <c r="C40" s="136"/>
      <c r="D40" s="137" t="str">
        <f>IF(AND(D5="",D6="",D7="",D8="",D9="",D10="",D11="",D12="",D13="",D14="",D15="",D16="",D17="",D18="",D19="",D20="",D21="",D22="",D23="",D24="",D25="",D26="",D27="",D28="",D29="",D30="",D31="",D32="",D33="",D34="",D35="",D36="",D37="",D38="",D39=""),"",(AVERAGE(D5:D39)))</f>
        <v/>
      </c>
      <c r="E40" s="137" t="str">
        <f>IF(E5="","",AVERAGE(E5:E39))</f>
        <v/>
      </c>
      <c r="F40" s="137"/>
      <c r="G40" s="137"/>
      <c r="H40" s="137"/>
      <c r="I40" s="137"/>
      <c r="J40" s="137"/>
      <c r="K40" s="137"/>
      <c r="L40" s="137"/>
      <c r="M40" s="137"/>
      <c r="N40" s="138">
        <f>COUNTA(N5:N39)</f>
        <v>0</v>
      </c>
      <c r="O40" s="138"/>
      <c r="P40" s="138"/>
      <c r="Q40" s="138"/>
      <c r="R40" s="138"/>
      <c r="S40" s="138"/>
      <c r="T40" s="138"/>
      <c r="U40" s="138">
        <f>COUNTA(U5:U39)</f>
        <v>0</v>
      </c>
      <c r="V40" s="138"/>
      <c r="W40" s="138"/>
      <c r="X40" s="138"/>
      <c r="Y40" s="138"/>
      <c r="Z40" s="138"/>
      <c r="AA40" s="138">
        <f>COUNTA(AA5:AA39)</f>
        <v>0</v>
      </c>
      <c r="AB40" s="138"/>
      <c r="AC40" s="138"/>
      <c r="AD40" s="138"/>
      <c r="AE40" s="138"/>
      <c r="AF40" s="138"/>
      <c r="AG40" s="138"/>
      <c r="AH40" s="138"/>
      <c r="AI40" s="138"/>
      <c r="AJ40" s="138"/>
      <c r="AK40" s="138"/>
      <c r="AL40" s="138"/>
      <c r="AM40" s="138"/>
      <c r="AN40" s="138"/>
      <c r="AO40" s="138"/>
      <c r="AP40" s="137" t="str">
        <f>IF(AND(AP5="",AP6="",AP7="",AP8="",AP9="",AP10="",AP11="",AP12="",AP13="",AP14="",AP15="",AP16="",AP17="",AP18="",AP19="",AP20="",AP21="",AP22="",AP23="",AP24="",AP25="",AP26="",AP27="",AP28="",AP29="",AP30="",AP31="",AP32="",AP33="",AP34="",AP35="",AP36="",AP37="",AP38="",AP39=""),"",(AVERAGE(AP5:AP39)))</f>
        <v/>
      </c>
      <c r="AQ40" s="137" t="str">
        <f>IF(AQ5="","",AVERAGE(AQ5:AQ39))</f>
        <v/>
      </c>
      <c r="AR40" s="137"/>
      <c r="AS40" s="139"/>
      <c r="AT40" s="140"/>
      <c r="AU40" s="139"/>
      <c r="AV40" s="138"/>
      <c r="AW40" s="138"/>
      <c r="AX40" s="138"/>
      <c r="AY40" s="138"/>
      <c r="AZ40" s="138">
        <f>COUNTA(AZ5:AZ39)</f>
        <v>0</v>
      </c>
      <c r="BA40" s="138"/>
      <c r="BB40" s="138"/>
      <c r="BC40" s="138"/>
      <c r="BD40" s="138"/>
      <c r="BE40" s="138"/>
      <c r="BF40" s="138"/>
      <c r="BG40" s="138">
        <f>COUNTA(BG5:BG39)</f>
        <v>0</v>
      </c>
      <c r="BH40" s="138"/>
      <c r="BI40" s="138"/>
      <c r="BJ40" s="138"/>
      <c r="BK40" s="138"/>
      <c r="BL40" s="138"/>
      <c r="BM40" s="138">
        <f>COUNTA(BM5:BM39)</f>
        <v>0</v>
      </c>
      <c r="BN40" s="138"/>
      <c r="BO40" s="138"/>
      <c r="BP40" s="138"/>
      <c r="BQ40" s="138"/>
      <c r="BR40" s="138"/>
      <c r="BS40" s="138"/>
      <c r="BT40" s="138"/>
      <c r="BU40" s="138"/>
      <c r="BV40" s="138"/>
      <c r="BW40" s="139"/>
      <c r="BX40" s="139"/>
      <c r="BY40" s="137"/>
      <c r="BZ40" s="139"/>
      <c r="CA40" s="140"/>
      <c r="CB40" s="137" t="str">
        <f>IF(AND(CB5="",CB6="",CB7="",CB8="",CB9="",CB10="",CB11="",CB12="",CB13="",CB14="",CB15="",CB16="",CB17="",CB18="",CB19="",CB20="",CB21="",CB22="",CB23="",CB24="",CB25="",CB26="",CB27="",CB28="",CB29="",CB30="",CB31="",CB32="",CB33="",CB34="",CB35="",CB36="",CB37="",CB38="",CB39=""),"",(AVERAGE(CB5:CB39)))</f>
        <v/>
      </c>
      <c r="CC40" s="137" t="str">
        <f>IF(CC5="","",AVERAGE(CC5:CC39))</f>
        <v/>
      </c>
      <c r="CD40" s="138"/>
      <c r="CE40" s="139"/>
      <c r="CF40" s="138"/>
      <c r="CG40" s="138"/>
      <c r="CH40" s="138"/>
      <c r="CI40" s="138"/>
      <c r="CJ40" s="138"/>
      <c r="CK40" s="138"/>
      <c r="CL40" s="138">
        <f>COUNTA(CL5:CL39)</f>
        <v>0</v>
      </c>
      <c r="CM40" s="138"/>
      <c r="CN40" s="138"/>
      <c r="CO40" s="138"/>
      <c r="CP40" s="138"/>
      <c r="CQ40" s="138"/>
      <c r="CR40" s="138"/>
      <c r="CS40" s="138">
        <f>COUNTA(CS5:CS39)</f>
        <v>0</v>
      </c>
      <c r="CT40" s="138"/>
      <c r="CU40" s="138"/>
      <c r="CV40" s="138"/>
      <c r="CW40" s="138"/>
      <c r="CX40" s="138"/>
      <c r="CY40" s="138">
        <f>COUNTA(CY5:CY39)</f>
        <v>0</v>
      </c>
      <c r="CZ40" s="138"/>
      <c r="DA40" s="138"/>
      <c r="DB40" s="138"/>
      <c r="DC40" s="138"/>
      <c r="DD40" s="138"/>
      <c r="DE40" s="138"/>
      <c r="DF40" s="138"/>
      <c r="DG40" s="138"/>
      <c r="DH40" s="138"/>
      <c r="DI40" s="138"/>
      <c r="DJ40" s="138"/>
      <c r="DK40" s="138"/>
      <c r="DL40" s="138"/>
      <c r="DM40" s="141"/>
    </row>
    <row r="41" spans="1:117" s="15" customFormat="1" x14ac:dyDescent="0.2">
      <c r="A41" s="142" t="s">
        <v>141</v>
      </c>
      <c r="B41" s="125"/>
      <c r="C41" s="125"/>
      <c r="D41" s="126" t="str">
        <f>IF(D40="","",(STDEV(D5:D39)))</f>
        <v/>
      </c>
      <c r="E41" s="126" t="str">
        <f>IF(E5="","",STDEV(E5:E39))</f>
        <v/>
      </c>
      <c r="F41" s="126"/>
      <c r="G41" s="126"/>
      <c r="H41" s="126"/>
      <c r="I41" s="126"/>
      <c r="J41" s="126"/>
      <c r="K41" s="126"/>
      <c r="L41" s="126"/>
      <c r="M41" s="126"/>
      <c r="N41" s="113"/>
      <c r="O41" s="113"/>
      <c r="P41" s="113"/>
      <c r="Q41" s="113"/>
      <c r="R41" s="113"/>
      <c r="S41" s="113"/>
      <c r="T41" s="113"/>
      <c r="U41" s="113"/>
      <c r="V41" s="113"/>
      <c r="W41" s="113"/>
      <c r="X41" s="113"/>
      <c r="Y41" s="113"/>
      <c r="Z41" s="113"/>
      <c r="AA41" s="113"/>
      <c r="AB41" s="113"/>
      <c r="AC41" s="113"/>
      <c r="AD41" s="113"/>
      <c r="AE41" s="113"/>
      <c r="AF41" s="113"/>
      <c r="AG41" s="113"/>
      <c r="AH41" s="113"/>
      <c r="AI41" s="113"/>
      <c r="AJ41" s="113"/>
      <c r="AK41" s="113"/>
      <c r="AL41" s="113"/>
      <c r="AM41" s="113"/>
      <c r="AN41" s="113"/>
      <c r="AO41" s="113"/>
      <c r="AP41" s="126" t="str">
        <f>IF(AP40="","",(STDEV(AP5:AP39)))</f>
        <v/>
      </c>
      <c r="AQ41" s="126"/>
      <c r="AR41" s="126"/>
      <c r="AS41" s="127"/>
      <c r="AT41" s="128"/>
      <c r="AU41" s="127"/>
      <c r="AV41" s="113"/>
      <c r="AW41" s="113"/>
      <c r="AX41" s="113"/>
      <c r="AY41" s="113"/>
      <c r="AZ41" s="113"/>
      <c r="BA41" s="113"/>
      <c r="BB41" s="113"/>
      <c r="BC41" s="113"/>
      <c r="BD41" s="113"/>
      <c r="BE41" s="113"/>
      <c r="BF41" s="113"/>
      <c r="BG41" s="113"/>
      <c r="BH41" s="113"/>
      <c r="BI41" s="113"/>
      <c r="BJ41" s="113"/>
      <c r="BK41" s="113"/>
      <c r="BL41" s="113"/>
      <c r="BM41" s="113"/>
      <c r="BN41" s="113"/>
      <c r="BO41" s="113"/>
      <c r="BP41" s="113"/>
      <c r="BQ41" s="113"/>
      <c r="BR41" s="113"/>
      <c r="BS41" s="113"/>
      <c r="BT41" s="113"/>
      <c r="BU41" s="113"/>
      <c r="BV41" s="113"/>
      <c r="BW41" s="127"/>
      <c r="BX41" s="127"/>
      <c r="BY41" s="126"/>
      <c r="BZ41" s="127"/>
      <c r="CA41" s="128"/>
      <c r="CB41" s="126" t="str">
        <f>IF(CB40="","",(STDEV(CB5:CB39)))</f>
        <v/>
      </c>
      <c r="CC41" s="126"/>
      <c r="CD41" s="113"/>
      <c r="CE41" s="127"/>
      <c r="CF41" s="113"/>
      <c r="CG41" s="113"/>
      <c r="CH41" s="113"/>
      <c r="CI41" s="113"/>
      <c r="CJ41" s="113"/>
      <c r="CK41" s="113"/>
      <c r="CL41" s="113"/>
      <c r="CM41" s="113"/>
      <c r="CN41" s="113"/>
      <c r="CO41" s="113"/>
      <c r="CP41" s="113"/>
      <c r="CQ41" s="113"/>
      <c r="CR41" s="113"/>
      <c r="CS41" s="113"/>
      <c r="CT41" s="113"/>
      <c r="CU41" s="113"/>
      <c r="CV41" s="113"/>
      <c r="CW41" s="113"/>
      <c r="CX41" s="113"/>
      <c r="CY41" s="113"/>
      <c r="CZ41" s="113"/>
      <c r="DA41" s="113"/>
      <c r="DB41" s="113"/>
      <c r="DC41" s="113"/>
      <c r="DD41" s="113"/>
      <c r="DE41" s="113"/>
      <c r="DF41" s="113"/>
      <c r="DG41" s="113"/>
      <c r="DH41" s="113"/>
      <c r="DI41" s="113"/>
      <c r="DJ41" s="113"/>
      <c r="DK41" s="113"/>
      <c r="DL41" s="113"/>
      <c r="DM41" s="143"/>
    </row>
    <row r="42" spans="1:117" s="15" customFormat="1" x14ac:dyDescent="0.2">
      <c r="A42" s="142" t="s">
        <v>155</v>
      </c>
      <c r="B42" s="125"/>
      <c r="C42" s="125"/>
      <c r="D42" s="342" t="str">
        <f>IF(AND(D5="",D6="",D7="",D8="",D9="",D10="",D11="",D12="",D13="",D14="",D15="",D16="",D17="",D18="",D19="",D20="",D21="",D22="",D23="",D24="",D25="",D26="",D27="",D28="",D29="",D30="",D31="",D32="",D33="",D34="",D35="",D36="",D37="",D38="",D39=""),"",MEDIAN(D5:D39))</f>
        <v/>
      </c>
      <c r="E42" s="126" t="str">
        <f>IF(E5="","",MEDIAN(E5:E39))</f>
        <v/>
      </c>
      <c r="F42" s="126"/>
      <c r="G42" s="126"/>
      <c r="H42" s="126"/>
      <c r="I42" s="126"/>
      <c r="J42" s="126"/>
      <c r="K42" s="126"/>
      <c r="L42" s="126"/>
      <c r="M42" s="126"/>
      <c r="N42" s="113"/>
      <c r="O42" s="113"/>
      <c r="P42" s="113"/>
      <c r="Q42" s="113"/>
      <c r="R42" s="113"/>
      <c r="S42" s="113"/>
      <c r="T42" s="113"/>
      <c r="U42" s="113"/>
      <c r="V42" s="113"/>
      <c r="W42" s="113"/>
      <c r="X42" s="113"/>
      <c r="Y42" s="113"/>
      <c r="Z42" s="113"/>
      <c r="AA42" s="113"/>
      <c r="AB42" s="113"/>
      <c r="AC42" s="113"/>
      <c r="AD42" s="113"/>
      <c r="AE42" s="113"/>
      <c r="AF42" s="113"/>
      <c r="AG42" s="113"/>
      <c r="AH42" s="113"/>
      <c r="AI42" s="113"/>
      <c r="AJ42" s="113"/>
      <c r="AK42" s="113"/>
      <c r="AL42" s="113"/>
      <c r="AM42" s="113"/>
      <c r="AN42" s="113"/>
      <c r="AO42" s="113"/>
      <c r="AP42" s="342" t="str">
        <f>IF(AND(AP5="",AP6="",AP7="",AP8="",AP9="",AP10="",AP11="",AP12="",AP13="",AP14="",AP15="",AP16="",AP17="",AP18="",AP19="",AP20="",AP21="",AP22="",AP23="",AP24="",AP25="",AP26="",AP27="",AP28="",AP29="",AP30="",AP31="",AP32="",AP33="",AP34="",AP35="",AP36="",AP37="",AP38="",AP39=""),"",MEDIAN(AP5:AP39))</f>
        <v/>
      </c>
      <c r="AQ42" s="126" t="str">
        <f>IF(AQ5="","",MEDIAN(AQ5:AQ39))</f>
        <v/>
      </c>
      <c r="AR42" s="126"/>
      <c r="AS42" s="127"/>
      <c r="AT42" s="128"/>
      <c r="AU42" s="127"/>
      <c r="AV42" s="113"/>
      <c r="AW42" s="113"/>
      <c r="AX42" s="113"/>
      <c r="AY42" s="113"/>
      <c r="AZ42" s="113"/>
      <c r="BA42" s="113"/>
      <c r="BB42" s="113"/>
      <c r="BC42" s="113"/>
      <c r="BD42" s="113"/>
      <c r="BE42" s="113"/>
      <c r="BF42" s="113"/>
      <c r="BG42" s="113"/>
      <c r="BH42" s="113"/>
      <c r="BI42" s="113"/>
      <c r="BJ42" s="113"/>
      <c r="BK42" s="113"/>
      <c r="BL42" s="113"/>
      <c r="BM42" s="113"/>
      <c r="BN42" s="113"/>
      <c r="BO42" s="113"/>
      <c r="BP42" s="113"/>
      <c r="BQ42" s="113"/>
      <c r="BR42" s="113"/>
      <c r="BS42" s="113"/>
      <c r="BT42" s="113"/>
      <c r="BU42" s="113"/>
      <c r="BV42" s="113"/>
      <c r="BW42" s="127"/>
      <c r="BX42" s="127"/>
      <c r="BY42" s="126"/>
      <c r="BZ42" s="127"/>
      <c r="CA42" s="128"/>
      <c r="CB42" s="342" t="str">
        <f>IF(AND(CB5="",CB6="",CB7="",CB8="",CB9="",CB10="",CB11="",CB12="",CB13="",CB14="",CB15="",CB16="",CB17="",CB18="",CB19="",CB20="",CB21="",CB22="",CB23="",CB24="",CB25="",CB26="",CB27="",CB28="",CB29="",CB30="",CB31="",CB32="",CB33="",CB34="",CB35="",CB36="",CB37="",CB38="",CB39=""),"",MEDIAN(CB5:CB39))</f>
        <v/>
      </c>
      <c r="CC42" s="126" t="str">
        <f>IF(CC5="","",MEDIAN(CC5:CC39))</f>
        <v/>
      </c>
      <c r="CD42" s="113"/>
      <c r="CE42" s="127"/>
      <c r="CF42" s="113"/>
      <c r="CG42" s="113"/>
      <c r="CH42" s="113"/>
      <c r="CI42" s="113"/>
      <c r="CJ42" s="113"/>
      <c r="CK42" s="113"/>
      <c r="CL42" s="113"/>
      <c r="CM42" s="113"/>
      <c r="CN42" s="113"/>
      <c r="CO42" s="113"/>
      <c r="CP42" s="113"/>
      <c r="CQ42" s="113"/>
      <c r="CR42" s="113"/>
      <c r="CS42" s="113"/>
      <c r="CT42" s="113"/>
      <c r="CU42" s="113"/>
      <c r="CV42" s="113"/>
      <c r="CW42" s="113"/>
      <c r="CX42" s="113"/>
      <c r="CY42" s="113"/>
      <c r="CZ42" s="113"/>
      <c r="DA42" s="113"/>
      <c r="DB42" s="113"/>
      <c r="DC42" s="113"/>
      <c r="DD42" s="113"/>
      <c r="DE42" s="113"/>
      <c r="DF42" s="113"/>
      <c r="DG42" s="113"/>
      <c r="DH42" s="113"/>
      <c r="DI42" s="113"/>
      <c r="DJ42" s="113"/>
      <c r="DK42" s="113"/>
      <c r="DL42" s="113"/>
      <c r="DM42" s="143"/>
    </row>
    <row r="43" spans="1:117" x14ac:dyDescent="0.2">
      <c r="A43" s="144" t="s">
        <v>48</v>
      </c>
      <c r="B43" s="129"/>
      <c r="C43" s="129"/>
      <c r="D43" s="333"/>
      <c r="E43" s="333"/>
      <c r="F43" s="130"/>
      <c r="G43" s="130"/>
      <c r="H43" s="130"/>
      <c r="I43" s="130"/>
      <c r="J43" s="130"/>
      <c r="K43" s="130"/>
      <c r="L43" s="130"/>
      <c r="M43" s="130"/>
      <c r="N43" s="46"/>
      <c r="O43" s="46"/>
      <c r="P43" s="46"/>
      <c r="Q43" s="46"/>
      <c r="R43" s="46"/>
      <c r="S43" s="46"/>
      <c r="T43" s="46"/>
      <c r="U43" s="47"/>
      <c r="V43" s="46"/>
      <c r="W43" s="46"/>
      <c r="X43" s="46"/>
      <c r="Y43" s="46"/>
      <c r="Z43" s="46"/>
      <c r="AA43" s="46"/>
      <c r="AB43" s="46"/>
      <c r="AC43" s="46"/>
      <c r="AD43" s="46"/>
      <c r="AE43" s="46"/>
      <c r="AF43" s="46"/>
      <c r="AG43" s="46"/>
      <c r="AH43" s="46"/>
      <c r="AI43" s="46"/>
      <c r="AJ43" s="46"/>
      <c r="AK43" s="46"/>
      <c r="AL43" s="46"/>
      <c r="AM43" s="46"/>
      <c r="AN43" s="46"/>
      <c r="AO43" s="46"/>
      <c r="AP43" s="506">
        <v>3</v>
      </c>
      <c r="AQ43" s="506"/>
      <c r="AR43" s="46"/>
      <c r="AS43" s="46"/>
      <c r="AT43" s="47"/>
      <c r="AU43" s="47"/>
      <c r="AV43" s="46"/>
      <c r="AW43" s="46"/>
      <c r="AX43" s="46"/>
      <c r="AY43" s="46"/>
      <c r="AZ43" s="46"/>
      <c r="BA43" s="46"/>
      <c r="BB43" s="46"/>
      <c r="BC43" s="46"/>
      <c r="BD43" s="46"/>
      <c r="BE43" s="46"/>
      <c r="BF43" s="46"/>
      <c r="BG43" s="46"/>
      <c r="BH43" s="46"/>
      <c r="BI43" s="46"/>
      <c r="BJ43" s="46"/>
      <c r="BK43" s="46"/>
      <c r="BL43" s="46"/>
      <c r="BM43" s="46"/>
      <c r="BN43" s="46"/>
      <c r="BO43" s="46"/>
      <c r="BP43" s="46"/>
      <c r="BQ43" s="46"/>
      <c r="BR43" s="46"/>
      <c r="BS43" s="46"/>
      <c r="BT43" s="46"/>
      <c r="BU43" s="46"/>
      <c r="BV43" s="46"/>
      <c r="BW43" s="46"/>
      <c r="BX43" s="46"/>
      <c r="BY43" s="46"/>
      <c r="BZ43" s="46"/>
      <c r="CA43" s="47"/>
      <c r="CB43" s="504"/>
      <c r="CC43" s="504"/>
      <c r="CD43" s="46"/>
      <c r="CE43" s="46"/>
      <c r="CF43" s="46"/>
      <c r="CG43" s="46"/>
      <c r="CH43" s="46"/>
      <c r="CI43" s="46"/>
      <c r="CJ43" s="46"/>
      <c r="CK43" s="46"/>
      <c r="CL43" s="46"/>
      <c r="CM43" s="46"/>
      <c r="CN43" s="46"/>
      <c r="CO43" s="46"/>
      <c r="CP43" s="46"/>
      <c r="CQ43" s="46"/>
      <c r="CR43" s="46"/>
      <c r="CS43" s="46"/>
      <c r="CT43" s="46"/>
      <c r="CU43" s="46"/>
      <c r="CV43" s="46"/>
      <c r="CW43" s="46"/>
      <c r="CX43" s="46"/>
      <c r="CY43" s="46"/>
      <c r="CZ43" s="46"/>
      <c r="DA43" s="46"/>
      <c r="DB43" s="46"/>
      <c r="DC43" s="46"/>
      <c r="DD43" s="46"/>
      <c r="DE43" s="46"/>
      <c r="DF43" s="46"/>
      <c r="DG43" s="46"/>
      <c r="DH43" s="46"/>
      <c r="DI43" s="46"/>
      <c r="DJ43" s="46"/>
      <c r="DK43" s="46"/>
      <c r="DL43" s="46"/>
      <c r="DM43" s="145"/>
    </row>
    <row r="44" spans="1:117" ht="16" thickBot="1" x14ac:dyDescent="0.25">
      <c r="A44" s="146" t="s">
        <v>156</v>
      </c>
      <c r="B44" s="147"/>
      <c r="C44" s="147"/>
      <c r="D44" s="334"/>
      <c r="E44" s="334"/>
      <c r="F44" s="148"/>
      <c r="G44" s="148"/>
      <c r="H44" s="148"/>
      <c r="I44" s="148"/>
      <c r="J44" s="148"/>
      <c r="K44" s="148"/>
      <c r="L44" s="148"/>
      <c r="M44" s="148"/>
      <c r="N44" s="149"/>
      <c r="O44" s="149"/>
      <c r="P44" s="149"/>
      <c r="Q44" s="149"/>
      <c r="R44" s="149"/>
      <c r="S44" s="149"/>
      <c r="T44" s="149"/>
      <c r="U44" s="150"/>
      <c r="V44" s="149"/>
      <c r="W44" s="149"/>
      <c r="X44" s="149"/>
      <c r="Y44" s="149"/>
      <c r="Z44" s="149"/>
      <c r="AA44" s="149"/>
      <c r="AB44" s="149"/>
      <c r="AC44" s="149"/>
      <c r="AD44" s="149"/>
      <c r="AE44" s="149"/>
      <c r="AF44" s="149"/>
      <c r="AG44" s="149"/>
      <c r="AH44" s="149"/>
      <c r="AI44" s="149"/>
      <c r="AJ44" s="149"/>
      <c r="AK44" s="149"/>
      <c r="AL44" s="149"/>
      <c r="AM44" s="149"/>
      <c r="AN44" s="149"/>
      <c r="AO44" s="149"/>
      <c r="AP44" s="507"/>
      <c r="AQ44" s="507"/>
      <c r="AR44" s="149"/>
      <c r="AS44" s="149"/>
      <c r="AT44" s="150"/>
      <c r="AU44" s="150"/>
      <c r="AV44" s="149"/>
      <c r="AW44" s="149"/>
      <c r="AX44" s="149"/>
      <c r="AY44" s="149"/>
      <c r="AZ44" s="149"/>
      <c r="BA44" s="149"/>
      <c r="BB44" s="149"/>
      <c r="BC44" s="149"/>
      <c r="BD44" s="149"/>
      <c r="BE44" s="149"/>
      <c r="BF44" s="149"/>
      <c r="BG44" s="149"/>
      <c r="BH44" s="149"/>
      <c r="BI44" s="149"/>
      <c r="BJ44" s="149"/>
      <c r="BK44" s="149"/>
      <c r="BL44" s="149"/>
      <c r="BM44" s="149"/>
      <c r="BN44" s="149"/>
      <c r="BO44" s="149"/>
      <c r="BP44" s="149"/>
      <c r="BQ44" s="149"/>
      <c r="BR44" s="149"/>
      <c r="BS44" s="149"/>
      <c r="BT44" s="149"/>
      <c r="BU44" s="149"/>
      <c r="BV44" s="149"/>
      <c r="BW44" s="149"/>
      <c r="BX44" s="149"/>
      <c r="BY44" s="149"/>
      <c r="BZ44" s="149"/>
      <c r="CA44" s="150"/>
      <c r="CB44" s="505"/>
      <c r="CC44" s="505"/>
      <c r="CD44" s="149"/>
      <c r="CE44" s="149"/>
      <c r="CF44" s="149"/>
      <c r="CG44" s="149"/>
      <c r="CH44" s="149"/>
      <c r="CI44" s="149"/>
      <c r="CJ44" s="149"/>
      <c r="CK44" s="149"/>
      <c r="CL44" s="149"/>
      <c r="CM44" s="149"/>
      <c r="CN44" s="149"/>
      <c r="CO44" s="149"/>
      <c r="CP44" s="149"/>
      <c r="CQ44" s="149"/>
      <c r="CR44" s="149"/>
      <c r="CS44" s="149"/>
      <c r="CT44" s="149"/>
      <c r="CU44" s="149"/>
      <c r="CV44" s="149"/>
      <c r="CW44" s="149"/>
      <c r="CX44" s="149"/>
      <c r="CY44" s="149"/>
      <c r="CZ44" s="149"/>
      <c r="DA44" s="149"/>
      <c r="DB44" s="149"/>
      <c r="DC44" s="149"/>
      <c r="DD44" s="149"/>
      <c r="DE44" s="149"/>
      <c r="DF44" s="149"/>
      <c r="DG44" s="149"/>
      <c r="DH44" s="149"/>
      <c r="DI44" s="149"/>
      <c r="DJ44" s="149"/>
      <c r="DK44" s="149"/>
      <c r="DL44" s="149"/>
      <c r="DM44" s="151"/>
    </row>
    <row r="45" spans="1:117" ht="17" thickTop="1" thickBot="1" x14ac:dyDescent="0.25">
      <c r="D45" s="7"/>
      <c r="E45" s="7"/>
      <c r="F45" s="7"/>
      <c r="K45" s="131" t="s">
        <v>0</v>
      </c>
      <c r="L45" s="132" t="s">
        <v>154</v>
      </c>
      <c r="O45" s="88"/>
      <c r="P45" s="88"/>
      <c r="Q45" s="88"/>
      <c r="R45" s="88"/>
      <c r="S45" s="88"/>
      <c r="T45" s="32"/>
      <c r="U45" s="7"/>
      <c r="V45" s="7"/>
      <c r="W45" s="7"/>
      <c r="X45" s="7"/>
      <c r="Y45" s="7"/>
      <c r="Z45" s="7"/>
      <c r="AA45" s="7"/>
      <c r="AB45" s="7"/>
      <c r="AC45" s="7"/>
      <c r="AW45" s="391" t="s">
        <v>0</v>
      </c>
      <c r="AX45" s="392" t="s">
        <v>154</v>
      </c>
      <c r="BA45" s="62"/>
      <c r="BB45" s="62"/>
      <c r="BC45" s="62"/>
      <c r="BD45" s="62"/>
      <c r="BE45" s="62"/>
      <c r="BF45" s="32"/>
      <c r="CI45" s="133" t="s">
        <v>0</v>
      </c>
      <c r="CJ45" s="134" t="s">
        <v>154</v>
      </c>
      <c r="CM45" s="62"/>
      <c r="CN45" s="62"/>
      <c r="CO45" s="62"/>
      <c r="CP45" s="67"/>
      <c r="CQ45" s="88"/>
    </row>
    <row r="46" spans="1:117" ht="16" thickTop="1" x14ac:dyDescent="0.2">
      <c r="D46" s="7"/>
      <c r="E46" s="7"/>
      <c r="F46" s="7"/>
      <c r="K46" s="100" t="s">
        <v>152</v>
      </c>
      <c r="L46" s="332">
        <f>COUNTIF(K5:K39,"Accurate, Fluid")</f>
        <v>0</v>
      </c>
      <c r="M46" s="98" t="s">
        <v>160</v>
      </c>
      <c r="N46" s="99" t="s">
        <v>154</v>
      </c>
      <c r="O46" s="65"/>
      <c r="P46" s="65"/>
      <c r="Q46" s="65"/>
      <c r="R46" s="65"/>
      <c r="S46" s="65"/>
      <c r="T46" s="32"/>
      <c r="U46" s="7"/>
      <c r="V46" s="7"/>
      <c r="W46" s="7"/>
      <c r="X46" s="7"/>
      <c r="Y46" s="7"/>
      <c r="Z46" s="7"/>
      <c r="AA46" s="7"/>
      <c r="AB46" s="7"/>
      <c r="AC46" s="7"/>
      <c r="AW46" s="100" t="s">
        <v>152</v>
      </c>
      <c r="AX46" s="416">
        <f>COUNTIF(AW5:AW39,"Accurate, Fluid")</f>
        <v>0</v>
      </c>
      <c r="AY46" s="388" t="s">
        <v>160</v>
      </c>
      <c r="AZ46" s="389" t="s">
        <v>154</v>
      </c>
      <c r="BA46" s="36"/>
      <c r="BB46" s="36"/>
      <c r="BC46" s="36"/>
      <c r="BD46" s="36"/>
      <c r="BE46" s="36"/>
      <c r="BF46" s="32"/>
      <c r="CI46" s="100" t="s">
        <v>152</v>
      </c>
      <c r="CJ46" s="416">
        <f>COUNTIF(CI5:CI39,"Accurate, Fluid")</f>
        <v>0</v>
      </c>
      <c r="CK46" s="108" t="s">
        <v>160</v>
      </c>
      <c r="CL46" s="109" t="s">
        <v>154</v>
      </c>
      <c r="CM46" s="36"/>
      <c r="CN46" s="36"/>
      <c r="CO46" s="36"/>
      <c r="CP46" s="65"/>
      <c r="CQ46" s="88"/>
    </row>
    <row r="47" spans="1:117" x14ac:dyDescent="0.2">
      <c r="D47" s="7"/>
      <c r="E47" s="7"/>
      <c r="F47" s="7"/>
      <c r="K47" s="101" t="s">
        <v>1</v>
      </c>
      <c r="L47" s="416">
        <f>COUNTIF(K5:K39,"Accurate, Slow")</f>
        <v>0</v>
      </c>
      <c r="M47" s="100" t="s">
        <v>163</v>
      </c>
      <c r="N47" s="416">
        <f>COUNTIF(M5:M39,"Low Risk")</f>
        <v>0</v>
      </c>
      <c r="O47" s="65"/>
      <c r="P47" s="65"/>
      <c r="Q47" s="65"/>
      <c r="R47" s="97"/>
      <c r="S47" s="97"/>
      <c r="T47" s="32"/>
      <c r="U47" s="7"/>
      <c r="V47" s="7"/>
      <c r="W47" s="7"/>
      <c r="X47" s="7"/>
      <c r="Y47" s="7"/>
      <c r="Z47" s="7"/>
      <c r="AA47" s="7"/>
      <c r="AB47" s="7"/>
      <c r="AC47" s="7"/>
      <c r="AW47" s="101" t="s">
        <v>1</v>
      </c>
      <c r="AX47" s="416">
        <f>COUNTIF(AW5:AW39,"Accurate, Slow")</f>
        <v>0</v>
      </c>
      <c r="AY47" s="100" t="s">
        <v>163</v>
      </c>
      <c r="AZ47" s="416">
        <f>COUNTIF(AY5:AY39,"Low Risk")</f>
        <v>0</v>
      </c>
      <c r="BA47" s="36"/>
      <c r="BB47" s="36"/>
      <c r="BC47" s="36"/>
      <c r="BD47" s="36"/>
      <c r="BE47" s="36"/>
      <c r="BF47" s="32"/>
      <c r="CI47" s="101" t="s">
        <v>1</v>
      </c>
      <c r="CJ47" s="416">
        <f>COUNTIF(CI5:CI39,"Accurate, Slow")</f>
        <v>0</v>
      </c>
      <c r="CK47" s="100" t="s">
        <v>163</v>
      </c>
      <c r="CL47" s="416">
        <f>COUNTIF(CK5:CK39,"Low Risk")</f>
        <v>0</v>
      </c>
      <c r="CM47" s="36"/>
      <c r="CN47" s="36"/>
      <c r="CO47" s="36"/>
      <c r="CP47" s="65"/>
      <c r="CQ47" s="88"/>
    </row>
    <row r="48" spans="1:117" x14ac:dyDescent="0.2">
      <c r="D48" s="7"/>
      <c r="E48" s="7"/>
      <c r="F48" s="7"/>
      <c r="K48" s="102" t="s">
        <v>153</v>
      </c>
      <c r="L48" s="416">
        <f>COUNTIF(K5:K39,"Inaccurate, Fluid")</f>
        <v>0</v>
      </c>
      <c r="M48" s="101" t="s">
        <v>164</v>
      </c>
      <c r="N48" s="416">
        <f>COUNTIF(M5:M39,"Some Risk")</f>
        <v>0</v>
      </c>
      <c r="O48" s="65"/>
      <c r="P48" s="65"/>
      <c r="Q48" s="65"/>
      <c r="R48" s="97"/>
      <c r="S48" s="97"/>
      <c r="T48" s="32"/>
      <c r="U48" s="7"/>
      <c r="V48" s="7"/>
      <c r="W48" s="7"/>
      <c r="X48" s="7"/>
      <c r="Y48" s="7"/>
      <c r="Z48" s="7"/>
      <c r="AA48" s="7"/>
      <c r="AB48" s="7"/>
      <c r="AC48" s="7"/>
      <c r="AW48" s="102" t="s">
        <v>153</v>
      </c>
      <c r="AX48" s="416">
        <f>COUNTIF(AW5:AW39,"Inaccurate, Fluid")</f>
        <v>0</v>
      </c>
      <c r="AY48" s="101" t="s">
        <v>164</v>
      </c>
      <c r="AZ48" s="416">
        <f>COUNTIF(AY5:AY39,"Some Risk")</f>
        <v>0</v>
      </c>
      <c r="BA48" s="36"/>
      <c r="BB48" s="36"/>
      <c r="BC48" s="36"/>
      <c r="BD48" s="36"/>
      <c r="BE48" s="36"/>
      <c r="BF48" s="32"/>
      <c r="CI48" s="102" t="s">
        <v>153</v>
      </c>
      <c r="CJ48" s="416">
        <f>COUNTIF(CI5:CI39,"Inaccurate, Fluid")</f>
        <v>0</v>
      </c>
      <c r="CK48" s="101" t="s">
        <v>164</v>
      </c>
      <c r="CL48" s="416">
        <f>COUNTIF(CK5:CK39,"Some Risk")</f>
        <v>0</v>
      </c>
      <c r="CM48" s="36"/>
      <c r="CN48" s="36"/>
      <c r="CO48" s="36"/>
      <c r="CP48" s="65"/>
      <c r="CQ48" s="88"/>
    </row>
    <row r="49" spans="4:95" x14ac:dyDescent="0.2">
      <c r="D49" s="7"/>
      <c r="E49" s="7"/>
      <c r="F49" s="7"/>
      <c r="K49" s="103" t="s">
        <v>2</v>
      </c>
      <c r="L49" s="416">
        <f>COUNTIF(K5:K39,"Inaccurate, Slow")</f>
        <v>0</v>
      </c>
      <c r="M49" s="103" t="s">
        <v>162</v>
      </c>
      <c r="N49" s="416">
        <f>COUNTIF(M5:M39,"At Risk")</f>
        <v>0</v>
      </c>
      <c r="O49" s="65"/>
      <c r="P49" s="65"/>
      <c r="Q49" s="65"/>
      <c r="R49" s="97"/>
      <c r="S49" s="97"/>
      <c r="T49" s="32"/>
      <c r="U49" s="7"/>
      <c r="V49" s="7"/>
      <c r="W49" s="7"/>
      <c r="X49" s="7"/>
      <c r="Y49" s="7"/>
      <c r="Z49" s="7"/>
      <c r="AA49" s="7"/>
      <c r="AB49" s="7"/>
      <c r="AC49" s="7"/>
      <c r="AW49" s="103" t="s">
        <v>2</v>
      </c>
      <c r="AX49" s="416">
        <f>COUNTIF(AW5:AW39,"Inaccurate, Slow")</f>
        <v>0</v>
      </c>
      <c r="AY49" s="103" t="s">
        <v>162</v>
      </c>
      <c r="AZ49" s="416">
        <f>COUNTIF(AY5:AY39,"At Risk")</f>
        <v>0</v>
      </c>
      <c r="BA49" s="36"/>
      <c r="BB49" s="36"/>
      <c r="BC49" s="36"/>
      <c r="BD49" s="36"/>
      <c r="BE49" s="36"/>
      <c r="BF49" s="32"/>
      <c r="CI49" s="103" t="s">
        <v>2</v>
      </c>
      <c r="CJ49" s="416">
        <f>COUNTIF(CI5:CI39,"Inaccurate, Slow")</f>
        <v>0</v>
      </c>
      <c r="CK49" s="103" t="s">
        <v>162</v>
      </c>
      <c r="CL49" s="416">
        <f>COUNTIF(CK5:CK39,"At Risk")</f>
        <v>0</v>
      </c>
      <c r="CM49" s="36"/>
      <c r="CN49" s="36"/>
      <c r="CO49" s="36"/>
      <c r="CP49" s="65"/>
      <c r="CQ49" s="88"/>
    </row>
    <row r="50" spans="4:95" ht="16" thickBot="1" x14ac:dyDescent="0.25">
      <c r="D50" s="7"/>
      <c r="E50" s="7"/>
      <c r="F50" s="7"/>
      <c r="K50" s="104" t="s">
        <v>93</v>
      </c>
      <c r="L50" s="105">
        <f>SUM(L46:L49)</f>
        <v>0</v>
      </c>
      <c r="M50" s="104" t="s">
        <v>93</v>
      </c>
      <c r="N50" s="105">
        <f>SUM(N47:N49)</f>
        <v>0</v>
      </c>
      <c r="O50" s="65"/>
      <c r="P50" s="65"/>
      <c r="Q50" s="65"/>
      <c r="R50" s="97"/>
      <c r="S50" s="97"/>
      <c r="T50" s="32"/>
      <c r="U50" s="7"/>
      <c r="V50" s="7"/>
      <c r="W50" s="7"/>
      <c r="X50" s="7"/>
      <c r="Y50" s="7"/>
      <c r="Z50" s="7"/>
      <c r="AA50" s="7"/>
      <c r="AB50" s="7"/>
      <c r="AC50" s="7"/>
      <c r="AW50" s="386" t="s">
        <v>93</v>
      </c>
      <c r="AX50" s="387">
        <f>SUM(AX46:AX49)</f>
        <v>0</v>
      </c>
      <c r="AY50" s="386" t="s">
        <v>93</v>
      </c>
      <c r="AZ50" s="387">
        <f>SUM(AZ47:AZ49)</f>
        <v>0</v>
      </c>
      <c r="BA50" s="63"/>
      <c r="BB50" s="63"/>
      <c r="BC50" s="63"/>
      <c r="BD50" s="63"/>
      <c r="BE50" s="63"/>
      <c r="BF50" s="32"/>
      <c r="CI50" s="110" t="s">
        <v>93</v>
      </c>
      <c r="CJ50" s="111">
        <f>SUM(CJ46:CJ49)</f>
        <v>0</v>
      </c>
      <c r="CK50" s="110" t="s">
        <v>93</v>
      </c>
      <c r="CL50" s="111">
        <f>SUM(CL45:CL49)</f>
        <v>0</v>
      </c>
      <c r="CM50" s="63"/>
      <c r="CN50" s="63"/>
      <c r="CO50" s="63"/>
      <c r="CP50" s="67"/>
      <c r="CQ50" s="88"/>
    </row>
    <row r="51" spans="4:95" ht="16" thickTop="1" x14ac:dyDescent="0.2">
      <c r="D51" s="7"/>
      <c r="K51" s="98" t="s">
        <v>0</v>
      </c>
      <c r="L51" s="99" t="s">
        <v>16</v>
      </c>
      <c r="M51" s="98" t="s">
        <v>160</v>
      </c>
      <c r="N51" s="99" t="s">
        <v>16</v>
      </c>
      <c r="O51" s="88"/>
      <c r="P51" s="88"/>
      <c r="Q51" s="88"/>
      <c r="R51" s="88"/>
      <c r="S51" s="88"/>
      <c r="T51" s="32"/>
      <c r="U51" s="7"/>
      <c r="V51" s="7"/>
      <c r="W51" s="7"/>
      <c r="X51" s="7"/>
      <c r="Y51" s="7"/>
      <c r="Z51" s="7"/>
      <c r="AA51" s="7"/>
      <c r="AB51" s="7"/>
      <c r="AC51" s="7"/>
      <c r="AW51" s="388" t="s">
        <v>0</v>
      </c>
      <c r="AX51" s="389" t="s">
        <v>16</v>
      </c>
      <c r="AY51" s="388" t="s">
        <v>160</v>
      </c>
      <c r="AZ51" s="389" t="s">
        <v>16</v>
      </c>
      <c r="BA51" s="32"/>
      <c r="BB51" s="32"/>
      <c r="BC51" s="32"/>
      <c r="BD51" s="32"/>
      <c r="BE51" s="32"/>
      <c r="BF51" s="32"/>
      <c r="CI51" s="108" t="s">
        <v>0</v>
      </c>
      <c r="CJ51" s="109" t="s">
        <v>16</v>
      </c>
      <c r="CK51" s="108" t="s">
        <v>160</v>
      </c>
      <c r="CL51" s="109" t="s">
        <v>16</v>
      </c>
      <c r="CM51" s="32"/>
      <c r="CN51" s="32"/>
      <c r="CO51" s="32"/>
      <c r="CP51" s="88"/>
      <c r="CQ51" s="88"/>
    </row>
    <row r="52" spans="4:95" x14ac:dyDescent="0.2">
      <c r="D52" s="7"/>
      <c r="K52" s="100" t="s">
        <v>152</v>
      </c>
      <c r="L52" s="106">
        <f>IF($L$50=0,0,L46/$L$50)</f>
        <v>0</v>
      </c>
      <c r="M52" s="100" t="s">
        <v>163</v>
      </c>
      <c r="N52" s="106">
        <f>IF($N$50=0,0,N47/$N$50)</f>
        <v>0</v>
      </c>
      <c r="O52" s="88"/>
      <c r="P52" s="88"/>
      <c r="Q52" s="88"/>
      <c r="R52" s="88"/>
      <c r="S52" s="88"/>
      <c r="T52" s="32"/>
      <c r="U52" s="7"/>
      <c r="V52" s="7"/>
      <c r="W52" s="7"/>
      <c r="X52" s="7"/>
      <c r="Y52" s="7"/>
      <c r="Z52" s="7"/>
      <c r="AA52" s="7"/>
      <c r="AB52" s="7"/>
      <c r="AC52" s="7"/>
      <c r="AW52" s="100" t="s">
        <v>152</v>
      </c>
      <c r="AX52" s="106">
        <f>IF($AX$50=0,0,AX46/$AX$50)</f>
        <v>0</v>
      </c>
      <c r="AY52" s="100" t="s">
        <v>163</v>
      </c>
      <c r="AZ52" s="106">
        <f>IF($AZ$50=0,0,AZ47/$AZ$50)</f>
        <v>0</v>
      </c>
      <c r="BA52" s="32"/>
      <c r="BB52" s="32"/>
      <c r="BC52" s="32"/>
      <c r="BD52" s="32"/>
      <c r="BE52" s="32"/>
      <c r="BF52" s="32"/>
      <c r="CI52" s="100" t="s">
        <v>152</v>
      </c>
      <c r="CJ52" s="106">
        <f>IF($CJ$50=0,0,CJ46/$CJ$50)</f>
        <v>0</v>
      </c>
      <c r="CK52" s="100" t="s">
        <v>163</v>
      </c>
      <c r="CL52" s="106">
        <f>IF(CL47=0,0,CL47/$CL$50)</f>
        <v>0</v>
      </c>
      <c r="CM52" s="32"/>
      <c r="CN52" s="32"/>
      <c r="CO52" s="32"/>
      <c r="CP52" s="88"/>
      <c r="CQ52" s="88"/>
    </row>
    <row r="53" spans="4:95" x14ac:dyDescent="0.2">
      <c r="D53" s="7"/>
      <c r="K53" s="101" t="s">
        <v>1</v>
      </c>
      <c r="L53" s="106">
        <f>IF($L$50=0,0,L47/$L$50)</f>
        <v>0</v>
      </c>
      <c r="M53" s="101" t="s">
        <v>164</v>
      </c>
      <c r="N53" s="106">
        <f>IF($N$50=0,0,N48/$N$50)</f>
        <v>0</v>
      </c>
      <c r="O53" s="88"/>
      <c r="P53" s="88"/>
      <c r="Q53" s="88"/>
      <c r="R53" s="88"/>
      <c r="S53" s="88"/>
      <c r="T53" s="32"/>
      <c r="U53" s="7"/>
      <c r="V53" s="7"/>
      <c r="W53" s="7"/>
      <c r="X53" s="7"/>
      <c r="Y53" s="7"/>
      <c r="Z53" s="7"/>
      <c r="AA53" s="7"/>
      <c r="AB53" s="7"/>
      <c r="AC53" s="7"/>
      <c r="AW53" s="101" t="s">
        <v>1</v>
      </c>
      <c r="AX53" s="106">
        <f t="shared" ref="AX53:AX55" si="37">IF($AX$50=0,0,AX47/$AX$50)</f>
        <v>0</v>
      </c>
      <c r="AY53" s="101" t="s">
        <v>164</v>
      </c>
      <c r="AZ53" s="106">
        <f t="shared" ref="AZ53:AZ54" si="38">IF($AZ$50=0,0,AZ48/$AZ$50)</f>
        <v>0</v>
      </c>
      <c r="BA53" s="32"/>
      <c r="BB53" s="32"/>
      <c r="BC53" s="32"/>
      <c r="BD53" s="32"/>
      <c r="BE53" s="32"/>
      <c r="BF53" s="32"/>
      <c r="CI53" s="101" t="s">
        <v>1</v>
      </c>
      <c r="CJ53" s="106">
        <f t="shared" ref="CJ53:CJ55" si="39">IF($CJ$50=0,0,CJ47/$CJ$50)</f>
        <v>0</v>
      </c>
      <c r="CK53" s="101" t="s">
        <v>164</v>
      </c>
      <c r="CL53" s="106">
        <f t="shared" ref="CL53:CL54" si="40">IF(CL48=0,0,CL48/$CL$50)</f>
        <v>0</v>
      </c>
      <c r="CM53" s="32"/>
      <c r="CN53" s="32"/>
      <c r="CO53" s="32"/>
      <c r="CP53" s="88"/>
      <c r="CQ53" s="88"/>
    </row>
    <row r="54" spans="4:95" x14ac:dyDescent="0.2">
      <c r="D54" s="7"/>
      <c r="K54" s="102" t="s">
        <v>153</v>
      </c>
      <c r="L54" s="106">
        <f>IF($L$50=0,0,L48/$L$50)</f>
        <v>0</v>
      </c>
      <c r="M54" s="103" t="s">
        <v>162</v>
      </c>
      <c r="N54" s="106">
        <f>IF($N$50=0,0,N49/$N$50)</f>
        <v>0</v>
      </c>
      <c r="O54" s="88"/>
      <c r="P54" s="88"/>
      <c r="Q54" s="88"/>
      <c r="R54" s="88"/>
      <c r="S54" s="88"/>
      <c r="T54" s="32"/>
      <c r="U54" s="7"/>
      <c r="V54" s="7"/>
      <c r="W54" s="7"/>
      <c r="X54" s="7"/>
      <c r="Y54" s="7"/>
      <c r="Z54" s="7"/>
      <c r="AA54" s="7"/>
      <c r="AB54" s="7"/>
      <c r="AC54" s="7"/>
      <c r="AW54" s="102" t="s">
        <v>153</v>
      </c>
      <c r="AX54" s="106">
        <f t="shared" si="37"/>
        <v>0</v>
      </c>
      <c r="AY54" s="103" t="s">
        <v>162</v>
      </c>
      <c r="AZ54" s="106">
        <f t="shared" si="38"/>
        <v>0</v>
      </c>
      <c r="BA54" s="32"/>
      <c r="BB54" s="32"/>
      <c r="BC54" s="32"/>
      <c r="BD54" s="32"/>
      <c r="BE54" s="32"/>
      <c r="BF54" s="32"/>
      <c r="CI54" s="102" t="s">
        <v>153</v>
      </c>
      <c r="CJ54" s="106">
        <f t="shared" si="39"/>
        <v>0</v>
      </c>
      <c r="CK54" s="103" t="s">
        <v>162</v>
      </c>
      <c r="CL54" s="106">
        <f t="shared" si="40"/>
        <v>0</v>
      </c>
      <c r="CM54" s="32"/>
      <c r="CN54" s="32"/>
      <c r="CO54" s="32"/>
      <c r="CP54" s="88"/>
      <c r="CQ54" s="88"/>
    </row>
    <row r="55" spans="4:95" ht="16" thickBot="1" x14ac:dyDescent="0.25">
      <c r="D55" s="7"/>
      <c r="K55" s="103" t="s">
        <v>2</v>
      </c>
      <c r="L55" s="106">
        <f>IF($L$50=0,0,L49/$L$50)</f>
        <v>0</v>
      </c>
      <c r="M55" s="104" t="s">
        <v>93</v>
      </c>
      <c r="N55" s="107">
        <f>SUM(N52:N54)</f>
        <v>0</v>
      </c>
      <c r="O55" s="88"/>
      <c r="P55" s="88"/>
      <c r="Q55" s="88"/>
      <c r="R55" s="88"/>
      <c r="S55" s="88"/>
      <c r="T55" s="32"/>
      <c r="U55" s="7"/>
      <c r="V55" s="7"/>
      <c r="W55" s="7"/>
      <c r="X55" s="7"/>
      <c r="Y55" s="7"/>
      <c r="Z55" s="7"/>
      <c r="AA55" s="7"/>
      <c r="AB55" s="7"/>
      <c r="AC55" s="7"/>
      <c r="AW55" s="103" t="s">
        <v>2</v>
      </c>
      <c r="AX55" s="106">
        <f t="shared" si="37"/>
        <v>0</v>
      </c>
      <c r="AY55" s="386" t="s">
        <v>93</v>
      </c>
      <c r="AZ55" s="390">
        <f>SUM(AZ52:AZ54)</f>
        <v>0</v>
      </c>
      <c r="BA55" s="32"/>
      <c r="BB55" s="32"/>
      <c r="BC55" s="32"/>
      <c r="BD55" s="32"/>
      <c r="BE55" s="32"/>
      <c r="BF55" s="32"/>
      <c r="CI55" s="103" t="s">
        <v>2</v>
      </c>
      <c r="CJ55" s="106">
        <f t="shared" si="39"/>
        <v>0</v>
      </c>
      <c r="CK55" s="110" t="s">
        <v>93</v>
      </c>
      <c r="CL55" s="112">
        <f>SUM(CL52:CL54)</f>
        <v>0</v>
      </c>
      <c r="CM55" s="32"/>
      <c r="CN55" s="32"/>
      <c r="CO55" s="32"/>
      <c r="CP55" s="88"/>
      <c r="CQ55" s="88"/>
    </row>
    <row r="56" spans="4:95" ht="16" thickBot="1" x14ac:dyDescent="0.25">
      <c r="D56" s="7"/>
      <c r="K56" s="104" t="s">
        <v>93</v>
      </c>
      <c r="L56" s="107">
        <f>SUM(L52:L55)</f>
        <v>0</v>
      </c>
      <c r="M56" s="32"/>
      <c r="N56" s="88"/>
      <c r="O56" s="88"/>
      <c r="P56" s="88"/>
      <c r="Q56" s="88"/>
      <c r="R56" s="88"/>
      <c r="S56" s="88"/>
      <c r="T56" s="32"/>
      <c r="U56" s="7"/>
      <c r="V56" s="7"/>
      <c r="W56" s="7"/>
      <c r="X56" s="7"/>
      <c r="Y56" s="7"/>
      <c r="Z56" s="7"/>
      <c r="AA56" s="7"/>
      <c r="AB56" s="7"/>
      <c r="AC56" s="7"/>
      <c r="AW56" s="386" t="s">
        <v>93</v>
      </c>
      <c r="AX56" s="390">
        <f>SUM(AX52:AX55)</f>
        <v>0</v>
      </c>
      <c r="AY56" s="32"/>
      <c r="AZ56" s="32"/>
      <c r="BA56" s="32"/>
      <c r="BB56" s="32"/>
      <c r="BC56" s="32"/>
      <c r="BD56" s="32"/>
      <c r="BE56" s="32"/>
      <c r="BF56" s="32"/>
      <c r="CI56" s="110" t="s">
        <v>93</v>
      </c>
      <c r="CJ56" s="112">
        <f>SUM(CJ52:CJ55)</f>
        <v>0</v>
      </c>
      <c r="CK56" s="32"/>
      <c r="CL56" s="32"/>
      <c r="CM56" s="32"/>
      <c r="CN56" s="32"/>
      <c r="CO56" s="32"/>
      <c r="CP56" s="88"/>
      <c r="CQ56" s="88"/>
    </row>
    <row r="57" spans="4:95" x14ac:dyDescent="0.2">
      <c r="D57" s="7"/>
      <c r="E57" s="7"/>
      <c r="F57" s="7"/>
      <c r="K57" s="32"/>
      <c r="L57" s="7"/>
      <c r="M57" s="32"/>
      <c r="N57" s="88"/>
      <c r="O57" s="88"/>
      <c r="P57" s="88"/>
      <c r="Q57" s="88"/>
      <c r="R57" s="88"/>
      <c r="S57" s="88"/>
      <c r="T57" s="32"/>
      <c r="U57" s="7"/>
      <c r="V57" s="7"/>
      <c r="W57" s="7"/>
      <c r="X57" s="7"/>
      <c r="Y57" s="7"/>
      <c r="Z57" s="7"/>
      <c r="AA57" s="7"/>
      <c r="AB57" s="7"/>
      <c r="AC57" s="7"/>
      <c r="AW57" s="32"/>
      <c r="AX57" s="32"/>
      <c r="AY57" s="32"/>
      <c r="AZ57" s="32"/>
      <c r="BA57" s="32"/>
      <c r="BB57" s="32"/>
      <c r="BC57" s="32"/>
      <c r="BD57" s="32"/>
      <c r="BE57" s="32"/>
      <c r="BF57" s="32"/>
      <c r="CI57" s="32"/>
      <c r="CJ57" s="32"/>
      <c r="CK57" s="32"/>
      <c r="CL57" s="32"/>
      <c r="CM57" s="32"/>
      <c r="CN57" s="32"/>
      <c r="CO57" s="32"/>
      <c r="CP57" s="88"/>
      <c r="CQ57" s="88"/>
    </row>
    <row r="58" spans="4:95" x14ac:dyDescent="0.2">
      <c r="D58" s="7"/>
      <c r="E58" s="7"/>
      <c r="F58" s="7"/>
      <c r="K58" s="32"/>
      <c r="L58" s="7"/>
      <c r="M58" s="32"/>
      <c r="N58" s="88"/>
      <c r="O58" s="88"/>
      <c r="P58" s="88"/>
      <c r="Q58" s="88"/>
      <c r="R58" s="88"/>
      <c r="S58" s="88"/>
      <c r="T58" s="32"/>
      <c r="U58" s="7"/>
      <c r="V58" s="7"/>
      <c r="W58" s="7"/>
      <c r="X58" s="7"/>
      <c r="Y58" s="7"/>
      <c r="Z58" s="7"/>
      <c r="AA58" s="7"/>
      <c r="AB58" s="7"/>
      <c r="AC58" s="7"/>
      <c r="AW58" s="32"/>
      <c r="AX58" s="32"/>
      <c r="AY58" s="32"/>
      <c r="AZ58" s="32"/>
      <c r="BA58" s="32"/>
      <c r="BB58" s="32"/>
      <c r="BC58" s="32"/>
      <c r="BD58" s="32"/>
      <c r="BE58" s="32"/>
      <c r="BF58" s="32"/>
      <c r="CI58" s="32"/>
      <c r="CJ58" s="32"/>
      <c r="CK58" s="32"/>
      <c r="CL58" s="32"/>
      <c r="CM58" s="32"/>
      <c r="CN58" s="32"/>
      <c r="CO58" s="32"/>
      <c r="CP58" s="88"/>
      <c r="CQ58" s="88"/>
    </row>
    <row r="59" spans="4:95" x14ac:dyDescent="0.2">
      <c r="D59" s="7"/>
      <c r="E59" s="7"/>
      <c r="F59" s="7"/>
      <c r="K59" s="32"/>
      <c r="L59" s="7"/>
      <c r="M59" s="32"/>
      <c r="N59" s="88"/>
      <c r="O59" s="88"/>
      <c r="P59" s="88"/>
      <c r="Q59" s="88"/>
      <c r="R59" s="88"/>
      <c r="S59" s="88"/>
      <c r="T59" s="32"/>
      <c r="U59" s="7"/>
      <c r="V59" s="7"/>
      <c r="W59" s="7"/>
      <c r="X59" s="7"/>
      <c r="Y59" s="7"/>
      <c r="Z59" s="7"/>
      <c r="AA59" s="7"/>
      <c r="AB59" s="7"/>
      <c r="AC59" s="7"/>
      <c r="AW59" s="32"/>
      <c r="AX59" s="32"/>
      <c r="AY59" s="32"/>
      <c r="AZ59" s="32"/>
      <c r="BA59" s="32"/>
      <c r="BB59" s="32"/>
      <c r="BC59" s="32"/>
      <c r="BD59" s="32"/>
      <c r="BE59" s="32"/>
      <c r="BF59" s="32"/>
      <c r="CI59" s="32"/>
      <c r="CJ59" s="32"/>
      <c r="CK59" s="32"/>
      <c r="CL59" s="32"/>
      <c r="CM59" s="32"/>
      <c r="CN59" s="32"/>
      <c r="CO59" s="32"/>
      <c r="CP59" s="88"/>
      <c r="CQ59" s="88"/>
    </row>
    <row r="60" spans="4:95" x14ac:dyDescent="0.2">
      <c r="D60" s="7"/>
      <c r="E60" s="7"/>
      <c r="F60" s="7"/>
      <c r="K60" s="32"/>
      <c r="L60" s="7"/>
      <c r="M60" s="32"/>
      <c r="N60" s="88"/>
      <c r="O60" s="88"/>
      <c r="P60" s="88"/>
      <c r="Q60" s="88"/>
      <c r="R60" s="88"/>
      <c r="S60" s="88"/>
      <c r="T60" s="32"/>
      <c r="U60" s="7"/>
      <c r="V60" s="7"/>
      <c r="W60" s="7"/>
      <c r="X60" s="7"/>
      <c r="Y60" s="7"/>
      <c r="Z60" s="7"/>
      <c r="AA60" s="7"/>
      <c r="AB60" s="7"/>
      <c r="AC60" s="7"/>
      <c r="AW60" s="32"/>
      <c r="AX60" s="32"/>
      <c r="AY60" s="32"/>
      <c r="AZ60" s="32"/>
      <c r="BA60" s="32"/>
      <c r="BB60" s="32"/>
      <c r="BC60" s="32"/>
      <c r="BD60" s="32"/>
      <c r="BE60" s="32"/>
      <c r="BF60" s="32"/>
      <c r="CI60" s="32"/>
      <c r="CJ60" s="32"/>
      <c r="CK60" s="32"/>
      <c r="CL60" s="32"/>
      <c r="CM60" s="32"/>
      <c r="CN60" s="32"/>
      <c r="CO60" s="32"/>
      <c r="CP60" s="88"/>
      <c r="CQ60" s="88"/>
    </row>
    <row r="61" spans="4:95" x14ac:dyDescent="0.2">
      <c r="D61" s="7"/>
      <c r="E61" s="7"/>
      <c r="F61" s="7"/>
      <c r="K61" s="32"/>
      <c r="L61" s="7"/>
      <c r="M61" s="32"/>
      <c r="N61" s="88"/>
      <c r="O61" s="88"/>
      <c r="P61" s="88"/>
      <c r="Q61" s="88"/>
      <c r="R61" s="88"/>
      <c r="S61" s="88"/>
      <c r="T61" s="32"/>
      <c r="U61" s="7"/>
      <c r="V61" s="7"/>
      <c r="W61" s="7"/>
      <c r="X61" s="7"/>
      <c r="Y61" s="7"/>
      <c r="Z61" s="7"/>
      <c r="AA61" s="7"/>
      <c r="AB61" s="7"/>
      <c r="AC61" s="7"/>
      <c r="AW61" s="32"/>
      <c r="AX61" s="32"/>
      <c r="AY61" s="32"/>
      <c r="AZ61" s="32"/>
      <c r="BA61" s="32"/>
      <c r="BB61" s="32"/>
      <c r="BC61" s="32"/>
      <c r="BD61" s="32"/>
      <c r="BE61" s="32"/>
      <c r="BF61" s="32"/>
      <c r="CI61" s="32"/>
      <c r="CJ61" s="32"/>
      <c r="CK61" s="32"/>
      <c r="CL61" s="32"/>
      <c r="CM61" s="32"/>
      <c r="CN61" s="32"/>
      <c r="CO61" s="32"/>
      <c r="CP61" s="88"/>
      <c r="CQ61" s="88"/>
    </row>
    <row r="62" spans="4:95" x14ac:dyDescent="0.2">
      <c r="D62" s="7"/>
      <c r="E62" s="7"/>
      <c r="F62" s="7"/>
      <c r="K62" s="32"/>
      <c r="L62" s="7"/>
      <c r="M62" s="32"/>
      <c r="N62" s="88"/>
      <c r="O62" s="88"/>
      <c r="P62" s="88"/>
      <c r="Q62" s="88"/>
      <c r="R62" s="88"/>
      <c r="S62" s="88"/>
      <c r="T62" s="32"/>
      <c r="U62" s="7"/>
      <c r="V62" s="7"/>
      <c r="W62" s="7"/>
      <c r="X62" s="7"/>
      <c r="Y62" s="7"/>
      <c r="Z62" s="7"/>
      <c r="AA62" s="7"/>
      <c r="AB62" s="7"/>
      <c r="AC62" s="7"/>
      <c r="AW62" s="32"/>
      <c r="AX62" s="32"/>
      <c r="AY62" s="32"/>
      <c r="AZ62" s="32"/>
      <c r="BA62" s="32"/>
      <c r="BB62" s="32"/>
      <c r="BC62" s="32"/>
      <c r="BD62" s="32"/>
      <c r="BE62" s="32"/>
      <c r="BF62" s="32"/>
      <c r="CI62" s="32"/>
      <c r="CJ62" s="32"/>
      <c r="CK62" s="32"/>
      <c r="CL62" s="32"/>
      <c r="CM62" s="32"/>
      <c r="CN62" s="32"/>
      <c r="CO62" s="32"/>
      <c r="CP62" s="88"/>
      <c r="CQ62" s="88"/>
    </row>
    <row r="63" spans="4:95" x14ac:dyDescent="0.2">
      <c r="D63" s="7"/>
      <c r="E63" s="7"/>
      <c r="F63" s="7"/>
      <c r="K63" s="31"/>
      <c r="L63" s="7"/>
      <c r="M63" s="31"/>
      <c r="N63" s="42"/>
      <c r="T63" s="7"/>
      <c r="U63" s="7"/>
      <c r="V63" s="7"/>
      <c r="W63" s="7"/>
      <c r="X63" s="7"/>
      <c r="Y63" s="7"/>
      <c r="Z63" s="7"/>
      <c r="AA63" s="7"/>
      <c r="AB63" s="7"/>
      <c r="AC63" s="7"/>
      <c r="AW63" s="33"/>
      <c r="AX63" s="33"/>
      <c r="AY63" s="33"/>
      <c r="AZ63" s="34"/>
      <c r="BA63" s="34"/>
      <c r="BB63" s="34"/>
      <c r="BC63" s="34"/>
      <c r="BD63" s="34"/>
      <c r="BE63" s="34"/>
      <c r="BF63" s="32"/>
      <c r="CI63" s="33"/>
      <c r="CJ63" s="33"/>
      <c r="CK63" s="33"/>
      <c r="CL63" s="34"/>
      <c r="CM63" s="34"/>
      <c r="CN63" s="34"/>
      <c r="CO63" s="34"/>
      <c r="CP63" s="66"/>
      <c r="CQ63" s="88"/>
    </row>
    <row r="64" spans="4:95" x14ac:dyDescent="0.2">
      <c r="D64" s="7"/>
      <c r="E64" s="7"/>
      <c r="F64" s="7"/>
      <c r="K64" s="31"/>
      <c r="L64" s="7"/>
      <c r="M64" s="31"/>
      <c r="N64" s="42"/>
      <c r="T64" s="7"/>
      <c r="U64" s="7"/>
      <c r="V64" s="7"/>
      <c r="W64" s="7"/>
      <c r="X64" s="7"/>
      <c r="Y64" s="7"/>
      <c r="Z64" s="7"/>
      <c r="AA64" s="7"/>
      <c r="AB64" s="7"/>
      <c r="AC64" s="7"/>
      <c r="AW64" s="33"/>
      <c r="AX64" s="33"/>
      <c r="AY64" s="33"/>
      <c r="AZ64" s="34"/>
      <c r="BA64" s="34"/>
      <c r="BB64" s="34"/>
      <c r="BC64" s="34"/>
      <c r="BD64" s="34"/>
      <c r="BE64" s="34"/>
      <c r="BF64" s="32"/>
      <c r="CI64" s="33"/>
      <c r="CJ64" s="33"/>
      <c r="CK64" s="33"/>
      <c r="CL64" s="34"/>
      <c r="CM64" s="34"/>
      <c r="CN64" s="34"/>
      <c r="CO64" s="34"/>
      <c r="CP64" s="66"/>
      <c r="CQ64" s="88"/>
    </row>
    <row r="65" spans="4:95" x14ac:dyDescent="0.2">
      <c r="D65" s="7"/>
      <c r="E65" s="7"/>
      <c r="F65" s="7"/>
      <c r="K65" s="31"/>
      <c r="L65" s="7"/>
      <c r="M65" s="31"/>
      <c r="N65" s="42"/>
      <c r="T65" s="7"/>
      <c r="U65" s="7"/>
      <c r="V65" s="7"/>
      <c r="W65" s="7"/>
      <c r="X65" s="7"/>
      <c r="Y65" s="7"/>
      <c r="Z65" s="7"/>
      <c r="AA65" s="7"/>
      <c r="AB65" s="7"/>
      <c r="AC65" s="7"/>
      <c r="AW65" s="33"/>
      <c r="AX65" s="33"/>
      <c r="AY65" s="33"/>
      <c r="AZ65" s="34"/>
      <c r="BA65" s="34"/>
      <c r="BB65" s="34"/>
      <c r="BC65" s="34"/>
      <c r="BD65" s="34"/>
      <c r="BE65" s="34"/>
      <c r="BF65" s="32"/>
      <c r="CI65" s="33"/>
      <c r="CJ65" s="33"/>
      <c r="CK65" s="33"/>
      <c r="CL65" s="34"/>
      <c r="CM65" s="34"/>
      <c r="CN65" s="34"/>
      <c r="CO65" s="34"/>
      <c r="CP65" s="66"/>
      <c r="CQ65" s="88"/>
    </row>
    <row r="66" spans="4:95" x14ac:dyDescent="0.2">
      <c r="D66" s="7"/>
      <c r="E66" s="7"/>
      <c r="F66" s="7"/>
      <c r="K66" s="31"/>
      <c r="L66" s="7"/>
      <c r="M66" s="31"/>
      <c r="N66" s="42"/>
      <c r="T66" s="7"/>
      <c r="U66" s="7"/>
      <c r="V66" s="7"/>
      <c r="W66" s="7"/>
      <c r="X66" s="7"/>
      <c r="Y66" s="7"/>
      <c r="Z66" s="7"/>
      <c r="AA66" s="7"/>
      <c r="AB66" s="7"/>
      <c r="AC66" s="7"/>
      <c r="AW66" s="33"/>
      <c r="AX66" s="33"/>
      <c r="AY66" s="33"/>
      <c r="AZ66" s="34"/>
      <c r="BA66" s="34"/>
      <c r="BB66" s="34"/>
      <c r="BC66" s="34"/>
      <c r="BD66" s="34"/>
      <c r="BE66" s="34"/>
      <c r="BF66" s="32"/>
      <c r="CI66" s="33"/>
      <c r="CJ66" s="33"/>
      <c r="CK66" s="33"/>
      <c r="CL66" s="34"/>
      <c r="CM66" s="34"/>
      <c r="CN66" s="34"/>
      <c r="CO66" s="34"/>
      <c r="CP66" s="66"/>
      <c r="CQ66" s="88"/>
    </row>
    <row r="67" spans="4:95" x14ac:dyDescent="0.2">
      <c r="D67" s="7"/>
      <c r="E67" s="7"/>
      <c r="F67" s="7"/>
      <c r="K67" s="31"/>
      <c r="L67" s="7"/>
      <c r="M67" s="31"/>
      <c r="N67" s="42"/>
      <c r="T67" s="7"/>
      <c r="U67" s="7"/>
      <c r="V67" s="7"/>
      <c r="W67" s="7"/>
      <c r="X67" s="7"/>
      <c r="Y67" s="7"/>
      <c r="Z67" s="7"/>
      <c r="AA67" s="7"/>
      <c r="AB67" s="7"/>
      <c r="AC67" s="7"/>
      <c r="AW67" s="33"/>
      <c r="AX67" s="33"/>
      <c r="AY67" s="33"/>
      <c r="AZ67" s="34"/>
      <c r="BA67" s="34"/>
      <c r="BB67" s="34"/>
      <c r="BC67" s="34"/>
      <c r="BD67" s="34"/>
      <c r="BE67" s="34"/>
      <c r="BF67" s="32"/>
      <c r="CI67" s="33"/>
      <c r="CJ67" s="33"/>
      <c r="CK67" s="33"/>
      <c r="CL67" s="34"/>
      <c r="CM67" s="34"/>
      <c r="CN67" s="34"/>
      <c r="CO67" s="34"/>
      <c r="CP67" s="66"/>
      <c r="CQ67" s="88"/>
    </row>
    <row r="68" spans="4:95" x14ac:dyDescent="0.2">
      <c r="D68" s="7"/>
      <c r="E68" s="7"/>
      <c r="F68" s="7"/>
      <c r="K68" s="31"/>
      <c r="L68" s="7"/>
      <c r="M68" s="31"/>
      <c r="N68" s="42"/>
      <c r="T68" s="7"/>
      <c r="U68" s="7"/>
      <c r="V68" s="7"/>
      <c r="W68" s="7"/>
      <c r="X68" s="7"/>
      <c r="Y68" s="7"/>
      <c r="Z68" s="7"/>
      <c r="AA68" s="7"/>
      <c r="AB68" s="7"/>
      <c r="AC68" s="7"/>
      <c r="AW68" s="33"/>
      <c r="AX68" s="33"/>
      <c r="AY68" s="33"/>
      <c r="AZ68" s="34"/>
      <c r="BA68" s="34"/>
      <c r="BB68" s="34"/>
      <c r="BC68" s="34"/>
      <c r="BD68" s="34"/>
      <c r="BE68" s="34"/>
      <c r="BF68" s="32"/>
      <c r="CI68" s="33"/>
      <c r="CJ68" s="33"/>
      <c r="CK68" s="33"/>
      <c r="CL68" s="34"/>
      <c r="CM68" s="34"/>
      <c r="CN68" s="34"/>
      <c r="CO68" s="34"/>
      <c r="CP68" s="66"/>
      <c r="CQ68" s="88"/>
    </row>
    <row r="69" spans="4:95" x14ac:dyDescent="0.2">
      <c r="D69" s="7"/>
      <c r="E69" s="7"/>
      <c r="F69" s="7"/>
      <c r="K69" s="31"/>
      <c r="L69" s="7"/>
      <c r="M69" s="31"/>
      <c r="N69" s="42"/>
      <c r="T69" s="7"/>
      <c r="U69" s="7"/>
      <c r="V69" s="7"/>
      <c r="W69" s="7"/>
      <c r="X69" s="7"/>
      <c r="Y69" s="7"/>
      <c r="Z69" s="7"/>
      <c r="AA69" s="7"/>
      <c r="AB69" s="7"/>
      <c r="AC69" s="7"/>
      <c r="AW69" s="33"/>
      <c r="AX69" s="33"/>
      <c r="AY69" s="33"/>
      <c r="AZ69" s="34"/>
      <c r="BA69" s="34"/>
      <c r="BB69" s="34"/>
      <c r="BC69" s="34"/>
      <c r="BD69" s="34"/>
      <c r="BE69" s="34"/>
      <c r="BF69" s="32"/>
      <c r="CI69" s="33"/>
      <c r="CJ69" s="33"/>
      <c r="CK69" s="33"/>
      <c r="CL69" s="34"/>
      <c r="CM69" s="34"/>
      <c r="CN69" s="34"/>
      <c r="CO69" s="34"/>
      <c r="CP69" s="66"/>
      <c r="CQ69" s="88"/>
    </row>
    <row r="70" spans="4:95" x14ac:dyDescent="0.2">
      <c r="D70" s="7"/>
      <c r="E70" s="7"/>
      <c r="F70" s="7"/>
      <c r="K70" s="31"/>
      <c r="L70" s="7"/>
      <c r="M70" s="31"/>
      <c r="N70" s="42"/>
      <c r="T70" s="7"/>
      <c r="U70" s="7"/>
      <c r="V70" s="7"/>
      <c r="W70" s="7"/>
      <c r="X70" s="7"/>
      <c r="Y70" s="7"/>
      <c r="Z70" s="7"/>
      <c r="AA70" s="7"/>
      <c r="AB70" s="7"/>
      <c r="AC70" s="7"/>
      <c r="AW70" s="33"/>
      <c r="AX70" s="33"/>
      <c r="AY70" s="33"/>
      <c r="AZ70" s="34"/>
      <c r="BA70" s="34"/>
      <c r="BB70" s="34"/>
      <c r="BC70" s="34"/>
      <c r="BD70" s="34"/>
      <c r="BE70" s="34"/>
      <c r="BF70" s="32"/>
      <c r="CI70" s="33"/>
      <c r="CJ70" s="33"/>
      <c r="CK70" s="33"/>
      <c r="CL70" s="34"/>
      <c r="CM70" s="34"/>
      <c r="CN70" s="34"/>
      <c r="CO70" s="34"/>
      <c r="CP70" s="66"/>
      <c r="CQ70" s="88"/>
    </row>
    <row r="71" spans="4:95" x14ac:dyDescent="0.2">
      <c r="D71" s="7"/>
      <c r="E71" s="7"/>
      <c r="F71" s="7"/>
      <c r="K71" s="31"/>
      <c r="L71" s="7"/>
      <c r="M71" s="31"/>
      <c r="N71" s="42"/>
      <c r="T71" s="7"/>
      <c r="U71" s="7"/>
      <c r="V71" s="7"/>
      <c r="W71" s="7"/>
      <c r="X71" s="7"/>
      <c r="Y71" s="7"/>
      <c r="Z71" s="7"/>
      <c r="AA71" s="7"/>
      <c r="AB71" s="7"/>
      <c r="AC71" s="7"/>
      <c r="AW71" s="33"/>
      <c r="AX71" s="33"/>
      <c r="AY71" s="33"/>
      <c r="AZ71" s="34"/>
      <c r="BA71" s="34"/>
      <c r="BB71" s="34"/>
      <c r="BC71" s="34"/>
      <c r="BD71" s="34"/>
      <c r="BE71" s="34"/>
      <c r="BF71" s="32"/>
      <c r="CI71" s="33"/>
      <c r="CJ71" s="33"/>
      <c r="CK71" s="33"/>
      <c r="CL71" s="34"/>
      <c r="CM71" s="34"/>
      <c r="CN71" s="34"/>
      <c r="CO71" s="34"/>
      <c r="CP71" s="66"/>
      <c r="CQ71" s="88"/>
    </row>
    <row r="72" spans="4:95" x14ac:dyDescent="0.2">
      <c r="D72" s="7"/>
      <c r="E72" s="7"/>
      <c r="F72" s="7"/>
      <c r="K72" s="31"/>
      <c r="L72" s="7"/>
      <c r="M72" s="31"/>
      <c r="N72" s="42"/>
      <c r="T72" s="7"/>
      <c r="U72" s="7"/>
      <c r="V72" s="7"/>
      <c r="W72" s="7"/>
      <c r="X72" s="7"/>
      <c r="Y72" s="7"/>
      <c r="Z72" s="7"/>
      <c r="AA72" s="7"/>
      <c r="AB72" s="7"/>
      <c r="AC72" s="7"/>
      <c r="AW72" s="33"/>
      <c r="AX72" s="33"/>
      <c r="AY72" s="33"/>
      <c r="AZ72" s="34"/>
      <c r="BA72" s="34"/>
      <c r="BB72" s="34"/>
      <c r="BC72" s="34"/>
      <c r="BD72" s="34"/>
      <c r="BE72" s="34"/>
      <c r="BF72" s="32"/>
      <c r="CI72" s="33"/>
      <c r="CJ72" s="33"/>
      <c r="CK72" s="33"/>
      <c r="CL72" s="34"/>
      <c r="CM72" s="34"/>
      <c r="CN72" s="34"/>
      <c r="CO72" s="34"/>
      <c r="CP72" s="66"/>
      <c r="CQ72" s="88"/>
    </row>
    <row r="73" spans="4:95" x14ac:dyDescent="0.2">
      <c r="D73" s="7"/>
      <c r="E73" s="7"/>
      <c r="F73" s="7"/>
      <c r="K73" s="31"/>
      <c r="L73" s="7"/>
      <c r="M73" s="31"/>
      <c r="N73" s="42"/>
      <c r="T73" s="7"/>
      <c r="U73" s="7"/>
      <c r="V73" s="7"/>
      <c r="W73" s="7"/>
      <c r="X73" s="7"/>
      <c r="Y73" s="7"/>
      <c r="Z73" s="7"/>
      <c r="AA73" s="7"/>
      <c r="AB73" s="7"/>
      <c r="AC73" s="7"/>
      <c r="AW73" s="33"/>
      <c r="AX73" s="33"/>
      <c r="AY73" s="33"/>
      <c r="AZ73" s="34"/>
      <c r="BA73" s="34"/>
      <c r="BB73" s="34"/>
      <c r="BC73" s="34"/>
      <c r="BD73" s="34"/>
      <c r="BE73" s="34"/>
      <c r="BF73" s="32"/>
      <c r="CI73" s="33"/>
      <c r="CJ73" s="33"/>
      <c r="CK73" s="33"/>
      <c r="CL73" s="34"/>
      <c r="CM73" s="34"/>
      <c r="CN73" s="34"/>
      <c r="CO73" s="34"/>
      <c r="CP73" s="66"/>
      <c r="CQ73" s="88"/>
    </row>
    <row r="74" spans="4:95" x14ac:dyDescent="0.2">
      <c r="D74" s="7"/>
      <c r="E74" s="7"/>
      <c r="F74" s="7"/>
      <c r="K74" s="31"/>
      <c r="L74" s="7"/>
      <c r="M74" s="31"/>
      <c r="N74" s="42"/>
      <c r="T74" s="7"/>
      <c r="U74" s="7"/>
      <c r="V74" s="7"/>
      <c r="W74" s="7"/>
      <c r="X74" s="7"/>
      <c r="Y74" s="7"/>
      <c r="Z74" s="7"/>
      <c r="AA74" s="7"/>
      <c r="AB74" s="7"/>
      <c r="AC74" s="7"/>
      <c r="AW74" s="33"/>
      <c r="AX74" s="33"/>
      <c r="AY74" s="33"/>
      <c r="AZ74" s="34"/>
      <c r="BA74" s="34"/>
      <c r="BB74" s="34"/>
      <c r="BC74" s="34"/>
      <c r="BD74" s="34"/>
      <c r="BE74" s="34"/>
      <c r="BF74" s="32"/>
      <c r="CI74" s="33"/>
      <c r="CJ74" s="33"/>
      <c r="CK74" s="33"/>
      <c r="CL74" s="34"/>
      <c r="CM74" s="34"/>
      <c r="CN74" s="34"/>
      <c r="CO74" s="34"/>
      <c r="CP74" s="66"/>
      <c r="CQ74" s="88"/>
    </row>
    <row r="75" spans="4:95" x14ac:dyDescent="0.2">
      <c r="D75" s="7"/>
      <c r="E75" s="7"/>
      <c r="F75" s="7"/>
      <c r="K75" s="31"/>
      <c r="L75" s="7"/>
      <c r="M75" s="31"/>
      <c r="N75" s="42"/>
      <c r="T75" s="7"/>
      <c r="U75" s="7"/>
      <c r="V75" s="7"/>
      <c r="W75" s="7"/>
      <c r="X75" s="7"/>
      <c r="Y75" s="7"/>
      <c r="Z75" s="7"/>
      <c r="AA75" s="7"/>
      <c r="AB75" s="7"/>
      <c r="AC75" s="7"/>
      <c r="AW75" s="33"/>
      <c r="AX75" s="33"/>
      <c r="AY75" s="33"/>
      <c r="AZ75" s="34"/>
      <c r="BA75" s="34"/>
      <c r="BB75" s="34"/>
      <c r="BC75" s="34"/>
      <c r="BD75" s="34"/>
      <c r="BE75" s="34"/>
      <c r="BF75" s="32"/>
      <c r="CI75" s="33"/>
      <c r="CJ75" s="33"/>
      <c r="CK75" s="33"/>
      <c r="CL75" s="34"/>
      <c r="CM75" s="34"/>
      <c r="CN75" s="34"/>
      <c r="CO75" s="34"/>
      <c r="CP75" s="66"/>
      <c r="CQ75" s="88"/>
    </row>
    <row r="76" spans="4:95" x14ac:dyDescent="0.2">
      <c r="D76" s="7"/>
      <c r="E76" s="7"/>
      <c r="F76" s="7"/>
      <c r="K76" s="31"/>
      <c r="L76" s="7"/>
      <c r="M76" s="31"/>
      <c r="N76" s="42"/>
      <c r="T76" s="7"/>
      <c r="U76" s="7"/>
      <c r="V76" s="7"/>
      <c r="W76" s="7"/>
      <c r="X76" s="7"/>
      <c r="Y76" s="7"/>
      <c r="Z76" s="7"/>
      <c r="AA76" s="7"/>
      <c r="AB76" s="7"/>
      <c r="AC76" s="7"/>
      <c r="AW76" s="33"/>
      <c r="AX76" s="33"/>
      <c r="AY76" s="33"/>
      <c r="AZ76" s="34"/>
      <c r="BA76" s="34"/>
      <c r="BB76" s="34"/>
      <c r="BC76" s="34"/>
      <c r="BD76" s="34"/>
      <c r="BE76" s="34"/>
      <c r="BF76" s="32"/>
      <c r="CI76" s="33"/>
      <c r="CJ76" s="33"/>
      <c r="CK76" s="33"/>
      <c r="CL76" s="34"/>
      <c r="CM76" s="34"/>
      <c r="CN76" s="34"/>
      <c r="CO76" s="34"/>
      <c r="CP76" s="66"/>
      <c r="CQ76" s="88"/>
    </row>
    <row r="77" spans="4:95" x14ac:dyDescent="0.2">
      <c r="D77" s="7"/>
      <c r="E77" s="7"/>
      <c r="F77" s="7"/>
      <c r="K77" s="31"/>
      <c r="L77" s="7"/>
      <c r="M77" s="31"/>
      <c r="N77" s="42"/>
      <c r="T77" s="7"/>
      <c r="U77" s="7"/>
      <c r="V77" s="7"/>
      <c r="W77" s="7"/>
      <c r="X77" s="7"/>
      <c r="Y77" s="7"/>
      <c r="Z77" s="7"/>
      <c r="AA77" s="7"/>
      <c r="AB77" s="7"/>
      <c r="AC77" s="7"/>
      <c r="AW77" s="33"/>
      <c r="AX77" s="33"/>
      <c r="AY77" s="33"/>
      <c r="AZ77" s="34"/>
      <c r="BA77" s="34"/>
      <c r="BB77" s="34"/>
      <c r="BC77" s="34"/>
      <c r="BD77" s="34"/>
      <c r="BE77" s="34"/>
      <c r="BF77" s="32"/>
      <c r="CI77" s="33"/>
      <c r="CJ77" s="33"/>
      <c r="CK77" s="33"/>
      <c r="CL77" s="34"/>
      <c r="CM77" s="34"/>
      <c r="CN77" s="34"/>
      <c r="CO77" s="34"/>
      <c r="CP77" s="66"/>
      <c r="CQ77" s="88"/>
    </row>
    <row r="78" spans="4:95" x14ac:dyDescent="0.2">
      <c r="D78" s="7"/>
      <c r="E78" s="7"/>
      <c r="F78" s="7"/>
      <c r="K78" s="31"/>
      <c r="L78" s="7"/>
      <c r="M78" s="31"/>
      <c r="N78" s="42"/>
      <c r="T78" s="7"/>
      <c r="U78" s="7"/>
      <c r="V78" s="7"/>
      <c r="W78" s="7"/>
      <c r="X78" s="7"/>
      <c r="Y78" s="7"/>
      <c r="Z78" s="7"/>
      <c r="AA78" s="7"/>
      <c r="AB78" s="7"/>
      <c r="AC78" s="7"/>
      <c r="AW78" s="33"/>
      <c r="AX78" s="33"/>
      <c r="AY78" s="33"/>
      <c r="AZ78" s="34"/>
      <c r="BA78" s="34"/>
      <c r="BB78" s="34"/>
      <c r="BC78" s="34"/>
      <c r="BD78" s="34"/>
      <c r="BE78" s="34"/>
      <c r="BF78" s="32"/>
      <c r="CI78" s="33"/>
      <c r="CJ78" s="33"/>
      <c r="CK78" s="33"/>
      <c r="CL78" s="34"/>
      <c r="CM78" s="34"/>
      <c r="CN78" s="34"/>
      <c r="CO78" s="34"/>
      <c r="CP78" s="66"/>
      <c r="CQ78" s="88"/>
    </row>
    <row r="79" spans="4:95" x14ac:dyDescent="0.2">
      <c r="D79" s="7"/>
      <c r="E79" s="7"/>
      <c r="F79" s="7"/>
      <c r="K79" s="31"/>
      <c r="L79" s="7"/>
      <c r="M79" s="31"/>
      <c r="N79" s="42"/>
      <c r="T79" s="7"/>
      <c r="U79" s="7"/>
      <c r="V79" s="7"/>
      <c r="W79" s="7"/>
      <c r="X79" s="7"/>
      <c r="Y79" s="7"/>
      <c r="Z79" s="7"/>
      <c r="AA79" s="7"/>
      <c r="AB79" s="7"/>
      <c r="AC79" s="7"/>
      <c r="AW79" s="33"/>
      <c r="AX79" s="33"/>
      <c r="AY79" s="33"/>
      <c r="AZ79" s="34"/>
      <c r="BA79" s="34"/>
      <c r="BB79" s="34"/>
      <c r="BC79" s="34"/>
      <c r="BD79" s="34"/>
      <c r="BE79" s="34"/>
      <c r="BF79" s="32"/>
      <c r="CI79" s="33"/>
      <c r="CJ79" s="33"/>
      <c r="CK79" s="33"/>
      <c r="CL79" s="34"/>
      <c r="CM79" s="34"/>
      <c r="CN79" s="34"/>
      <c r="CO79" s="34"/>
      <c r="CP79" s="66"/>
      <c r="CQ79" s="88"/>
    </row>
    <row r="80" spans="4:95" x14ac:dyDescent="0.2">
      <c r="D80" s="7"/>
      <c r="E80" s="7"/>
      <c r="F80" s="7"/>
      <c r="K80" s="31"/>
      <c r="L80" s="7"/>
      <c r="M80" s="31"/>
      <c r="N80" s="42"/>
      <c r="T80" s="7"/>
      <c r="U80" s="7"/>
      <c r="V80" s="7"/>
      <c r="W80" s="7"/>
      <c r="X80" s="7"/>
      <c r="Y80" s="7"/>
      <c r="Z80" s="7"/>
      <c r="AA80" s="7"/>
      <c r="AB80" s="7"/>
      <c r="AC80" s="7"/>
      <c r="AW80" s="33"/>
      <c r="AX80" s="33"/>
      <c r="AY80" s="33"/>
      <c r="AZ80" s="34"/>
      <c r="BA80" s="34"/>
      <c r="BB80" s="34"/>
      <c r="BC80" s="34"/>
      <c r="BD80" s="34"/>
      <c r="BE80" s="34"/>
      <c r="BF80" s="32"/>
      <c r="CI80" s="33"/>
      <c r="CJ80" s="33"/>
      <c r="CK80" s="33"/>
      <c r="CL80" s="34"/>
      <c r="CM80" s="34"/>
      <c r="CN80" s="34"/>
      <c r="CO80" s="34"/>
      <c r="CP80" s="66"/>
      <c r="CQ80" s="88"/>
    </row>
    <row r="81" spans="1:117" x14ac:dyDescent="0.2">
      <c r="D81" s="7"/>
      <c r="E81" s="7"/>
      <c r="F81" s="7"/>
      <c r="K81" s="31"/>
      <c r="L81" s="7"/>
      <c r="M81" s="31"/>
      <c r="N81" s="42"/>
      <c r="T81" s="7"/>
      <c r="U81" s="7"/>
      <c r="V81" s="7"/>
      <c r="W81" s="7"/>
      <c r="X81" s="7"/>
      <c r="Y81" s="7"/>
      <c r="Z81" s="7"/>
      <c r="AA81" s="7"/>
      <c r="AB81" s="7"/>
      <c r="AC81" s="7"/>
      <c r="AW81" s="33"/>
      <c r="AX81" s="33"/>
      <c r="AY81" s="33"/>
      <c r="AZ81" s="34"/>
      <c r="BA81" s="34"/>
      <c r="BB81" s="34"/>
      <c r="BC81" s="34"/>
      <c r="BD81" s="34"/>
      <c r="BE81" s="34"/>
      <c r="BF81" s="32"/>
      <c r="CI81" s="33"/>
      <c r="CJ81" s="33"/>
      <c r="CK81" s="33"/>
      <c r="CL81" s="34"/>
      <c r="CM81" s="34"/>
      <c r="CN81" s="34"/>
      <c r="CO81" s="34"/>
      <c r="CP81" s="66"/>
      <c r="CQ81" s="88"/>
    </row>
    <row r="82" spans="1:117" x14ac:dyDescent="0.2">
      <c r="D82" s="7"/>
      <c r="E82" s="7"/>
      <c r="F82" s="7"/>
      <c r="K82" s="31"/>
      <c r="L82" s="7"/>
      <c r="M82" s="31"/>
      <c r="N82" s="42"/>
      <c r="T82" s="7"/>
      <c r="U82" s="7"/>
      <c r="V82" s="7"/>
      <c r="W82" s="7"/>
      <c r="X82" s="7"/>
      <c r="Y82" s="7"/>
      <c r="Z82" s="7"/>
      <c r="AA82" s="7"/>
      <c r="AB82" s="7"/>
      <c r="AC82" s="7"/>
      <c r="AW82" s="33"/>
      <c r="AX82" s="33"/>
      <c r="AY82" s="33"/>
      <c r="AZ82" s="34"/>
      <c r="BA82" s="34"/>
      <c r="BB82" s="34"/>
      <c r="BC82" s="34"/>
      <c r="BD82" s="34"/>
      <c r="BE82" s="34"/>
      <c r="BF82" s="32"/>
      <c r="CI82" s="33"/>
      <c r="CJ82" s="33"/>
      <c r="CK82" s="33"/>
      <c r="CL82" s="34"/>
      <c r="CM82" s="34"/>
      <c r="CN82" s="34"/>
      <c r="CO82" s="34"/>
      <c r="CP82" s="66"/>
      <c r="CQ82" s="88"/>
    </row>
    <row r="83" spans="1:117" x14ac:dyDescent="0.2">
      <c r="D83" s="7"/>
      <c r="E83" s="7"/>
      <c r="F83" s="7"/>
      <c r="K83" s="31"/>
      <c r="L83" s="7"/>
      <c r="M83" s="31"/>
      <c r="N83" s="42"/>
      <c r="T83" s="7"/>
      <c r="U83" s="7"/>
      <c r="V83" s="7"/>
      <c r="W83" s="7"/>
      <c r="X83" s="7"/>
      <c r="Y83" s="7"/>
      <c r="Z83" s="7"/>
      <c r="AA83" s="7"/>
      <c r="AB83" s="7"/>
      <c r="AC83" s="7"/>
      <c r="AW83" s="33"/>
      <c r="AX83" s="33"/>
      <c r="AY83" s="33"/>
      <c r="AZ83" s="34"/>
      <c r="BA83" s="34"/>
      <c r="BB83" s="34"/>
      <c r="BC83" s="34"/>
      <c r="BD83" s="34"/>
      <c r="BE83" s="34"/>
      <c r="BF83" s="32"/>
      <c r="CI83" s="33"/>
      <c r="CJ83" s="33"/>
      <c r="CK83" s="33"/>
      <c r="CL83" s="34"/>
      <c r="CM83" s="34"/>
      <c r="CN83" s="34"/>
      <c r="CO83" s="34"/>
      <c r="CP83" s="66"/>
      <c r="CQ83" s="88"/>
    </row>
    <row r="84" spans="1:117" x14ac:dyDescent="0.2">
      <c r="D84" s="7"/>
      <c r="E84" s="7"/>
      <c r="F84" s="7"/>
      <c r="K84" s="31"/>
      <c r="L84" s="7"/>
      <c r="M84" s="31"/>
      <c r="N84" s="42"/>
      <c r="T84" s="7"/>
      <c r="U84" s="7"/>
      <c r="V84" s="7"/>
      <c r="W84" s="7"/>
      <c r="X84" s="7"/>
      <c r="Y84" s="7"/>
      <c r="Z84" s="7"/>
      <c r="AA84" s="7"/>
      <c r="AB84" s="7"/>
      <c r="AC84" s="7"/>
      <c r="AW84" s="33"/>
      <c r="AX84" s="33"/>
      <c r="AY84" s="33"/>
      <c r="AZ84" s="34"/>
      <c r="BA84" s="34"/>
      <c r="BB84" s="34"/>
      <c r="BC84" s="34"/>
      <c r="BD84" s="34"/>
      <c r="BE84" s="34"/>
      <c r="BF84" s="32"/>
      <c r="CI84" s="33"/>
      <c r="CJ84" s="33"/>
      <c r="CK84" s="33"/>
      <c r="CL84" s="34"/>
      <c r="CM84" s="34"/>
      <c r="CN84" s="34"/>
      <c r="CO84" s="34"/>
      <c r="CP84" s="66"/>
      <c r="CQ84" s="88"/>
    </row>
    <row r="85" spans="1:117" s="39" customFormat="1" x14ac:dyDescent="0.2">
      <c r="A85" s="35" t="s">
        <v>87</v>
      </c>
      <c r="B85" s="35"/>
      <c r="C85" s="35" t="s">
        <v>87</v>
      </c>
      <c r="D85" s="35" t="s">
        <v>87</v>
      </c>
      <c r="E85" s="35" t="s">
        <v>87</v>
      </c>
      <c r="F85" s="35" t="s">
        <v>87</v>
      </c>
      <c r="G85" s="35" t="s">
        <v>87</v>
      </c>
      <c r="H85" s="35" t="s">
        <v>87</v>
      </c>
      <c r="I85" s="35" t="s">
        <v>87</v>
      </c>
      <c r="J85" s="35" t="s">
        <v>87</v>
      </c>
      <c r="K85" s="35" t="s">
        <v>87</v>
      </c>
      <c r="L85" s="35" t="s">
        <v>87</v>
      </c>
      <c r="M85" s="35" t="s">
        <v>87</v>
      </c>
      <c r="N85" s="35" t="s">
        <v>87</v>
      </c>
      <c r="O85" s="35" t="s">
        <v>87</v>
      </c>
      <c r="P85" s="35" t="s">
        <v>87</v>
      </c>
      <c r="Q85" s="35" t="s">
        <v>87</v>
      </c>
      <c r="R85" s="35" t="s">
        <v>87</v>
      </c>
      <c r="S85" s="35" t="s">
        <v>87</v>
      </c>
      <c r="T85" s="35" t="s">
        <v>87</v>
      </c>
      <c r="U85" s="35" t="s">
        <v>87</v>
      </c>
      <c r="V85" s="35" t="s">
        <v>87</v>
      </c>
      <c r="W85" s="35" t="s">
        <v>87</v>
      </c>
      <c r="X85" s="35" t="s">
        <v>87</v>
      </c>
      <c r="Y85" s="35" t="s">
        <v>87</v>
      </c>
      <c r="Z85" s="35" t="s">
        <v>87</v>
      </c>
      <c r="AA85" s="35" t="s">
        <v>87</v>
      </c>
      <c r="AB85" s="35" t="s">
        <v>87</v>
      </c>
      <c r="AC85" s="35" t="s">
        <v>87</v>
      </c>
      <c r="AD85" s="35" t="s">
        <v>87</v>
      </c>
      <c r="AE85" s="35" t="s">
        <v>87</v>
      </c>
      <c r="AF85" s="35" t="s">
        <v>87</v>
      </c>
      <c r="AG85" s="35" t="s">
        <v>87</v>
      </c>
      <c r="AH85" s="35" t="s">
        <v>87</v>
      </c>
      <c r="AI85" s="35" t="s">
        <v>87</v>
      </c>
      <c r="AJ85" s="35" t="s">
        <v>87</v>
      </c>
      <c r="AK85" s="35" t="s">
        <v>87</v>
      </c>
      <c r="AL85" s="35" t="s">
        <v>87</v>
      </c>
      <c r="AM85" s="35" t="s">
        <v>87</v>
      </c>
      <c r="AN85" s="35" t="s">
        <v>87</v>
      </c>
      <c r="AO85" s="35" t="s">
        <v>87</v>
      </c>
      <c r="AP85" s="35" t="s">
        <v>87</v>
      </c>
      <c r="AQ85" s="35" t="s">
        <v>87</v>
      </c>
      <c r="AR85" s="35" t="s">
        <v>87</v>
      </c>
      <c r="AS85" s="35" t="s">
        <v>87</v>
      </c>
      <c r="AT85" s="35" t="s">
        <v>87</v>
      </c>
      <c r="AU85" s="35" t="s">
        <v>87</v>
      </c>
      <c r="AV85" s="35" t="s">
        <v>87</v>
      </c>
      <c r="AW85" s="35" t="s">
        <v>87</v>
      </c>
      <c r="AX85" s="35" t="s">
        <v>87</v>
      </c>
      <c r="AY85" s="35" t="s">
        <v>87</v>
      </c>
      <c r="AZ85" s="35" t="s">
        <v>87</v>
      </c>
      <c r="BA85" s="35" t="s">
        <v>87</v>
      </c>
      <c r="BB85" s="35"/>
      <c r="BC85" s="35" t="s">
        <v>87</v>
      </c>
      <c r="BD85" s="35" t="s">
        <v>87</v>
      </c>
      <c r="BE85" s="35" t="s">
        <v>87</v>
      </c>
      <c r="BF85" s="35" t="s">
        <v>87</v>
      </c>
      <c r="BG85" s="35" t="s">
        <v>87</v>
      </c>
      <c r="BH85" s="35" t="s">
        <v>87</v>
      </c>
      <c r="BI85" s="35" t="s">
        <v>87</v>
      </c>
      <c r="BJ85" s="35" t="s">
        <v>87</v>
      </c>
      <c r="BK85" s="35" t="s">
        <v>87</v>
      </c>
      <c r="BL85" s="35" t="s">
        <v>87</v>
      </c>
      <c r="BM85" s="35" t="s">
        <v>87</v>
      </c>
      <c r="BN85" s="35" t="s">
        <v>87</v>
      </c>
      <c r="BO85" s="35" t="s">
        <v>87</v>
      </c>
      <c r="BP85" s="35" t="s">
        <v>87</v>
      </c>
      <c r="BQ85" s="35" t="s">
        <v>87</v>
      </c>
      <c r="BR85" s="35" t="s">
        <v>87</v>
      </c>
      <c r="BS85" s="35" t="s">
        <v>87</v>
      </c>
      <c r="BT85" s="35" t="s">
        <v>87</v>
      </c>
      <c r="BU85" s="35" t="s">
        <v>87</v>
      </c>
      <c r="BV85" s="35" t="s">
        <v>87</v>
      </c>
      <c r="BW85" s="35" t="s">
        <v>87</v>
      </c>
      <c r="BX85" s="35" t="s">
        <v>87</v>
      </c>
      <c r="BY85" s="35" t="s">
        <v>87</v>
      </c>
      <c r="BZ85" s="35" t="s">
        <v>87</v>
      </c>
      <c r="CA85" s="35" t="s">
        <v>87</v>
      </c>
      <c r="CB85" s="35" t="s">
        <v>87</v>
      </c>
      <c r="CC85" s="35" t="s">
        <v>87</v>
      </c>
      <c r="CD85" s="35" t="s">
        <v>87</v>
      </c>
      <c r="CE85" s="35" t="s">
        <v>87</v>
      </c>
      <c r="CF85" s="35" t="s">
        <v>87</v>
      </c>
      <c r="CG85" s="35" t="s">
        <v>87</v>
      </c>
      <c r="CH85" s="35" t="s">
        <v>87</v>
      </c>
      <c r="CI85" s="35" t="s">
        <v>87</v>
      </c>
      <c r="CJ85" s="35" t="s">
        <v>87</v>
      </c>
      <c r="CK85" s="35" t="s">
        <v>87</v>
      </c>
      <c r="CL85" s="35" t="s">
        <v>87</v>
      </c>
      <c r="CM85" s="35" t="s">
        <v>87</v>
      </c>
      <c r="CN85" s="35" t="s">
        <v>87</v>
      </c>
      <c r="CO85" s="35" t="s">
        <v>87</v>
      </c>
      <c r="CP85" s="35" t="s">
        <v>87</v>
      </c>
      <c r="CQ85" s="35" t="s">
        <v>87</v>
      </c>
      <c r="CR85" s="35" t="s">
        <v>87</v>
      </c>
      <c r="CS85" s="35" t="s">
        <v>87</v>
      </c>
      <c r="CT85" s="35" t="s">
        <v>87</v>
      </c>
      <c r="CU85" s="35" t="s">
        <v>87</v>
      </c>
      <c r="CV85" s="35" t="s">
        <v>87</v>
      </c>
      <c r="CW85" s="35" t="s">
        <v>87</v>
      </c>
      <c r="CX85" s="35" t="s">
        <v>87</v>
      </c>
      <c r="CY85" s="35" t="s">
        <v>87</v>
      </c>
      <c r="CZ85" s="35" t="s">
        <v>87</v>
      </c>
      <c r="DA85" s="35" t="s">
        <v>87</v>
      </c>
      <c r="DB85" s="35" t="s">
        <v>87</v>
      </c>
      <c r="DC85" s="35" t="s">
        <v>87</v>
      </c>
      <c r="DD85" s="35" t="s">
        <v>87</v>
      </c>
      <c r="DE85" s="35" t="s">
        <v>87</v>
      </c>
      <c r="DF85" s="35" t="s">
        <v>87</v>
      </c>
      <c r="DG85" s="35" t="s">
        <v>87</v>
      </c>
      <c r="DH85" s="35" t="s">
        <v>87</v>
      </c>
      <c r="DI85" s="35" t="s">
        <v>87</v>
      </c>
      <c r="DJ85" s="35" t="s">
        <v>87</v>
      </c>
      <c r="DK85" s="35" t="s">
        <v>87</v>
      </c>
      <c r="DL85" s="35" t="s">
        <v>87</v>
      </c>
      <c r="DM85" s="35" t="s">
        <v>87</v>
      </c>
    </row>
    <row r="86" spans="1:117" s="39" customFormat="1" x14ac:dyDescent="0.2">
      <c r="A86" s="154">
        <f t="shared" ref="A86:A120" si="41">A5</f>
        <v>0</v>
      </c>
      <c r="B86" s="154"/>
      <c r="C86" s="47"/>
      <c r="D86" s="46"/>
      <c r="F86" s="46"/>
      <c r="U86" s="31"/>
      <c r="X86" s="47" t="str">
        <f>IF(V5,IF(W5="",CONCATENATE("Grade ",V5," ",$D$4),CONCATENATE("Grade ",V5," ",W5)),IF(ISTEXT(W5),CONCATENATE("Grade ",B5," ",W5),IF(ISTEXT($D$4),CONCATENATE("Grade ",B5," ",$D$4," "),"")))</f>
        <v/>
      </c>
      <c r="Y86" s="46" t="str">
        <f t="shared" ref="Y86:Y120" si="42">IF(Y5,Y5,"")</f>
        <v/>
      </c>
      <c r="Z86" s="46" t="str">
        <f>IF(Y5,IF(Z5,Z5,""),"0")</f>
        <v>0</v>
      </c>
      <c r="AA86" s="46" t="e">
        <f t="shared" ref="AA86:AA120" si="43">IF(Y86,Z86+Y86,"")</f>
        <v>#VALUE!</v>
      </c>
      <c r="AB86" s="46" t="e">
        <f t="shared" ref="AB86:AB120" si="44">IF(Y86,AA86+Y86,"")</f>
        <v>#VALUE!</v>
      </c>
      <c r="AC86" s="46" t="e">
        <f t="shared" ref="AC86:AC120" si="45">IF(Y86,AB86+Y86,"")</f>
        <v>#VALUE!</v>
      </c>
      <c r="AD86" s="46" t="e">
        <f t="shared" ref="AD86:AD120" si="46">IF(Y86,AC86+Y86,"")</f>
        <v>#VALUE!</v>
      </c>
      <c r="AE86" s="46" t="e">
        <f t="shared" ref="AE86:AE120" si="47">IF(Y86,AD86+Y86,"")</f>
        <v>#VALUE!</v>
      </c>
      <c r="AF86" s="46" t="e">
        <f t="shared" ref="AF86:AF120" si="48">IF(Y86,AE86+Y86,"")</f>
        <v>#VALUE!</v>
      </c>
      <c r="AG86" s="46" t="e">
        <f t="shared" ref="AG86:AG120" si="49">IF(Y86,AF86+Y86,"")</f>
        <v>#VALUE!</v>
      </c>
      <c r="AH86" s="46" t="e">
        <f t="shared" ref="AH86:AH120" si="50">IF(Y86,AG86+Y86,"")</f>
        <v>#VALUE!</v>
      </c>
      <c r="AI86" s="46" t="e">
        <f t="shared" ref="AI86:AI120" si="51">IF(Y86,AH86+Y86,"")</f>
        <v>#VALUE!</v>
      </c>
      <c r="AJ86" s="46" t="e">
        <f t="shared" ref="AJ86:AJ120" si="52">IF(Y86,AI86+Y86,"")</f>
        <v>#VALUE!</v>
      </c>
      <c r="AK86" s="46" t="e">
        <f t="shared" ref="AK86:AK120" si="53">IF(Y86,AJ86+Y86,"")</f>
        <v>#VALUE!</v>
      </c>
      <c r="AL86" s="46" t="e">
        <f t="shared" ref="AL86:AL120" si="54">IF(Y86,AK86+Y86,"")</f>
        <v>#VALUE!</v>
      </c>
      <c r="AM86" s="46" t="e">
        <f t="shared" ref="AM86:AM120" si="55">IF(Y86,AL86+Y86,"")</f>
        <v>#VALUE!</v>
      </c>
      <c r="AN86" s="46" t="e">
        <f t="shared" ref="AN86:AN120" si="56">IF(Y86,AM86+Y86,"")</f>
        <v>#VALUE!</v>
      </c>
      <c r="AO86" s="46" t="e">
        <f t="shared" ref="AO86:AO120" si="57">IF(Y86,AN86+Y86,"")</f>
        <v>#VALUE!</v>
      </c>
      <c r="AP86" s="46"/>
      <c r="AQ86" s="46"/>
      <c r="AR86" s="46"/>
      <c r="AS86" s="47"/>
      <c r="AT86" s="46"/>
      <c r="AU86" s="46"/>
      <c r="AV86" s="46"/>
      <c r="AW86" s="46"/>
      <c r="AX86" s="46"/>
      <c r="AY86" s="46"/>
      <c r="AZ86" s="46"/>
      <c r="BA86" s="46"/>
      <c r="BB86" s="46"/>
      <c r="BC86" s="46"/>
      <c r="BD86" s="46"/>
      <c r="BE86" s="46"/>
      <c r="BF86" s="46"/>
      <c r="BG86" s="46"/>
      <c r="BH86" s="46"/>
      <c r="BI86" s="46"/>
      <c r="BJ86" s="47" t="str">
        <f>IF(BH5,IF(BI5="",CONCATENATE("Grade ",BH5," ",$AP$4),CONCATENATE("Grade ",BH5," ",BI5)),IF(ISTEXT(BI5),CONCATENATE("Grade ",B5," ",BI5),IF(ISTEXT($AP$4),CONCATENATE("Grade ",B5," ",$AP$4," "),"")))</f>
        <v/>
      </c>
      <c r="BK86" s="46" t="str">
        <f t="shared" ref="BK86:BK120" si="58">IF(BK5,BK5,"")</f>
        <v/>
      </c>
      <c r="BL86" s="46" t="str">
        <f>IF(BK5,IF(BL5,BL5,""),"0")</f>
        <v>0</v>
      </c>
      <c r="BM86" s="46" t="e">
        <f t="shared" ref="BM86:BM120" si="59">IF(BK86,BL86+BK86,"")</f>
        <v>#VALUE!</v>
      </c>
      <c r="BN86" s="46" t="e">
        <f t="shared" ref="BN86:BN120" si="60">IF(BK86,BM86+BK86,"")</f>
        <v>#VALUE!</v>
      </c>
      <c r="BO86" s="46" t="e">
        <f t="shared" ref="BO86:BO120" si="61">IF(BK86,BN86+BK86,"")</f>
        <v>#VALUE!</v>
      </c>
      <c r="BP86" s="46" t="e">
        <f t="shared" ref="BP86:BP120" si="62">IF(BK86,BO86+BK86,"")</f>
        <v>#VALUE!</v>
      </c>
      <c r="BQ86" s="46" t="e">
        <f t="shared" ref="BQ86:BQ120" si="63">IF(BK86,BP86+BK86,"")</f>
        <v>#VALUE!</v>
      </c>
      <c r="BR86" s="46" t="e">
        <f t="shared" ref="BR86:BR120" si="64">IF(BK86,BQ86+BK86,"")</f>
        <v>#VALUE!</v>
      </c>
      <c r="BS86" s="46" t="e">
        <f t="shared" ref="BS86:BS120" si="65">IF(BK86,BR86+BK86,"")</f>
        <v>#VALUE!</v>
      </c>
      <c r="BT86" s="46" t="e">
        <f t="shared" ref="BT86:BT120" si="66">IF(BK86,BS86+BK86,"")</f>
        <v>#VALUE!</v>
      </c>
      <c r="BU86" s="46" t="e">
        <f t="shared" ref="BU86:BU120" si="67">IF(BK86,BT86+BK86,"")</f>
        <v>#VALUE!</v>
      </c>
      <c r="BV86" s="46" t="e">
        <f t="shared" ref="BV86:BV120" si="68">IF(BK86,BU86+BK86,"")</f>
        <v>#VALUE!</v>
      </c>
      <c r="BW86" s="46" t="e">
        <f t="shared" ref="BW86:BW120" si="69">IF(BK86,BV86+BK86,"")</f>
        <v>#VALUE!</v>
      </c>
      <c r="BX86" s="46" t="e">
        <f t="shared" ref="BX86:BX120" si="70">IF(BK86,BW86+BK86,"")</f>
        <v>#VALUE!</v>
      </c>
      <c r="BY86" s="46" t="e">
        <f t="shared" ref="BY86:BY120" si="71">IF(BK86,BX86+BK86,"")</f>
        <v>#VALUE!</v>
      </c>
      <c r="BZ86" s="46" t="e">
        <f t="shared" ref="BZ86:BZ120" si="72">IF(BK86,BY86+BK86,"")</f>
        <v>#VALUE!</v>
      </c>
      <c r="CA86" s="46" t="e">
        <f t="shared" ref="CA86:CA120" si="73">IF(BK86,BZ86+BK86,"")</f>
        <v>#VALUE!</v>
      </c>
      <c r="CB86" s="46"/>
      <c r="CC86" s="46"/>
      <c r="CD86" s="46"/>
      <c r="CE86" s="46"/>
      <c r="CF86" s="46"/>
      <c r="CG86" s="46"/>
      <c r="CH86" s="46"/>
      <c r="CI86" s="46"/>
      <c r="CJ86" s="46"/>
      <c r="CK86" s="46"/>
      <c r="CL86" s="46"/>
      <c r="CM86" s="46"/>
      <c r="CN86" s="46"/>
      <c r="CO86" s="46"/>
      <c r="CP86" s="46"/>
      <c r="CQ86" s="46"/>
      <c r="CR86" s="46"/>
      <c r="CS86" s="46"/>
      <c r="CT86" s="46"/>
      <c r="CU86" s="46"/>
      <c r="CV86" s="47" t="str">
        <f>IF(CT5,IF(CU5="",CONCATENATE("Grade ",CT5," ",$CB$4),CONCATENATE("Grade ",CT5," ",CU5)),IF(ISTEXT(CU5),CONCATENATE("Grade ",B5," ",CU5),IF(ISTEXT($CB$4),CONCATENATE("Grade ",B5," ",$CB$4," "),"")))</f>
        <v/>
      </c>
      <c r="CW86" s="46" t="str">
        <f t="shared" ref="CW86:CW120" si="74">IF(CW5,CW5,"")</f>
        <v/>
      </c>
      <c r="CX86" s="46" t="str">
        <f>IF(CW5,IF(CX5,CX5,""),"0")</f>
        <v>0</v>
      </c>
      <c r="CY86" s="46" t="e">
        <f>IF(CW86,CX86+CW86,"")</f>
        <v>#VALUE!</v>
      </c>
      <c r="CZ86" s="46" t="e">
        <f>IF(CW86,CY86+CW86,"")</f>
        <v>#VALUE!</v>
      </c>
      <c r="DA86" s="46" t="e">
        <f>IF(CW86,CZ86+CW86,"")</f>
        <v>#VALUE!</v>
      </c>
      <c r="DB86" s="46" t="e">
        <f>IF(CW86,DA86+CW86,"")</f>
        <v>#VALUE!</v>
      </c>
      <c r="DC86" s="46" t="e">
        <f>IF(CW86,DB86+CW86,"")</f>
        <v>#VALUE!</v>
      </c>
      <c r="DD86" s="46" t="e">
        <f>IF(CW86,DC86+CW86,"")</f>
        <v>#VALUE!</v>
      </c>
      <c r="DE86" s="46" t="e">
        <f>IF(CW86,DD86+CW86,"")</f>
        <v>#VALUE!</v>
      </c>
      <c r="DF86" s="46" t="e">
        <f>IF(CW86,DE86+CW86,"")</f>
        <v>#VALUE!</v>
      </c>
      <c r="DG86" s="46" t="e">
        <f>IF(CW86,DF86+CW86,"")</f>
        <v>#VALUE!</v>
      </c>
      <c r="DH86" s="46" t="e">
        <f>IF(CW86,DG86+CW86,"")</f>
        <v>#VALUE!</v>
      </c>
      <c r="DI86" s="46" t="e">
        <f>IF(CW86,DH86+CW86,"")</f>
        <v>#VALUE!</v>
      </c>
      <c r="DJ86" s="46" t="e">
        <f>IF(CW86,DI86+CW86,"")</f>
        <v>#VALUE!</v>
      </c>
      <c r="DK86" s="46" t="e">
        <f>IF(CW86,DJ86+CW86,"")</f>
        <v>#VALUE!</v>
      </c>
      <c r="DL86" s="46" t="e">
        <f>IF(CW86,DK86+CW86,"")</f>
        <v>#VALUE!</v>
      </c>
      <c r="DM86" s="46" t="e">
        <f>IF(CW86,DL86+CW86,"")</f>
        <v>#VALUE!</v>
      </c>
    </row>
    <row r="87" spans="1:117" s="39" customFormat="1" x14ac:dyDescent="0.2">
      <c r="A87" s="154">
        <f t="shared" si="41"/>
        <v>0</v>
      </c>
      <c r="B87" s="154"/>
      <c r="C87" s="47"/>
      <c r="D87" s="46"/>
      <c r="F87" s="46"/>
      <c r="U87" s="31"/>
      <c r="X87" s="47" t="str">
        <f t="shared" ref="X87:X120" si="75">IF(V6,IF(W6="",CONCATENATE("Grade ",V6," ",$D$4),CONCATENATE("Grade ",V6," ",W6)),IF(ISTEXT(W6),CONCATENATE("Grade ",B6," ",W6),IF(ISTEXT($D$4),CONCATENATE("Grade ",B6," ",$D$4," "),"")))</f>
        <v/>
      </c>
      <c r="Y87" s="46" t="str">
        <f t="shared" si="42"/>
        <v/>
      </c>
      <c r="Z87" s="46" t="str">
        <f t="shared" ref="Z87:Z120" si="76">IF(Y6,IF(Z6,Z6,""),"0")</f>
        <v>0</v>
      </c>
      <c r="AA87" s="46" t="e">
        <f t="shared" si="43"/>
        <v>#VALUE!</v>
      </c>
      <c r="AB87" s="46" t="e">
        <f t="shared" si="44"/>
        <v>#VALUE!</v>
      </c>
      <c r="AC87" s="46" t="e">
        <f t="shared" si="45"/>
        <v>#VALUE!</v>
      </c>
      <c r="AD87" s="46" t="e">
        <f t="shared" si="46"/>
        <v>#VALUE!</v>
      </c>
      <c r="AE87" s="46" t="e">
        <f t="shared" si="47"/>
        <v>#VALUE!</v>
      </c>
      <c r="AF87" s="46" t="e">
        <f t="shared" si="48"/>
        <v>#VALUE!</v>
      </c>
      <c r="AG87" s="46" t="e">
        <f t="shared" si="49"/>
        <v>#VALUE!</v>
      </c>
      <c r="AH87" s="46" t="e">
        <f t="shared" si="50"/>
        <v>#VALUE!</v>
      </c>
      <c r="AI87" s="46" t="e">
        <f t="shared" si="51"/>
        <v>#VALUE!</v>
      </c>
      <c r="AJ87" s="46" t="e">
        <f t="shared" si="52"/>
        <v>#VALUE!</v>
      </c>
      <c r="AK87" s="46" t="e">
        <f t="shared" si="53"/>
        <v>#VALUE!</v>
      </c>
      <c r="AL87" s="46" t="e">
        <f t="shared" si="54"/>
        <v>#VALUE!</v>
      </c>
      <c r="AM87" s="46" t="e">
        <f t="shared" si="55"/>
        <v>#VALUE!</v>
      </c>
      <c r="AN87" s="46" t="e">
        <f t="shared" si="56"/>
        <v>#VALUE!</v>
      </c>
      <c r="AO87" s="46" t="e">
        <f t="shared" si="57"/>
        <v>#VALUE!</v>
      </c>
      <c r="AP87" s="46"/>
      <c r="AQ87" s="46"/>
      <c r="AR87" s="46"/>
      <c r="AS87" s="47"/>
      <c r="AT87" s="46"/>
      <c r="AU87" s="46"/>
      <c r="AV87" s="46"/>
      <c r="AW87" s="46"/>
      <c r="AX87" s="46"/>
      <c r="AY87" s="46"/>
      <c r="AZ87" s="46"/>
      <c r="BA87" s="46"/>
      <c r="BB87" s="46"/>
      <c r="BC87" s="46"/>
      <c r="BD87" s="46"/>
      <c r="BE87" s="46"/>
      <c r="BF87" s="46"/>
      <c r="BG87" s="46"/>
      <c r="BH87" s="46"/>
      <c r="BI87" s="46"/>
      <c r="BJ87" s="47" t="str">
        <f t="shared" ref="BJ87:BJ120" si="77">IF(BH6,IF(BI6="",CONCATENATE("Grade ",BH6," ",$AP$4),CONCATENATE("Grade ",BH6," ",BI6)),IF(ISTEXT(BI6),CONCATENATE("Grade ",B6," ",BI6),IF(ISTEXT($AP$4),CONCATENATE("Grade ",B6," ",$AP$4," "),"")))</f>
        <v/>
      </c>
      <c r="BK87" s="46" t="str">
        <f t="shared" si="58"/>
        <v/>
      </c>
      <c r="BL87" s="46" t="str">
        <f t="shared" ref="BL87:BL120" si="78">IF(BK6,IF(BL6,BL6,""),"0")</f>
        <v>0</v>
      </c>
      <c r="BM87" s="46" t="e">
        <f t="shared" si="59"/>
        <v>#VALUE!</v>
      </c>
      <c r="BN87" s="46" t="e">
        <f t="shared" si="60"/>
        <v>#VALUE!</v>
      </c>
      <c r="BO87" s="46" t="e">
        <f t="shared" si="61"/>
        <v>#VALUE!</v>
      </c>
      <c r="BP87" s="46" t="e">
        <f t="shared" si="62"/>
        <v>#VALUE!</v>
      </c>
      <c r="BQ87" s="46" t="e">
        <f t="shared" si="63"/>
        <v>#VALUE!</v>
      </c>
      <c r="BR87" s="46" t="e">
        <f t="shared" si="64"/>
        <v>#VALUE!</v>
      </c>
      <c r="BS87" s="46" t="e">
        <f t="shared" si="65"/>
        <v>#VALUE!</v>
      </c>
      <c r="BT87" s="46" t="e">
        <f t="shared" si="66"/>
        <v>#VALUE!</v>
      </c>
      <c r="BU87" s="46" t="e">
        <f t="shared" si="67"/>
        <v>#VALUE!</v>
      </c>
      <c r="BV87" s="46" t="e">
        <f t="shared" si="68"/>
        <v>#VALUE!</v>
      </c>
      <c r="BW87" s="46" t="e">
        <f t="shared" si="69"/>
        <v>#VALUE!</v>
      </c>
      <c r="BX87" s="46" t="e">
        <f t="shared" si="70"/>
        <v>#VALUE!</v>
      </c>
      <c r="BY87" s="46" t="e">
        <f t="shared" si="71"/>
        <v>#VALUE!</v>
      </c>
      <c r="BZ87" s="46" t="e">
        <f t="shared" si="72"/>
        <v>#VALUE!</v>
      </c>
      <c r="CA87" s="46" t="e">
        <f t="shared" si="73"/>
        <v>#VALUE!</v>
      </c>
      <c r="CB87" s="46"/>
      <c r="CC87" s="46"/>
      <c r="CD87" s="46"/>
      <c r="CE87" s="46"/>
      <c r="CF87" s="46"/>
      <c r="CG87" s="46"/>
      <c r="CH87" s="46"/>
      <c r="CI87" s="46"/>
      <c r="CJ87" s="46"/>
      <c r="CK87" s="46"/>
      <c r="CL87" s="46"/>
      <c r="CM87" s="46"/>
      <c r="CN87" s="46"/>
      <c r="CO87" s="46"/>
      <c r="CP87" s="46"/>
      <c r="CQ87" s="46"/>
      <c r="CR87" s="46"/>
      <c r="CS87" s="46"/>
      <c r="CT87" s="46"/>
      <c r="CU87" s="46"/>
      <c r="CV87" s="47" t="str">
        <f t="shared" ref="CV87:CV120" si="79">IF(CT6,IF(CU6="",CONCATENATE("Grade ",CT6," ",$CB$4),CONCATENATE("Grade ",CT6," ",CU6)),IF(ISTEXT(CU6),CONCATENATE("Grade ",B6," ",CU6),IF(ISTEXT($CB$4),CONCATENATE("Grade ",B6," ",$CB$4," "),"")))</f>
        <v/>
      </c>
      <c r="CW87" s="46" t="str">
        <f t="shared" si="74"/>
        <v/>
      </c>
      <c r="CX87" s="46" t="str">
        <f t="shared" ref="CX87:CX120" si="80">IF(CW6,IF(CX6,CX6,""),"0")</f>
        <v>0</v>
      </c>
      <c r="CY87" s="46" t="e">
        <f t="shared" ref="CY87:CY120" si="81">IF(CW87,CX87+CW87,"")</f>
        <v>#VALUE!</v>
      </c>
      <c r="CZ87" s="46" t="e">
        <f t="shared" ref="CZ87:CZ120" si="82">IF(CW87,CY87+CW87,"")</f>
        <v>#VALUE!</v>
      </c>
      <c r="DA87" s="46" t="e">
        <f t="shared" ref="DA87:DA120" si="83">IF(CW87,CZ87+CW87,"")</f>
        <v>#VALUE!</v>
      </c>
      <c r="DB87" s="46" t="e">
        <f t="shared" ref="DB87:DB120" si="84">IF(CW87,DA87+CW87,"")</f>
        <v>#VALUE!</v>
      </c>
      <c r="DC87" s="46" t="e">
        <f t="shared" ref="DC87:DC120" si="85">IF(CW87,DB87+CW87,"")</f>
        <v>#VALUE!</v>
      </c>
      <c r="DD87" s="46" t="e">
        <f t="shared" ref="DD87:DD120" si="86">IF(CW87,DC87+CW87,"")</f>
        <v>#VALUE!</v>
      </c>
      <c r="DE87" s="46" t="e">
        <f t="shared" ref="DE87:DE120" si="87">IF(CW87,DD87+CW87,"")</f>
        <v>#VALUE!</v>
      </c>
      <c r="DF87" s="46" t="e">
        <f t="shared" ref="DF87:DF120" si="88">IF(CW87,DE87+CW87,"")</f>
        <v>#VALUE!</v>
      </c>
      <c r="DG87" s="46" t="e">
        <f t="shared" ref="DG87:DG120" si="89">IF(CW87,DF87+CW87,"")</f>
        <v>#VALUE!</v>
      </c>
      <c r="DH87" s="46" t="e">
        <f t="shared" ref="DH87:DH120" si="90">IF(CW87,DG87+CW87,"")</f>
        <v>#VALUE!</v>
      </c>
      <c r="DI87" s="46" t="e">
        <f t="shared" ref="DI87:DI120" si="91">IF(CW87,DH87+CW87,"")</f>
        <v>#VALUE!</v>
      </c>
      <c r="DJ87" s="46" t="e">
        <f t="shared" ref="DJ87:DJ120" si="92">IF(CW87,DI87+CW87,"")</f>
        <v>#VALUE!</v>
      </c>
      <c r="DK87" s="46" t="e">
        <f t="shared" ref="DK87:DK120" si="93">IF(CW87,DJ87+CW87,"")</f>
        <v>#VALUE!</v>
      </c>
      <c r="DL87" s="46" t="e">
        <f t="shared" ref="DL87:DL120" si="94">IF(CW87,DK87+CW87,"")</f>
        <v>#VALUE!</v>
      </c>
      <c r="DM87" s="46" t="e">
        <f t="shared" ref="DM87:DM120" si="95">IF(CW87,DL87+CW87,"")</f>
        <v>#VALUE!</v>
      </c>
    </row>
    <row r="88" spans="1:117" s="39" customFormat="1" x14ac:dyDescent="0.2">
      <c r="A88" s="154">
        <f t="shared" si="41"/>
        <v>0</v>
      </c>
      <c r="B88" s="154"/>
      <c r="C88" s="47"/>
      <c r="D88" s="46"/>
      <c r="F88" s="46"/>
      <c r="U88" s="31"/>
      <c r="X88" s="47" t="str">
        <f t="shared" si="75"/>
        <v/>
      </c>
      <c r="Y88" s="46" t="str">
        <f t="shared" si="42"/>
        <v/>
      </c>
      <c r="Z88" s="46" t="str">
        <f t="shared" si="76"/>
        <v>0</v>
      </c>
      <c r="AA88" s="46" t="e">
        <f t="shared" si="43"/>
        <v>#VALUE!</v>
      </c>
      <c r="AB88" s="46" t="e">
        <f t="shared" si="44"/>
        <v>#VALUE!</v>
      </c>
      <c r="AC88" s="46" t="e">
        <f t="shared" si="45"/>
        <v>#VALUE!</v>
      </c>
      <c r="AD88" s="46" t="e">
        <f t="shared" si="46"/>
        <v>#VALUE!</v>
      </c>
      <c r="AE88" s="46" t="e">
        <f t="shared" si="47"/>
        <v>#VALUE!</v>
      </c>
      <c r="AF88" s="46" t="e">
        <f t="shared" si="48"/>
        <v>#VALUE!</v>
      </c>
      <c r="AG88" s="46" t="e">
        <f t="shared" si="49"/>
        <v>#VALUE!</v>
      </c>
      <c r="AH88" s="46" t="e">
        <f t="shared" si="50"/>
        <v>#VALUE!</v>
      </c>
      <c r="AI88" s="46" t="e">
        <f t="shared" si="51"/>
        <v>#VALUE!</v>
      </c>
      <c r="AJ88" s="46" t="e">
        <f t="shared" si="52"/>
        <v>#VALUE!</v>
      </c>
      <c r="AK88" s="46" t="e">
        <f t="shared" si="53"/>
        <v>#VALUE!</v>
      </c>
      <c r="AL88" s="46" t="e">
        <f t="shared" si="54"/>
        <v>#VALUE!</v>
      </c>
      <c r="AM88" s="46" t="e">
        <f t="shared" si="55"/>
        <v>#VALUE!</v>
      </c>
      <c r="AN88" s="46" t="e">
        <f t="shared" si="56"/>
        <v>#VALUE!</v>
      </c>
      <c r="AO88" s="46" t="e">
        <f t="shared" si="57"/>
        <v>#VALUE!</v>
      </c>
      <c r="AP88" s="46"/>
      <c r="AQ88" s="46"/>
      <c r="AR88" s="46"/>
      <c r="AS88" s="47"/>
      <c r="AT88" s="46"/>
      <c r="AU88" s="46"/>
      <c r="AV88" s="46"/>
      <c r="AW88" s="46"/>
      <c r="AX88" s="46"/>
      <c r="AY88" s="46"/>
      <c r="AZ88" s="46"/>
      <c r="BA88" s="46"/>
      <c r="BB88" s="46"/>
      <c r="BC88" s="46"/>
      <c r="BD88" s="46"/>
      <c r="BE88" s="46"/>
      <c r="BF88" s="46"/>
      <c r="BG88" s="46"/>
      <c r="BH88" s="46"/>
      <c r="BI88" s="46"/>
      <c r="BJ88" s="47" t="str">
        <f t="shared" si="77"/>
        <v/>
      </c>
      <c r="BK88" s="46" t="str">
        <f t="shared" si="58"/>
        <v/>
      </c>
      <c r="BL88" s="46" t="str">
        <f t="shared" si="78"/>
        <v>0</v>
      </c>
      <c r="BM88" s="46" t="e">
        <f t="shared" si="59"/>
        <v>#VALUE!</v>
      </c>
      <c r="BN88" s="46" t="e">
        <f t="shared" si="60"/>
        <v>#VALUE!</v>
      </c>
      <c r="BO88" s="46" t="e">
        <f t="shared" si="61"/>
        <v>#VALUE!</v>
      </c>
      <c r="BP88" s="46" t="e">
        <f t="shared" si="62"/>
        <v>#VALUE!</v>
      </c>
      <c r="BQ88" s="46" t="e">
        <f t="shared" si="63"/>
        <v>#VALUE!</v>
      </c>
      <c r="BR88" s="46" t="e">
        <f t="shared" si="64"/>
        <v>#VALUE!</v>
      </c>
      <c r="BS88" s="46" t="e">
        <f t="shared" si="65"/>
        <v>#VALUE!</v>
      </c>
      <c r="BT88" s="46" t="e">
        <f t="shared" si="66"/>
        <v>#VALUE!</v>
      </c>
      <c r="BU88" s="46" t="e">
        <f t="shared" si="67"/>
        <v>#VALUE!</v>
      </c>
      <c r="BV88" s="46" t="e">
        <f t="shared" si="68"/>
        <v>#VALUE!</v>
      </c>
      <c r="BW88" s="46" t="e">
        <f t="shared" si="69"/>
        <v>#VALUE!</v>
      </c>
      <c r="BX88" s="46" t="e">
        <f t="shared" si="70"/>
        <v>#VALUE!</v>
      </c>
      <c r="BY88" s="46" t="e">
        <f t="shared" si="71"/>
        <v>#VALUE!</v>
      </c>
      <c r="BZ88" s="46" t="e">
        <f t="shared" si="72"/>
        <v>#VALUE!</v>
      </c>
      <c r="CA88" s="46" t="e">
        <f t="shared" si="73"/>
        <v>#VALUE!</v>
      </c>
      <c r="CB88" s="46"/>
      <c r="CC88" s="46"/>
      <c r="CD88" s="46"/>
      <c r="CE88" s="46"/>
      <c r="CF88" s="46"/>
      <c r="CG88" s="46"/>
      <c r="CH88" s="46"/>
      <c r="CI88" s="46"/>
      <c r="CJ88" s="46"/>
      <c r="CK88" s="46"/>
      <c r="CL88" s="46"/>
      <c r="CM88" s="46"/>
      <c r="CN88" s="46"/>
      <c r="CO88" s="46"/>
      <c r="CP88" s="46"/>
      <c r="CQ88" s="46"/>
      <c r="CR88" s="46"/>
      <c r="CS88" s="46"/>
      <c r="CT88" s="46"/>
      <c r="CU88" s="46"/>
      <c r="CV88" s="47" t="str">
        <f t="shared" si="79"/>
        <v/>
      </c>
      <c r="CW88" s="46" t="str">
        <f t="shared" si="74"/>
        <v/>
      </c>
      <c r="CX88" s="46" t="str">
        <f t="shared" si="80"/>
        <v>0</v>
      </c>
      <c r="CY88" s="46" t="e">
        <f t="shared" si="81"/>
        <v>#VALUE!</v>
      </c>
      <c r="CZ88" s="46" t="e">
        <f t="shared" si="82"/>
        <v>#VALUE!</v>
      </c>
      <c r="DA88" s="46" t="e">
        <f t="shared" si="83"/>
        <v>#VALUE!</v>
      </c>
      <c r="DB88" s="46" t="e">
        <f t="shared" si="84"/>
        <v>#VALUE!</v>
      </c>
      <c r="DC88" s="46" t="e">
        <f t="shared" si="85"/>
        <v>#VALUE!</v>
      </c>
      <c r="DD88" s="46" t="e">
        <f t="shared" si="86"/>
        <v>#VALUE!</v>
      </c>
      <c r="DE88" s="46" t="e">
        <f t="shared" si="87"/>
        <v>#VALUE!</v>
      </c>
      <c r="DF88" s="46" t="e">
        <f t="shared" si="88"/>
        <v>#VALUE!</v>
      </c>
      <c r="DG88" s="46" t="e">
        <f t="shared" si="89"/>
        <v>#VALUE!</v>
      </c>
      <c r="DH88" s="46" t="e">
        <f t="shared" si="90"/>
        <v>#VALUE!</v>
      </c>
      <c r="DI88" s="46" t="e">
        <f t="shared" si="91"/>
        <v>#VALUE!</v>
      </c>
      <c r="DJ88" s="46" t="e">
        <f t="shared" si="92"/>
        <v>#VALUE!</v>
      </c>
      <c r="DK88" s="46" t="e">
        <f t="shared" si="93"/>
        <v>#VALUE!</v>
      </c>
      <c r="DL88" s="46" t="e">
        <f t="shared" si="94"/>
        <v>#VALUE!</v>
      </c>
      <c r="DM88" s="46" t="e">
        <f t="shared" si="95"/>
        <v>#VALUE!</v>
      </c>
    </row>
    <row r="89" spans="1:117" s="39" customFormat="1" x14ac:dyDescent="0.2">
      <c r="A89" s="154">
        <f t="shared" si="41"/>
        <v>0</v>
      </c>
      <c r="B89" s="154"/>
      <c r="C89" s="47"/>
      <c r="D89" s="46"/>
      <c r="F89" s="46"/>
      <c r="U89" s="31"/>
      <c r="X89" s="47" t="str">
        <f t="shared" si="75"/>
        <v/>
      </c>
      <c r="Y89" s="46" t="str">
        <f t="shared" si="42"/>
        <v/>
      </c>
      <c r="Z89" s="46" t="str">
        <f t="shared" si="76"/>
        <v>0</v>
      </c>
      <c r="AA89" s="46" t="e">
        <f t="shared" si="43"/>
        <v>#VALUE!</v>
      </c>
      <c r="AB89" s="46" t="e">
        <f t="shared" si="44"/>
        <v>#VALUE!</v>
      </c>
      <c r="AC89" s="46" t="e">
        <f t="shared" si="45"/>
        <v>#VALUE!</v>
      </c>
      <c r="AD89" s="46" t="e">
        <f t="shared" si="46"/>
        <v>#VALUE!</v>
      </c>
      <c r="AE89" s="46" t="e">
        <f t="shared" si="47"/>
        <v>#VALUE!</v>
      </c>
      <c r="AF89" s="46" t="e">
        <f t="shared" si="48"/>
        <v>#VALUE!</v>
      </c>
      <c r="AG89" s="46" t="e">
        <f t="shared" si="49"/>
        <v>#VALUE!</v>
      </c>
      <c r="AH89" s="46" t="e">
        <f t="shared" si="50"/>
        <v>#VALUE!</v>
      </c>
      <c r="AI89" s="46" t="e">
        <f t="shared" si="51"/>
        <v>#VALUE!</v>
      </c>
      <c r="AJ89" s="46" t="e">
        <f t="shared" si="52"/>
        <v>#VALUE!</v>
      </c>
      <c r="AK89" s="46" t="e">
        <f t="shared" si="53"/>
        <v>#VALUE!</v>
      </c>
      <c r="AL89" s="46" t="e">
        <f t="shared" si="54"/>
        <v>#VALUE!</v>
      </c>
      <c r="AM89" s="46" t="e">
        <f t="shared" si="55"/>
        <v>#VALUE!</v>
      </c>
      <c r="AN89" s="46" t="e">
        <f t="shared" si="56"/>
        <v>#VALUE!</v>
      </c>
      <c r="AO89" s="46" t="e">
        <f t="shared" si="57"/>
        <v>#VALUE!</v>
      </c>
      <c r="AP89" s="46"/>
      <c r="AQ89" s="46"/>
      <c r="AR89" s="46"/>
      <c r="AS89" s="47"/>
      <c r="AT89" s="46"/>
      <c r="AU89" s="46"/>
      <c r="AV89" s="46"/>
      <c r="AW89" s="46"/>
      <c r="AX89" s="46"/>
      <c r="AY89" s="46"/>
      <c r="AZ89" s="46"/>
      <c r="BA89" s="46"/>
      <c r="BB89" s="46"/>
      <c r="BC89" s="46"/>
      <c r="BD89" s="46"/>
      <c r="BE89" s="46"/>
      <c r="BF89" s="46"/>
      <c r="BG89" s="46"/>
      <c r="BH89" s="46"/>
      <c r="BI89" s="46"/>
      <c r="BJ89" s="47" t="str">
        <f t="shared" si="77"/>
        <v/>
      </c>
      <c r="BK89" s="46" t="str">
        <f t="shared" si="58"/>
        <v/>
      </c>
      <c r="BL89" s="46" t="str">
        <f t="shared" si="78"/>
        <v>0</v>
      </c>
      <c r="BM89" s="46" t="e">
        <f t="shared" si="59"/>
        <v>#VALUE!</v>
      </c>
      <c r="BN89" s="46" t="e">
        <f t="shared" si="60"/>
        <v>#VALUE!</v>
      </c>
      <c r="BO89" s="46" t="e">
        <f t="shared" si="61"/>
        <v>#VALUE!</v>
      </c>
      <c r="BP89" s="46" t="e">
        <f t="shared" si="62"/>
        <v>#VALUE!</v>
      </c>
      <c r="BQ89" s="46" t="e">
        <f t="shared" si="63"/>
        <v>#VALUE!</v>
      </c>
      <c r="BR89" s="46" t="e">
        <f t="shared" si="64"/>
        <v>#VALUE!</v>
      </c>
      <c r="BS89" s="46" t="e">
        <f t="shared" si="65"/>
        <v>#VALUE!</v>
      </c>
      <c r="BT89" s="46" t="e">
        <f t="shared" si="66"/>
        <v>#VALUE!</v>
      </c>
      <c r="BU89" s="46" t="e">
        <f t="shared" si="67"/>
        <v>#VALUE!</v>
      </c>
      <c r="BV89" s="46" t="e">
        <f t="shared" si="68"/>
        <v>#VALUE!</v>
      </c>
      <c r="BW89" s="46" t="e">
        <f t="shared" si="69"/>
        <v>#VALUE!</v>
      </c>
      <c r="BX89" s="46" t="e">
        <f t="shared" si="70"/>
        <v>#VALUE!</v>
      </c>
      <c r="BY89" s="46" t="e">
        <f t="shared" si="71"/>
        <v>#VALUE!</v>
      </c>
      <c r="BZ89" s="46" t="e">
        <f t="shared" si="72"/>
        <v>#VALUE!</v>
      </c>
      <c r="CA89" s="46" t="e">
        <f t="shared" si="73"/>
        <v>#VALUE!</v>
      </c>
      <c r="CB89" s="46"/>
      <c r="CC89" s="46"/>
      <c r="CD89" s="46"/>
      <c r="CE89" s="46"/>
      <c r="CF89" s="46"/>
      <c r="CG89" s="46"/>
      <c r="CH89" s="46"/>
      <c r="CI89" s="46"/>
      <c r="CJ89" s="46"/>
      <c r="CK89" s="46"/>
      <c r="CL89" s="46"/>
      <c r="CM89" s="46"/>
      <c r="CN89" s="46"/>
      <c r="CO89" s="46"/>
      <c r="CP89" s="46"/>
      <c r="CQ89" s="46"/>
      <c r="CR89" s="46"/>
      <c r="CS89" s="46"/>
      <c r="CT89" s="46"/>
      <c r="CU89" s="46"/>
      <c r="CV89" s="47" t="str">
        <f t="shared" si="79"/>
        <v/>
      </c>
      <c r="CW89" s="46" t="str">
        <f t="shared" si="74"/>
        <v/>
      </c>
      <c r="CX89" s="46" t="str">
        <f t="shared" si="80"/>
        <v>0</v>
      </c>
      <c r="CY89" s="46" t="e">
        <f t="shared" si="81"/>
        <v>#VALUE!</v>
      </c>
      <c r="CZ89" s="46" t="e">
        <f t="shared" si="82"/>
        <v>#VALUE!</v>
      </c>
      <c r="DA89" s="46" t="e">
        <f t="shared" si="83"/>
        <v>#VALUE!</v>
      </c>
      <c r="DB89" s="46" t="e">
        <f t="shared" si="84"/>
        <v>#VALUE!</v>
      </c>
      <c r="DC89" s="46" t="e">
        <f t="shared" si="85"/>
        <v>#VALUE!</v>
      </c>
      <c r="DD89" s="46" t="e">
        <f t="shared" si="86"/>
        <v>#VALUE!</v>
      </c>
      <c r="DE89" s="46" t="e">
        <f t="shared" si="87"/>
        <v>#VALUE!</v>
      </c>
      <c r="DF89" s="46" t="e">
        <f t="shared" si="88"/>
        <v>#VALUE!</v>
      </c>
      <c r="DG89" s="46" t="e">
        <f t="shared" si="89"/>
        <v>#VALUE!</v>
      </c>
      <c r="DH89" s="46" t="e">
        <f t="shared" si="90"/>
        <v>#VALUE!</v>
      </c>
      <c r="DI89" s="46" t="e">
        <f t="shared" si="91"/>
        <v>#VALUE!</v>
      </c>
      <c r="DJ89" s="46" t="e">
        <f t="shared" si="92"/>
        <v>#VALUE!</v>
      </c>
      <c r="DK89" s="46" t="e">
        <f t="shared" si="93"/>
        <v>#VALUE!</v>
      </c>
      <c r="DL89" s="46" t="e">
        <f t="shared" si="94"/>
        <v>#VALUE!</v>
      </c>
      <c r="DM89" s="46" t="e">
        <f t="shared" si="95"/>
        <v>#VALUE!</v>
      </c>
    </row>
    <row r="90" spans="1:117" s="39" customFormat="1" x14ac:dyDescent="0.2">
      <c r="A90" s="154">
        <f t="shared" si="41"/>
        <v>0</v>
      </c>
      <c r="B90" s="154"/>
      <c r="C90" s="47"/>
      <c r="D90" s="46"/>
      <c r="F90" s="46"/>
      <c r="U90" s="31"/>
      <c r="X90" s="47" t="str">
        <f t="shared" si="75"/>
        <v/>
      </c>
      <c r="Y90" s="46" t="str">
        <f t="shared" si="42"/>
        <v/>
      </c>
      <c r="Z90" s="46" t="str">
        <f t="shared" si="76"/>
        <v>0</v>
      </c>
      <c r="AA90" s="46" t="e">
        <f t="shared" si="43"/>
        <v>#VALUE!</v>
      </c>
      <c r="AB90" s="46" t="e">
        <f t="shared" si="44"/>
        <v>#VALUE!</v>
      </c>
      <c r="AC90" s="46" t="e">
        <f t="shared" si="45"/>
        <v>#VALUE!</v>
      </c>
      <c r="AD90" s="46" t="e">
        <f t="shared" si="46"/>
        <v>#VALUE!</v>
      </c>
      <c r="AE90" s="46" t="e">
        <f t="shared" si="47"/>
        <v>#VALUE!</v>
      </c>
      <c r="AF90" s="46" t="e">
        <f t="shared" si="48"/>
        <v>#VALUE!</v>
      </c>
      <c r="AG90" s="46" t="e">
        <f t="shared" si="49"/>
        <v>#VALUE!</v>
      </c>
      <c r="AH90" s="46" t="e">
        <f t="shared" si="50"/>
        <v>#VALUE!</v>
      </c>
      <c r="AI90" s="46" t="e">
        <f t="shared" si="51"/>
        <v>#VALUE!</v>
      </c>
      <c r="AJ90" s="46" t="e">
        <f t="shared" si="52"/>
        <v>#VALUE!</v>
      </c>
      <c r="AK90" s="46" t="e">
        <f t="shared" si="53"/>
        <v>#VALUE!</v>
      </c>
      <c r="AL90" s="46" t="e">
        <f t="shared" si="54"/>
        <v>#VALUE!</v>
      </c>
      <c r="AM90" s="46" t="e">
        <f t="shared" si="55"/>
        <v>#VALUE!</v>
      </c>
      <c r="AN90" s="46" t="e">
        <f t="shared" si="56"/>
        <v>#VALUE!</v>
      </c>
      <c r="AO90" s="46" t="e">
        <f t="shared" si="57"/>
        <v>#VALUE!</v>
      </c>
      <c r="AP90" s="46"/>
      <c r="AQ90" s="46"/>
      <c r="AR90" s="46"/>
      <c r="AS90" s="47"/>
      <c r="AT90" s="46"/>
      <c r="AU90" s="46"/>
      <c r="AV90" s="46"/>
      <c r="AW90" s="46"/>
      <c r="AX90" s="46"/>
      <c r="AY90" s="46"/>
      <c r="AZ90" s="46"/>
      <c r="BA90" s="46"/>
      <c r="BB90" s="46"/>
      <c r="BC90" s="46"/>
      <c r="BD90" s="46"/>
      <c r="BE90" s="46"/>
      <c r="BF90" s="46"/>
      <c r="BG90" s="46"/>
      <c r="BH90" s="46"/>
      <c r="BI90" s="46"/>
      <c r="BJ90" s="47" t="str">
        <f t="shared" si="77"/>
        <v/>
      </c>
      <c r="BK90" s="46" t="str">
        <f t="shared" si="58"/>
        <v/>
      </c>
      <c r="BL90" s="46" t="str">
        <f t="shared" si="78"/>
        <v>0</v>
      </c>
      <c r="BM90" s="46" t="e">
        <f t="shared" si="59"/>
        <v>#VALUE!</v>
      </c>
      <c r="BN90" s="46" t="e">
        <f t="shared" si="60"/>
        <v>#VALUE!</v>
      </c>
      <c r="BO90" s="46" t="e">
        <f t="shared" si="61"/>
        <v>#VALUE!</v>
      </c>
      <c r="BP90" s="46" t="e">
        <f t="shared" si="62"/>
        <v>#VALUE!</v>
      </c>
      <c r="BQ90" s="46" t="e">
        <f t="shared" si="63"/>
        <v>#VALUE!</v>
      </c>
      <c r="BR90" s="46" t="e">
        <f t="shared" si="64"/>
        <v>#VALUE!</v>
      </c>
      <c r="BS90" s="46" t="e">
        <f t="shared" si="65"/>
        <v>#VALUE!</v>
      </c>
      <c r="BT90" s="46" t="e">
        <f t="shared" si="66"/>
        <v>#VALUE!</v>
      </c>
      <c r="BU90" s="46" t="e">
        <f t="shared" si="67"/>
        <v>#VALUE!</v>
      </c>
      <c r="BV90" s="46" t="e">
        <f t="shared" si="68"/>
        <v>#VALUE!</v>
      </c>
      <c r="BW90" s="46" t="e">
        <f t="shared" si="69"/>
        <v>#VALUE!</v>
      </c>
      <c r="BX90" s="46" t="e">
        <f t="shared" si="70"/>
        <v>#VALUE!</v>
      </c>
      <c r="BY90" s="46" t="e">
        <f t="shared" si="71"/>
        <v>#VALUE!</v>
      </c>
      <c r="BZ90" s="46" t="e">
        <f t="shared" si="72"/>
        <v>#VALUE!</v>
      </c>
      <c r="CA90" s="46" t="e">
        <f t="shared" si="73"/>
        <v>#VALUE!</v>
      </c>
      <c r="CB90" s="46"/>
      <c r="CC90" s="46"/>
      <c r="CD90" s="46"/>
      <c r="CE90" s="46"/>
      <c r="CF90" s="46"/>
      <c r="CG90" s="46"/>
      <c r="CH90" s="46"/>
      <c r="CI90" s="46"/>
      <c r="CJ90" s="46"/>
      <c r="CK90" s="46"/>
      <c r="CL90" s="46"/>
      <c r="CM90" s="46"/>
      <c r="CN90" s="46"/>
      <c r="CO90" s="46"/>
      <c r="CP90" s="46"/>
      <c r="CQ90" s="46"/>
      <c r="CR90" s="46"/>
      <c r="CS90" s="46"/>
      <c r="CT90" s="46"/>
      <c r="CU90" s="46"/>
      <c r="CV90" s="47" t="str">
        <f t="shared" si="79"/>
        <v/>
      </c>
      <c r="CW90" s="46" t="str">
        <f t="shared" si="74"/>
        <v/>
      </c>
      <c r="CX90" s="46" t="str">
        <f t="shared" si="80"/>
        <v>0</v>
      </c>
      <c r="CY90" s="46" t="e">
        <f t="shared" si="81"/>
        <v>#VALUE!</v>
      </c>
      <c r="CZ90" s="46" t="e">
        <f t="shared" si="82"/>
        <v>#VALUE!</v>
      </c>
      <c r="DA90" s="46" t="e">
        <f t="shared" si="83"/>
        <v>#VALUE!</v>
      </c>
      <c r="DB90" s="46" t="e">
        <f t="shared" si="84"/>
        <v>#VALUE!</v>
      </c>
      <c r="DC90" s="46" t="e">
        <f t="shared" si="85"/>
        <v>#VALUE!</v>
      </c>
      <c r="DD90" s="46" t="e">
        <f t="shared" si="86"/>
        <v>#VALUE!</v>
      </c>
      <c r="DE90" s="46" t="e">
        <f t="shared" si="87"/>
        <v>#VALUE!</v>
      </c>
      <c r="DF90" s="46" t="e">
        <f t="shared" si="88"/>
        <v>#VALUE!</v>
      </c>
      <c r="DG90" s="46" t="e">
        <f t="shared" si="89"/>
        <v>#VALUE!</v>
      </c>
      <c r="DH90" s="46" t="e">
        <f t="shared" si="90"/>
        <v>#VALUE!</v>
      </c>
      <c r="DI90" s="46" t="e">
        <f t="shared" si="91"/>
        <v>#VALUE!</v>
      </c>
      <c r="DJ90" s="46" t="e">
        <f t="shared" si="92"/>
        <v>#VALUE!</v>
      </c>
      <c r="DK90" s="46" t="e">
        <f t="shared" si="93"/>
        <v>#VALUE!</v>
      </c>
      <c r="DL90" s="46" t="e">
        <f t="shared" si="94"/>
        <v>#VALUE!</v>
      </c>
      <c r="DM90" s="46" t="e">
        <f t="shared" si="95"/>
        <v>#VALUE!</v>
      </c>
    </row>
    <row r="91" spans="1:117" s="39" customFormat="1" x14ac:dyDescent="0.2">
      <c r="A91" s="154">
        <f t="shared" si="41"/>
        <v>0</v>
      </c>
      <c r="B91" s="154"/>
      <c r="C91" s="47"/>
      <c r="D91" s="46"/>
      <c r="F91" s="46"/>
      <c r="U91" s="31"/>
      <c r="X91" s="47" t="str">
        <f t="shared" si="75"/>
        <v/>
      </c>
      <c r="Y91" s="46" t="str">
        <f t="shared" si="42"/>
        <v/>
      </c>
      <c r="Z91" s="46" t="str">
        <f t="shared" si="76"/>
        <v>0</v>
      </c>
      <c r="AA91" s="46" t="e">
        <f t="shared" si="43"/>
        <v>#VALUE!</v>
      </c>
      <c r="AB91" s="46" t="e">
        <f t="shared" si="44"/>
        <v>#VALUE!</v>
      </c>
      <c r="AC91" s="46" t="e">
        <f t="shared" si="45"/>
        <v>#VALUE!</v>
      </c>
      <c r="AD91" s="46" t="e">
        <f t="shared" si="46"/>
        <v>#VALUE!</v>
      </c>
      <c r="AE91" s="46" t="e">
        <f t="shared" si="47"/>
        <v>#VALUE!</v>
      </c>
      <c r="AF91" s="46" t="e">
        <f t="shared" si="48"/>
        <v>#VALUE!</v>
      </c>
      <c r="AG91" s="46" t="e">
        <f t="shared" si="49"/>
        <v>#VALUE!</v>
      </c>
      <c r="AH91" s="46" t="e">
        <f t="shared" si="50"/>
        <v>#VALUE!</v>
      </c>
      <c r="AI91" s="46" t="e">
        <f t="shared" si="51"/>
        <v>#VALUE!</v>
      </c>
      <c r="AJ91" s="46" t="e">
        <f t="shared" si="52"/>
        <v>#VALUE!</v>
      </c>
      <c r="AK91" s="46" t="e">
        <f t="shared" si="53"/>
        <v>#VALUE!</v>
      </c>
      <c r="AL91" s="46" t="e">
        <f t="shared" si="54"/>
        <v>#VALUE!</v>
      </c>
      <c r="AM91" s="46" t="e">
        <f t="shared" si="55"/>
        <v>#VALUE!</v>
      </c>
      <c r="AN91" s="46" t="e">
        <f t="shared" si="56"/>
        <v>#VALUE!</v>
      </c>
      <c r="AO91" s="46" t="e">
        <f t="shared" si="57"/>
        <v>#VALUE!</v>
      </c>
      <c r="AP91" s="46"/>
      <c r="AQ91" s="46"/>
      <c r="AR91" s="46"/>
      <c r="AS91" s="47"/>
      <c r="AT91" s="46"/>
      <c r="AU91" s="46"/>
      <c r="AV91" s="46"/>
      <c r="AW91" s="46"/>
      <c r="AX91" s="46"/>
      <c r="AY91" s="46"/>
      <c r="AZ91" s="46"/>
      <c r="BA91" s="46"/>
      <c r="BB91" s="46"/>
      <c r="BC91" s="46"/>
      <c r="BD91" s="46"/>
      <c r="BE91" s="46"/>
      <c r="BF91" s="46"/>
      <c r="BG91" s="46"/>
      <c r="BH91" s="46"/>
      <c r="BI91" s="46"/>
      <c r="BJ91" s="47" t="str">
        <f t="shared" si="77"/>
        <v/>
      </c>
      <c r="BK91" s="46" t="str">
        <f t="shared" si="58"/>
        <v/>
      </c>
      <c r="BL91" s="46" t="str">
        <f t="shared" si="78"/>
        <v>0</v>
      </c>
      <c r="BM91" s="46" t="e">
        <f t="shared" si="59"/>
        <v>#VALUE!</v>
      </c>
      <c r="BN91" s="46" t="e">
        <f t="shared" si="60"/>
        <v>#VALUE!</v>
      </c>
      <c r="BO91" s="46" t="e">
        <f t="shared" si="61"/>
        <v>#VALUE!</v>
      </c>
      <c r="BP91" s="46" t="e">
        <f t="shared" si="62"/>
        <v>#VALUE!</v>
      </c>
      <c r="BQ91" s="46" t="e">
        <f t="shared" si="63"/>
        <v>#VALUE!</v>
      </c>
      <c r="BR91" s="46" t="e">
        <f t="shared" si="64"/>
        <v>#VALUE!</v>
      </c>
      <c r="BS91" s="46" t="e">
        <f t="shared" si="65"/>
        <v>#VALUE!</v>
      </c>
      <c r="BT91" s="46" t="e">
        <f t="shared" si="66"/>
        <v>#VALUE!</v>
      </c>
      <c r="BU91" s="46" t="e">
        <f t="shared" si="67"/>
        <v>#VALUE!</v>
      </c>
      <c r="BV91" s="46" t="e">
        <f t="shared" si="68"/>
        <v>#VALUE!</v>
      </c>
      <c r="BW91" s="46" t="e">
        <f t="shared" si="69"/>
        <v>#VALUE!</v>
      </c>
      <c r="BX91" s="46" t="e">
        <f t="shared" si="70"/>
        <v>#VALUE!</v>
      </c>
      <c r="BY91" s="46" t="e">
        <f t="shared" si="71"/>
        <v>#VALUE!</v>
      </c>
      <c r="BZ91" s="46" t="e">
        <f t="shared" si="72"/>
        <v>#VALUE!</v>
      </c>
      <c r="CA91" s="46" t="e">
        <f t="shared" si="73"/>
        <v>#VALUE!</v>
      </c>
      <c r="CB91" s="46"/>
      <c r="CC91" s="46"/>
      <c r="CD91" s="46"/>
      <c r="CE91" s="46"/>
      <c r="CF91" s="46"/>
      <c r="CG91" s="46"/>
      <c r="CH91" s="46"/>
      <c r="CI91" s="46"/>
      <c r="CJ91" s="46"/>
      <c r="CK91" s="46"/>
      <c r="CL91" s="46"/>
      <c r="CM91" s="46"/>
      <c r="CN91" s="46"/>
      <c r="CO91" s="46"/>
      <c r="CP91" s="46"/>
      <c r="CQ91" s="46"/>
      <c r="CR91" s="46"/>
      <c r="CS91" s="46"/>
      <c r="CT91" s="46"/>
      <c r="CU91" s="46"/>
      <c r="CV91" s="47" t="str">
        <f t="shared" si="79"/>
        <v/>
      </c>
      <c r="CW91" s="46" t="str">
        <f t="shared" si="74"/>
        <v/>
      </c>
      <c r="CX91" s="46" t="str">
        <f t="shared" si="80"/>
        <v>0</v>
      </c>
      <c r="CY91" s="46" t="e">
        <f t="shared" si="81"/>
        <v>#VALUE!</v>
      </c>
      <c r="CZ91" s="46" t="e">
        <f t="shared" si="82"/>
        <v>#VALUE!</v>
      </c>
      <c r="DA91" s="46" t="e">
        <f t="shared" si="83"/>
        <v>#VALUE!</v>
      </c>
      <c r="DB91" s="46" t="e">
        <f t="shared" si="84"/>
        <v>#VALUE!</v>
      </c>
      <c r="DC91" s="46" t="e">
        <f t="shared" si="85"/>
        <v>#VALUE!</v>
      </c>
      <c r="DD91" s="46" t="e">
        <f t="shared" si="86"/>
        <v>#VALUE!</v>
      </c>
      <c r="DE91" s="46" t="e">
        <f t="shared" si="87"/>
        <v>#VALUE!</v>
      </c>
      <c r="DF91" s="46" t="e">
        <f t="shared" si="88"/>
        <v>#VALUE!</v>
      </c>
      <c r="DG91" s="46" t="e">
        <f t="shared" si="89"/>
        <v>#VALUE!</v>
      </c>
      <c r="DH91" s="46" t="e">
        <f t="shared" si="90"/>
        <v>#VALUE!</v>
      </c>
      <c r="DI91" s="46" t="e">
        <f t="shared" si="91"/>
        <v>#VALUE!</v>
      </c>
      <c r="DJ91" s="46" t="e">
        <f t="shared" si="92"/>
        <v>#VALUE!</v>
      </c>
      <c r="DK91" s="46" t="e">
        <f t="shared" si="93"/>
        <v>#VALUE!</v>
      </c>
      <c r="DL91" s="46" t="e">
        <f t="shared" si="94"/>
        <v>#VALUE!</v>
      </c>
      <c r="DM91" s="46" t="e">
        <f t="shared" si="95"/>
        <v>#VALUE!</v>
      </c>
    </row>
    <row r="92" spans="1:117" s="39" customFormat="1" x14ac:dyDescent="0.2">
      <c r="A92" s="154">
        <f t="shared" si="41"/>
        <v>0</v>
      </c>
      <c r="B92" s="154"/>
      <c r="C92" s="47"/>
      <c r="D92" s="46"/>
      <c r="F92" s="46"/>
      <c r="U92" s="31"/>
      <c r="X92" s="47" t="str">
        <f t="shared" si="75"/>
        <v/>
      </c>
      <c r="Y92" s="46" t="str">
        <f t="shared" si="42"/>
        <v/>
      </c>
      <c r="Z92" s="46" t="str">
        <f t="shared" si="76"/>
        <v>0</v>
      </c>
      <c r="AA92" s="46" t="e">
        <f t="shared" si="43"/>
        <v>#VALUE!</v>
      </c>
      <c r="AB92" s="46" t="e">
        <f t="shared" si="44"/>
        <v>#VALUE!</v>
      </c>
      <c r="AC92" s="46" t="e">
        <f t="shared" si="45"/>
        <v>#VALUE!</v>
      </c>
      <c r="AD92" s="46" t="e">
        <f t="shared" si="46"/>
        <v>#VALUE!</v>
      </c>
      <c r="AE92" s="46" t="e">
        <f t="shared" si="47"/>
        <v>#VALUE!</v>
      </c>
      <c r="AF92" s="46" t="e">
        <f t="shared" si="48"/>
        <v>#VALUE!</v>
      </c>
      <c r="AG92" s="46" t="e">
        <f t="shared" si="49"/>
        <v>#VALUE!</v>
      </c>
      <c r="AH92" s="46" t="e">
        <f t="shared" si="50"/>
        <v>#VALUE!</v>
      </c>
      <c r="AI92" s="46" t="e">
        <f t="shared" si="51"/>
        <v>#VALUE!</v>
      </c>
      <c r="AJ92" s="46" t="e">
        <f t="shared" si="52"/>
        <v>#VALUE!</v>
      </c>
      <c r="AK92" s="46" t="e">
        <f t="shared" si="53"/>
        <v>#VALUE!</v>
      </c>
      <c r="AL92" s="46" t="e">
        <f t="shared" si="54"/>
        <v>#VALUE!</v>
      </c>
      <c r="AM92" s="46" t="e">
        <f t="shared" si="55"/>
        <v>#VALUE!</v>
      </c>
      <c r="AN92" s="46" t="e">
        <f t="shared" si="56"/>
        <v>#VALUE!</v>
      </c>
      <c r="AO92" s="46" t="e">
        <f t="shared" si="57"/>
        <v>#VALUE!</v>
      </c>
      <c r="AP92" s="46"/>
      <c r="AQ92" s="46"/>
      <c r="AR92" s="46"/>
      <c r="AS92" s="47"/>
      <c r="AT92" s="46"/>
      <c r="AU92" s="46"/>
      <c r="AV92" s="46"/>
      <c r="AW92" s="46"/>
      <c r="AX92" s="46"/>
      <c r="AY92" s="46"/>
      <c r="AZ92" s="46"/>
      <c r="BA92" s="46"/>
      <c r="BB92" s="46"/>
      <c r="BC92" s="46"/>
      <c r="BD92" s="46"/>
      <c r="BE92" s="46"/>
      <c r="BF92" s="46"/>
      <c r="BG92" s="46"/>
      <c r="BH92" s="46"/>
      <c r="BI92" s="46"/>
      <c r="BJ92" s="47" t="str">
        <f t="shared" si="77"/>
        <v/>
      </c>
      <c r="BK92" s="46" t="str">
        <f t="shared" si="58"/>
        <v/>
      </c>
      <c r="BL92" s="46" t="str">
        <f t="shared" si="78"/>
        <v>0</v>
      </c>
      <c r="BM92" s="46" t="e">
        <f t="shared" si="59"/>
        <v>#VALUE!</v>
      </c>
      <c r="BN92" s="46" t="e">
        <f t="shared" si="60"/>
        <v>#VALUE!</v>
      </c>
      <c r="BO92" s="46" t="e">
        <f t="shared" si="61"/>
        <v>#VALUE!</v>
      </c>
      <c r="BP92" s="46" t="e">
        <f t="shared" si="62"/>
        <v>#VALUE!</v>
      </c>
      <c r="BQ92" s="46" t="e">
        <f t="shared" si="63"/>
        <v>#VALUE!</v>
      </c>
      <c r="BR92" s="46" t="e">
        <f t="shared" si="64"/>
        <v>#VALUE!</v>
      </c>
      <c r="BS92" s="46" t="e">
        <f t="shared" si="65"/>
        <v>#VALUE!</v>
      </c>
      <c r="BT92" s="46" t="e">
        <f t="shared" si="66"/>
        <v>#VALUE!</v>
      </c>
      <c r="BU92" s="46" t="e">
        <f t="shared" si="67"/>
        <v>#VALUE!</v>
      </c>
      <c r="BV92" s="46" t="e">
        <f t="shared" si="68"/>
        <v>#VALUE!</v>
      </c>
      <c r="BW92" s="46" t="e">
        <f t="shared" si="69"/>
        <v>#VALUE!</v>
      </c>
      <c r="BX92" s="46" t="e">
        <f t="shared" si="70"/>
        <v>#VALUE!</v>
      </c>
      <c r="BY92" s="46" t="e">
        <f t="shared" si="71"/>
        <v>#VALUE!</v>
      </c>
      <c r="BZ92" s="46" t="e">
        <f t="shared" si="72"/>
        <v>#VALUE!</v>
      </c>
      <c r="CA92" s="46" t="e">
        <f t="shared" si="73"/>
        <v>#VALUE!</v>
      </c>
      <c r="CB92" s="46"/>
      <c r="CC92" s="46"/>
      <c r="CD92" s="46"/>
      <c r="CE92" s="46"/>
      <c r="CF92" s="46"/>
      <c r="CG92" s="46"/>
      <c r="CH92" s="46"/>
      <c r="CI92" s="46"/>
      <c r="CJ92" s="46"/>
      <c r="CK92" s="46"/>
      <c r="CL92" s="46"/>
      <c r="CM92" s="46"/>
      <c r="CN92" s="46"/>
      <c r="CO92" s="46"/>
      <c r="CP92" s="46"/>
      <c r="CQ92" s="46"/>
      <c r="CR92" s="46"/>
      <c r="CS92" s="46"/>
      <c r="CT92" s="46"/>
      <c r="CU92" s="46"/>
      <c r="CV92" s="47" t="str">
        <f t="shared" si="79"/>
        <v/>
      </c>
      <c r="CW92" s="46" t="str">
        <f t="shared" si="74"/>
        <v/>
      </c>
      <c r="CX92" s="46" t="str">
        <f t="shared" si="80"/>
        <v>0</v>
      </c>
      <c r="CY92" s="46" t="e">
        <f t="shared" si="81"/>
        <v>#VALUE!</v>
      </c>
      <c r="CZ92" s="46" t="e">
        <f t="shared" si="82"/>
        <v>#VALUE!</v>
      </c>
      <c r="DA92" s="46" t="e">
        <f t="shared" si="83"/>
        <v>#VALUE!</v>
      </c>
      <c r="DB92" s="46" t="e">
        <f t="shared" si="84"/>
        <v>#VALUE!</v>
      </c>
      <c r="DC92" s="46" t="e">
        <f t="shared" si="85"/>
        <v>#VALUE!</v>
      </c>
      <c r="DD92" s="46" t="e">
        <f t="shared" si="86"/>
        <v>#VALUE!</v>
      </c>
      <c r="DE92" s="46" t="e">
        <f t="shared" si="87"/>
        <v>#VALUE!</v>
      </c>
      <c r="DF92" s="46" t="e">
        <f t="shared" si="88"/>
        <v>#VALUE!</v>
      </c>
      <c r="DG92" s="46" t="e">
        <f t="shared" si="89"/>
        <v>#VALUE!</v>
      </c>
      <c r="DH92" s="46" t="e">
        <f t="shared" si="90"/>
        <v>#VALUE!</v>
      </c>
      <c r="DI92" s="46" t="e">
        <f t="shared" si="91"/>
        <v>#VALUE!</v>
      </c>
      <c r="DJ92" s="46" t="e">
        <f t="shared" si="92"/>
        <v>#VALUE!</v>
      </c>
      <c r="DK92" s="46" t="e">
        <f t="shared" si="93"/>
        <v>#VALUE!</v>
      </c>
      <c r="DL92" s="46" t="e">
        <f t="shared" si="94"/>
        <v>#VALUE!</v>
      </c>
      <c r="DM92" s="46" t="e">
        <f t="shared" si="95"/>
        <v>#VALUE!</v>
      </c>
    </row>
    <row r="93" spans="1:117" s="39" customFormat="1" x14ac:dyDescent="0.2">
      <c r="A93" s="154">
        <f t="shared" si="41"/>
        <v>0</v>
      </c>
      <c r="B93" s="154"/>
      <c r="C93" s="47"/>
      <c r="D93" s="46"/>
      <c r="F93" s="46"/>
      <c r="U93" s="31"/>
      <c r="X93" s="47" t="str">
        <f t="shared" si="75"/>
        <v/>
      </c>
      <c r="Y93" s="46" t="str">
        <f t="shared" si="42"/>
        <v/>
      </c>
      <c r="Z93" s="46" t="str">
        <f t="shared" si="76"/>
        <v>0</v>
      </c>
      <c r="AA93" s="46" t="e">
        <f t="shared" si="43"/>
        <v>#VALUE!</v>
      </c>
      <c r="AB93" s="46" t="e">
        <f t="shared" si="44"/>
        <v>#VALUE!</v>
      </c>
      <c r="AC93" s="46" t="e">
        <f t="shared" si="45"/>
        <v>#VALUE!</v>
      </c>
      <c r="AD93" s="46" t="e">
        <f t="shared" si="46"/>
        <v>#VALUE!</v>
      </c>
      <c r="AE93" s="46" t="e">
        <f t="shared" si="47"/>
        <v>#VALUE!</v>
      </c>
      <c r="AF93" s="46" t="e">
        <f t="shared" si="48"/>
        <v>#VALUE!</v>
      </c>
      <c r="AG93" s="46" t="e">
        <f t="shared" si="49"/>
        <v>#VALUE!</v>
      </c>
      <c r="AH93" s="46" t="e">
        <f t="shared" si="50"/>
        <v>#VALUE!</v>
      </c>
      <c r="AI93" s="46" t="e">
        <f t="shared" si="51"/>
        <v>#VALUE!</v>
      </c>
      <c r="AJ93" s="46" t="e">
        <f t="shared" si="52"/>
        <v>#VALUE!</v>
      </c>
      <c r="AK93" s="46" t="e">
        <f t="shared" si="53"/>
        <v>#VALUE!</v>
      </c>
      <c r="AL93" s="46" t="e">
        <f t="shared" si="54"/>
        <v>#VALUE!</v>
      </c>
      <c r="AM93" s="46" t="e">
        <f t="shared" si="55"/>
        <v>#VALUE!</v>
      </c>
      <c r="AN93" s="46" t="e">
        <f t="shared" si="56"/>
        <v>#VALUE!</v>
      </c>
      <c r="AO93" s="46" t="e">
        <f t="shared" si="57"/>
        <v>#VALUE!</v>
      </c>
      <c r="AP93" s="46"/>
      <c r="AQ93" s="46"/>
      <c r="AR93" s="46"/>
      <c r="AS93" s="47"/>
      <c r="AT93" s="46"/>
      <c r="AU93" s="46"/>
      <c r="AV93" s="46"/>
      <c r="AW93" s="46"/>
      <c r="AX93" s="46"/>
      <c r="AY93" s="46"/>
      <c r="AZ93" s="46"/>
      <c r="BA93" s="46"/>
      <c r="BB93" s="46"/>
      <c r="BC93" s="46"/>
      <c r="BD93" s="46"/>
      <c r="BE93" s="46"/>
      <c r="BF93" s="46"/>
      <c r="BG93" s="46"/>
      <c r="BH93" s="46"/>
      <c r="BI93" s="46"/>
      <c r="BJ93" s="47" t="str">
        <f t="shared" si="77"/>
        <v/>
      </c>
      <c r="BK93" s="46" t="str">
        <f t="shared" si="58"/>
        <v/>
      </c>
      <c r="BL93" s="46" t="str">
        <f t="shared" si="78"/>
        <v>0</v>
      </c>
      <c r="BM93" s="46" t="e">
        <f t="shared" si="59"/>
        <v>#VALUE!</v>
      </c>
      <c r="BN93" s="46" t="e">
        <f t="shared" si="60"/>
        <v>#VALUE!</v>
      </c>
      <c r="BO93" s="46" t="e">
        <f t="shared" si="61"/>
        <v>#VALUE!</v>
      </c>
      <c r="BP93" s="46" t="e">
        <f t="shared" si="62"/>
        <v>#VALUE!</v>
      </c>
      <c r="BQ93" s="46" t="e">
        <f t="shared" si="63"/>
        <v>#VALUE!</v>
      </c>
      <c r="BR93" s="46" t="e">
        <f t="shared" si="64"/>
        <v>#VALUE!</v>
      </c>
      <c r="BS93" s="46" t="e">
        <f t="shared" si="65"/>
        <v>#VALUE!</v>
      </c>
      <c r="BT93" s="46" t="e">
        <f t="shared" si="66"/>
        <v>#VALUE!</v>
      </c>
      <c r="BU93" s="46" t="e">
        <f t="shared" si="67"/>
        <v>#VALUE!</v>
      </c>
      <c r="BV93" s="46" t="e">
        <f t="shared" si="68"/>
        <v>#VALUE!</v>
      </c>
      <c r="BW93" s="46" t="e">
        <f t="shared" si="69"/>
        <v>#VALUE!</v>
      </c>
      <c r="BX93" s="46" t="e">
        <f t="shared" si="70"/>
        <v>#VALUE!</v>
      </c>
      <c r="BY93" s="46" t="e">
        <f t="shared" si="71"/>
        <v>#VALUE!</v>
      </c>
      <c r="BZ93" s="46" t="e">
        <f t="shared" si="72"/>
        <v>#VALUE!</v>
      </c>
      <c r="CA93" s="46" t="e">
        <f t="shared" si="73"/>
        <v>#VALUE!</v>
      </c>
      <c r="CB93" s="46"/>
      <c r="CC93" s="46"/>
      <c r="CD93" s="46"/>
      <c r="CE93" s="46"/>
      <c r="CF93" s="46"/>
      <c r="CG93" s="46"/>
      <c r="CH93" s="46"/>
      <c r="CI93" s="46"/>
      <c r="CJ93" s="46"/>
      <c r="CK93" s="46"/>
      <c r="CL93" s="46"/>
      <c r="CM93" s="46"/>
      <c r="CN93" s="46"/>
      <c r="CO93" s="46"/>
      <c r="CP93" s="46"/>
      <c r="CQ93" s="46"/>
      <c r="CR93" s="46"/>
      <c r="CS93" s="46"/>
      <c r="CT93" s="46"/>
      <c r="CU93" s="46"/>
      <c r="CV93" s="47" t="str">
        <f t="shared" si="79"/>
        <v/>
      </c>
      <c r="CW93" s="46" t="str">
        <f t="shared" si="74"/>
        <v/>
      </c>
      <c r="CX93" s="46" t="str">
        <f t="shared" si="80"/>
        <v>0</v>
      </c>
      <c r="CY93" s="46" t="e">
        <f t="shared" si="81"/>
        <v>#VALUE!</v>
      </c>
      <c r="CZ93" s="46" t="e">
        <f t="shared" si="82"/>
        <v>#VALUE!</v>
      </c>
      <c r="DA93" s="46" t="e">
        <f t="shared" si="83"/>
        <v>#VALUE!</v>
      </c>
      <c r="DB93" s="46" t="e">
        <f t="shared" si="84"/>
        <v>#VALUE!</v>
      </c>
      <c r="DC93" s="46" t="e">
        <f t="shared" si="85"/>
        <v>#VALUE!</v>
      </c>
      <c r="DD93" s="46" t="e">
        <f t="shared" si="86"/>
        <v>#VALUE!</v>
      </c>
      <c r="DE93" s="46" t="e">
        <f t="shared" si="87"/>
        <v>#VALUE!</v>
      </c>
      <c r="DF93" s="46" t="e">
        <f t="shared" si="88"/>
        <v>#VALUE!</v>
      </c>
      <c r="DG93" s="46" t="e">
        <f t="shared" si="89"/>
        <v>#VALUE!</v>
      </c>
      <c r="DH93" s="46" t="e">
        <f t="shared" si="90"/>
        <v>#VALUE!</v>
      </c>
      <c r="DI93" s="46" t="e">
        <f t="shared" si="91"/>
        <v>#VALUE!</v>
      </c>
      <c r="DJ93" s="46" t="e">
        <f t="shared" si="92"/>
        <v>#VALUE!</v>
      </c>
      <c r="DK93" s="46" t="e">
        <f t="shared" si="93"/>
        <v>#VALUE!</v>
      </c>
      <c r="DL93" s="46" t="e">
        <f t="shared" si="94"/>
        <v>#VALUE!</v>
      </c>
      <c r="DM93" s="46" t="e">
        <f t="shared" si="95"/>
        <v>#VALUE!</v>
      </c>
    </row>
    <row r="94" spans="1:117" s="39" customFormat="1" x14ac:dyDescent="0.2">
      <c r="A94" s="154">
        <f t="shared" si="41"/>
        <v>0</v>
      </c>
      <c r="B94" s="154"/>
      <c r="C94" s="47"/>
      <c r="D94" s="46"/>
      <c r="F94" s="46"/>
      <c r="U94" s="31"/>
      <c r="X94" s="47" t="str">
        <f t="shared" si="75"/>
        <v/>
      </c>
      <c r="Y94" s="46" t="str">
        <f t="shared" si="42"/>
        <v/>
      </c>
      <c r="Z94" s="46" t="str">
        <f t="shared" si="76"/>
        <v>0</v>
      </c>
      <c r="AA94" s="46" t="e">
        <f t="shared" si="43"/>
        <v>#VALUE!</v>
      </c>
      <c r="AB94" s="46" t="e">
        <f t="shared" si="44"/>
        <v>#VALUE!</v>
      </c>
      <c r="AC94" s="46" t="e">
        <f t="shared" si="45"/>
        <v>#VALUE!</v>
      </c>
      <c r="AD94" s="46" t="e">
        <f t="shared" si="46"/>
        <v>#VALUE!</v>
      </c>
      <c r="AE94" s="46" t="e">
        <f t="shared" si="47"/>
        <v>#VALUE!</v>
      </c>
      <c r="AF94" s="46" t="e">
        <f t="shared" si="48"/>
        <v>#VALUE!</v>
      </c>
      <c r="AG94" s="46" t="e">
        <f t="shared" si="49"/>
        <v>#VALUE!</v>
      </c>
      <c r="AH94" s="46" t="e">
        <f t="shared" si="50"/>
        <v>#VALUE!</v>
      </c>
      <c r="AI94" s="46" t="e">
        <f t="shared" si="51"/>
        <v>#VALUE!</v>
      </c>
      <c r="AJ94" s="46" t="e">
        <f t="shared" si="52"/>
        <v>#VALUE!</v>
      </c>
      <c r="AK94" s="46" t="e">
        <f t="shared" si="53"/>
        <v>#VALUE!</v>
      </c>
      <c r="AL94" s="46" t="e">
        <f t="shared" si="54"/>
        <v>#VALUE!</v>
      </c>
      <c r="AM94" s="46" t="e">
        <f t="shared" si="55"/>
        <v>#VALUE!</v>
      </c>
      <c r="AN94" s="46" t="e">
        <f t="shared" si="56"/>
        <v>#VALUE!</v>
      </c>
      <c r="AO94" s="46" t="e">
        <f t="shared" si="57"/>
        <v>#VALUE!</v>
      </c>
      <c r="AP94" s="46"/>
      <c r="AQ94" s="46"/>
      <c r="AR94" s="46"/>
      <c r="AS94" s="47"/>
      <c r="AT94" s="46"/>
      <c r="AU94" s="46"/>
      <c r="AV94" s="46"/>
      <c r="AW94" s="46"/>
      <c r="AX94" s="46"/>
      <c r="AY94" s="46"/>
      <c r="AZ94" s="46"/>
      <c r="BA94" s="46"/>
      <c r="BB94" s="46"/>
      <c r="BC94" s="46"/>
      <c r="BD94" s="46"/>
      <c r="BE94" s="46"/>
      <c r="BF94" s="46"/>
      <c r="BG94" s="46"/>
      <c r="BH94" s="46"/>
      <c r="BI94" s="46"/>
      <c r="BJ94" s="47" t="str">
        <f t="shared" si="77"/>
        <v/>
      </c>
      <c r="BK94" s="46" t="str">
        <f t="shared" si="58"/>
        <v/>
      </c>
      <c r="BL94" s="46" t="str">
        <f t="shared" si="78"/>
        <v>0</v>
      </c>
      <c r="BM94" s="46" t="e">
        <f t="shared" si="59"/>
        <v>#VALUE!</v>
      </c>
      <c r="BN94" s="46" t="e">
        <f t="shared" si="60"/>
        <v>#VALUE!</v>
      </c>
      <c r="BO94" s="46" t="e">
        <f t="shared" si="61"/>
        <v>#VALUE!</v>
      </c>
      <c r="BP94" s="46" t="e">
        <f t="shared" si="62"/>
        <v>#VALUE!</v>
      </c>
      <c r="BQ94" s="46" t="e">
        <f t="shared" si="63"/>
        <v>#VALUE!</v>
      </c>
      <c r="BR94" s="46" t="e">
        <f t="shared" si="64"/>
        <v>#VALUE!</v>
      </c>
      <c r="BS94" s="46" t="e">
        <f t="shared" si="65"/>
        <v>#VALUE!</v>
      </c>
      <c r="BT94" s="46" t="e">
        <f t="shared" si="66"/>
        <v>#VALUE!</v>
      </c>
      <c r="BU94" s="46" t="e">
        <f t="shared" si="67"/>
        <v>#VALUE!</v>
      </c>
      <c r="BV94" s="46" t="e">
        <f t="shared" si="68"/>
        <v>#VALUE!</v>
      </c>
      <c r="BW94" s="46" t="e">
        <f t="shared" si="69"/>
        <v>#VALUE!</v>
      </c>
      <c r="BX94" s="46" t="e">
        <f t="shared" si="70"/>
        <v>#VALUE!</v>
      </c>
      <c r="BY94" s="46" t="e">
        <f t="shared" si="71"/>
        <v>#VALUE!</v>
      </c>
      <c r="BZ94" s="46" t="e">
        <f t="shared" si="72"/>
        <v>#VALUE!</v>
      </c>
      <c r="CA94" s="46" t="e">
        <f t="shared" si="73"/>
        <v>#VALUE!</v>
      </c>
      <c r="CB94" s="46"/>
      <c r="CC94" s="46"/>
      <c r="CD94" s="46"/>
      <c r="CE94" s="46"/>
      <c r="CF94" s="46"/>
      <c r="CG94" s="46"/>
      <c r="CH94" s="46"/>
      <c r="CI94" s="46"/>
      <c r="CJ94" s="46"/>
      <c r="CK94" s="46"/>
      <c r="CL94" s="46"/>
      <c r="CM94" s="46"/>
      <c r="CN94" s="46"/>
      <c r="CO94" s="46"/>
      <c r="CP94" s="46"/>
      <c r="CQ94" s="46"/>
      <c r="CR94" s="46"/>
      <c r="CS94" s="46"/>
      <c r="CT94" s="46"/>
      <c r="CU94" s="46"/>
      <c r="CV94" s="47" t="str">
        <f t="shared" si="79"/>
        <v/>
      </c>
      <c r="CW94" s="46" t="str">
        <f t="shared" si="74"/>
        <v/>
      </c>
      <c r="CX94" s="46" t="str">
        <f t="shared" si="80"/>
        <v>0</v>
      </c>
      <c r="CY94" s="46" t="e">
        <f t="shared" si="81"/>
        <v>#VALUE!</v>
      </c>
      <c r="CZ94" s="46" t="e">
        <f t="shared" si="82"/>
        <v>#VALUE!</v>
      </c>
      <c r="DA94" s="46" t="e">
        <f t="shared" si="83"/>
        <v>#VALUE!</v>
      </c>
      <c r="DB94" s="46" t="e">
        <f t="shared" si="84"/>
        <v>#VALUE!</v>
      </c>
      <c r="DC94" s="46" t="e">
        <f t="shared" si="85"/>
        <v>#VALUE!</v>
      </c>
      <c r="DD94" s="46" t="e">
        <f t="shared" si="86"/>
        <v>#VALUE!</v>
      </c>
      <c r="DE94" s="46" t="e">
        <f t="shared" si="87"/>
        <v>#VALUE!</v>
      </c>
      <c r="DF94" s="46" t="e">
        <f t="shared" si="88"/>
        <v>#VALUE!</v>
      </c>
      <c r="DG94" s="46" t="e">
        <f t="shared" si="89"/>
        <v>#VALUE!</v>
      </c>
      <c r="DH94" s="46" t="e">
        <f t="shared" si="90"/>
        <v>#VALUE!</v>
      </c>
      <c r="DI94" s="46" t="e">
        <f t="shared" si="91"/>
        <v>#VALUE!</v>
      </c>
      <c r="DJ94" s="46" t="e">
        <f t="shared" si="92"/>
        <v>#VALUE!</v>
      </c>
      <c r="DK94" s="46" t="e">
        <f t="shared" si="93"/>
        <v>#VALUE!</v>
      </c>
      <c r="DL94" s="46" t="e">
        <f t="shared" si="94"/>
        <v>#VALUE!</v>
      </c>
      <c r="DM94" s="46" t="e">
        <f t="shared" si="95"/>
        <v>#VALUE!</v>
      </c>
    </row>
    <row r="95" spans="1:117" s="39" customFormat="1" x14ac:dyDescent="0.2">
      <c r="A95" s="154">
        <f t="shared" si="41"/>
        <v>0</v>
      </c>
      <c r="B95" s="154"/>
      <c r="C95" s="47"/>
      <c r="D95" s="46"/>
      <c r="F95" s="46"/>
      <c r="U95" s="31"/>
      <c r="X95" s="47" t="str">
        <f t="shared" si="75"/>
        <v/>
      </c>
      <c r="Y95" s="46" t="str">
        <f t="shared" si="42"/>
        <v/>
      </c>
      <c r="Z95" s="46" t="str">
        <f t="shared" si="76"/>
        <v>0</v>
      </c>
      <c r="AA95" s="46" t="e">
        <f t="shared" si="43"/>
        <v>#VALUE!</v>
      </c>
      <c r="AB95" s="46" t="e">
        <f t="shared" si="44"/>
        <v>#VALUE!</v>
      </c>
      <c r="AC95" s="46" t="e">
        <f t="shared" si="45"/>
        <v>#VALUE!</v>
      </c>
      <c r="AD95" s="46" t="e">
        <f t="shared" si="46"/>
        <v>#VALUE!</v>
      </c>
      <c r="AE95" s="46" t="e">
        <f t="shared" si="47"/>
        <v>#VALUE!</v>
      </c>
      <c r="AF95" s="46" t="e">
        <f t="shared" si="48"/>
        <v>#VALUE!</v>
      </c>
      <c r="AG95" s="46" t="e">
        <f t="shared" si="49"/>
        <v>#VALUE!</v>
      </c>
      <c r="AH95" s="46" t="e">
        <f t="shared" si="50"/>
        <v>#VALUE!</v>
      </c>
      <c r="AI95" s="46" t="e">
        <f t="shared" si="51"/>
        <v>#VALUE!</v>
      </c>
      <c r="AJ95" s="46" t="e">
        <f t="shared" si="52"/>
        <v>#VALUE!</v>
      </c>
      <c r="AK95" s="46" t="e">
        <f t="shared" si="53"/>
        <v>#VALUE!</v>
      </c>
      <c r="AL95" s="46" t="e">
        <f t="shared" si="54"/>
        <v>#VALUE!</v>
      </c>
      <c r="AM95" s="46" t="e">
        <f t="shared" si="55"/>
        <v>#VALUE!</v>
      </c>
      <c r="AN95" s="46" t="e">
        <f t="shared" si="56"/>
        <v>#VALUE!</v>
      </c>
      <c r="AO95" s="46" t="e">
        <f t="shared" si="57"/>
        <v>#VALUE!</v>
      </c>
      <c r="AP95" s="46"/>
      <c r="AQ95" s="46"/>
      <c r="AR95" s="46"/>
      <c r="AS95" s="47"/>
      <c r="AT95" s="46"/>
      <c r="AU95" s="46"/>
      <c r="AV95" s="46"/>
      <c r="AW95" s="46"/>
      <c r="AX95" s="46"/>
      <c r="AY95" s="46"/>
      <c r="AZ95" s="46"/>
      <c r="BA95" s="46"/>
      <c r="BB95" s="46"/>
      <c r="BC95" s="46"/>
      <c r="BD95" s="46"/>
      <c r="BE95" s="46"/>
      <c r="BF95" s="46"/>
      <c r="BG95" s="46"/>
      <c r="BH95" s="46"/>
      <c r="BI95" s="46"/>
      <c r="BJ95" s="47" t="str">
        <f t="shared" si="77"/>
        <v/>
      </c>
      <c r="BK95" s="46" t="str">
        <f t="shared" si="58"/>
        <v/>
      </c>
      <c r="BL95" s="46" t="str">
        <f t="shared" si="78"/>
        <v>0</v>
      </c>
      <c r="BM95" s="46" t="e">
        <f t="shared" si="59"/>
        <v>#VALUE!</v>
      </c>
      <c r="BN95" s="46" t="e">
        <f t="shared" si="60"/>
        <v>#VALUE!</v>
      </c>
      <c r="BO95" s="46" t="e">
        <f t="shared" si="61"/>
        <v>#VALUE!</v>
      </c>
      <c r="BP95" s="46" t="e">
        <f t="shared" si="62"/>
        <v>#VALUE!</v>
      </c>
      <c r="BQ95" s="46" t="e">
        <f t="shared" si="63"/>
        <v>#VALUE!</v>
      </c>
      <c r="BR95" s="46" t="e">
        <f t="shared" si="64"/>
        <v>#VALUE!</v>
      </c>
      <c r="BS95" s="46" t="e">
        <f t="shared" si="65"/>
        <v>#VALUE!</v>
      </c>
      <c r="BT95" s="46" t="e">
        <f t="shared" si="66"/>
        <v>#VALUE!</v>
      </c>
      <c r="BU95" s="46" t="e">
        <f t="shared" si="67"/>
        <v>#VALUE!</v>
      </c>
      <c r="BV95" s="46" t="e">
        <f t="shared" si="68"/>
        <v>#VALUE!</v>
      </c>
      <c r="BW95" s="46" t="e">
        <f t="shared" si="69"/>
        <v>#VALUE!</v>
      </c>
      <c r="BX95" s="46" t="e">
        <f t="shared" si="70"/>
        <v>#VALUE!</v>
      </c>
      <c r="BY95" s="46" t="e">
        <f t="shared" si="71"/>
        <v>#VALUE!</v>
      </c>
      <c r="BZ95" s="46" t="e">
        <f t="shared" si="72"/>
        <v>#VALUE!</v>
      </c>
      <c r="CA95" s="46" t="e">
        <f t="shared" si="73"/>
        <v>#VALUE!</v>
      </c>
      <c r="CB95" s="46"/>
      <c r="CC95" s="46"/>
      <c r="CD95" s="46"/>
      <c r="CE95" s="46"/>
      <c r="CF95" s="46"/>
      <c r="CG95" s="46"/>
      <c r="CH95" s="46"/>
      <c r="CI95" s="46"/>
      <c r="CJ95" s="46"/>
      <c r="CK95" s="46"/>
      <c r="CL95" s="46"/>
      <c r="CM95" s="46"/>
      <c r="CN95" s="46"/>
      <c r="CO95" s="46"/>
      <c r="CP95" s="46"/>
      <c r="CQ95" s="46"/>
      <c r="CR95" s="46"/>
      <c r="CS95" s="46"/>
      <c r="CT95" s="46"/>
      <c r="CU95" s="46"/>
      <c r="CV95" s="47" t="str">
        <f t="shared" si="79"/>
        <v/>
      </c>
      <c r="CW95" s="46" t="str">
        <f t="shared" si="74"/>
        <v/>
      </c>
      <c r="CX95" s="46" t="str">
        <f t="shared" si="80"/>
        <v>0</v>
      </c>
      <c r="CY95" s="46" t="e">
        <f t="shared" si="81"/>
        <v>#VALUE!</v>
      </c>
      <c r="CZ95" s="46" t="e">
        <f t="shared" si="82"/>
        <v>#VALUE!</v>
      </c>
      <c r="DA95" s="46" t="e">
        <f t="shared" si="83"/>
        <v>#VALUE!</v>
      </c>
      <c r="DB95" s="46" t="e">
        <f t="shared" si="84"/>
        <v>#VALUE!</v>
      </c>
      <c r="DC95" s="46" t="e">
        <f t="shared" si="85"/>
        <v>#VALUE!</v>
      </c>
      <c r="DD95" s="46" t="e">
        <f t="shared" si="86"/>
        <v>#VALUE!</v>
      </c>
      <c r="DE95" s="46" t="e">
        <f t="shared" si="87"/>
        <v>#VALUE!</v>
      </c>
      <c r="DF95" s="46" t="e">
        <f t="shared" si="88"/>
        <v>#VALUE!</v>
      </c>
      <c r="DG95" s="46" t="e">
        <f t="shared" si="89"/>
        <v>#VALUE!</v>
      </c>
      <c r="DH95" s="46" t="e">
        <f t="shared" si="90"/>
        <v>#VALUE!</v>
      </c>
      <c r="DI95" s="46" t="e">
        <f t="shared" si="91"/>
        <v>#VALUE!</v>
      </c>
      <c r="DJ95" s="46" t="e">
        <f t="shared" si="92"/>
        <v>#VALUE!</v>
      </c>
      <c r="DK95" s="46" t="e">
        <f t="shared" si="93"/>
        <v>#VALUE!</v>
      </c>
      <c r="DL95" s="46" t="e">
        <f t="shared" si="94"/>
        <v>#VALUE!</v>
      </c>
      <c r="DM95" s="46" t="e">
        <f t="shared" si="95"/>
        <v>#VALUE!</v>
      </c>
    </row>
    <row r="96" spans="1:117" s="39" customFormat="1" x14ac:dyDescent="0.2">
      <c r="A96" s="154">
        <f t="shared" si="41"/>
        <v>0</v>
      </c>
      <c r="B96" s="154"/>
      <c r="C96" s="47"/>
      <c r="D96" s="46"/>
      <c r="F96" s="46"/>
      <c r="U96" s="31"/>
      <c r="X96" s="47" t="str">
        <f t="shared" si="75"/>
        <v/>
      </c>
      <c r="Y96" s="46" t="str">
        <f t="shared" si="42"/>
        <v/>
      </c>
      <c r="Z96" s="46" t="str">
        <f t="shared" si="76"/>
        <v>0</v>
      </c>
      <c r="AA96" s="46" t="e">
        <f t="shared" si="43"/>
        <v>#VALUE!</v>
      </c>
      <c r="AB96" s="46" t="e">
        <f t="shared" si="44"/>
        <v>#VALUE!</v>
      </c>
      <c r="AC96" s="46" t="e">
        <f t="shared" si="45"/>
        <v>#VALUE!</v>
      </c>
      <c r="AD96" s="46" t="e">
        <f t="shared" si="46"/>
        <v>#VALUE!</v>
      </c>
      <c r="AE96" s="46" t="e">
        <f t="shared" si="47"/>
        <v>#VALUE!</v>
      </c>
      <c r="AF96" s="46" t="e">
        <f t="shared" si="48"/>
        <v>#VALUE!</v>
      </c>
      <c r="AG96" s="46" t="e">
        <f t="shared" si="49"/>
        <v>#VALUE!</v>
      </c>
      <c r="AH96" s="46" t="e">
        <f t="shared" si="50"/>
        <v>#VALUE!</v>
      </c>
      <c r="AI96" s="46" t="e">
        <f t="shared" si="51"/>
        <v>#VALUE!</v>
      </c>
      <c r="AJ96" s="46" t="e">
        <f t="shared" si="52"/>
        <v>#VALUE!</v>
      </c>
      <c r="AK96" s="46" t="e">
        <f t="shared" si="53"/>
        <v>#VALUE!</v>
      </c>
      <c r="AL96" s="46" t="e">
        <f t="shared" si="54"/>
        <v>#VALUE!</v>
      </c>
      <c r="AM96" s="46" t="e">
        <f t="shared" si="55"/>
        <v>#VALUE!</v>
      </c>
      <c r="AN96" s="46" t="e">
        <f t="shared" si="56"/>
        <v>#VALUE!</v>
      </c>
      <c r="AO96" s="46" t="e">
        <f t="shared" si="57"/>
        <v>#VALUE!</v>
      </c>
      <c r="AP96" s="46"/>
      <c r="AQ96" s="46"/>
      <c r="AR96" s="46"/>
      <c r="AS96" s="47"/>
      <c r="AT96" s="46"/>
      <c r="AU96" s="46"/>
      <c r="AV96" s="46"/>
      <c r="AW96" s="46"/>
      <c r="AX96" s="46"/>
      <c r="AY96" s="46"/>
      <c r="AZ96" s="46"/>
      <c r="BA96" s="46"/>
      <c r="BB96" s="46"/>
      <c r="BC96" s="46"/>
      <c r="BD96" s="46"/>
      <c r="BE96" s="46"/>
      <c r="BF96" s="46"/>
      <c r="BG96" s="46"/>
      <c r="BH96" s="46"/>
      <c r="BI96" s="46"/>
      <c r="BJ96" s="47" t="str">
        <f t="shared" si="77"/>
        <v/>
      </c>
      <c r="BK96" s="46" t="str">
        <f t="shared" si="58"/>
        <v/>
      </c>
      <c r="BL96" s="46" t="str">
        <f t="shared" si="78"/>
        <v>0</v>
      </c>
      <c r="BM96" s="46" t="e">
        <f t="shared" si="59"/>
        <v>#VALUE!</v>
      </c>
      <c r="BN96" s="46" t="e">
        <f t="shared" si="60"/>
        <v>#VALUE!</v>
      </c>
      <c r="BO96" s="46" t="e">
        <f t="shared" si="61"/>
        <v>#VALUE!</v>
      </c>
      <c r="BP96" s="46" t="e">
        <f t="shared" si="62"/>
        <v>#VALUE!</v>
      </c>
      <c r="BQ96" s="46" t="e">
        <f t="shared" si="63"/>
        <v>#VALUE!</v>
      </c>
      <c r="BR96" s="46" t="e">
        <f t="shared" si="64"/>
        <v>#VALUE!</v>
      </c>
      <c r="BS96" s="46" t="e">
        <f t="shared" si="65"/>
        <v>#VALUE!</v>
      </c>
      <c r="BT96" s="46" t="e">
        <f t="shared" si="66"/>
        <v>#VALUE!</v>
      </c>
      <c r="BU96" s="46" t="e">
        <f t="shared" si="67"/>
        <v>#VALUE!</v>
      </c>
      <c r="BV96" s="46" t="e">
        <f t="shared" si="68"/>
        <v>#VALUE!</v>
      </c>
      <c r="BW96" s="46" t="e">
        <f t="shared" si="69"/>
        <v>#VALUE!</v>
      </c>
      <c r="BX96" s="46" t="e">
        <f t="shared" si="70"/>
        <v>#VALUE!</v>
      </c>
      <c r="BY96" s="46" t="e">
        <f t="shared" si="71"/>
        <v>#VALUE!</v>
      </c>
      <c r="BZ96" s="46" t="e">
        <f t="shared" si="72"/>
        <v>#VALUE!</v>
      </c>
      <c r="CA96" s="46" t="e">
        <f t="shared" si="73"/>
        <v>#VALUE!</v>
      </c>
      <c r="CB96" s="46"/>
      <c r="CC96" s="46"/>
      <c r="CD96" s="46"/>
      <c r="CE96" s="46"/>
      <c r="CF96" s="46"/>
      <c r="CG96" s="46"/>
      <c r="CH96" s="46"/>
      <c r="CI96" s="46"/>
      <c r="CJ96" s="46"/>
      <c r="CK96" s="46"/>
      <c r="CL96" s="46"/>
      <c r="CM96" s="46"/>
      <c r="CN96" s="46"/>
      <c r="CO96" s="46"/>
      <c r="CP96" s="46"/>
      <c r="CQ96" s="46"/>
      <c r="CR96" s="46"/>
      <c r="CS96" s="46"/>
      <c r="CT96" s="46"/>
      <c r="CU96" s="46"/>
      <c r="CV96" s="47" t="str">
        <f t="shared" si="79"/>
        <v/>
      </c>
      <c r="CW96" s="46" t="str">
        <f t="shared" si="74"/>
        <v/>
      </c>
      <c r="CX96" s="46" t="str">
        <f t="shared" si="80"/>
        <v>0</v>
      </c>
      <c r="CY96" s="46" t="e">
        <f t="shared" si="81"/>
        <v>#VALUE!</v>
      </c>
      <c r="CZ96" s="46" t="e">
        <f t="shared" si="82"/>
        <v>#VALUE!</v>
      </c>
      <c r="DA96" s="46" t="e">
        <f t="shared" si="83"/>
        <v>#VALUE!</v>
      </c>
      <c r="DB96" s="46" t="e">
        <f t="shared" si="84"/>
        <v>#VALUE!</v>
      </c>
      <c r="DC96" s="46" t="e">
        <f t="shared" si="85"/>
        <v>#VALUE!</v>
      </c>
      <c r="DD96" s="46" t="e">
        <f t="shared" si="86"/>
        <v>#VALUE!</v>
      </c>
      <c r="DE96" s="46" t="e">
        <f t="shared" si="87"/>
        <v>#VALUE!</v>
      </c>
      <c r="DF96" s="46" t="e">
        <f t="shared" si="88"/>
        <v>#VALUE!</v>
      </c>
      <c r="DG96" s="46" t="e">
        <f t="shared" si="89"/>
        <v>#VALUE!</v>
      </c>
      <c r="DH96" s="46" t="e">
        <f t="shared" si="90"/>
        <v>#VALUE!</v>
      </c>
      <c r="DI96" s="46" t="e">
        <f t="shared" si="91"/>
        <v>#VALUE!</v>
      </c>
      <c r="DJ96" s="46" t="e">
        <f t="shared" si="92"/>
        <v>#VALUE!</v>
      </c>
      <c r="DK96" s="46" t="e">
        <f t="shared" si="93"/>
        <v>#VALUE!</v>
      </c>
      <c r="DL96" s="46" t="e">
        <f t="shared" si="94"/>
        <v>#VALUE!</v>
      </c>
      <c r="DM96" s="46" t="e">
        <f t="shared" si="95"/>
        <v>#VALUE!</v>
      </c>
    </row>
    <row r="97" spans="1:117" s="39" customFormat="1" x14ac:dyDescent="0.2">
      <c r="A97" s="154">
        <f t="shared" si="41"/>
        <v>0</v>
      </c>
      <c r="B97" s="154"/>
      <c r="C97" s="47"/>
      <c r="D97" s="46"/>
      <c r="F97" s="46"/>
      <c r="U97" s="31"/>
      <c r="X97" s="47" t="str">
        <f t="shared" si="75"/>
        <v/>
      </c>
      <c r="Y97" s="46" t="str">
        <f t="shared" si="42"/>
        <v/>
      </c>
      <c r="Z97" s="46" t="str">
        <f t="shared" si="76"/>
        <v>0</v>
      </c>
      <c r="AA97" s="46" t="e">
        <f t="shared" si="43"/>
        <v>#VALUE!</v>
      </c>
      <c r="AB97" s="46" t="e">
        <f t="shared" si="44"/>
        <v>#VALUE!</v>
      </c>
      <c r="AC97" s="46" t="e">
        <f t="shared" si="45"/>
        <v>#VALUE!</v>
      </c>
      <c r="AD97" s="46" t="e">
        <f t="shared" si="46"/>
        <v>#VALUE!</v>
      </c>
      <c r="AE97" s="46" t="e">
        <f t="shared" si="47"/>
        <v>#VALUE!</v>
      </c>
      <c r="AF97" s="46" t="e">
        <f t="shared" si="48"/>
        <v>#VALUE!</v>
      </c>
      <c r="AG97" s="46" t="e">
        <f t="shared" si="49"/>
        <v>#VALUE!</v>
      </c>
      <c r="AH97" s="46" t="e">
        <f t="shared" si="50"/>
        <v>#VALUE!</v>
      </c>
      <c r="AI97" s="46" t="e">
        <f t="shared" si="51"/>
        <v>#VALUE!</v>
      </c>
      <c r="AJ97" s="46" t="e">
        <f t="shared" si="52"/>
        <v>#VALUE!</v>
      </c>
      <c r="AK97" s="46" t="e">
        <f t="shared" si="53"/>
        <v>#VALUE!</v>
      </c>
      <c r="AL97" s="46" t="e">
        <f t="shared" si="54"/>
        <v>#VALUE!</v>
      </c>
      <c r="AM97" s="46" t="e">
        <f t="shared" si="55"/>
        <v>#VALUE!</v>
      </c>
      <c r="AN97" s="46" t="e">
        <f t="shared" si="56"/>
        <v>#VALUE!</v>
      </c>
      <c r="AO97" s="46" t="e">
        <f t="shared" si="57"/>
        <v>#VALUE!</v>
      </c>
      <c r="AP97" s="46"/>
      <c r="AQ97" s="46"/>
      <c r="AR97" s="46"/>
      <c r="AS97" s="47"/>
      <c r="AT97" s="46"/>
      <c r="AU97" s="46"/>
      <c r="AV97" s="46"/>
      <c r="AW97" s="46"/>
      <c r="AX97" s="46"/>
      <c r="AY97" s="46"/>
      <c r="AZ97" s="46"/>
      <c r="BA97" s="46"/>
      <c r="BB97" s="46"/>
      <c r="BC97" s="46"/>
      <c r="BD97" s="46"/>
      <c r="BE97" s="46"/>
      <c r="BF97" s="46"/>
      <c r="BG97" s="46"/>
      <c r="BH97" s="46"/>
      <c r="BI97" s="46"/>
      <c r="BJ97" s="47" t="str">
        <f t="shared" si="77"/>
        <v/>
      </c>
      <c r="BK97" s="46" t="str">
        <f t="shared" si="58"/>
        <v/>
      </c>
      <c r="BL97" s="46" t="str">
        <f t="shared" si="78"/>
        <v>0</v>
      </c>
      <c r="BM97" s="46" t="e">
        <f t="shared" si="59"/>
        <v>#VALUE!</v>
      </c>
      <c r="BN97" s="46" t="e">
        <f t="shared" si="60"/>
        <v>#VALUE!</v>
      </c>
      <c r="BO97" s="46" t="e">
        <f t="shared" si="61"/>
        <v>#VALUE!</v>
      </c>
      <c r="BP97" s="46" t="e">
        <f t="shared" si="62"/>
        <v>#VALUE!</v>
      </c>
      <c r="BQ97" s="46" t="e">
        <f t="shared" si="63"/>
        <v>#VALUE!</v>
      </c>
      <c r="BR97" s="46" t="e">
        <f t="shared" si="64"/>
        <v>#VALUE!</v>
      </c>
      <c r="BS97" s="46" t="e">
        <f t="shared" si="65"/>
        <v>#VALUE!</v>
      </c>
      <c r="BT97" s="46" t="e">
        <f t="shared" si="66"/>
        <v>#VALUE!</v>
      </c>
      <c r="BU97" s="46" t="e">
        <f t="shared" si="67"/>
        <v>#VALUE!</v>
      </c>
      <c r="BV97" s="46" t="e">
        <f t="shared" si="68"/>
        <v>#VALUE!</v>
      </c>
      <c r="BW97" s="46" t="e">
        <f t="shared" si="69"/>
        <v>#VALUE!</v>
      </c>
      <c r="BX97" s="46" t="e">
        <f t="shared" si="70"/>
        <v>#VALUE!</v>
      </c>
      <c r="BY97" s="46" t="e">
        <f t="shared" si="71"/>
        <v>#VALUE!</v>
      </c>
      <c r="BZ97" s="46" t="e">
        <f t="shared" si="72"/>
        <v>#VALUE!</v>
      </c>
      <c r="CA97" s="46" t="e">
        <f t="shared" si="73"/>
        <v>#VALUE!</v>
      </c>
      <c r="CB97" s="46"/>
      <c r="CC97" s="46"/>
      <c r="CD97" s="46"/>
      <c r="CE97" s="46"/>
      <c r="CF97" s="46"/>
      <c r="CG97" s="46"/>
      <c r="CH97" s="46"/>
      <c r="CI97" s="46"/>
      <c r="CJ97" s="46"/>
      <c r="CK97" s="46"/>
      <c r="CL97" s="46"/>
      <c r="CM97" s="46"/>
      <c r="CN97" s="46"/>
      <c r="CO97" s="46"/>
      <c r="CP97" s="46"/>
      <c r="CQ97" s="46"/>
      <c r="CR97" s="46"/>
      <c r="CS97" s="46"/>
      <c r="CT97" s="46"/>
      <c r="CU97" s="46"/>
      <c r="CV97" s="47" t="str">
        <f t="shared" si="79"/>
        <v/>
      </c>
      <c r="CW97" s="46" t="str">
        <f t="shared" si="74"/>
        <v/>
      </c>
      <c r="CX97" s="46" t="str">
        <f t="shared" si="80"/>
        <v>0</v>
      </c>
      <c r="CY97" s="46" t="e">
        <f t="shared" si="81"/>
        <v>#VALUE!</v>
      </c>
      <c r="CZ97" s="46" t="e">
        <f t="shared" si="82"/>
        <v>#VALUE!</v>
      </c>
      <c r="DA97" s="46" t="e">
        <f t="shared" si="83"/>
        <v>#VALUE!</v>
      </c>
      <c r="DB97" s="46" t="e">
        <f t="shared" si="84"/>
        <v>#VALUE!</v>
      </c>
      <c r="DC97" s="46" t="e">
        <f t="shared" si="85"/>
        <v>#VALUE!</v>
      </c>
      <c r="DD97" s="46" t="e">
        <f t="shared" si="86"/>
        <v>#VALUE!</v>
      </c>
      <c r="DE97" s="46" t="e">
        <f t="shared" si="87"/>
        <v>#VALUE!</v>
      </c>
      <c r="DF97" s="46" t="e">
        <f t="shared" si="88"/>
        <v>#VALUE!</v>
      </c>
      <c r="DG97" s="46" t="e">
        <f t="shared" si="89"/>
        <v>#VALUE!</v>
      </c>
      <c r="DH97" s="46" t="e">
        <f t="shared" si="90"/>
        <v>#VALUE!</v>
      </c>
      <c r="DI97" s="46" t="e">
        <f t="shared" si="91"/>
        <v>#VALUE!</v>
      </c>
      <c r="DJ97" s="46" t="e">
        <f t="shared" si="92"/>
        <v>#VALUE!</v>
      </c>
      <c r="DK97" s="46" t="e">
        <f t="shared" si="93"/>
        <v>#VALUE!</v>
      </c>
      <c r="DL97" s="46" t="e">
        <f t="shared" si="94"/>
        <v>#VALUE!</v>
      </c>
      <c r="DM97" s="46" t="e">
        <f t="shared" si="95"/>
        <v>#VALUE!</v>
      </c>
    </row>
    <row r="98" spans="1:117" s="39" customFormat="1" x14ac:dyDescent="0.2">
      <c r="A98" s="154">
        <f t="shared" si="41"/>
        <v>0</v>
      </c>
      <c r="B98" s="154"/>
      <c r="C98" s="47"/>
      <c r="D98" s="46"/>
      <c r="F98" s="46"/>
      <c r="U98" s="31"/>
      <c r="X98" s="47" t="str">
        <f t="shared" si="75"/>
        <v/>
      </c>
      <c r="Y98" s="46" t="str">
        <f t="shared" si="42"/>
        <v/>
      </c>
      <c r="Z98" s="46" t="str">
        <f t="shared" si="76"/>
        <v>0</v>
      </c>
      <c r="AA98" s="46" t="e">
        <f t="shared" si="43"/>
        <v>#VALUE!</v>
      </c>
      <c r="AB98" s="46" t="e">
        <f t="shared" si="44"/>
        <v>#VALUE!</v>
      </c>
      <c r="AC98" s="46" t="e">
        <f t="shared" si="45"/>
        <v>#VALUE!</v>
      </c>
      <c r="AD98" s="46" t="e">
        <f t="shared" si="46"/>
        <v>#VALUE!</v>
      </c>
      <c r="AE98" s="46" t="e">
        <f t="shared" si="47"/>
        <v>#VALUE!</v>
      </c>
      <c r="AF98" s="46" t="e">
        <f t="shared" si="48"/>
        <v>#VALUE!</v>
      </c>
      <c r="AG98" s="46" t="e">
        <f t="shared" si="49"/>
        <v>#VALUE!</v>
      </c>
      <c r="AH98" s="46" t="e">
        <f t="shared" si="50"/>
        <v>#VALUE!</v>
      </c>
      <c r="AI98" s="46" t="e">
        <f t="shared" si="51"/>
        <v>#VALUE!</v>
      </c>
      <c r="AJ98" s="46" t="e">
        <f t="shared" si="52"/>
        <v>#VALUE!</v>
      </c>
      <c r="AK98" s="46" t="e">
        <f t="shared" si="53"/>
        <v>#VALUE!</v>
      </c>
      <c r="AL98" s="46" t="e">
        <f t="shared" si="54"/>
        <v>#VALUE!</v>
      </c>
      <c r="AM98" s="46" t="e">
        <f t="shared" si="55"/>
        <v>#VALUE!</v>
      </c>
      <c r="AN98" s="46" t="e">
        <f t="shared" si="56"/>
        <v>#VALUE!</v>
      </c>
      <c r="AO98" s="46" t="e">
        <f t="shared" si="57"/>
        <v>#VALUE!</v>
      </c>
      <c r="AP98" s="46"/>
      <c r="AQ98" s="46"/>
      <c r="AR98" s="46"/>
      <c r="AS98" s="47"/>
      <c r="AT98" s="46"/>
      <c r="AU98" s="46"/>
      <c r="AV98" s="46"/>
      <c r="AW98" s="46"/>
      <c r="AX98" s="46"/>
      <c r="AY98" s="46"/>
      <c r="AZ98" s="46"/>
      <c r="BA98" s="46"/>
      <c r="BB98" s="46"/>
      <c r="BC98" s="46"/>
      <c r="BD98" s="46"/>
      <c r="BE98" s="46"/>
      <c r="BF98" s="46"/>
      <c r="BG98" s="46"/>
      <c r="BH98" s="46"/>
      <c r="BI98" s="46"/>
      <c r="BJ98" s="47" t="str">
        <f t="shared" si="77"/>
        <v/>
      </c>
      <c r="BK98" s="46" t="str">
        <f t="shared" si="58"/>
        <v/>
      </c>
      <c r="BL98" s="46" t="str">
        <f t="shared" si="78"/>
        <v>0</v>
      </c>
      <c r="BM98" s="46" t="e">
        <f t="shared" si="59"/>
        <v>#VALUE!</v>
      </c>
      <c r="BN98" s="46" t="e">
        <f t="shared" si="60"/>
        <v>#VALUE!</v>
      </c>
      <c r="BO98" s="46" t="e">
        <f t="shared" si="61"/>
        <v>#VALUE!</v>
      </c>
      <c r="BP98" s="46" t="e">
        <f t="shared" si="62"/>
        <v>#VALUE!</v>
      </c>
      <c r="BQ98" s="46" t="e">
        <f t="shared" si="63"/>
        <v>#VALUE!</v>
      </c>
      <c r="BR98" s="46" t="e">
        <f t="shared" si="64"/>
        <v>#VALUE!</v>
      </c>
      <c r="BS98" s="46" t="e">
        <f t="shared" si="65"/>
        <v>#VALUE!</v>
      </c>
      <c r="BT98" s="46" t="e">
        <f t="shared" si="66"/>
        <v>#VALUE!</v>
      </c>
      <c r="BU98" s="46" t="e">
        <f t="shared" si="67"/>
        <v>#VALUE!</v>
      </c>
      <c r="BV98" s="46" t="e">
        <f t="shared" si="68"/>
        <v>#VALUE!</v>
      </c>
      <c r="BW98" s="46" t="e">
        <f t="shared" si="69"/>
        <v>#VALUE!</v>
      </c>
      <c r="BX98" s="46" t="e">
        <f t="shared" si="70"/>
        <v>#VALUE!</v>
      </c>
      <c r="BY98" s="46" t="e">
        <f t="shared" si="71"/>
        <v>#VALUE!</v>
      </c>
      <c r="BZ98" s="46" t="e">
        <f t="shared" si="72"/>
        <v>#VALUE!</v>
      </c>
      <c r="CA98" s="46" t="e">
        <f t="shared" si="73"/>
        <v>#VALUE!</v>
      </c>
      <c r="CB98" s="46"/>
      <c r="CC98" s="46"/>
      <c r="CD98" s="46"/>
      <c r="CE98" s="46"/>
      <c r="CF98" s="46"/>
      <c r="CG98" s="46"/>
      <c r="CH98" s="46"/>
      <c r="CI98" s="46"/>
      <c r="CJ98" s="46"/>
      <c r="CK98" s="46"/>
      <c r="CL98" s="46"/>
      <c r="CM98" s="46"/>
      <c r="CN98" s="46"/>
      <c r="CO98" s="46"/>
      <c r="CP98" s="46"/>
      <c r="CQ98" s="46"/>
      <c r="CR98" s="46"/>
      <c r="CS98" s="46"/>
      <c r="CT98" s="46"/>
      <c r="CU98" s="46"/>
      <c r="CV98" s="47" t="str">
        <f t="shared" si="79"/>
        <v/>
      </c>
      <c r="CW98" s="46" t="str">
        <f t="shared" si="74"/>
        <v/>
      </c>
      <c r="CX98" s="46" t="str">
        <f t="shared" si="80"/>
        <v>0</v>
      </c>
      <c r="CY98" s="46" t="e">
        <f t="shared" si="81"/>
        <v>#VALUE!</v>
      </c>
      <c r="CZ98" s="46" t="e">
        <f t="shared" si="82"/>
        <v>#VALUE!</v>
      </c>
      <c r="DA98" s="46" t="e">
        <f t="shared" si="83"/>
        <v>#VALUE!</v>
      </c>
      <c r="DB98" s="46" t="e">
        <f t="shared" si="84"/>
        <v>#VALUE!</v>
      </c>
      <c r="DC98" s="46" t="e">
        <f t="shared" si="85"/>
        <v>#VALUE!</v>
      </c>
      <c r="DD98" s="46" t="e">
        <f t="shared" si="86"/>
        <v>#VALUE!</v>
      </c>
      <c r="DE98" s="46" t="e">
        <f t="shared" si="87"/>
        <v>#VALUE!</v>
      </c>
      <c r="DF98" s="46" t="e">
        <f t="shared" si="88"/>
        <v>#VALUE!</v>
      </c>
      <c r="DG98" s="46" t="e">
        <f t="shared" si="89"/>
        <v>#VALUE!</v>
      </c>
      <c r="DH98" s="46" t="e">
        <f t="shared" si="90"/>
        <v>#VALUE!</v>
      </c>
      <c r="DI98" s="46" t="e">
        <f t="shared" si="91"/>
        <v>#VALUE!</v>
      </c>
      <c r="DJ98" s="46" t="e">
        <f t="shared" si="92"/>
        <v>#VALUE!</v>
      </c>
      <c r="DK98" s="46" t="e">
        <f t="shared" si="93"/>
        <v>#VALUE!</v>
      </c>
      <c r="DL98" s="46" t="e">
        <f t="shared" si="94"/>
        <v>#VALUE!</v>
      </c>
      <c r="DM98" s="46" t="e">
        <f t="shared" si="95"/>
        <v>#VALUE!</v>
      </c>
    </row>
    <row r="99" spans="1:117" s="39" customFormat="1" x14ac:dyDescent="0.2">
      <c r="A99" s="154">
        <f t="shared" si="41"/>
        <v>0</v>
      </c>
      <c r="B99" s="154"/>
      <c r="C99" s="47"/>
      <c r="D99" s="46"/>
      <c r="F99" s="46"/>
      <c r="U99" s="31"/>
      <c r="X99" s="47" t="str">
        <f t="shared" si="75"/>
        <v/>
      </c>
      <c r="Y99" s="46" t="str">
        <f t="shared" si="42"/>
        <v/>
      </c>
      <c r="Z99" s="46" t="str">
        <f t="shared" si="76"/>
        <v>0</v>
      </c>
      <c r="AA99" s="46" t="e">
        <f t="shared" si="43"/>
        <v>#VALUE!</v>
      </c>
      <c r="AB99" s="46" t="e">
        <f t="shared" si="44"/>
        <v>#VALUE!</v>
      </c>
      <c r="AC99" s="46" t="e">
        <f t="shared" si="45"/>
        <v>#VALUE!</v>
      </c>
      <c r="AD99" s="46" t="e">
        <f t="shared" si="46"/>
        <v>#VALUE!</v>
      </c>
      <c r="AE99" s="46" t="e">
        <f t="shared" si="47"/>
        <v>#VALUE!</v>
      </c>
      <c r="AF99" s="46" t="e">
        <f t="shared" si="48"/>
        <v>#VALUE!</v>
      </c>
      <c r="AG99" s="46" t="e">
        <f t="shared" si="49"/>
        <v>#VALUE!</v>
      </c>
      <c r="AH99" s="46" t="e">
        <f t="shared" si="50"/>
        <v>#VALUE!</v>
      </c>
      <c r="AI99" s="46" t="e">
        <f t="shared" si="51"/>
        <v>#VALUE!</v>
      </c>
      <c r="AJ99" s="46" t="e">
        <f t="shared" si="52"/>
        <v>#VALUE!</v>
      </c>
      <c r="AK99" s="46" t="e">
        <f t="shared" si="53"/>
        <v>#VALUE!</v>
      </c>
      <c r="AL99" s="46" t="e">
        <f t="shared" si="54"/>
        <v>#VALUE!</v>
      </c>
      <c r="AM99" s="46" t="e">
        <f t="shared" si="55"/>
        <v>#VALUE!</v>
      </c>
      <c r="AN99" s="46" t="e">
        <f t="shared" si="56"/>
        <v>#VALUE!</v>
      </c>
      <c r="AO99" s="46" t="e">
        <f t="shared" si="57"/>
        <v>#VALUE!</v>
      </c>
      <c r="AP99" s="46"/>
      <c r="AQ99" s="46"/>
      <c r="AR99" s="46"/>
      <c r="AS99" s="47"/>
      <c r="AT99" s="46"/>
      <c r="AU99" s="46"/>
      <c r="AV99" s="46"/>
      <c r="AW99" s="46"/>
      <c r="AX99" s="46"/>
      <c r="AY99" s="46"/>
      <c r="AZ99" s="46"/>
      <c r="BA99" s="46"/>
      <c r="BB99" s="46"/>
      <c r="BC99" s="46"/>
      <c r="BD99" s="46"/>
      <c r="BE99" s="46"/>
      <c r="BF99" s="46"/>
      <c r="BG99" s="46"/>
      <c r="BH99" s="46"/>
      <c r="BI99" s="46"/>
      <c r="BJ99" s="47" t="str">
        <f t="shared" si="77"/>
        <v/>
      </c>
      <c r="BK99" s="46" t="str">
        <f t="shared" si="58"/>
        <v/>
      </c>
      <c r="BL99" s="46" t="str">
        <f t="shared" si="78"/>
        <v>0</v>
      </c>
      <c r="BM99" s="46" t="e">
        <f t="shared" si="59"/>
        <v>#VALUE!</v>
      </c>
      <c r="BN99" s="46" t="e">
        <f t="shared" si="60"/>
        <v>#VALUE!</v>
      </c>
      <c r="BO99" s="46" t="e">
        <f t="shared" si="61"/>
        <v>#VALUE!</v>
      </c>
      <c r="BP99" s="46" t="e">
        <f t="shared" si="62"/>
        <v>#VALUE!</v>
      </c>
      <c r="BQ99" s="46" t="e">
        <f t="shared" si="63"/>
        <v>#VALUE!</v>
      </c>
      <c r="BR99" s="46" t="e">
        <f t="shared" si="64"/>
        <v>#VALUE!</v>
      </c>
      <c r="BS99" s="46" t="e">
        <f t="shared" si="65"/>
        <v>#VALUE!</v>
      </c>
      <c r="BT99" s="46" t="e">
        <f t="shared" si="66"/>
        <v>#VALUE!</v>
      </c>
      <c r="BU99" s="46" t="e">
        <f t="shared" si="67"/>
        <v>#VALUE!</v>
      </c>
      <c r="BV99" s="46" t="e">
        <f t="shared" si="68"/>
        <v>#VALUE!</v>
      </c>
      <c r="BW99" s="46" t="e">
        <f t="shared" si="69"/>
        <v>#VALUE!</v>
      </c>
      <c r="BX99" s="46" t="e">
        <f t="shared" si="70"/>
        <v>#VALUE!</v>
      </c>
      <c r="BY99" s="46" t="e">
        <f t="shared" si="71"/>
        <v>#VALUE!</v>
      </c>
      <c r="BZ99" s="46" t="e">
        <f t="shared" si="72"/>
        <v>#VALUE!</v>
      </c>
      <c r="CA99" s="46" t="e">
        <f t="shared" si="73"/>
        <v>#VALUE!</v>
      </c>
      <c r="CB99" s="46"/>
      <c r="CC99" s="46"/>
      <c r="CD99" s="46"/>
      <c r="CE99" s="46"/>
      <c r="CF99" s="46"/>
      <c r="CG99" s="46"/>
      <c r="CH99" s="46"/>
      <c r="CI99" s="46"/>
      <c r="CJ99" s="46"/>
      <c r="CK99" s="46"/>
      <c r="CL99" s="46"/>
      <c r="CM99" s="46"/>
      <c r="CN99" s="46"/>
      <c r="CO99" s="46"/>
      <c r="CP99" s="46"/>
      <c r="CQ99" s="46"/>
      <c r="CR99" s="46"/>
      <c r="CS99" s="46"/>
      <c r="CT99" s="46"/>
      <c r="CU99" s="46"/>
      <c r="CV99" s="47" t="str">
        <f t="shared" si="79"/>
        <v/>
      </c>
      <c r="CW99" s="46" t="str">
        <f t="shared" si="74"/>
        <v/>
      </c>
      <c r="CX99" s="46" t="str">
        <f t="shared" si="80"/>
        <v>0</v>
      </c>
      <c r="CY99" s="46" t="e">
        <f t="shared" si="81"/>
        <v>#VALUE!</v>
      </c>
      <c r="CZ99" s="46" t="e">
        <f t="shared" si="82"/>
        <v>#VALUE!</v>
      </c>
      <c r="DA99" s="46" t="e">
        <f t="shared" si="83"/>
        <v>#VALUE!</v>
      </c>
      <c r="DB99" s="46" t="e">
        <f t="shared" si="84"/>
        <v>#VALUE!</v>
      </c>
      <c r="DC99" s="46" t="e">
        <f t="shared" si="85"/>
        <v>#VALUE!</v>
      </c>
      <c r="DD99" s="46" t="e">
        <f t="shared" si="86"/>
        <v>#VALUE!</v>
      </c>
      <c r="DE99" s="46" t="e">
        <f t="shared" si="87"/>
        <v>#VALUE!</v>
      </c>
      <c r="DF99" s="46" t="e">
        <f t="shared" si="88"/>
        <v>#VALUE!</v>
      </c>
      <c r="DG99" s="46" t="e">
        <f t="shared" si="89"/>
        <v>#VALUE!</v>
      </c>
      <c r="DH99" s="46" t="e">
        <f t="shared" si="90"/>
        <v>#VALUE!</v>
      </c>
      <c r="DI99" s="46" t="e">
        <f t="shared" si="91"/>
        <v>#VALUE!</v>
      </c>
      <c r="DJ99" s="46" t="e">
        <f t="shared" si="92"/>
        <v>#VALUE!</v>
      </c>
      <c r="DK99" s="46" t="e">
        <f t="shared" si="93"/>
        <v>#VALUE!</v>
      </c>
      <c r="DL99" s="46" t="e">
        <f t="shared" si="94"/>
        <v>#VALUE!</v>
      </c>
      <c r="DM99" s="46" t="e">
        <f t="shared" si="95"/>
        <v>#VALUE!</v>
      </c>
    </row>
    <row r="100" spans="1:117" s="39" customFormat="1" x14ac:dyDescent="0.2">
      <c r="A100" s="154">
        <f t="shared" si="41"/>
        <v>0</v>
      </c>
      <c r="B100" s="154"/>
      <c r="C100" s="47"/>
      <c r="D100" s="46"/>
      <c r="F100" s="46"/>
      <c r="U100" s="31"/>
      <c r="X100" s="47" t="str">
        <f t="shared" si="75"/>
        <v/>
      </c>
      <c r="Y100" s="46" t="str">
        <f t="shared" si="42"/>
        <v/>
      </c>
      <c r="Z100" s="46" t="str">
        <f t="shared" si="76"/>
        <v>0</v>
      </c>
      <c r="AA100" s="46" t="e">
        <f t="shared" si="43"/>
        <v>#VALUE!</v>
      </c>
      <c r="AB100" s="46" t="e">
        <f t="shared" si="44"/>
        <v>#VALUE!</v>
      </c>
      <c r="AC100" s="46" t="e">
        <f t="shared" si="45"/>
        <v>#VALUE!</v>
      </c>
      <c r="AD100" s="46" t="e">
        <f t="shared" si="46"/>
        <v>#VALUE!</v>
      </c>
      <c r="AE100" s="46" t="e">
        <f t="shared" si="47"/>
        <v>#VALUE!</v>
      </c>
      <c r="AF100" s="46" t="e">
        <f t="shared" si="48"/>
        <v>#VALUE!</v>
      </c>
      <c r="AG100" s="46" t="e">
        <f t="shared" si="49"/>
        <v>#VALUE!</v>
      </c>
      <c r="AH100" s="46" t="e">
        <f t="shared" si="50"/>
        <v>#VALUE!</v>
      </c>
      <c r="AI100" s="46" t="e">
        <f t="shared" si="51"/>
        <v>#VALUE!</v>
      </c>
      <c r="AJ100" s="46" t="e">
        <f t="shared" si="52"/>
        <v>#VALUE!</v>
      </c>
      <c r="AK100" s="46" t="e">
        <f t="shared" si="53"/>
        <v>#VALUE!</v>
      </c>
      <c r="AL100" s="46" t="e">
        <f t="shared" si="54"/>
        <v>#VALUE!</v>
      </c>
      <c r="AM100" s="46" t="e">
        <f t="shared" si="55"/>
        <v>#VALUE!</v>
      </c>
      <c r="AN100" s="46" t="e">
        <f t="shared" si="56"/>
        <v>#VALUE!</v>
      </c>
      <c r="AO100" s="46" t="e">
        <f t="shared" si="57"/>
        <v>#VALUE!</v>
      </c>
      <c r="AP100" s="46"/>
      <c r="AQ100" s="46"/>
      <c r="AR100" s="46"/>
      <c r="AS100" s="47"/>
      <c r="AT100" s="46"/>
      <c r="AU100" s="46"/>
      <c r="AV100" s="46"/>
      <c r="AW100" s="46"/>
      <c r="AX100" s="46"/>
      <c r="AY100" s="46"/>
      <c r="AZ100" s="46"/>
      <c r="BA100" s="46"/>
      <c r="BB100" s="46"/>
      <c r="BC100" s="46"/>
      <c r="BD100" s="46"/>
      <c r="BE100" s="46"/>
      <c r="BF100" s="46"/>
      <c r="BG100" s="46"/>
      <c r="BH100" s="46"/>
      <c r="BI100" s="46"/>
      <c r="BJ100" s="47" t="str">
        <f t="shared" si="77"/>
        <v/>
      </c>
      <c r="BK100" s="46" t="str">
        <f t="shared" si="58"/>
        <v/>
      </c>
      <c r="BL100" s="46" t="str">
        <f t="shared" si="78"/>
        <v>0</v>
      </c>
      <c r="BM100" s="46" t="e">
        <f t="shared" si="59"/>
        <v>#VALUE!</v>
      </c>
      <c r="BN100" s="46" t="e">
        <f t="shared" si="60"/>
        <v>#VALUE!</v>
      </c>
      <c r="BO100" s="46" t="e">
        <f t="shared" si="61"/>
        <v>#VALUE!</v>
      </c>
      <c r="BP100" s="46" t="e">
        <f t="shared" si="62"/>
        <v>#VALUE!</v>
      </c>
      <c r="BQ100" s="46" t="e">
        <f t="shared" si="63"/>
        <v>#VALUE!</v>
      </c>
      <c r="BR100" s="46" t="e">
        <f t="shared" si="64"/>
        <v>#VALUE!</v>
      </c>
      <c r="BS100" s="46" t="e">
        <f t="shared" si="65"/>
        <v>#VALUE!</v>
      </c>
      <c r="BT100" s="46" t="e">
        <f t="shared" si="66"/>
        <v>#VALUE!</v>
      </c>
      <c r="BU100" s="46" t="e">
        <f t="shared" si="67"/>
        <v>#VALUE!</v>
      </c>
      <c r="BV100" s="46" t="e">
        <f t="shared" si="68"/>
        <v>#VALUE!</v>
      </c>
      <c r="BW100" s="46" t="e">
        <f t="shared" si="69"/>
        <v>#VALUE!</v>
      </c>
      <c r="BX100" s="46" t="e">
        <f t="shared" si="70"/>
        <v>#VALUE!</v>
      </c>
      <c r="BY100" s="46" t="e">
        <f t="shared" si="71"/>
        <v>#VALUE!</v>
      </c>
      <c r="BZ100" s="46" t="e">
        <f t="shared" si="72"/>
        <v>#VALUE!</v>
      </c>
      <c r="CA100" s="46" t="e">
        <f t="shared" si="73"/>
        <v>#VALUE!</v>
      </c>
      <c r="CB100" s="46"/>
      <c r="CC100" s="46"/>
      <c r="CD100" s="46"/>
      <c r="CE100" s="46"/>
      <c r="CF100" s="46"/>
      <c r="CG100" s="46"/>
      <c r="CH100" s="46"/>
      <c r="CI100" s="46"/>
      <c r="CJ100" s="46"/>
      <c r="CK100" s="46"/>
      <c r="CL100" s="46"/>
      <c r="CM100" s="46"/>
      <c r="CN100" s="46"/>
      <c r="CO100" s="46"/>
      <c r="CP100" s="46"/>
      <c r="CQ100" s="46"/>
      <c r="CR100" s="46"/>
      <c r="CS100" s="46"/>
      <c r="CT100" s="46"/>
      <c r="CU100" s="46"/>
      <c r="CV100" s="47" t="str">
        <f t="shared" si="79"/>
        <v/>
      </c>
      <c r="CW100" s="46" t="str">
        <f t="shared" si="74"/>
        <v/>
      </c>
      <c r="CX100" s="46" t="str">
        <f t="shared" si="80"/>
        <v>0</v>
      </c>
      <c r="CY100" s="46" t="e">
        <f t="shared" si="81"/>
        <v>#VALUE!</v>
      </c>
      <c r="CZ100" s="46" t="e">
        <f t="shared" si="82"/>
        <v>#VALUE!</v>
      </c>
      <c r="DA100" s="46" t="e">
        <f t="shared" si="83"/>
        <v>#VALUE!</v>
      </c>
      <c r="DB100" s="46" t="e">
        <f t="shared" si="84"/>
        <v>#VALUE!</v>
      </c>
      <c r="DC100" s="46" t="e">
        <f t="shared" si="85"/>
        <v>#VALUE!</v>
      </c>
      <c r="DD100" s="46" t="e">
        <f t="shared" si="86"/>
        <v>#VALUE!</v>
      </c>
      <c r="DE100" s="46" t="e">
        <f t="shared" si="87"/>
        <v>#VALUE!</v>
      </c>
      <c r="DF100" s="46" t="e">
        <f t="shared" si="88"/>
        <v>#VALUE!</v>
      </c>
      <c r="DG100" s="46" t="e">
        <f t="shared" si="89"/>
        <v>#VALUE!</v>
      </c>
      <c r="DH100" s="46" t="e">
        <f t="shared" si="90"/>
        <v>#VALUE!</v>
      </c>
      <c r="DI100" s="46" t="e">
        <f t="shared" si="91"/>
        <v>#VALUE!</v>
      </c>
      <c r="DJ100" s="46" t="e">
        <f t="shared" si="92"/>
        <v>#VALUE!</v>
      </c>
      <c r="DK100" s="46" t="e">
        <f t="shared" si="93"/>
        <v>#VALUE!</v>
      </c>
      <c r="DL100" s="46" t="e">
        <f t="shared" si="94"/>
        <v>#VALUE!</v>
      </c>
      <c r="DM100" s="46" t="e">
        <f t="shared" si="95"/>
        <v>#VALUE!</v>
      </c>
    </row>
    <row r="101" spans="1:117" s="39" customFormat="1" x14ac:dyDescent="0.2">
      <c r="A101" s="154">
        <f t="shared" si="41"/>
        <v>0</v>
      </c>
      <c r="B101" s="154"/>
      <c r="C101" s="47"/>
      <c r="D101" s="46"/>
      <c r="F101" s="46"/>
      <c r="U101" s="31"/>
      <c r="X101" s="47" t="str">
        <f t="shared" si="75"/>
        <v/>
      </c>
      <c r="Y101" s="46" t="str">
        <f t="shared" si="42"/>
        <v/>
      </c>
      <c r="Z101" s="46" t="str">
        <f t="shared" si="76"/>
        <v>0</v>
      </c>
      <c r="AA101" s="46" t="e">
        <f t="shared" si="43"/>
        <v>#VALUE!</v>
      </c>
      <c r="AB101" s="46" t="e">
        <f t="shared" si="44"/>
        <v>#VALUE!</v>
      </c>
      <c r="AC101" s="46" t="e">
        <f t="shared" si="45"/>
        <v>#VALUE!</v>
      </c>
      <c r="AD101" s="46" t="e">
        <f t="shared" si="46"/>
        <v>#VALUE!</v>
      </c>
      <c r="AE101" s="46" t="e">
        <f t="shared" si="47"/>
        <v>#VALUE!</v>
      </c>
      <c r="AF101" s="46" t="e">
        <f t="shared" si="48"/>
        <v>#VALUE!</v>
      </c>
      <c r="AG101" s="46" t="e">
        <f t="shared" si="49"/>
        <v>#VALUE!</v>
      </c>
      <c r="AH101" s="46" t="e">
        <f t="shared" si="50"/>
        <v>#VALUE!</v>
      </c>
      <c r="AI101" s="46" t="e">
        <f t="shared" si="51"/>
        <v>#VALUE!</v>
      </c>
      <c r="AJ101" s="46" t="e">
        <f t="shared" si="52"/>
        <v>#VALUE!</v>
      </c>
      <c r="AK101" s="46" t="e">
        <f t="shared" si="53"/>
        <v>#VALUE!</v>
      </c>
      <c r="AL101" s="46" t="e">
        <f t="shared" si="54"/>
        <v>#VALUE!</v>
      </c>
      <c r="AM101" s="46" t="e">
        <f t="shared" si="55"/>
        <v>#VALUE!</v>
      </c>
      <c r="AN101" s="46" t="e">
        <f t="shared" si="56"/>
        <v>#VALUE!</v>
      </c>
      <c r="AO101" s="46" t="e">
        <f t="shared" si="57"/>
        <v>#VALUE!</v>
      </c>
      <c r="AP101" s="46"/>
      <c r="AQ101" s="46"/>
      <c r="AR101" s="46"/>
      <c r="AS101" s="47"/>
      <c r="AT101" s="46"/>
      <c r="AU101" s="46"/>
      <c r="AV101" s="46"/>
      <c r="AW101" s="46"/>
      <c r="AX101" s="46"/>
      <c r="AY101" s="46"/>
      <c r="AZ101" s="46"/>
      <c r="BA101" s="46"/>
      <c r="BB101" s="46"/>
      <c r="BC101" s="46"/>
      <c r="BD101" s="46"/>
      <c r="BE101" s="46"/>
      <c r="BF101" s="46"/>
      <c r="BG101" s="46"/>
      <c r="BH101" s="46"/>
      <c r="BI101" s="46"/>
      <c r="BJ101" s="47" t="str">
        <f t="shared" si="77"/>
        <v/>
      </c>
      <c r="BK101" s="46" t="str">
        <f t="shared" si="58"/>
        <v/>
      </c>
      <c r="BL101" s="46" t="str">
        <f t="shared" si="78"/>
        <v>0</v>
      </c>
      <c r="BM101" s="46" t="e">
        <f t="shared" si="59"/>
        <v>#VALUE!</v>
      </c>
      <c r="BN101" s="46" t="e">
        <f t="shared" si="60"/>
        <v>#VALUE!</v>
      </c>
      <c r="BO101" s="46" t="e">
        <f t="shared" si="61"/>
        <v>#VALUE!</v>
      </c>
      <c r="BP101" s="46" t="e">
        <f t="shared" si="62"/>
        <v>#VALUE!</v>
      </c>
      <c r="BQ101" s="46" t="e">
        <f t="shared" si="63"/>
        <v>#VALUE!</v>
      </c>
      <c r="BR101" s="46" t="e">
        <f t="shared" si="64"/>
        <v>#VALUE!</v>
      </c>
      <c r="BS101" s="46" t="e">
        <f t="shared" si="65"/>
        <v>#VALUE!</v>
      </c>
      <c r="BT101" s="46" t="e">
        <f t="shared" si="66"/>
        <v>#VALUE!</v>
      </c>
      <c r="BU101" s="46" t="e">
        <f t="shared" si="67"/>
        <v>#VALUE!</v>
      </c>
      <c r="BV101" s="46" t="e">
        <f t="shared" si="68"/>
        <v>#VALUE!</v>
      </c>
      <c r="BW101" s="46" t="e">
        <f t="shared" si="69"/>
        <v>#VALUE!</v>
      </c>
      <c r="BX101" s="46" t="e">
        <f t="shared" si="70"/>
        <v>#VALUE!</v>
      </c>
      <c r="BY101" s="46" t="e">
        <f t="shared" si="71"/>
        <v>#VALUE!</v>
      </c>
      <c r="BZ101" s="46" t="e">
        <f t="shared" si="72"/>
        <v>#VALUE!</v>
      </c>
      <c r="CA101" s="46" t="e">
        <f t="shared" si="73"/>
        <v>#VALUE!</v>
      </c>
      <c r="CB101" s="46"/>
      <c r="CC101" s="46"/>
      <c r="CD101" s="46"/>
      <c r="CE101" s="46"/>
      <c r="CF101" s="46"/>
      <c r="CG101" s="46"/>
      <c r="CH101" s="46"/>
      <c r="CI101" s="46"/>
      <c r="CJ101" s="46"/>
      <c r="CK101" s="46"/>
      <c r="CL101" s="46"/>
      <c r="CM101" s="46"/>
      <c r="CN101" s="46"/>
      <c r="CO101" s="46"/>
      <c r="CP101" s="46"/>
      <c r="CQ101" s="46"/>
      <c r="CR101" s="46"/>
      <c r="CS101" s="46"/>
      <c r="CT101" s="46"/>
      <c r="CU101" s="46"/>
      <c r="CV101" s="47" t="str">
        <f t="shared" si="79"/>
        <v/>
      </c>
      <c r="CW101" s="46" t="str">
        <f t="shared" si="74"/>
        <v/>
      </c>
      <c r="CX101" s="46" t="str">
        <f t="shared" si="80"/>
        <v>0</v>
      </c>
      <c r="CY101" s="46" t="e">
        <f t="shared" si="81"/>
        <v>#VALUE!</v>
      </c>
      <c r="CZ101" s="46" t="e">
        <f t="shared" si="82"/>
        <v>#VALUE!</v>
      </c>
      <c r="DA101" s="46" t="e">
        <f t="shared" si="83"/>
        <v>#VALUE!</v>
      </c>
      <c r="DB101" s="46" t="e">
        <f t="shared" si="84"/>
        <v>#VALUE!</v>
      </c>
      <c r="DC101" s="46" t="e">
        <f t="shared" si="85"/>
        <v>#VALUE!</v>
      </c>
      <c r="DD101" s="46" t="e">
        <f t="shared" si="86"/>
        <v>#VALUE!</v>
      </c>
      <c r="DE101" s="46" t="e">
        <f t="shared" si="87"/>
        <v>#VALUE!</v>
      </c>
      <c r="DF101" s="46" t="e">
        <f t="shared" si="88"/>
        <v>#VALUE!</v>
      </c>
      <c r="DG101" s="46" t="e">
        <f t="shared" si="89"/>
        <v>#VALUE!</v>
      </c>
      <c r="DH101" s="46" t="e">
        <f t="shared" si="90"/>
        <v>#VALUE!</v>
      </c>
      <c r="DI101" s="46" t="e">
        <f t="shared" si="91"/>
        <v>#VALUE!</v>
      </c>
      <c r="DJ101" s="46" t="e">
        <f t="shared" si="92"/>
        <v>#VALUE!</v>
      </c>
      <c r="DK101" s="46" t="e">
        <f t="shared" si="93"/>
        <v>#VALUE!</v>
      </c>
      <c r="DL101" s="46" t="e">
        <f t="shared" si="94"/>
        <v>#VALUE!</v>
      </c>
      <c r="DM101" s="46" t="e">
        <f t="shared" si="95"/>
        <v>#VALUE!</v>
      </c>
    </row>
    <row r="102" spans="1:117" s="39" customFormat="1" x14ac:dyDescent="0.2">
      <c r="A102" s="154">
        <f t="shared" si="41"/>
        <v>0</v>
      </c>
      <c r="B102" s="154"/>
      <c r="C102" s="47"/>
      <c r="D102" s="46"/>
      <c r="F102" s="46"/>
      <c r="U102" s="31"/>
      <c r="X102" s="47" t="str">
        <f t="shared" si="75"/>
        <v/>
      </c>
      <c r="Y102" s="46" t="str">
        <f t="shared" si="42"/>
        <v/>
      </c>
      <c r="Z102" s="46" t="str">
        <f t="shared" si="76"/>
        <v>0</v>
      </c>
      <c r="AA102" s="46" t="e">
        <f t="shared" si="43"/>
        <v>#VALUE!</v>
      </c>
      <c r="AB102" s="46" t="e">
        <f t="shared" si="44"/>
        <v>#VALUE!</v>
      </c>
      <c r="AC102" s="46" t="e">
        <f t="shared" si="45"/>
        <v>#VALUE!</v>
      </c>
      <c r="AD102" s="46" t="e">
        <f t="shared" si="46"/>
        <v>#VALUE!</v>
      </c>
      <c r="AE102" s="46" t="e">
        <f t="shared" si="47"/>
        <v>#VALUE!</v>
      </c>
      <c r="AF102" s="46" t="e">
        <f t="shared" si="48"/>
        <v>#VALUE!</v>
      </c>
      <c r="AG102" s="46" t="e">
        <f t="shared" si="49"/>
        <v>#VALUE!</v>
      </c>
      <c r="AH102" s="46" t="e">
        <f t="shared" si="50"/>
        <v>#VALUE!</v>
      </c>
      <c r="AI102" s="46" t="e">
        <f t="shared" si="51"/>
        <v>#VALUE!</v>
      </c>
      <c r="AJ102" s="46" t="e">
        <f t="shared" si="52"/>
        <v>#VALUE!</v>
      </c>
      <c r="AK102" s="46" t="e">
        <f t="shared" si="53"/>
        <v>#VALUE!</v>
      </c>
      <c r="AL102" s="46" t="e">
        <f t="shared" si="54"/>
        <v>#VALUE!</v>
      </c>
      <c r="AM102" s="46" t="e">
        <f t="shared" si="55"/>
        <v>#VALUE!</v>
      </c>
      <c r="AN102" s="46" t="e">
        <f t="shared" si="56"/>
        <v>#VALUE!</v>
      </c>
      <c r="AO102" s="46" t="e">
        <f t="shared" si="57"/>
        <v>#VALUE!</v>
      </c>
      <c r="AP102" s="46"/>
      <c r="AQ102" s="46"/>
      <c r="AR102" s="46"/>
      <c r="AS102" s="47"/>
      <c r="AT102" s="46"/>
      <c r="AU102" s="46"/>
      <c r="AV102" s="46"/>
      <c r="AW102" s="46"/>
      <c r="AX102" s="46"/>
      <c r="AY102" s="46"/>
      <c r="AZ102" s="46"/>
      <c r="BA102" s="46"/>
      <c r="BB102" s="46"/>
      <c r="BC102" s="46"/>
      <c r="BD102" s="46"/>
      <c r="BE102" s="46"/>
      <c r="BF102" s="46"/>
      <c r="BG102" s="46"/>
      <c r="BH102" s="46"/>
      <c r="BI102" s="46"/>
      <c r="BJ102" s="47" t="str">
        <f t="shared" si="77"/>
        <v/>
      </c>
      <c r="BK102" s="46" t="str">
        <f t="shared" si="58"/>
        <v/>
      </c>
      <c r="BL102" s="46" t="str">
        <f t="shared" si="78"/>
        <v>0</v>
      </c>
      <c r="BM102" s="46" t="e">
        <f t="shared" si="59"/>
        <v>#VALUE!</v>
      </c>
      <c r="BN102" s="46" t="e">
        <f t="shared" si="60"/>
        <v>#VALUE!</v>
      </c>
      <c r="BO102" s="46" t="e">
        <f t="shared" si="61"/>
        <v>#VALUE!</v>
      </c>
      <c r="BP102" s="46" t="e">
        <f t="shared" si="62"/>
        <v>#VALUE!</v>
      </c>
      <c r="BQ102" s="46" t="e">
        <f t="shared" si="63"/>
        <v>#VALUE!</v>
      </c>
      <c r="BR102" s="46" t="e">
        <f t="shared" si="64"/>
        <v>#VALUE!</v>
      </c>
      <c r="BS102" s="46" t="e">
        <f t="shared" si="65"/>
        <v>#VALUE!</v>
      </c>
      <c r="BT102" s="46" t="e">
        <f t="shared" si="66"/>
        <v>#VALUE!</v>
      </c>
      <c r="BU102" s="46" t="e">
        <f t="shared" si="67"/>
        <v>#VALUE!</v>
      </c>
      <c r="BV102" s="46" t="e">
        <f t="shared" si="68"/>
        <v>#VALUE!</v>
      </c>
      <c r="BW102" s="46" t="e">
        <f t="shared" si="69"/>
        <v>#VALUE!</v>
      </c>
      <c r="BX102" s="46" t="e">
        <f t="shared" si="70"/>
        <v>#VALUE!</v>
      </c>
      <c r="BY102" s="46" t="e">
        <f t="shared" si="71"/>
        <v>#VALUE!</v>
      </c>
      <c r="BZ102" s="46" t="e">
        <f t="shared" si="72"/>
        <v>#VALUE!</v>
      </c>
      <c r="CA102" s="46" t="e">
        <f t="shared" si="73"/>
        <v>#VALUE!</v>
      </c>
      <c r="CB102" s="46"/>
      <c r="CC102" s="46"/>
      <c r="CD102" s="46"/>
      <c r="CE102" s="46"/>
      <c r="CF102" s="46"/>
      <c r="CG102" s="46"/>
      <c r="CH102" s="46"/>
      <c r="CI102" s="46"/>
      <c r="CJ102" s="46"/>
      <c r="CK102" s="46"/>
      <c r="CL102" s="46"/>
      <c r="CM102" s="46"/>
      <c r="CN102" s="46"/>
      <c r="CO102" s="46"/>
      <c r="CP102" s="46"/>
      <c r="CQ102" s="46"/>
      <c r="CR102" s="46"/>
      <c r="CS102" s="46"/>
      <c r="CT102" s="46"/>
      <c r="CU102" s="46"/>
      <c r="CV102" s="47" t="str">
        <f t="shared" si="79"/>
        <v/>
      </c>
      <c r="CW102" s="46" t="str">
        <f t="shared" si="74"/>
        <v/>
      </c>
      <c r="CX102" s="46" t="str">
        <f t="shared" si="80"/>
        <v>0</v>
      </c>
      <c r="CY102" s="46" t="e">
        <f t="shared" si="81"/>
        <v>#VALUE!</v>
      </c>
      <c r="CZ102" s="46" t="e">
        <f t="shared" si="82"/>
        <v>#VALUE!</v>
      </c>
      <c r="DA102" s="46" t="e">
        <f t="shared" si="83"/>
        <v>#VALUE!</v>
      </c>
      <c r="DB102" s="46" t="e">
        <f t="shared" si="84"/>
        <v>#VALUE!</v>
      </c>
      <c r="DC102" s="46" t="e">
        <f t="shared" si="85"/>
        <v>#VALUE!</v>
      </c>
      <c r="DD102" s="46" t="e">
        <f t="shared" si="86"/>
        <v>#VALUE!</v>
      </c>
      <c r="DE102" s="46" t="e">
        <f t="shared" si="87"/>
        <v>#VALUE!</v>
      </c>
      <c r="DF102" s="46" t="e">
        <f t="shared" si="88"/>
        <v>#VALUE!</v>
      </c>
      <c r="DG102" s="46" t="e">
        <f t="shared" si="89"/>
        <v>#VALUE!</v>
      </c>
      <c r="DH102" s="46" t="e">
        <f t="shared" si="90"/>
        <v>#VALUE!</v>
      </c>
      <c r="DI102" s="46" t="e">
        <f t="shared" si="91"/>
        <v>#VALUE!</v>
      </c>
      <c r="DJ102" s="46" t="e">
        <f t="shared" si="92"/>
        <v>#VALUE!</v>
      </c>
      <c r="DK102" s="46" t="e">
        <f t="shared" si="93"/>
        <v>#VALUE!</v>
      </c>
      <c r="DL102" s="46" t="e">
        <f t="shared" si="94"/>
        <v>#VALUE!</v>
      </c>
      <c r="DM102" s="46" t="e">
        <f t="shared" si="95"/>
        <v>#VALUE!</v>
      </c>
    </row>
    <row r="103" spans="1:117" s="39" customFormat="1" x14ac:dyDescent="0.2">
      <c r="A103" s="154">
        <f t="shared" si="41"/>
        <v>0</v>
      </c>
      <c r="B103" s="154"/>
      <c r="C103" s="47"/>
      <c r="D103" s="46"/>
      <c r="F103" s="46"/>
      <c r="U103" s="31"/>
      <c r="X103" s="47" t="str">
        <f t="shared" si="75"/>
        <v/>
      </c>
      <c r="Y103" s="46" t="str">
        <f t="shared" si="42"/>
        <v/>
      </c>
      <c r="Z103" s="46" t="str">
        <f t="shared" si="76"/>
        <v>0</v>
      </c>
      <c r="AA103" s="46" t="e">
        <f t="shared" si="43"/>
        <v>#VALUE!</v>
      </c>
      <c r="AB103" s="46" t="e">
        <f t="shared" si="44"/>
        <v>#VALUE!</v>
      </c>
      <c r="AC103" s="46" t="e">
        <f t="shared" si="45"/>
        <v>#VALUE!</v>
      </c>
      <c r="AD103" s="46" t="e">
        <f t="shared" si="46"/>
        <v>#VALUE!</v>
      </c>
      <c r="AE103" s="46" t="e">
        <f t="shared" si="47"/>
        <v>#VALUE!</v>
      </c>
      <c r="AF103" s="46" t="e">
        <f t="shared" si="48"/>
        <v>#VALUE!</v>
      </c>
      <c r="AG103" s="46" t="e">
        <f t="shared" si="49"/>
        <v>#VALUE!</v>
      </c>
      <c r="AH103" s="46" t="e">
        <f t="shared" si="50"/>
        <v>#VALUE!</v>
      </c>
      <c r="AI103" s="46" t="e">
        <f t="shared" si="51"/>
        <v>#VALUE!</v>
      </c>
      <c r="AJ103" s="46" t="e">
        <f t="shared" si="52"/>
        <v>#VALUE!</v>
      </c>
      <c r="AK103" s="46" t="e">
        <f t="shared" si="53"/>
        <v>#VALUE!</v>
      </c>
      <c r="AL103" s="46" t="e">
        <f t="shared" si="54"/>
        <v>#VALUE!</v>
      </c>
      <c r="AM103" s="46" t="e">
        <f t="shared" si="55"/>
        <v>#VALUE!</v>
      </c>
      <c r="AN103" s="46" t="e">
        <f t="shared" si="56"/>
        <v>#VALUE!</v>
      </c>
      <c r="AO103" s="46" t="e">
        <f t="shared" si="57"/>
        <v>#VALUE!</v>
      </c>
      <c r="AP103" s="46"/>
      <c r="AQ103" s="46"/>
      <c r="AR103" s="46"/>
      <c r="AS103" s="47"/>
      <c r="AT103" s="46"/>
      <c r="AU103" s="46"/>
      <c r="AV103" s="46"/>
      <c r="AW103" s="46"/>
      <c r="AX103" s="46"/>
      <c r="AY103" s="46"/>
      <c r="AZ103" s="46"/>
      <c r="BA103" s="46"/>
      <c r="BB103" s="46"/>
      <c r="BC103" s="46"/>
      <c r="BD103" s="46"/>
      <c r="BE103" s="46"/>
      <c r="BF103" s="46"/>
      <c r="BG103" s="46"/>
      <c r="BH103" s="46"/>
      <c r="BI103" s="46"/>
      <c r="BJ103" s="47" t="str">
        <f t="shared" si="77"/>
        <v/>
      </c>
      <c r="BK103" s="46" t="str">
        <f t="shared" si="58"/>
        <v/>
      </c>
      <c r="BL103" s="46" t="str">
        <f t="shared" si="78"/>
        <v>0</v>
      </c>
      <c r="BM103" s="46" t="e">
        <f t="shared" si="59"/>
        <v>#VALUE!</v>
      </c>
      <c r="BN103" s="46" t="e">
        <f t="shared" si="60"/>
        <v>#VALUE!</v>
      </c>
      <c r="BO103" s="46" t="e">
        <f t="shared" si="61"/>
        <v>#VALUE!</v>
      </c>
      <c r="BP103" s="46" t="e">
        <f t="shared" si="62"/>
        <v>#VALUE!</v>
      </c>
      <c r="BQ103" s="46" t="e">
        <f t="shared" si="63"/>
        <v>#VALUE!</v>
      </c>
      <c r="BR103" s="46" t="e">
        <f t="shared" si="64"/>
        <v>#VALUE!</v>
      </c>
      <c r="BS103" s="46" t="e">
        <f t="shared" si="65"/>
        <v>#VALUE!</v>
      </c>
      <c r="BT103" s="46" t="e">
        <f t="shared" si="66"/>
        <v>#VALUE!</v>
      </c>
      <c r="BU103" s="46" t="e">
        <f t="shared" si="67"/>
        <v>#VALUE!</v>
      </c>
      <c r="BV103" s="46" t="e">
        <f t="shared" si="68"/>
        <v>#VALUE!</v>
      </c>
      <c r="BW103" s="46" t="e">
        <f t="shared" si="69"/>
        <v>#VALUE!</v>
      </c>
      <c r="BX103" s="46" t="e">
        <f t="shared" si="70"/>
        <v>#VALUE!</v>
      </c>
      <c r="BY103" s="46" t="e">
        <f t="shared" si="71"/>
        <v>#VALUE!</v>
      </c>
      <c r="BZ103" s="46" t="e">
        <f t="shared" si="72"/>
        <v>#VALUE!</v>
      </c>
      <c r="CA103" s="46" t="e">
        <f t="shared" si="73"/>
        <v>#VALUE!</v>
      </c>
      <c r="CB103" s="46"/>
      <c r="CC103" s="46"/>
      <c r="CD103" s="46"/>
      <c r="CE103" s="46"/>
      <c r="CF103" s="46"/>
      <c r="CG103" s="46"/>
      <c r="CH103" s="46"/>
      <c r="CI103" s="46"/>
      <c r="CJ103" s="46"/>
      <c r="CK103" s="46"/>
      <c r="CL103" s="46"/>
      <c r="CM103" s="46"/>
      <c r="CN103" s="46"/>
      <c r="CO103" s="46"/>
      <c r="CP103" s="46"/>
      <c r="CQ103" s="46"/>
      <c r="CR103" s="46"/>
      <c r="CS103" s="46"/>
      <c r="CT103" s="46"/>
      <c r="CU103" s="46"/>
      <c r="CV103" s="47" t="str">
        <f t="shared" si="79"/>
        <v/>
      </c>
      <c r="CW103" s="46" t="str">
        <f t="shared" si="74"/>
        <v/>
      </c>
      <c r="CX103" s="46" t="str">
        <f t="shared" si="80"/>
        <v>0</v>
      </c>
      <c r="CY103" s="46" t="e">
        <f t="shared" si="81"/>
        <v>#VALUE!</v>
      </c>
      <c r="CZ103" s="46" t="e">
        <f t="shared" si="82"/>
        <v>#VALUE!</v>
      </c>
      <c r="DA103" s="46" t="e">
        <f t="shared" si="83"/>
        <v>#VALUE!</v>
      </c>
      <c r="DB103" s="46" t="e">
        <f t="shared" si="84"/>
        <v>#VALUE!</v>
      </c>
      <c r="DC103" s="46" t="e">
        <f t="shared" si="85"/>
        <v>#VALUE!</v>
      </c>
      <c r="DD103" s="46" t="e">
        <f t="shared" si="86"/>
        <v>#VALUE!</v>
      </c>
      <c r="DE103" s="46" t="e">
        <f t="shared" si="87"/>
        <v>#VALUE!</v>
      </c>
      <c r="DF103" s="46" t="e">
        <f t="shared" si="88"/>
        <v>#VALUE!</v>
      </c>
      <c r="DG103" s="46" t="e">
        <f t="shared" si="89"/>
        <v>#VALUE!</v>
      </c>
      <c r="DH103" s="46" t="e">
        <f t="shared" si="90"/>
        <v>#VALUE!</v>
      </c>
      <c r="DI103" s="46" t="e">
        <f t="shared" si="91"/>
        <v>#VALUE!</v>
      </c>
      <c r="DJ103" s="46" t="e">
        <f t="shared" si="92"/>
        <v>#VALUE!</v>
      </c>
      <c r="DK103" s="46" t="e">
        <f t="shared" si="93"/>
        <v>#VALUE!</v>
      </c>
      <c r="DL103" s="46" t="e">
        <f t="shared" si="94"/>
        <v>#VALUE!</v>
      </c>
      <c r="DM103" s="46" t="e">
        <f t="shared" si="95"/>
        <v>#VALUE!</v>
      </c>
    </row>
    <row r="104" spans="1:117" s="39" customFormat="1" x14ac:dyDescent="0.2">
      <c r="A104" s="154">
        <f t="shared" si="41"/>
        <v>0</v>
      </c>
      <c r="B104" s="154"/>
      <c r="C104" s="47"/>
      <c r="D104" s="46"/>
      <c r="F104" s="46"/>
      <c r="U104" s="31"/>
      <c r="X104" s="47" t="str">
        <f t="shared" si="75"/>
        <v/>
      </c>
      <c r="Y104" s="46" t="str">
        <f t="shared" si="42"/>
        <v/>
      </c>
      <c r="Z104" s="46" t="str">
        <f t="shared" si="76"/>
        <v>0</v>
      </c>
      <c r="AA104" s="46" t="e">
        <f t="shared" si="43"/>
        <v>#VALUE!</v>
      </c>
      <c r="AB104" s="46" t="e">
        <f t="shared" si="44"/>
        <v>#VALUE!</v>
      </c>
      <c r="AC104" s="46" t="e">
        <f t="shared" si="45"/>
        <v>#VALUE!</v>
      </c>
      <c r="AD104" s="46" t="e">
        <f t="shared" si="46"/>
        <v>#VALUE!</v>
      </c>
      <c r="AE104" s="46" t="e">
        <f t="shared" si="47"/>
        <v>#VALUE!</v>
      </c>
      <c r="AF104" s="46" t="e">
        <f t="shared" si="48"/>
        <v>#VALUE!</v>
      </c>
      <c r="AG104" s="46" t="e">
        <f t="shared" si="49"/>
        <v>#VALUE!</v>
      </c>
      <c r="AH104" s="46" t="e">
        <f t="shared" si="50"/>
        <v>#VALUE!</v>
      </c>
      <c r="AI104" s="46" t="e">
        <f t="shared" si="51"/>
        <v>#VALUE!</v>
      </c>
      <c r="AJ104" s="46" t="e">
        <f t="shared" si="52"/>
        <v>#VALUE!</v>
      </c>
      <c r="AK104" s="46" t="e">
        <f t="shared" si="53"/>
        <v>#VALUE!</v>
      </c>
      <c r="AL104" s="46" t="e">
        <f t="shared" si="54"/>
        <v>#VALUE!</v>
      </c>
      <c r="AM104" s="46" t="e">
        <f t="shared" si="55"/>
        <v>#VALUE!</v>
      </c>
      <c r="AN104" s="46" t="e">
        <f t="shared" si="56"/>
        <v>#VALUE!</v>
      </c>
      <c r="AO104" s="46" t="e">
        <f t="shared" si="57"/>
        <v>#VALUE!</v>
      </c>
      <c r="AP104" s="46"/>
      <c r="AQ104" s="46"/>
      <c r="AR104" s="46"/>
      <c r="AS104" s="47"/>
      <c r="AT104" s="46"/>
      <c r="AU104" s="46"/>
      <c r="AV104" s="46"/>
      <c r="AW104" s="46"/>
      <c r="AX104" s="46"/>
      <c r="AY104" s="46"/>
      <c r="AZ104" s="46"/>
      <c r="BA104" s="46"/>
      <c r="BB104" s="46"/>
      <c r="BC104" s="46"/>
      <c r="BD104" s="46"/>
      <c r="BE104" s="46"/>
      <c r="BF104" s="46"/>
      <c r="BG104" s="46"/>
      <c r="BH104" s="46"/>
      <c r="BI104" s="46"/>
      <c r="BJ104" s="47" t="str">
        <f t="shared" si="77"/>
        <v/>
      </c>
      <c r="BK104" s="46" t="str">
        <f t="shared" si="58"/>
        <v/>
      </c>
      <c r="BL104" s="46" t="str">
        <f t="shared" si="78"/>
        <v>0</v>
      </c>
      <c r="BM104" s="46" t="e">
        <f t="shared" si="59"/>
        <v>#VALUE!</v>
      </c>
      <c r="BN104" s="46" t="e">
        <f t="shared" si="60"/>
        <v>#VALUE!</v>
      </c>
      <c r="BO104" s="46" t="e">
        <f t="shared" si="61"/>
        <v>#VALUE!</v>
      </c>
      <c r="BP104" s="46" t="e">
        <f t="shared" si="62"/>
        <v>#VALUE!</v>
      </c>
      <c r="BQ104" s="46" t="e">
        <f t="shared" si="63"/>
        <v>#VALUE!</v>
      </c>
      <c r="BR104" s="46" t="e">
        <f t="shared" si="64"/>
        <v>#VALUE!</v>
      </c>
      <c r="BS104" s="46" t="e">
        <f t="shared" si="65"/>
        <v>#VALUE!</v>
      </c>
      <c r="BT104" s="46" t="e">
        <f t="shared" si="66"/>
        <v>#VALUE!</v>
      </c>
      <c r="BU104" s="46" t="e">
        <f t="shared" si="67"/>
        <v>#VALUE!</v>
      </c>
      <c r="BV104" s="46" t="e">
        <f t="shared" si="68"/>
        <v>#VALUE!</v>
      </c>
      <c r="BW104" s="46" t="e">
        <f t="shared" si="69"/>
        <v>#VALUE!</v>
      </c>
      <c r="BX104" s="46" t="e">
        <f t="shared" si="70"/>
        <v>#VALUE!</v>
      </c>
      <c r="BY104" s="46" t="e">
        <f t="shared" si="71"/>
        <v>#VALUE!</v>
      </c>
      <c r="BZ104" s="46" t="e">
        <f t="shared" si="72"/>
        <v>#VALUE!</v>
      </c>
      <c r="CA104" s="46" t="e">
        <f t="shared" si="73"/>
        <v>#VALUE!</v>
      </c>
      <c r="CB104" s="46"/>
      <c r="CC104" s="46"/>
      <c r="CD104" s="46"/>
      <c r="CE104" s="46"/>
      <c r="CF104" s="46"/>
      <c r="CG104" s="46"/>
      <c r="CH104" s="46"/>
      <c r="CI104" s="46"/>
      <c r="CJ104" s="46"/>
      <c r="CK104" s="46"/>
      <c r="CL104" s="46"/>
      <c r="CM104" s="46"/>
      <c r="CN104" s="46"/>
      <c r="CO104" s="46"/>
      <c r="CP104" s="46"/>
      <c r="CQ104" s="46"/>
      <c r="CR104" s="46"/>
      <c r="CS104" s="46"/>
      <c r="CT104" s="46"/>
      <c r="CU104" s="46"/>
      <c r="CV104" s="47" t="str">
        <f t="shared" si="79"/>
        <v/>
      </c>
      <c r="CW104" s="46" t="str">
        <f t="shared" si="74"/>
        <v/>
      </c>
      <c r="CX104" s="46" t="str">
        <f t="shared" si="80"/>
        <v>0</v>
      </c>
      <c r="CY104" s="46" t="e">
        <f t="shared" si="81"/>
        <v>#VALUE!</v>
      </c>
      <c r="CZ104" s="46" t="e">
        <f t="shared" si="82"/>
        <v>#VALUE!</v>
      </c>
      <c r="DA104" s="46" t="e">
        <f t="shared" si="83"/>
        <v>#VALUE!</v>
      </c>
      <c r="DB104" s="46" t="e">
        <f t="shared" si="84"/>
        <v>#VALUE!</v>
      </c>
      <c r="DC104" s="46" t="e">
        <f t="shared" si="85"/>
        <v>#VALUE!</v>
      </c>
      <c r="DD104" s="46" t="e">
        <f t="shared" si="86"/>
        <v>#VALUE!</v>
      </c>
      <c r="DE104" s="46" t="e">
        <f t="shared" si="87"/>
        <v>#VALUE!</v>
      </c>
      <c r="DF104" s="46" t="e">
        <f t="shared" si="88"/>
        <v>#VALUE!</v>
      </c>
      <c r="DG104" s="46" t="e">
        <f t="shared" si="89"/>
        <v>#VALUE!</v>
      </c>
      <c r="DH104" s="46" t="e">
        <f t="shared" si="90"/>
        <v>#VALUE!</v>
      </c>
      <c r="DI104" s="46" t="e">
        <f t="shared" si="91"/>
        <v>#VALUE!</v>
      </c>
      <c r="DJ104" s="46" t="e">
        <f t="shared" si="92"/>
        <v>#VALUE!</v>
      </c>
      <c r="DK104" s="46" t="e">
        <f t="shared" si="93"/>
        <v>#VALUE!</v>
      </c>
      <c r="DL104" s="46" t="e">
        <f t="shared" si="94"/>
        <v>#VALUE!</v>
      </c>
      <c r="DM104" s="46" t="e">
        <f t="shared" si="95"/>
        <v>#VALUE!</v>
      </c>
    </row>
    <row r="105" spans="1:117" s="39" customFormat="1" x14ac:dyDescent="0.2">
      <c r="A105" s="154">
        <f t="shared" si="41"/>
        <v>0</v>
      </c>
      <c r="B105" s="154"/>
      <c r="C105" s="47"/>
      <c r="D105" s="46"/>
      <c r="F105" s="46"/>
      <c r="U105" s="31"/>
      <c r="X105" s="47" t="str">
        <f t="shared" si="75"/>
        <v/>
      </c>
      <c r="Y105" s="46" t="str">
        <f t="shared" si="42"/>
        <v/>
      </c>
      <c r="Z105" s="46" t="str">
        <f t="shared" si="76"/>
        <v>0</v>
      </c>
      <c r="AA105" s="46" t="e">
        <f t="shared" si="43"/>
        <v>#VALUE!</v>
      </c>
      <c r="AB105" s="46" t="e">
        <f t="shared" si="44"/>
        <v>#VALUE!</v>
      </c>
      <c r="AC105" s="46" t="e">
        <f t="shared" si="45"/>
        <v>#VALUE!</v>
      </c>
      <c r="AD105" s="46" t="e">
        <f t="shared" si="46"/>
        <v>#VALUE!</v>
      </c>
      <c r="AE105" s="46" t="e">
        <f t="shared" si="47"/>
        <v>#VALUE!</v>
      </c>
      <c r="AF105" s="46" t="e">
        <f t="shared" si="48"/>
        <v>#VALUE!</v>
      </c>
      <c r="AG105" s="46" t="e">
        <f t="shared" si="49"/>
        <v>#VALUE!</v>
      </c>
      <c r="AH105" s="46" t="e">
        <f t="shared" si="50"/>
        <v>#VALUE!</v>
      </c>
      <c r="AI105" s="46" t="e">
        <f t="shared" si="51"/>
        <v>#VALUE!</v>
      </c>
      <c r="AJ105" s="46" t="e">
        <f t="shared" si="52"/>
        <v>#VALUE!</v>
      </c>
      <c r="AK105" s="46" t="e">
        <f t="shared" si="53"/>
        <v>#VALUE!</v>
      </c>
      <c r="AL105" s="46" t="e">
        <f t="shared" si="54"/>
        <v>#VALUE!</v>
      </c>
      <c r="AM105" s="46" t="e">
        <f t="shared" si="55"/>
        <v>#VALUE!</v>
      </c>
      <c r="AN105" s="46" t="e">
        <f t="shared" si="56"/>
        <v>#VALUE!</v>
      </c>
      <c r="AO105" s="46" t="e">
        <f t="shared" si="57"/>
        <v>#VALUE!</v>
      </c>
      <c r="AP105" s="46"/>
      <c r="AQ105" s="46"/>
      <c r="AR105" s="46"/>
      <c r="AS105" s="47"/>
      <c r="AT105" s="46"/>
      <c r="AU105" s="46"/>
      <c r="AV105" s="46"/>
      <c r="AW105" s="46"/>
      <c r="AX105" s="46"/>
      <c r="AY105" s="46"/>
      <c r="AZ105" s="46"/>
      <c r="BA105" s="46"/>
      <c r="BB105" s="46"/>
      <c r="BC105" s="46"/>
      <c r="BD105" s="46"/>
      <c r="BE105" s="46"/>
      <c r="BF105" s="46"/>
      <c r="BG105" s="46"/>
      <c r="BH105" s="46"/>
      <c r="BI105" s="46"/>
      <c r="BJ105" s="47" t="str">
        <f t="shared" si="77"/>
        <v/>
      </c>
      <c r="BK105" s="46" t="str">
        <f t="shared" si="58"/>
        <v/>
      </c>
      <c r="BL105" s="46" t="str">
        <f t="shared" si="78"/>
        <v>0</v>
      </c>
      <c r="BM105" s="46" t="e">
        <f t="shared" si="59"/>
        <v>#VALUE!</v>
      </c>
      <c r="BN105" s="46" t="e">
        <f t="shared" si="60"/>
        <v>#VALUE!</v>
      </c>
      <c r="BO105" s="46" t="e">
        <f t="shared" si="61"/>
        <v>#VALUE!</v>
      </c>
      <c r="BP105" s="46" t="e">
        <f t="shared" si="62"/>
        <v>#VALUE!</v>
      </c>
      <c r="BQ105" s="46" t="e">
        <f t="shared" si="63"/>
        <v>#VALUE!</v>
      </c>
      <c r="BR105" s="46" t="e">
        <f t="shared" si="64"/>
        <v>#VALUE!</v>
      </c>
      <c r="BS105" s="46" t="e">
        <f t="shared" si="65"/>
        <v>#VALUE!</v>
      </c>
      <c r="BT105" s="46" t="e">
        <f t="shared" si="66"/>
        <v>#VALUE!</v>
      </c>
      <c r="BU105" s="46" t="e">
        <f t="shared" si="67"/>
        <v>#VALUE!</v>
      </c>
      <c r="BV105" s="46" t="e">
        <f t="shared" si="68"/>
        <v>#VALUE!</v>
      </c>
      <c r="BW105" s="46" t="e">
        <f t="shared" si="69"/>
        <v>#VALUE!</v>
      </c>
      <c r="BX105" s="46" t="e">
        <f t="shared" si="70"/>
        <v>#VALUE!</v>
      </c>
      <c r="BY105" s="46" t="e">
        <f t="shared" si="71"/>
        <v>#VALUE!</v>
      </c>
      <c r="BZ105" s="46" t="e">
        <f t="shared" si="72"/>
        <v>#VALUE!</v>
      </c>
      <c r="CA105" s="46" t="e">
        <f t="shared" si="73"/>
        <v>#VALUE!</v>
      </c>
      <c r="CB105" s="46"/>
      <c r="CC105" s="46"/>
      <c r="CD105" s="46"/>
      <c r="CE105" s="46"/>
      <c r="CF105" s="46"/>
      <c r="CG105" s="46"/>
      <c r="CH105" s="46"/>
      <c r="CI105" s="46"/>
      <c r="CJ105" s="46"/>
      <c r="CK105" s="46"/>
      <c r="CL105" s="46"/>
      <c r="CM105" s="46"/>
      <c r="CN105" s="46"/>
      <c r="CO105" s="46"/>
      <c r="CP105" s="46"/>
      <c r="CQ105" s="46"/>
      <c r="CR105" s="46"/>
      <c r="CS105" s="46"/>
      <c r="CT105" s="46"/>
      <c r="CU105" s="46"/>
      <c r="CV105" s="47" t="str">
        <f t="shared" si="79"/>
        <v/>
      </c>
      <c r="CW105" s="46" t="str">
        <f t="shared" si="74"/>
        <v/>
      </c>
      <c r="CX105" s="46" t="str">
        <f t="shared" si="80"/>
        <v>0</v>
      </c>
      <c r="CY105" s="46" t="e">
        <f t="shared" si="81"/>
        <v>#VALUE!</v>
      </c>
      <c r="CZ105" s="46" t="e">
        <f t="shared" si="82"/>
        <v>#VALUE!</v>
      </c>
      <c r="DA105" s="46" t="e">
        <f t="shared" si="83"/>
        <v>#VALUE!</v>
      </c>
      <c r="DB105" s="46" t="e">
        <f t="shared" si="84"/>
        <v>#VALUE!</v>
      </c>
      <c r="DC105" s="46" t="e">
        <f t="shared" si="85"/>
        <v>#VALUE!</v>
      </c>
      <c r="DD105" s="46" t="e">
        <f t="shared" si="86"/>
        <v>#VALUE!</v>
      </c>
      <c r="DE105" s="46" t="e">
        <f t="shared" si="87"/>
        <v>#VALUE!</v>
      </c>
      <c r="DF105" s="46" t="e">
        <f t="shared" si="88"/>
        <v>#VALUE!</v>
      </c>
      <c r="DG105" s="46" t="e">
        <f t="shared" si="89"/>
        <v>#VALUE!</v>
      </c>
      <c r="DH105" s="46" t="e">
        <f t="shared" si="90"/>
        <v>#VALUE!</v>
      </c>
      <c r="DI105" s="46" t="e">
        <f t="shared" si="91"/>
        <v>#VALUE!</v>
      </c>
      <c r="DJ105" s="46" t="e">
        <f t="shared" si="92"/>
        <v>#VALUE!</v>
      </c>
      <c r="DK105" s="46" t="e">
        <f t="shared" si="93"/>
        <v>#VALUE!</v>
      </c>
      <c r="DL105" s="46" t="e">
        <f t="shared" si="94"/>
        <v>#VALUE!</v>
      </c>
      <c r="DM105" s="46" t="e">
        <f t="shared" si="95"/>
        <v>#VALUE!</v>
      </c>
    </row>
    <row r="106" spans="1:117" s="39" customFormat="1" x14ac:dyDescent="0.2">
      <c r="A106" s="154">
        <f t="shared" si="41"/>
        <v>0</v>
      </c>
      <c r="B106" s="154"/>
      <c r="C106" s="47"/>
      <c r="D106" s="46"/>
      <c r="F106" s="46"/>
      <c r="U106" s="31"/>
      <c r="X106" s="47" t="str">
        <f t="shared" si="75"/>
        <v/>
      </c>
      <c r="Y106" s="46" t="str">
        <f t="shared" si="42"/>
        <v/>
      </c>
      <c r="Z106" s="46" t="str">
        <f t="shared" si="76"/>
        <v>0</v>
      </c>
      <c r="AA106" s="46" t="e">
        <f t="shared" si="43"/>
        <v>#VALUE!</v>
      </c>
      <c r="AB106" s="46" t="e">
        <f t="shared" si="44"/>
        <v>#VALUE!</v>
      </c>
      <c r="AC106" s="46" t="e">
        <f t="shared" si="45"/>
        <v>#VALUE!</v>
      </c>
      <c r="AD106" s="46" t="e">
        <f t="shared" si="46"/>
        <v>#VALUE!</v>
      </c>
      <c r="AE106" s="46" t="e">
        <f t="shared" si="47"/>
        <v>#VALUE!</v>
      </c>
      <c r="AF106" s="46" t="e">
        <f t="shared" si="48"/>
        <v>#VALUE!</v>
      </c>
      <c r="AG106" s="46" t="e">
        <f t="shared" si="49"/>
        <v>#VALUE!</v>
      </c>
      <c r="AH106" s="46" t="e">
        <f t="shared" si="50"/>
        <v>#VALUE!</v>
      </c>
      <c r="AI106" s="46" t="e">
        <f t="shared" si="51"/>
        <v>#VALUE!</v>
      </c>
      <c r="AJ106" s="46" t="e">
        <f t="shared" si="52"/>
        <v>#VALUE!</v>
      </c>
      <c r="AK106" s="46" t="e">
        <f t="shared" si="53"/>
        <v>#VALUE!</v>
      </c>
      <c r="AL106" s="46" t="e">
        <f t="shared" si="54"/>
        <v>#VALUE!</v>
      </c>
      <c r="AM106" s="46" t="e">
        <f t="shared" si="55"/>
        <v>#VALUE!</v>
      </c>
      <c r="AN106" s="46" t="e">
        <f t="shared" si="56"/>
        <v>#VALUE!</v>
      </c>
      <c r="AO106" s="46" t="e">
        <f t="shared" si="57"/>
        <v>#VALUE!</v>
      </c>
      <c r="AP106" s="46"/>
      <c r="AQ106" s="46"/>
      <c r="AR106" s="46"/>
      <c r="AS106" s="47"/>
      <c r="AT106" s="46"/>
      <c r="AU106" s="46"/>
      <c r="AV106" s="46"/>
      <c r="AW106" s="46"/>
      <c r="AX106" s="46"/>
      <c r="AY106" s="46"/>
      <c r="AZ106" s="46"/>
      <c r="BA106" s="46"/>
      <c r="BB106" s="46"/>
      <c r="BC106" s="46"/>
      <c r="BD106" s="46"/>
      <c r="BE106" s="46"/>
      <c r="BF106" s="46"/>
      <c r="BG106" s="46"/>
      <c r="BH106" s="46"/>
      <c r="BI106" s="46"/>
      <c r="BJ106" s="47" t="str">
        <f t="shared" si="77"/>
        <v/>
      </c>
      <c r="BK106" s="46" t="str">
        <f t="shared" si="58"/>
        <v/>
      </c>
      <c r="BL106" s="46" t="str">
        <f t="shared" si="78"/>
        <v>0</v>
      </c>
      <c r="BM106" s="46" t="e">
        <f t="shared" si="59"/>
        <v>#VALUE!</v>
      </c>
      <c r="BN106" s="46" t="e">
        <f t="shared" si="60"/>
        <v>#VALUE!</v>
      </c>
      <c r="BO106" s="46" t="e">
        <f t="shared" si="61"/>
        <v>#VALUE!</v>
      </c>
      <c r="BP106" s="46" t="e">
        <f t="shared" si="62"/>
        <v>#VALUE!</v>
      </c>
      <c r="BQ106" s="46" t="e">
        <f t="shared" si="63"/>
        <v>#VALUE!</v>
      </c>
      <c r="BR106" s="46" t="e">
        <f t="shared" si="64"/>
        <v>#VALUE!</v>
      </c>
      <c r="BS106" s="46" t="e">
        <f t="shared" si="65"/>
        <v>#VALUE!</v>
      </c>
      <c r="BT106" s="46" t="e">
        <f t="shared" si="66"/>
        <v>#VALUE!</v>
      </c>
      <c r="BU106" s="46" t="e">
        <f t="shared" si="67"/>
        <v>#VALUE!</v>
      </c>
      <c r="BV106" s="46" t="e">
        <f t="shared" si="68"/>
        <v>#VALUE!</v>
      </c>
      <c r="BW106" s="46" t="e">
        <f t="shared" si="69"/>
        <v>#VALUE!</v>
      </c>
      <c r="BX106" s="46" t="e">
        <f t="shared" si="70"/>
        <v>#VALUE!</v>
      </c>
      <c r="BY106" s="46" t="e">
        <f t="shared" si="71"/>
        <v>#VALUE!</v>
      </c>
      <c r="BZ106" s="46" t="e">
        <f t="shared" si="72"/>
        <v>#VALUE!</v>
      </c>
      <c r="CA106" s="46" t="e">
        <f t="shared" si="73"/>
        <v>#VALUE!</v>
      </c>
      <c r="CB106" s="46"/>
      <c r="CC106" s="46"/>
      <c r="CD106" s="46"/>
      <c r="CE106" s="46"/>
      <c r="CF106" s="46"/>
      <c r="CG106" s="46"/>
      <c r="CH106" s="46"/>
      <c r="CI106" s="46"/>
      <c r="CJ106" s="46"/>
      <c r="CK106" s="46"/>
      <c r="CL106" s="46"/>
      <c r="CM106" s="46"/>
      <c r="CN106" s="46"/>
      <c r="CO106" s="46"/>
      <c r="CP106" s="46"/>
      <c r="CQ106" s="46"/>
      <c r="CR106" s="46"/>
      <c r="CS106" s="46"/>
      <c r="CT106" s="46"/>
      <c r="CU106" s="46"/>
      <c r="CV106" s="47" t="str">
        <f t="shared" si="79"/>
        <v/>
      </c>
      <c r="CW106" s="46" t="str">
        <f t="shared" si="74"/>
        <v/>
      </c>
      <c r="CX106" s="46" t="str">
        <f t="shared" si="80"/>
        <v>0</v>
      </c>
      <c r="CY106" s="46" t="e">
        <f t="shared" si="81"/>
        <v>#VALUE!</v>
      </c>
      <c r="CZ106" s="46" t="e">
        <f t="shared" si="82"/>
        <v>#VALUE!</v>
      </c>
      <c r="DA106" s="46" t="e">
        <f t="shared" si="83"/>
        <v>#VALUE!</v>
      </c>
      <c r="DB106" s="46" t="e">
        <f t="shared" si="84"/>
        <v>#VALUE!</v>
      </c>
      <c r="DC106" s="46" t="e">
        <f t="shared" si="85"/>
        <v>#VALUE!</v>
      </c>
      <c r="DD106" s="46" t="e">
        <f t="shared" si="86"/>
        <v>#VALUE!</v>
      </c>
      <c r="DE106" s="46" t="e">
        <f t="shared" si="87"/>
        <v>#VALUE!</v>
      </c>
      <c r="DF106" s="46" t="e">
        <f t="shared" si="88"/>
        <v>#VALUE!</v>
      </c>
      <c r="DG106" s="46" t="e">
        <f t="shared" si="89"/>
        <v>#VALUE!</v>
      </c>
      <c r="DH106" s="46" t="e">
        <f t="shared" si="90"/>
        <v>#VALUE!</v>
      </c>
      <c r="DI106" s="46" t="e">
        <f t="shared" si="91"/>
        <v>#VALUE!</v>
      </c>
      <c r="DJ106" s="46" t="e">
        <f t="shared" si="92"/>
        <v>#VALUE!</v>
      </c>
      <c r="DK106" s="46" t="e">
        <f t="shared" si="93"/>
        <v>#VALUE!</v>
      </c>
      <c r="DL106" s="46" t="e">
        <f t="shared" si="94"/>
        <v>#VALUE!</v>
      </c>
      <c r="DM106" s="46" t="e">
        <f t="shared" si="95"/>
        <v>#VALUE!</v>
      </c>
    </row>
    <row r="107" spans="1:117" s="39" customFormat="1" x14ac:dyDescent="0.2">
      <c r="A107" s="154">
        <f t="shared" si="41"/>
        <v>0</v>
      </c>
      <c r="B107" s="154"/>
      <c r="C107" s="47"/>
      <c r="D107" s="46"/>
      <c r="F107" s="46"/>
      <c r="U107" s="31"/>
      <c r="X107" s="47" t="str">
        <f t="shared" si="75"/>
        <v/>
      </c>
      <c r="Y107" s="46" t="str">
        <f t="shared" si="42"/>
        <v/>
      </c>
      <c r="Z107" s="46" t="str">
        <f t="shared" si="76"/>
        <v>0</v>
      </c>
      <c r="AA107" s="46" t="e">
        <f t="shared" si="43"/>
        <v>#VALUE!</v>
      </c>
      <c r="AB107" s="46" t="e">
        <f t="shared" si="44"/>
        <v>#VALUE!</v>
      </c>
      <c r="AC107" s="46" t="e">
        <f t="shared" si="45"/>
        <v>#VALUE!</v>
      </c>
      <c r="AD107" s="46" t="e">
        <f t="shared" si="46"/>
        <v>#VALUE!</v>
      </c>
      <c r="AE107" s="46" t="e">
        <f t="shared" si="47"/>
        <v>#VALUE!</v>
      </c>
      <c r="AF107" s="46" t="e">
        <f t="shared" si="48"/>
        <v>#VALUE!</v>
      </c>
      <c r="AG107" s="46" t="e">
        <f t="shared" si="49"/>
        <v>#VALUE!</v>
      </c>
      <c r="AH107" s="46" t="e">
        <f t="shared" si="50"/>
        <v>#VALUE!</v>
      </c>
      <c r="AI107" s="46" t="e">
        <f t="shared" si="51"/>
        <v>#VALUE!</v>
      </c>
      <c r="AJ107" s="46" t="e">
        <f t="shared" si="52"/>
        <v>#VALUE!</v>
      </c>
      <c r="AK107" s="46" t="e">
        <f t="shared" si="53"/>
        <v>#VALUE!</v>
      </c>
      <c r="AL107" s="46" t="e">
        <f t="shared" si="54"/>
        <v>#VALUE!</v>
      </c>
      <c r="AM107" s="46" t="e">
        <f t="shared" si="55"/>
        <v>#VALUE!</v>
      </c>
      <c r="AN107" s="46" t="e">
        <f t="shared" si="56"/>
        <v>#VALUE!</v>
      </c>
      <c r="AO107" s="46" t="e">
        <f t="shared" si="57"/>
        <v>#VALUE!</v>
      </c>
      <c r="AP107" s="46"/>
      <c r="AQ107" s="46"/>
      <c r="AR107" s="46"/>
      <c r="AS107" s="47"/>
      <c r="AT107" s="46"/>
      <c r="AU107" s="46"/>
      <c r="AV107" s="46"/>
      <c r="AW107" s="46"/>
      <c r="AX107" s="46"/>
      <c r="AY107" s="46"/>
      <c r="AZ107" s="46"/>
      <c r="BA107" s="46"/>
      <c r="BB107" s="46"/>
      <c r="BC107" s="46"/>
      <c r="BD107" s="46"/>
      <c r="BE107" s="46"/>
      <c r="BF107" s="46"/>
      <c r="BG107" s="46"/>
      <c r="BH107" s="46"/>
      <c r="BI107" s="46"/>
      <c r="BJ107" s="47" t="str">
        <f t="shared" si="77"/>
        <v/>
      </c>
      <c r="BK107" s="46" t="str">
        <f t="shared" si="58"/>
        <v/>
      </c>
      <c r="BL107" s="46" t="str">
        <f t="shared" si="78"/>
        <v>0</v>
      </c>
      <c r="BM107" s="46" t="e">
        <f t="shared" si="59"/>
        <v>#VALUE!</v>
      </c>
      <c r="BN107" s="46" t="e">
        <f t="shared" si="60"/>
        <v>#VALUE!</v>
      </c>
      <c r="BO107" s="46" t="e">
        <f t="shared" si="61"/>
        <v>#VALUE!</v>
      </c>
      <c r="BP107" s="46" t="e">
        <f t="shared" si="62"/>
        <v>#VALUE!</v>
      </c>
      <c r="BQ107" s="46" t="e">
        <f t="shared" si="63"/>
        <v>#VALUE!</v>
      </c>
      <c r="BR107" s="46" t="e">
        <f t="shared" si="64"/>
        <v>#VALUE!</v>
      </c>
      <c r="BS107" s="46" t="e">
        <f t="shared" si="65"/>
        <v>#VALUE!</v>
      </c>
      <c r="BT107" s="46" t="e">
        <f t="shared" si="66"/>
        <v>#VALUE!</v>
      </c>
      <c r="BU107" s="46" t="e">
        <f t="shared" si="67"/>
        <v>#VALUE!</v>
      </c>
      <c r="BV107" s="46" t="e">
        <f t="shared" si="68"/>
        <v>#VALUE!</v>
      </c>
      <c r="BW107" s="46" t="e">
        <f t="shared" si="69"/>
        <v>#VALUE!</v>
      </c>
      <c r="BX107" s="46" t="e">
        <f t="shared" si="70"/>
        <v>#VALUE!</v>
      </c>
      <c r="BY107" s="46" t="e">
        <f t="shared" si="71"/>
        <v>#VALUE!</v>
      </c>
      <c r="BZ107" s="46" t="e">
        <f t="shared" si="72"/>
        <v>#VALUE!</v>
      </c>
      <c r="CA107" s="46" t="e">
        <f t="shared" si="73"/>
        <v>#VALUE!</v>
      </c>
      <c r="CB107" s="46"/>
      <c r="CC107" s="46"/>
      <c r="CD107" s="46"/>
      <c r="CE107" s="46"/>
      <c r="CF107" s="46"/>
      <c r="CG107" s="46"/>
      <c r="CH107" s="46"/>
      <c r="CI107" s="46"/>
      <c r="CJ107" s="46"/>
      <c r="CK107" s="46"/>
      <c r="CL107" s="46"/>
      <c r="CM107" s="46"/>
      <c r="CN107" s="46"/>
      <c r="CO107" s="46"/>
      <c r="CP107" s="46"/>
      <c r="CQ107" s="46"/>
      <c r="CR107" s="46"/>
      <c r="CS107" s="46"/>
      <c r="CT107" s="46"/>
      <c r="CU107" s="46"/>
      <c r="CV107" s="47" t="str">
        <f t="shared" si="79"/>
        <v/>
      </c>
      <c r="CW107" s="46" t="str">
        <f t="shared" si="74"/>
        <v/>
      </c>
      <c r="CX107" s="46" t="str">
        <f t="shared" si="80"/>
        <v>0</v>
      </c>
      <c r="CY107" s="46" t="e">
        <f t="shared" si="81"/>
        <v>#VALUE!</v>
      </c>
      <c r="CZ107" s="46" t="e">
        <f t="shared" si="82"/>
        <v>#VALUE!</v>
      </c>
      <c r="DA107" s="46" t="e">
        <f t="shared" si="83"/>
        <v>#VALUE!</v>
      </c>
      <c r="DB107" s="46" t="e">
        <f t="shared" si="84"/>
        <v>#VALUE!</v>
      </c>
      <c r="DC107" s="46" t="e">
        <f t="shared" si="85"/>
        <v>#VALUE!</v>
      </c>
      <c r="DD107" s="46" t="e">
        <f t="shared" si="86"/>
        <v>#VALUE!</v>
      </c>
      <c r="DE107" s="46" t="e">
        <f t="shared" si="87"/>
        <v>#VALUE!</v>
      </c>
      <c r="DF107" s="46" t="e">
        <f t="shared" si="88"/>
        <v>#VALUE!</v>
      </c>
      <c r="DG107" s="46" t="e">
        <f t="shared" si="89"/>
        <v>#VALUE!</v>
      </c>
      <c r="DH107" s="46" t="e">
        <f t="shared" si="90"/>
        <v>#VALUE!</v>
      </c>
      <c r="DI107" s="46" t="e">
        <f t="shared" si="91"/>
        <v>#VALUE!</v>
      </c>
      <c r="DJ107" s="46" t="e">
        <f t="shared" si="92"/>
        <v>#VALUE!</v>
      </c>
      <c r="DK107" s="46" t="e">
        <f t="shared" si="93"/>
        <v>#VALUE!</v>
      </c>
      <c r="DL107" s="46" t="e">
        <f t="shared" si="94"/>
        <v>#VALUE!</v>
      </c>
      <c r="DM107" s="46" t="e">
        <f t="shared" si="95"/>
        <v>#VALUE!</v>
      </c>
    </row>
    <row r="108" spans="1:117" s="39" customFormat="1" x14ac:dyDescent="0.2">
      <c r="A108" s="154">
        <f t="shared" si="41"/>
        <v>0</v>
      </c>
      <c r="B108" s="154"/>
      <c r="C108" s="47"/>
      <c r="D108" s="46"/>
      <c r="F108" s="46"/>
      <c r="U108" s="31"/>
      <c r="X108" s="47" t="str">
        <f t="shared" si="75"/>
        <v/>
      </c>
      <c r="Y108" s="46" t="str">
        <f t="shared" si="42"/>
        <v/>
      </c>
      <c r="Z108" s="46" t="str">
        <f t="shared" si="76"/>
        <v>0</v>
      </c>
      <c r="AA108" s="46" t="e">
        <f t="shared" si="43"/>
        <v>#VALUE!</v>
      </c>
      <c r="AB108" s="46" t="e">
        <f t="shared" si="44"/>
        <v>#VALUE!</v>
      </c>
      <c r="AC108" s="46" t="e">
        <f t="shared" si="45"/>
        <v>#VALUE!</v>
      </c>
      <c r="AD108" s="46" t="e">
        <f t="shared" si="46"/>
        <v>#VALUE!</v>
      </c>
      <c r="AE108" s="46" t="e">
        <f t="shared" si="47"/>
        <v>#VALUE!</v>
      </c>
      <c r="AF108" s="46" t="e">
        <f t="shared" si="48"/>
        <v>#VALUE!</v>
      </c>
      <c r="AG108" s="46" t="e">
        <f t="shared" si="49"/>
        <v>#VALUE!</v>
      </c>
      <c r="AH108" s="46" t="e">
        <f t="shared" si="50"/>
        <v>#VALUE!</v>
      </c>
      <c r="AI108" s="46" t="e">
        <f t="shared" si="51"/>
        <v>#VALUE!</v>
      </c>
      <c r="AJ108" s="46" t="e">
        <f t="shared" si="52"/>
        <v>#VALUE!</v>
      </c>
      <c r="AK108" s="46" t="e">
        <f t="shared" si="53"/>
        <v>#VALUE!</v>
      </c>
      <c r="AL108" s="46" t="e">
        <f t="shared" si="54"/>
        <v>#VALUE!</v>
      </c>
      <c r="AM108" s="46" t="e">
        <f t="shared" si="55"/>
        <v>#VALUE!</v>
      </c>
      <c r="AN108" s="46" t="e">
        <f t="shared" si="56"/>
        <v>#VALUE!</v>
      </c>
      <c r="AO108" s="46" t="e">
        <f t="shared" si="57"/>
        <v>#VALUE!</v>
      </c>
      <c r="AP108" s="46"/>
      <c r="AQ108" s="46"/>
      <c r="AR108" s="46"/>
      <c r="AS108" s="47"/>
      <c r="AT108" s="46"/>
      <c r="AU108" s="46"/>
      <c r="AV108" s="46"/>
      <c r="AW108" s="46"/>
      <c r="AX108" s="46"/>
      <c r="AY108" s="46"/>
      <c r="AZ108" s="46"/>
      <c r="BA108" s="46"/>
      <c r="BB108" s="46"/>
      <c r="BC108" s="46"/>
      <c r="BD108" s="46"/>
      <c r="BE108" s="46"/>
      <c r="BF108" s="46"/>
      <c r="BG108" s="46"/>
      <c r="BH108" s="46"/>
      <c r="BI108" s="46"/>
      <c r="BJ108" s="47" t="str">
        <f t="shared" si="77"/>
        <v/>
      </c>
      <c r="BK108" s="46" t="str">
        <f t="shared" si="58"/>
        <v/>
      </c>
      <c r="BL108" s="46" t="str">
        <f t="shared" si="78"/>
        <v>0</v>
      </c>
      <c r="BM108" s="46" t="e">
        <f t="shared" si="59"/>
        <v>#VALUE!</v>
      </c>
      <c r="BN108" s="46" t="e">
        <f t="shared" si="60"/>
        <v>#VALUE!</v>
      </c>
      <c r="BO108" s="46" t="e">
        <f t="shared" si="61"/>
        <v>#VALUE!</v>
      </c>
      <c r="BP108" s="46" t="e">
        <f t="shared" si="62"/>
        <v>#VALUE!</v>
      </c>
      <c r="BQ108" s="46" t="e">
        <f t="shared" si="63"/>
        <v>#VALUE!</v>
      </c>
      <c r="BR108" s="46" t="e">
        <f t="shared" si="64"/>
        <v>#VALUE!</v>
      </c>
      <c r="BS108" s="46" t="e">
        <f t="shared" si="65"/>
        <v>#VALUE!</v>
      </c>
      <c r="BT108" s="46" t="e">
        <f t="shared" si="66"/>
        <v>#VALUE!</v>
      </c>
      <c r="BU108" s="46" t="e">
        <f t="shared" si="67"/>
        <v>#VALUE!</v>
      </c>
      <c r="BV108" s="46" t="e">
        <f t="shared" si="68"/>
        <v>#VALUE!</v>
      </c>
      <c r="BW108" s="46" t="e">
        <f t="shared" si="69"/>
        <v>#VALUE!</v>
      </c>
      <c r="BX108" s="46" t="e">
        <f t="shared" si="70"/>
        <v>#VALUE!</v>
      </c>
      <c r="BY108" s="46" t="e">
        <f t="shared" si="71"/>
        <v>#VALUE!</v>
      </c>
      <c r="BZ108" s="46" t="e">
        <f t="shared" si="72"/>
        <v>#VALUE!</v>
      </c>
      <c r="CA108" s="46" t="e">
        <f t="shared" si="73"/>
        <v>#VALUE!</v>
      </c>
      <c r="CB108" s="46"/>
      <c r="CC108" s="46"/>
      <c r="CD108" s="46"/>
      <c r="CE108" s="46"/>
      <c r="CF108" s="46"/>
      <c r="CG108" s="46"/>
      <c r="CH108" s="46"/>
      <c r="CI108" s="46"/>
      <c r="CJ108" s="46"/>
      <c r="CK108" s="46"/>
      <c r="CL108" s="46"/>
      <c r="CM108" s="46"/>
      <c r="CN108" s="46"/>
      <c r="CO108" s="46"/>
      <c r="CP108" s="46"/>
      <c r="CQ108" s="46"/>
      <c r="CR108" s="46"/>
      <c r="CS108" s="46"/>
      <c r="CT108" s="46"/>
      <c r="CU108" s="46"/>
      <c r="CV108" s="47" t="str">
        <f t="shared" si="79"/>
        <v/>
      </c>
      <c r="CW108" s="46" t="str">
        <f t="shared" si="74"/>
        <v/>
      </c>
      <c r="CX108" s="46" t="str">
        <f t="shared" si="80"/>
        <v>0</v>
      </c>
      <c r="CY108" s="46" t="e">
        <f t="shared" si="81"/>
        <v>#VALUE!</v>
      </c>
      <c r="CZ108" s="46" t="e">
        <f t="shared" si="82"/>
        <v>#VALUE!</v>
      </c>
      <c r="DA108" s="46" t="e">
        <f t="shared" si="83"/>
        <v>#VALUE!</v>
      </c>
      <c r="DB108" s="46" t="e">
        <f t="shared" si="84"/>
        <v>#VALUE!</v>
      </c>
      <c r="DC108" s="46" t="e">
        <f t="shared" si="85"/>
        <v>#VALUE!</v>
      </c>
      <c r="DD108" s="46" t="e">
        <f t="shared" si="86"/>
        <v>#VALUE!</v>
      </c>
      <c r="DE108" s="46" t="e">
        <f t="shared" si="87"/>
        <v>#VALUE!</v>
      </c>
      <c r="DF108" s="46" t="e">
        <f t="shared" si="88"/>
        <v>#VALUE!</v>
      </c>
      <c r="DG108" s="46" t="e">
        <f t="shared" si="89"/>
        <v>#VALUE!</v>
      </c>
      <c r="DH108" s="46" t="e">
        <f t="shared" si="90"/>
        <v>#VALUE!</v>
      </c>
      <c r="DI108" s="46" t="e">
        <f t="shared" si="91"/>
        <v>#VALUE!</v>
      </c>
      <c r="DJ108" s="46" t="e">
        <f t="shared" si="92"/>
        <v>#VALUE!</v>
      </c>
      <c r="DK108" s="46" t="e">
        <f t="shared" si="93"/>
        <v>#VALUE!</v>
      </c>
      <c r="DL108" s="46" t="e">
        <f t="shared" si="94"/>
        <v>#VALUE!</v>
      </c>
      <c r="DM108" s="46" t="e">
        <f t="shared" si="95"/>
        <v>#VALUE!</v>
      </c>
    </row>
    <row r="109" spans="1:117" s="39" customFormat="1" x14ac:dyDescent="0.2">
      <c r="A109" s="154">
        <f t="shared" si="41"/>
        <v>0</v>
      </c>
      <c r="B109" s="154"/>
      <c r="C109" s="47"/>
      <c r="D109" s="46"/>
      <c r="F109" s="46"/>
      <c r="U109" s="31"/>
      <c r="X109" s="47" t="str">
        <f t="shared" si="75"/>
        <v/>
      </c>
      <c r="Y109" s="46" t="str">
        <f t="shared" si="42"/>
        <v/>
      </c>
      <c r="Z109" s="46" t="str">
        <f t="shared" si="76"/>
        <v>0</v>
      </c>
      <c r="AA109" s="46" t="e">
        <f t="shared" si="43"/>
        <v>#VALUE!</v>
      </c>
      <c r="AB109" s="46" t="e">
        <f t="shared" si="44"/>
        <v>#VALUE!</v>
      </c>
      <c r="AC109" s="46" t="e">
        <f t="shared" si="45"/>
        <v>#VALUE!</v>
      </c>
      <c r="AD109" s="46" t="e">
        <f t="shared" si="46"/>
        <v>#VALUE!</v>
      </c>
      <c r="AE109" s="46" t="e">
        <f t="shared" si="47"/>
        <v>#VALUE!</v>
      </c>
      <c r="AF109" s="46" t="e">
        <f t="shared" si="48"/>
        <v>#VALUE!</v>
      </c>
      <c r="AG109" s="46" t="e">
        <f t="shared" si="49"/>
        <v>#VALUE!</v>
      </c>
      <c r="AH109" s="46" t="e">
        <f t="shared" si="50"/>
        <v>#VALUE!</v>
      </c>
      <c r="AI109" s="46" t="e">
        <f t="shared" si="51"/>
        <v>#VALUE!</v>
      </c>
      <c r="AJ109" s="46" t="e">
        <f t="shared" si="52"/>
        <v>#VALUE!</v>
      </c>
      <c r="AK109" s="46" t="e">
        <f t="shared" si="53"/>
        <v>#VALUE!</v>
      </c>
      <c r="AL109" s="46" t="e">
        <f t="shared" si="54"/>
        <v>#VALUE!</v>
      </c>
      <c r="AM109" s="46" t="e">
        <f t="shared" si="55"/>
        <v>#VALUE!</v>
      </c>
      <c r="AN109" s="46" t="e">
        <f t="shared" si="56"/>
        <v>#VALUE!</v>
      </c>
      <c r="AO109" s="46" t="e">
        <f t="shared" si="57"/>
        <v>#VALUE!</v>
      </c>
      <c r="AP109" s="46"/>
      <c r="AQ109" s="46"/>
      <c r="AR109" s="46"/>
      <c r="AS109" s="47"/>
      <c r="AT109" s="46"/>
      <c r="AU109" s="46"/>
      <c r="AV109" s="46"/>
      <c r="AW109" s="46"/>
      <c r="AX109" s="46"/>
      <c r="AY109" s="46"/>
      <c r="AZ109" s="46"/>
      <c r="BA109" s="46"/>
      <c r="BB109" s="46"/>
      <c r="BC109" s="46"/>
      <c r="BD109" s="46"/>
      <c r="BE109" s="46"/>
      <c r="BF109" s="46"/>
      <c r="BG109" s="46"/>
      <c r="BH109" s="46"/>
      <c r="BI109" s="46"/>
      <c r="BJ109" s="47" t="str">
        <f t="shared" si="77"/>
        <v/>
      </c>
      <c r="BK109" s="46" t="str">
        <f t="shared" si="58"/>
        <v/>
      </c>
      <c r="BL109" s="46" t="str">
        <f t="shared" si="78"/>
        <v>0</v>
      </c>
      <c r="BM109" s="46" t="e">
        <f t="shared" si="59"/>
        <v>#VALUE!</v>
      </c>
      <c r="BN109" s="46" t="e">
        <f t="shared" si="60"/>
        <v>#VALUE!</v>
      </c>
      <c r="BO109" s="46" t="e">
        <f t="shared" si="61"/>
        <v>#VALUE!</v>
      </c>
      <c r="BP109" s="46" t="e">
        <f t="shared" si="62"/>
        <v>#VALUE!</v>
      </c>
      <c r="BQ109" s="46" t="e">
        <f t="shared" si="63"/>
        <v>#VALUE!</v>
      </c>
      <c r="BR109" s="46" t="e">
        <f t="shared" si="64"/>
        <v>#VALUE!</v>
      </c>
      <c r="BS109" s="46" t="e">
        <f t="shared" si="65"/>
        <v>#VALUE!</v>
      </c>
      <c r="BT109" s="46" t="e">
        <f t="shared" si="66"/>
        <v>#VALUE!</v>
      </c>
      <c r="BU109" s="46" t="e">
        <f t="shared" si="67"/>
        <v>#VALUE!</v>
      </c>
      <c r="BV109" s="46" t="e">
        <f t="shared" si="68"/>
        <v>#VALUE!</v>
      </c>
      <c r="BW109" s="46" t="e">
        <f t="shared" si="69"/>
        <v>#VALUE!</v>
      </c>
      <c r="BX109" s="46" t="e">
        <f t="shared" si="70"/>
        <v>#VALUE!</v>
      </c>
      <c r="BY109" s="46" t="e">
        <f t="shared" si="71"/>
        <v>#VALUE!</v>
      </c>
      <c r="BZ109" s="46" t="e">
        <f t="shared" si="72"/>
        <v>#VALUE!</v>
      </c>
      <c r="CA109" s="46" t="e">
        <f t="shared" si="73"/>
        <v>#VALUE!</v>
      </c>
      <c r="CB109" s="46"/>
      <c r="CC109" s="46"/>
      <c r="CD109" s="46"/>
      <c r="CE109" s="46"/>
      <c r="CF109" s="46"/>
      <c r="CG109" s="46"/>
      <c r="CH109" s="46"/>
      <c r="CI109" s="46"/>
      <c r="CJ109" s="46"/>
      <c r="CK109" s="46"/>
      <c r="CL109" s="46"/>
      <c r="CM109" s="46"/>
      <c r="CN109" s="46"/>
      <c r="CO109" s="46"/>
      <c r="CP109" s="46"/>
      <c r="CQ109" s="46"/>
      <c r="CR109" s="46"/>
      <c r="CS109" s="46"/>
      <c r="CT109" s="46"/>
      <c r="CU109" s="46"/>
      <c r="CV109" s="47" t="str">
        <f t="shared" si="79"/>
        <v/>
      </c>
      <c r="CW109" s="46" t="str">
        <f t="shared" si="74"/>
        <v/>
      </c>
      <c r="CX109" s="46" t="str">
        <f t="shared" si="80"/>
        <v>0</v>
      </c>
      <c r="CY109" s="46" t="e">
        <f t="shared" si="81"/>
        <v>#VALUE!</v>
      </c>
      <c r="CZ109" s="46" t="e">
        <f t="shared" si="82"/>
        <v>#VALUE!</v>
      </c>
      <c r="DA109" s="46" t="e">
        <f t="shared" si="83"/>
        <v>#VALUE!</v>
      </c>
      <c r="DB109" s="46" t="e">
        <f t="shared" si="84"/>
        <v>#VALUE!</v>
      </c>
      <c r="DC109" s="46" t="e">
        <f t="shared" si="85"/>
        <v>#VALUE!</v>
      </c>
      <c r="DD109" s="46" t="e">
        <f t="shared" si="86"/>
        <v>#VALUE!</v>
      </c>
      <c r="DE109" s="46" t="e">
        <f t="shared" si="87"/>
        <v>#VALUE!</v>
      </c>
      <c r="DF109" s="46" t="e">
        <f t="shared" si="88"/>
        <v>#VALUE!</v>
      </c>
      <c r="DG109" s="46" t="e">
        <f t="shared" si="89"/>
        <v>#VALUE!</v>
      </c>
      <c r="DH109" s="46" t="e">
        <f t="shared" si="90"/>
        <v>#VALUE!</v>
      </c>
      <c r="DI109" s="46" t="e">
        <f t="shared" si="91"/>
        <v>#VALUE!</v>
      </c>
      <c r="DJ109" s="46" t="e">
        <f t="shared" si="92"/>
        <v>#VALUE!</v>
      </c>
      <c r="DK109" s="46" t="e">
        <f t="shared" si="93"/>
        <v>#VALUE!</v>
      </c>
      <c r="DL109" s="46" t="e">
        <f t="shared" si="94"/>
        <v>#VALUE!</v>
      </c>
      <c r="DM109" s="46" t="e">
        <f t="shared" si="95"/>
        <v>#VALUE!</v>
      </c>
    </row>
    <row r="110" spans="1:117" s="39" customFormat="1" x14ac:dyDescent="0.2">
      <c r="A110" s="154">
        <f t="shared" si="41"/>
        <v>0</v>
      </c>
      <c r="B110" s="154"/>
      <c r="C110" s="47"/>
      <c r="D110" s="46"/>
      <c r="F110" s="46"/>
      <c r="U110" s="31"/>
      <c r="X110" s="47" t="str">
        <f t="shared" si="75"/>
        <v/>
      </c>
      <c r="Y110" s="46" t="str">
        <f t="shared" si="42"/>
        <v/>
      </c>
      <c r="Z110" s="46" t="str">
        <f t="shared" si="76"/>
        <v>0</v>
      </c>
      <c r="AA110" s="46" t="e">
        <f t="shared" si="43"/>
        <v>#VALUE!</v>
      </c>
      <c r="AB110" s="46" t="e">
        <f t="shared" si="44"/>
        <v>#VALUE!</v>
      </c>
      <c r="AC110" s="46" t="e">
        <f t="shared" si="45"/>
        <v>#VALUE!</v>
      </c>
      <c r="AD110" s="46" t="e">
        <f t="shared" si="46"/>
        <v>#VALUE!</v>
      </c>
      <c r="AE110" s="46" t="e">
        <f t="shared" si="47"/>
        <v>#VALUE!</v>
      </c>
      <c r="AF110" s="46" t="e">
        <f t="shared" si="48"/>
        <v>#VALUE!</v>
      </c>
      <c r="AG110" s="46" t="e">
        <f t="shared" si="49"/>
        <v>#VALUE!</v>
      </c>
      <c r="AH110" s="46" t="e">
        <f t="shared" si="50"/>
        <v>#VALUE!</v>
      </c>
      <c r="AI110" s="46" t="e">
        <f t="shared" si="51"/>
        <v>#VALUE!</v>
      </c>
      <c r="AJ110" s="46" t="e">
        <f t="shared" si="52"/>
        <v>#VALUE!</v>
      </c>
      <c r="AK110" s="46" t="e">
        <f t="shared" si="53"/>
        <v>#VALUE!</v>
      </c>
      <c r="AL110" s="46" t="e">
        <f t="shared" si="54"/>
        <v>#VALUE!</v>
      </c>
      <c r="AM110" s="46" t="e">
        <f t="shared" si="55"/>
        <v>#VALUE!</v>
      </c>
      <c r="AN110" s="46" t="e">
        <f t="shared" si="56"/>
        <v>#VALUE!</v>
      </c>
      <c r="AO110" s="46" t="e">
        <f t="shared" si="57"/>
        <v>#VALUE!</v>
      </c>
      <c r="AP110" s="46"/>
      <c r="AQ110" s="46"/>
      <c r="AR110" s="46"/>
      <c r="AS110" s="47"/>
      <c r="AT110" s="46"/>
      <c r="AU110" s="46"/>
      <c r="AV110" s="46"/>
      <c r="AW110" s="46"/>
      <c r="AX110" s="46"/>
      <c r="AY110" s="46"/>
      <c r="AZ110" s="46"/>
      <c r="BA110" s="46"/>
      <c r="BB110" s="46"/>
      <c r="BC110" s="46"/>
      <c r="BD110" s="46"/>
      <c r="BE110" s="46"/>
      <c r="BF110" s="46"/>
      <c r="BG110" s="46"/>
      <c r="BH110" s="46"/>
      <c r="BI110" s="46"/>
      <c r="BJ110" s="47" t="str">
        <f t="shared" si="77"/>
        <v/>
      </c>
      <c r="BK110" s="46" t="str">
        <f t="shared" si="58"/>
        <v/>
      </c>
      <c r="BL110" s="46" t="str">
        <f t="shared" si="78"/>
        <v>0</v>
      </c>
      <c r="BM110" s="46" t="e">
        <f t="shared" si="59"/>
        <v>#VALUE!</v>
      </c>
      <c r="BN110" s="46" t="e">
        <f t="shared" si="60"/>
        <v>#VALUE!</v>
      </c>
      <c r="BO110" s="46" t="e">
        <f t="shared" si="61"/>
        <v>#VALUE!</v>
      </c>
      <c r="BP110" s="46" t="e">
        <f t="shared" si="62"/>
        <v>#VALUE!</v>
      </c>
      <c r="BQ110" s="46" t="e">
        <f t="shared" si="63"/>
        <v>#VALUE!</v>
      </c>
      <c r="BR110" s="46" t="e">
        <f t="shared" si="64"/>
        <v>#VALUE!</v>
      </c>
      <c r="BS110" s="46" t="e">
        <f t="shared" si="65"/>
        <v>#VALUE!</v>
      </c>
      <c r="BT110" s="46" t="e">
        <f t="shared" si="66"/>
        <v>#VALUE!</v>
      </c>
      <c r="BU110" s="46" t="e">
        <f t="shared" si="67"/>
        <v>#VALUE!</v>
      </c>
      <c r="BV110" s="46" t="e">
        <f t="shared" si="68"/>
        <v>#VALUE!</v>
      </c>
      <c r="BW110" s="46" t="e">
        <f t="shared" si="69"/>
        <v>#VALUE!</v>
      </c>
      <c r="BX110" s="46" t="e">
        <f t="shared" si="70"/>
        <v>#VALUE!</v>
      </c>
      <c r="BY110" s="46" t="e">
        <f t="shared" si="71"/>
        <v>#VALUE!</v>
      </c>
      <c r="BZ110" s="46" t="e">
        <f t="shared" si="72"/>
        <v>#VALUE!</v>
      </c>
      <c r="CA110" s="46" t="e">
        <f t="shared" si="73"/>
        <v>#VALUE!</v>
      </c>
      <c r="CB110" s="46"/>
      <c r="CC110" s="46"/>
      <c r="CD110" s="46"/>
      <c r="CE110" s="46"/>
      <c r="CF110" s="46"/>
      <c r="CG110" s="46"/>
      <c r="CH110" s="46"/>
      <c r="CI110" s="46"/>
      <c r="CJ110" s="46"/>
      <c r="CK110" s="46"/>
      <c r="CL110" s="46"/>
      <c r="CM110" s="46"/>
      <c r="CN110" s="46"/>
      <c r="CO110" s="46"/>
      <c r="CP110" s="46"/>
      <c r="CQ110" s="46"/>
      <c r="CR110" s="46"/>
      <c r="CS110" s="46"/>
      <c r="CT110" s="46"/>
      <c r="CU110" s="46"/>
      <c r="CV110" s="47" t="str">
        <f t="shared" si="79"/>
        <v/>
      </c>
      <c r="CW110" s="46" t="str">
        <f t="shared" si="74"/>
        <v/>
      </c>
      <c r="CX110" s="46" t="str">
        <f t="shared" si="80"/>
        <v>0</v>
      </c>
      <c r="CY110" s="46" t="e">
        <f t="shared" si="81"/>
        <v>#VALUE!</v>
      </c>
      <c r="CZ110" s="46" t="e">
        <f t="shared" si="82"/>
        <v>#VALUE!</v>
      </c>
      <c r="DA110" s="46" t="e">
        <f t="shared" si="83"/>
        <v>#VALUE!</v>
      </c>
      <c r="DB110" s="46" t="e">
        <f t="shared" si="84"/>
        <v>#VALUE!</v>
      </c>
      <c r="DC110" s="46" t="e">
        <f t="shared" si="85"/>
        <v>#VALUE!</v>
      </c>
      <c r="DD110" s="46" t="e">
        <f t="shared" si="86"/>
        <v>#VALUE!</v>
      </c>
      <c r="DE110" s="46" t="e">
        <f t="shared" si="87"/>
        <v>#VALUE!</v>
      </c>
      <c r="DF110" s="46" t="e">
        <f t="shared" si="88"/>
        <v>#VALUE!</v>
      </c>
      <c r="DG110" s="46" t="e">
        <f t="shared" si="89"/>
        <v>#VALUE!</v>
      </c>
      <c r="DH110" s="46" t="e">
        <f t="shared" si="90"/>
        <v>#VALUE!</v>
      </c>
      <c r="DI110" s="46" t="e">
        <f t="shared" si="91"/>
        <v>#VALUE!</v>
      </c>
      <c r="DJ110" s="46" t="e">
        <f t="shared" si="92"/>
        <v>#VALUE!</v>
      </c>
      <c r="DK110" s="46" t="e">
        <f t="shared" si="93"/>
        <v>#VALUE!</v>
      </c>
      <c r="DL110" s="46" t="e">
        <f t="shared" si="94"/>
        <v>#VALUE!</v>
      </c>
      <c r="DM110" s="46" t="e">
        <f t="shared" si="95"/>
        <v>#VALUE!</v>
      </c>
    </row>
    <row r="111" spans="1:117" s="39" customFormat="1" x14ac:dyDescent="0.2">
      <c r="A111" s="154">
        <f t="shared" si="41"/>
        <v>0</v>
      </c>
      <c r="B111" s="154"/>
      <c r="C111" s="47"/>
      <c r="D111" s="46"/>
      <c r="F111" s="46"/>
      <c r="U111" s="31"/>
      <c r="X111" s="47" t="str">
        <f t="shared" si="75"/>
        <v/>
      </c>
      <c r="Y111" s="46" t="str">
        <f t="shared" si="42"/>
        <v/>
      </c>
      <c r="Z111" s="46" t="str">
        <f t="shared" si="76"/>
        <v>0</v>
      </c>
      <c r="AA111" s="46" t="e">
        <f t="shared" si="43"/>
        <v>#VALUE!</v>
      </c>
      <c r="AB111" s="46" t="e">
        <f t="shared" si="44"/>
        <v>#VALUE!</v>
      </c>
      <c r="AC111" s="46" t="e">
        <f t="shared" si="45"/>
        <v>#VALUE!</v>
      </c>
      <c r="AD111" s="46" t="e">
        <f t="shared" si="46"/>
        <v>#VALUE!</v>
      </c>
      <c r="AE111" s="46" t="e">
        <f t="shared" si="47"/>
        <v>#VALUE!</v>
      </c>
      <c r="AF111" s="46" t="e">
        <f t="shared" si="48"/>
        <v>#VALUE!</v>
      </c>
      <c r="AG111" s="46" t="e">
        <f t="shared" si="49"/>
        <v>#VALUE!</v>
      </c>
      <c r="AH111" s="46" t="e">
        <f t="shared" si="50"/>
        <v>#VALUE!</v>
      </c>
      <c r="AI111" s="46" t="e">
        <f t="shared" si="51"/>
        <v>#VALUE!</v>
      </c>
      <c r="AJ111" s="46" t="e">
        <f t="shared" si="52"/>
        <v>#VALUE!</v>
      </c>
      <c r="AK111" s="46" t="e">
        <f t="shared" si="53"/>
        <v>#VALUE!</v>
      </c>
      <c r="AL111" s="46" t="e">
        <f t="shared" si="54"/>
        <v>#VALUE!</v>
      </c>
      <c r="AM111" s="46" t="e">
        <f t="shared" si="55"/>
        <v>#VALUE!</v>
      </c>
      <c r="AN111" s="46" t="e">
        <f t="shared" si="56"/>
        <v>#VALUE!</v>
      </c>
      <c r="AO111" s="46" t="e">
        <f t="shared" si="57"/>
        <v>#VALUE!</v>
      </c>
      <c r="AP111" s="46"/>
      <c r="AQ111" s="46"/>
      <c r="AR111" s="46"/>
      <c r="AS111" s="47"/>
      <c r="AT111" s="46"/>
      <c r="AU111" s="46"/>
      <c r="AV111" s="46"/>
      <c r="AW111" s="46"/>
      <c r="AX111" s="46"/>
      <c r="AY111" s="46"/>
      <c r="AZ111" s="46"/>
      <c r="BA111" s="46"/>
      <c r="BB111" s="46"/>
      <c r="BC111" s="46"/>
      <c r="BD111" s="46"/>
      <c r="BE111" s="46"/>
      <c r="BF111" s="46"/>
      <c r="BG111" s="46"/>
      <c r="BH111" s="46"/>
      <c r="BI111" s="46"/>
      <c r="BJ111" s="47" t="str">
        <f t="shared" si="77"/>
        <v/>
      </c>
      <c r="BK111" s="46" t="str">
        <f t="shared" si="58"/>
        <v/>
      </c>
      <c r="BL111" s="46" t="str">
        <f t="shared" si="78"/>
        <v>0</v>
      </c>
      <c r="BM111" s="46" t="e">
        <f t="shared" si="59"/>
        <v>#VALUE!</v>
      </c>
      <c r="BN111" s="46" t="e">
        <f t="shared" si="60"/>
        <v>#VALUE!</v>
      </c>
      <c r="BO111" s="46" t="e">
        <f t="shared" si="61"/>
        <v>#VALUE!</v>
      </c>
      <c r="BP111" s="46" t="e">
        <f t="shared" si="62"/>
        <v>#VALUE!</v>
      </c>
      <c r="BQ111" s="46" t="e">
        <f t="shared" si="63"/>
        <v>#VALUE!</v>
      </c>
      <c r="BR111" s="46" t="e">
        <f t="shared" si="64"/>
        <v>#VALUE!</v>
      </c>
      <c r="BS111" s="46" t="e">
        <f t="shared" si="65"/>
        <v>#VALUE!</v>
      </c>
      <c r="BT111" s="46" t="e">
        <f t="shared" si="66"/>
        <v>#VALUE!</v>
      </c>
      <c r="BU111" s="46" t="e">
        <f t="shared" si="67"/>
        <v>#VALUE!</v>
      </c>
      <c r="BV111" s="46" t="e">
        <f t="shared" si="68"/>
        <v>#VALUE!</v>
      </c>
      <c r="BW111" s="46" t="e">
        <f t="shared" si="69"/>
        <v>#VALUE!</v>
      </c>
      <c r="BX111" s="46" t="e">
        <f t="shared" si="70"/>
        <v>#VALUE!</v>
      </c>
      <c r="BY111" s="46" t="e">
        <f t="shared" si="71"/>
        <v>#VALUE!</v>
      </c>
      <c r="BZ111" s="46" t="e">
        <f t="shared" si="72"/>
        <v>#VALUE!</v>
      </c>
      <c r="CA111" s="46" t="e">
        <f t="shared" si="73"/>
        <v>#VALUE!</v>
      </c>
      <c r="CB111" s="46"/>
      <c r="CC111" s="46"/>
      <c r="CD111" s="46"/>
      <c r="CE111" s="46"/>
      <c r="CF111" s="46"/>
      <c r="CG111" s="46"/>
      <c r="CH111" s="46"/>
      <c r="CI111" s="46"/>
      <c r="CJ111" s="46"/>
      <c r="CK111" s="46"/>
      <c r="CL111" s="46"/>
      <c r="CM111" s="46"/>
      <c r="CN111" s="46"/>
      <c r="CO111" s="46"/>
      <c r="CP111" s="46"/>
      <c r="CQ111" s="46"/>
      <c r="CR111" s="46"/>
      <c r="CS111" s="46"/>
      <c r="CT111" s="46"/>
      <c r="CU111" s="46"/>
      <c r="CV111" s="47" t="str">
        <f t="shared" si="79"/>
        <v/>
      </c>
      <c r="CW111" s="46" t="str">
        <f t="shared" si="74"/>
        <v/>
      </c>
      <c r="CX111" s="46" t="str">
        <f t="shared" si="80"/>
        <v>0</v>
      </c>
      <c r="CY111" s="46" t="e">
        <f t="shared" si="81"/>
        <v>#VALUE!</v>
      </c>
      <c r="CZ111" s="46" t="e">
        <f t="shared" si="82"/>
        <v>#VALUE!</v>
      </c>
      <c r="DA111" s="46" t="e">
        <f t="shared" si="83"/>
        <v>#VALUE!</v>
      </c>
      <c r="DB111" s="46" t="e">
        <f t="shared" si="84"/>
        <v>#VALUE!</v>
      </c>
      <c r="DC111" s="46" t="e">
        <f t="shared" si="85"/>
        <v>#VALUE!</v>
      </c>
      <c r="DD111" s="46" t="e">
        <f t="shared" si="86"/>
        <v>#VALUE!</v>
      </c>
      <c r="DE111" s="46" t="e">
        <f t="shared" si="87"/>
        <v>#VALUE!</v>
      </c>
      <c r="DF111" s="46" t="e">
        <f t="shared" si="88"/>
        <v>#VALUE!</v>
      </c>
      <c r="DG111" s="46" t="e">
        <f t="shared" si="89"/>
        <v>#VALUE!</v>
      </c>
      <c r="DH111" s="46" t="e">
        <f t="shared" si="90"/>
        <v>#VALUE!</v>
      </c>
      <c r="DI111" s="46" t="e">
        <f t="shared" si="91"/>
        <v>#VALUE!</v>
      </c>
      <c r="DJ111" s="46" t="e">
        <f t="shared" si="92"/>
        <v>#VALUE!</v>
      </c>
      <c r="DK111" s="46" t="e">
        <f t="shared" si="93"/>
        <v>#VALUE!</v>
      </c>
      <c r="DL111" s="46" t="e">
        <f t="shared" si="94"/>
        <v>#VALUE!</v>
      </c>
      <c r="DM111" s="46" t="e">
        <f t="shared" si="95"/>
        <v>#VALUE!</v>
      </c>
    </row>
    <row r="112" spans="1:117" s="39" customFormat="1" x14ac:dyDescent="0.2">
      <c r="A112" s="154">
        <f t="shared" si="41"/>
        <v>0</v>
      </c>
      <c r="B112" s="154"/>
      <c r="C112" s="47"/>
      <c r="D112" s="46"/>
      <c r="F112" s="46"/>
      <c r="U112" s="31"/>
      <c r="X112" s="47" t="str">
        <f t="shared" si="75"/>
        <v/>
      </c>
      <c r="Y112" s="46" t="str">
        <f t="shared" si="42"/>
        <v/>
      </c>
      <c r="Z112" s="46" t="str">
        <f t="shared" si="76"/>
        <v>0</v>
      </c>
      <c r="AA112" s="46" t="e">
        <f t="shared" si="43"/>
        <v>#VALUE!</v>
      </c>
      <c r="AB112" s="46" t="e">
        <f t="shared" si="44"/>
        <v>#VALUE!</v>
      </c>
      <c r="AC112" s="46" t="e">
        <f t="shared" si="45"/>
        <v>#VALUE!</v>
      </c>
      <c r="AD112" s="46" t="e">
        <f t="shared" si="46"/>
        <v>#VALUE!</v>
      </c>
      <c r="AE112" s="46" t="e">
        <f t="shared" si="47"/>
        <v>#VALUE!</v>
      </c>
      <c r="AF112" s="46" t="e">
        <f t="shared" si="48"/>
        <v>#VALUE!</v>
      </c>
      <c r="AG112" s="46" t="e">
        <f t="shared" si="49"/>
        <v>#VALUE!</v>
      </c>
      <c r="AH112" s="46" t="e">
        <f t="shared" si="50"/>
        <v>#VALUE!</v>
      </c>
      <c r="AI112" s="46" t="e">
        <f t="shared" si="51"/>
        <v>#VALUE!</v>
      </c>
      <c r="AJ112" s="46" t="e">
        <f t="shared" si="52"/>
        <v>#VALUE!</v>
      </c>
      <c r="AK112" s="46" t="e">
        <f t="shared" si="53"/>
        <v>#VALUE!</v>
      </c>
      <c r="AL112" s="46" t="e">
        <f t="shared" si="54"/>
        <v>#VALUE!</v>
      </c>
      <c r="AM112" s="46" t="e">
        <f t="shared" si="55"/>
        <v>#VALUE!</v>
      </c>
      <c r="AN112" s="46" t="e">
        <f t="shared" si="56"/>
        <v>#VALUE!</v>
      </c>
      <c r="AO112" s="46" t="e">
        <f t="shared" si="57"/>
        <v>#VALUE!</v>
      </c>
      <c r="AP112" s="46"/>
      <c r="AQ112" s="46"/>
      <c r="AR112" s="46"/>
      <c r="AS112" s="47"/>
      <c r="AT112" s="46"/>
      <c r="AU112" s="46"/>
      <c r="AV112" s="46"/>
      <c r="AW112" s="46"/>
      <c r="AX112" s="46"/>
      <c r="AY112" s="46"/>
      <c r="AZ112" s="46"/>
      <c r="BA112" s="46"/>
      <c r="BB112" s="46"/>
      <c r="BC112" s="46"/>
      <c r="BD112" s="46"/>
      <c r="BE112" s="46"/>
      <c r="BF112" s="46"/>
      <c r="BG112" s="46"/>
      <c r="BH112" s="46"/>
      <c r="BI112" s="46"/>
      <c r="BJ112" s="47" t="str">
        <f t="shared" si="77"/>
        <v/>
      </c>
      <c r="BK112" s="46" t="str">
        <f t="shared" si="58"/>
        <v/>
      </c>
      <c r="BL112" s="46" t="str">
        <f t="shared" si="78"/>
        <v>0</v>
      </c>
      <c r="BM112" s="46" t="e">
        <f t="shared" si="59"/>
        <v>#VALUE!</v>
      </c>
      <c r="BN112" s="46" t="e">
        <f t="shared" si="60"/>
        <v>#VALUE!</v>
      </c>
      <c r="BO112" s="46" t="e">
        <f t="shared" si="61"/>
        <v>#VALUE!</v>
      </c>
      <c r="BP112" s="46" t="e">
        <f t="shared" si="62"/>
        <v>#VALUE!</v>
      </c>
      <c r="BQ112" s="46" t="e">
        <f t="shared" si="63"/>
        <v>#VALUE!</v>
      </c>
      <c r="BR112" s="46" t="e">
        <f t="shared" si="64"/>
        <v>#VALUE!</v>
      </c>
      <c r="BS112" s="46" t="e">
        <f t="shared" si="65"/>
        <v>#VALUE!</v>
      </c>
      <c r="BT112" s="46" t="e">
        <f t="shared" si="66"/>
        <v>#VALUE!</v>
      </c>
      <c r="BU112" s="46" t="e">
        <f t="shared" si="67"/>
        <v>#VALUE!</v>
      </c>
      <c r="BV112" s="46" t="e">
        <f t="shared" si="68"/>
        <v>#VALUE!</v>
      </c>
      <c r="BW112" s="46" t="e">
        <f t="shared" si="69"/>
        <v>#VALUE!</v>
      </c>
      <c r="BX112" s="46" t="e">
        <f t="shared" si="70"/>
        <v>#VALUE!</v>
      </c>
      <c r="BY112" s="46" t="e">
        <f t="shared" si="71"/>
        <v>#VALUE!</v>
      </c>
      <c r="BZ112" s="46" t="e">
        <f t="shared" si="72"/>
        <v>#VALUE!</v>
      </c>
      <c r="CA112" s="46" t="e">
        <f t="shared" si="73"/>
        <v>#VALUE!</v>
      </c>
      <c r="CB112" s="46"/>
      <c r="CC112" s="46"/>
      <c r="CD112" s="46"/>
      <c r="CE112" s="46"/>
      <c r="CF112" s="46"/>
      <c r="CG112" s="46"/>
      <c r="CH112" s="46"/>
      <c r="CI112" s="46"/>
      <c r="CJ112" s="46"/>
      <c r="CK112" s="46"/>
      <c r="CL112" s="46"/>
      <c r="CM112" s="46"/>
      <c r="CN112" s="46"/>
      <c r="CO112" s="46"/>
      <c r="CP112" s="46"/>
      <c r="CQ112" s="46"/>
      <c r="CR112" s="46"/>
      <c r="CS112" s="46"/>
      <c r="CT112" s="46"/>
      <c r="CU112" s="46"/>
      <c r="CV112" s="47" t="str">
        <f t="shared" si="79"/>
        <v/>
      </c>
      <c r="CW112" s="46" t="str">
        <f t="shared" si="74"/>
        <v/>
      </c>
      <c r="CX112" s="46" t="str">
        <f t="shared" si="80"/>
        <v>0</v>
      </c>
      <c r="CY112" s="46" t="e">
        <f t="shared" si="81"/>
        <v>#VALUE!</v>
      </c>
      <c r="CZ112" s="46" t="e">
        <f t="shared" si="82"/>
        <v>#VALUE!</v>
      </c>
      <c r="DA112" s="46" t="e">
        <f t="shared" si="83"/>
        <v>#VALUE!</v>
      </c>
      <c r="DB112" s="46" t="e">
        <f t="shared" si="84"/>
        <v>#VALUE!</v>
      </c>
      <c r="DC112" s="46" t="e">
        <f t="shared" si="85"/>
        <v>#VALUE!</v>
      </c>
      <c r="DD112" s="46" t="e">
        <f t="shared" si="86"/>
        <v>#VALUE!</v>
      </c>
      <c r="DE112" s="46" t="e">
        <f t="shared" si="87"/>
        <v>#VALUE!</v>
      </c>
      <c r="DF112" s="46" t="e">
        <f t="shared" si="88"/>
        <v>#VALUE!</v>
      </c>
      <c r="DG112" s="46" t="e">
        <f t="shared" si="89"/>
        <v>#VALUE!</v>
      </c>
      <c r="DH112" s="46" t="e">
        <f t="shared" si="90"/>
        <v>#VALUE!</v>
      </c>
      <c r="DI112" s="46" t="e">
        <f t="shared" si="91"/>
        <v>#VALUE!</v>
      </c>
      <c r="DJ112" s="46" t="e">
        <f t="shared" si="92"/>
        <v>#VALUE!</v>
      </c>
      <c r="DK112" s="46" t="e">
        <f t="shared" si="93"/>
        <v>#VALUE!</v>
      </c>
      <c r="DL112" s="46" t="e">
        <f t="shared" si="94"/>
        <v>#VALUE!</v>
      </c>
      <c r="DM112" s="46" t="e">
        <f t="shared" si="95"/>
        <v>#VALUE!</v>
      </c>
    </row>
    <row r="113" spans="1:117" s="39" customFormat="1" x14ac:dyDescent="0.2">
      <c r="A113" s="154">
        <f t="shared" si="41"/>
        <v>0</v>
      </c>
      <c r="B113" s="154"/>
      <c r="C113" s="47"/>
      <c r="D113" s="46"/>
      <c r="F113" s="46"/>
      <c r="U113" s="31"/>
      <c r="X113" s="47" t="str">
        <f t="shared" si="75"/>
        <v/>
      </c>
      <c r="Y113" s="46" t="str">
        <f t="shared" si="42"/>
        <v/>
      </c>
      <c r="Z113" s="46" t="str">
        <f t="shared" si="76"/>
        <v>0</v>
      </c>
      <c r="AA113" s="46" t="e">
        <f t="shared" si="43"/>
        <v>#VALUE!</v>
      </c>
      <c r="AB113" s="46" t="e">
        <f t="shared" si="44"/>
        <v>#VALUE!</v>
      </c>
      <c r="AC113" s="46" t="e">
        <f t="shared" si="45"/>
        <v>#VALUE!</v>
      </c>
      <c r="AD113" s="46" t="e">
        <f t="shared" si="46"/>
        <v>#VALUE!</v>
      </c>
      <c r="AE113" s="46" t="e">
        <f t="shared" si="47"/>
        <v>#VALUE!</v>
      </c>
      <c r="AF113" s="46" t="e">
        <f t="shared" si="48"/>
        <v>#VALUE!</v>
      </c>
      <c r="AG113" s="46" t="e">
        <f t="shared" si="49"/>
        <v>#VALUE!</v>
      </c>
      <c r="AH113" s="46" t="e">
        <f t="shared" si="50"/>
        <v>#VALUE!</v>
      </c>
      <c r="AI113" s="46" t="e">
        <f t="shared" si="51"/>
        <v>#VALUE!</v>
      </c>
      <c r="AJ113" s="46" t="e">
        <f t="shared" si="52"/>
        <v>#VALUE!</v>
      </c>
      <c r="AK113" s="46" t="e">
        <f t="shared" si="53"/>
        <v>#VALUE!</v>
      </c>
      <c r="AL113" s="46" t="e">
        <f t="shared" si="54"/>
        <v>#VALUE!</v>
      </c>
      <c r="AM113" s="46" t="e">
        <f t="shared" si="55"/>
        <v>#VALUE!</v>
      </c>
      <c r="AN113" s="46" t="e">
        <f t="shared" si="56"/>
        <v>#VALUE!</v>
      </c>
      <c r="AO113" s="46" t="e">
        <f t="shared" si="57"/>
        <v>#VALUE!</v>
      </c>
      <c r="AP113" s="46"/>
      <c r="AQ113" s="46"/>
      <c r="AR113" s="46"/>
      <c r="AS113" s="47"/>
      <c r="AT113" s="46"/>
      <c r="AU113" s="46"/>
      <c r="AV113" s="46"/>
      <c r="AW113" s="46"/>
      <c r="AX113" s="46"/>
      <c r="AY113" s="46"/>
      <c r="AZ113" s="46"/>
      <c r="BA113" s="46"/>
      <c r="BB113" s="46"/>
      <c r="BC113" s="46"/>
      <c r="BD113" s="46"/>
      <c r="BE113" s="46"/>
      <c r="BF113" s="46"/>
      <c r="BG113" s="46"/>
      <c r="BH113" s="46"/>
      <c r="BI113" s="46"/>
      <c r="BJ113" s="47" t="str">
        <f t="shared" si="77"/>
        <v/>
      </c>
      <c r="BK113" s="46" t="str">
        <f t="shared" si="58"/>
        <v/>
      </c>
      <c r="BL113" s="46" t="str">
        <f t="shared" si="78"/>
        <v>0</v>
      </c>
      <c r="BM113" s="46" t="e">
        <f t="shared" si="59"/>
        <v>#VALUE!</v>
      </c>
      <c r="BN113" s="46" t="e">
        <f t="shared" si="60"/>
        <v>#VALUE!</v>
      </c>
      <c r="BO113" s="46" t="e">
        <f t="shared" si="61"/>
        <v>#VALUE!</v>
      </c>
      <c r="BP113" s="46" t="e">
        <f t="shared" si="62"/>
        <v>#VALUE!</v>
      </c>
      <c r="BQ113" s="46" t="e">
        <f t="shared" si="63"/>
        <v>#VALUE!</v>
      </c>
      <c r="BR113" s="46" t="e">
        <f t="shared" si="64"/>
        <v>#VALUE!</v>
      </c>
      <c r="BS113" s="46" t="e">
        <f t="shared" si="65"/>
        <v>#VALUE!</v>
      </c>
      <c r="BT113" s="46" t="e">
        <f t="shared" si="66"/>
        <v>#VALUE!</v>
      </c>
      <c r="BU113" s="46" t="e">
        <f t="shared" si="67"/>
        <v>#VALUE!</v>
      </c>
      <c r="BV113" s="46" t="e">
        <f t="shared" si="68"/>
        <v>#VALUE!</v>
      </c>
      <c r="BW113" s="46" t="e">
        <f t="shared" si="69"/>
        <v>#VALUE!</v>
      </c>
      <c r="BX113" s="46" t="e">
        <f t="shared" si="70"/>
        <v>#VALUE!</v>
      </c>
      <c r="BY113" s="46" t="e">
        <f t="shared" si="71"/>
        <v>#VALUE!</v>
      </c>
      <c r="BZ113" s="46" t="e">
        <f t="shared" si="72"/>
        <v>#VALUE!</v>
      </c>
      <c r="CA113" s="46" t="e">
        <f t="shared" si="73"/>
        <v>#VALUE!</v>
      </c>
      <c r="CB113" s="46"/>
      <c r="CC113" s="46"/>
      <c r="CD113" s="46"/>
      <c r="CE113" s="46"/>
      <c r="CF113" s="46"/>
      <c r="CG113" s="46"/>
      <c r="CH113" s="46"/>
      <c r="CI113" s="46"/>
      <c r="CJ113" s="46"/>
      <c r="CK113" s="46"/>
      <c r="CL113" s="46"/>
      <c r="CM113" s="46"/>
      <c r="CN113" s="46"/>
      <c r="CO113" s="46"/>
      <c r="CP113" s="46"/>
      <c r="CQ113" s="46"/>
      <c r="CR113" s="46"/>
      <c r="CS113" s="46"/>
      <c r="CT113" s="46"/>
      <c r="CU113" s="46"/>
      <c r="CV113" s="47" t="str">
        <f t="shared" si="79"/>
        <v/>
      </c>
      <c r="CW113" s="46" t="str">
        <f t="shared" si="74"/>
        <v/>
      </c>
      <c r="CX113" s="46" t="str">
        <f t="shared" si="80"/>
        <v>0</v>
      </c>
      <c r="CY113" s="46" t="e">
        <f t="shared" si="81"/>
        <v>#VALUE!</v>
      </c>
      <c r="CZ113" s="46" t="e">
        <f t="shared" si="82"/>
        <v>#VALUE!</v>
      </c>
      <c r="DA113" s="46" t="e">
        <f t="shared" si="83"/>
        <v>#VALUE!</v>
      </c>
      <c r="DB113" s="46" t="e">
        <f t="shared" si="84"/>
        <v>#VALUE!</v>
      </c>
      <c r="DC113" s="46" t="e">
        <f t="shared" si="85"/>
        <v>#VALUE!</v>
      </c>
      <c r="DD113" s="46" t="e">
        <f t="shared" si="86"/>
        <v>#VALUE!</v>
      </c>
      <c r="DE113" s="46" t="e">
        <f t="shared" si="87"/>
        <v>#VALUE!</v>
      </c>
      <c r="DF113" s="46" t="e">
        <f t="shared" si="88"/>
        <v>#VALUE!</v>
      </c>
      <c r="DG113" s="46" t="e">
        <f t="shared" si="89"/>
        <v>#VALUE!</v>
      </c>
      <c r="DH113" s="46" t="e">
        <f t="shared" si="90"/>
        <v>#VALUE!</v>
      </c>
      <c r="DI113" s="46" t="e">
        <f t="shared" si="91"/>
        <v>#VALUE!</v>
      </c>
      <c r="DJ113" s="46" t="e">
        <f t="shared" si="92"/>
        <v>#VALUE!</v>
      </c>
      <c r="DK113" s="46" t="e">
        <f t="shared" si="93"/>
        <v>#VALUE!</v>
      </c>
      <c r="DL113" s="46" t="e">
        <f t="shared" si="94"/>
        <v>#VALUE!</v>
      </c>
      <c r="DM113" s="46" t="e">
        <f t="shared" si="95"/>
        <v>#VALUE!</v>
      </c>
    </row>
    <row r="114" spans="1:117" s="39" customFormat="1" x14ac:dyDescent="0.2">
      <c r="A114" s="154">
        <f t="shared" si="41"/>
        <v>0</v>
      </c>
      <c r="B114" s="154"/>
      <c r="C114" s="47"/>
      <c r="D114" s="46"/>
      <c r="F114" s="46"/>
      <c r="U114" s="31"/>
      <c r="X114" s="47" t="str">
        <f t="shared" si="75"/>
        <v/>
      </c>
      <c r="Y114" s="46" t="str">
        <f t="shared" si="42"/>
        <v/>
      </c>
      <c r="Z114" s="46" t="str">
        <f t="shared" si="76"/>
        <v>0</v>
      </c>
      <c r="AA114" s="46" t="e">
        <f t="shared" si="43"/>
        <v>#VALUE!</v>
      </c>
      <c r="AB114" s="46" t="e">
        <f t="shared" si="44"/>
        <v>#VALUE!</v>
      </c>
      <c r="AC114" s="46" t="e">
        <f t="shared" si="45"/>
        <v>#VALUE!</v>
      </c>
      <c r="AD114" s="46" t="e">
        <f t="shared" si="46"/>
        <v>#VALUE!</v>
      </c>
      <c r="AE114" s="46" t="e">
        <f t="shared" si="47"/>
        <v>#VALUE!</v>
      </c>
      <c r="AF114" s="46" t="e">
        <f t="shared" si="48"/>
        <v>#VALUE!</v>
      </c>
      <c r="AG114" s="46" t="e">
        <f t="shared" si="49"/>
        <v>#VALUE!</v>
      </c>
      <c r="AH114" s="46" t="e">
        <f t="shared" si="50"/>
        <v>#VALUE!</v>
      </c>
      <c r="AI114" s="46" t="e">
        <f t="shared" si="51"/>
        <v>#VALUE!</v>
      </c>
      <c r="AJ114" s="46" t="e">
        <f t="shared" si="52"/>
        <v>#VALUE!</v>
      </c>
      <c r="AK114" s="46" t="e">
        <f t="shared" si="53"/>
        <v>#VALUE!</v>
      </c>
      <c r="AL114" s="46" t="e">
        <f t="shared" si="54"/>
        <v>#VALUE!</v>
      </c>
      <c r="AM114" s="46" t="e">
        <f t="shared" si="55"/>
        <v>#VALUE!</v>
      </c>
      <c r="AN114" s="46" t="e">
        <f t="shared" si="56"/>
        <v>#VALUE!</v>
      </c>
      <c r="AO114" s="46" t="e">
        <f t="shared" si="57"/>
        <v>#VALUE!</v>
      </c>
      <c r="AP114" s="46"/>
      <c r="AQ114" s="46"/>
      <c r="AR114" s="46"/>
      <c r="AS114" s="47"/>
      <c r="AT114" s="46"/>
      <c r="AU114" s="46"/>
      <c r="AV114" s="46"/>
      <c r="AW114" s="46"/>
      <c r="AX114" s="46"/>
      <c r="AY114" s="46"/>
      <c r="AZ114" s="46"/>
      <c r="BA114" s="46"/>
      <c r="BB114" s="46"/>
      <c r="BC114" s="46"/>
      <c r="BD114" s="46"/>
      <c r="BE114" s="46"/>
      <c r="BF114" s="46"/>
      <c r="BG114" s="46"/>
      <c r="BH114" s="46"/>
      <c r="BI114" s="46"/>
      <c r="BJ114" s="47" t="str">
        <f t="shared" si="77"/>
        <v/>
      </c>
      <c r="BK114" s="46" t="str">
        <f t="shared" si="58"/>
        <v/>
      </c>
      <c r="BL114" s="46" t="str">
        <f t="shared" si="78"/>
        <v>0</v>
      </c>
      <c r="BM114" s="46" t="e">
        <f t="shared" si="59"/>
        <v>#VALUE!</v>
      </c>
      <c r="BN114" s="46" t="e">
        <f t="shared" si="60"/>
        <v>#VALUE!</v>
      </c>
      <c r="BO114" s="46" t="e">
        <f t="shared" si="61"/>
        <v>#VALUE!</v>
      </c>
      <c r="BP114" s="46" t="e">
        <f t="shared" si="62"/>
        <v>#VALUE!</v>
      </c>
      <c r="BQ114" s="46" t="e">
        <f t="shared" si="63"/>
        <v>#VALUE!</v>
      </c>
      <c r="BR114" s="46" t="e">
        <f t="shared" si="64"/>
        <v>#VALUE!</v>
      </c>
      <c r="BS114" s="46" t="e">
        <f t="shared" si="65"/>
        <v>#VALUE!</v>
      </c>
      <c r="BT114" s="46" t="e">
        <f t="shared" si="66"/>
        <v>#VALUE!</v>
      </c>
      <c r="BU114" s="46" t="e">
        <f t="shared" si="67"/>
        <v>#VALUE!</v>
      </c>
      <c r="BV114" s="46" t="e">
        <f t="shared" si="68"/>
        <v>#VALUE!</v>
      </c>
      <c r="BW114" s="46" t="e">
        <f t="shared" si="69"/>
        <v>#VALUE!</v>
      </c>
      <c r="BX114" s="46" t="e">
        <f t="shared" si="70"/>
        <v>#VALUE!</v>
      </c>
      <c r="BY114" s="46" t="e">
        <f t="shared" si="71"/>
        <v>#VALUE!</v>
      </c>
      <c r="BZ114" s="46" t="e">
        <f t="shared" si="72"/>
        <v>#VALUE!</v>
      </c>
      <c r="CA114" s="46" t="e">
        <f t="shared" si="73"/>
        <v>#VALUE!</v>
      </c>
      <c r="CB114" s="46"/>
      <c r="CC114" s="46"/>
      <c r="CD114" s="46"/>
      <c r="CE114" s="46"/>
      <c r="CF114" s="46"/>
      <c r="CG114" s="46"/>
      <c r="CH114" s="46"/>
      <c r="CI114" s="46"/>
      <c r="CJ114" s="46"/>
      <c r="CK114" s="46"/>
      <c r="CL114" s="46"/>
      <c r="CM114" s="46"/>
      <c r="CN114" s="46"/>
      <c r="CO114" s="46"/>
      <c r="CP114" s="46"/>
      <c r="CQ114" s="46"/>
      <c r="CR114" s="46"/>
      <c r="CS114" s="46"/>
      <c r="CT114" s="46"/>
      <c r="CU114" s="46"/>
      <c r="CV114" s="47" t="str">
        <f t="shared" si="79"/>
        <v/>
      </c>
      <c r="CW114" s="46" t="str">
        <f t="shared" si="74"/>
        <v/>
      </c>
      <c r="CX114" s="46" t="str">
        <f t="shared" si="80"/>
        <v>0</v>
      </c>
      <c r="CY114" s="46" t="e">
        <f t="shared" si="81"/>
        <v>#VALUE!</v>
      </c>
      <c r="CZ114" s="46" t="e">
        <f t="shared" si="82"/>
        <v>#VALUE!</v>
      </c>
      <c r="DA114" s="46" t="e">
        <f t="shared" si="83"/>
        <v>#VALUE!</v>
      </c>
      <c r="DB114" s="46" t="e">
        <f t="shared" si="84"/>
        <v>#VALUE!</v>
      </c>
      <c r="DC114" s="46" t="e">
        <f t="shared" si="85"/>
        <v>#VALUE!</v>
      </c>
      <c r="DD114" s="46" t="e">
        <f t="shared" si="86"/>
        <v>#VALUE!</v>
      </c>
      <c r="DE114" s="46" t="e">
        <f t="shared" si="87"/>
        <v>#VALUE!</v>
      </c>
      <c r="DF114" s="46" t="e">
        <f t="shared" si="88"/>
        <v>#VALUE!</v>
      </c>
      <c r="DG114" s="46" t="e">
        <f t="shared" si="89"/>
        <v>#VALUE!</v>
      </c>
      <c r="DH114" s="46" t="e">
        <f t="shared" si="90"/>
        <v>#VALUE!</v>
      </c>
      <c r="DI114" s="46" t="e">
        <f t="shared" si="91"/>
        <v>#VALUE!</v>
      </c>
      <c r="DJ114" s="46" t="e">
        <f t="shared" si="92"/>
        <v>#VALUE!</v>
      </c>
      <c r="DK114" s="46" t="e">
        <f t="shared" si="93"/>
        <v>#VALUE!</v>
      </c>
      <c r="DL114" s="46" t="e">
        <f t="shared" si="94"/>
        <v>#VALUE!</v>
      </c>
      <c r="DM114" s="46" t="e">
        <f t="shared" si="95"/>
        <v>#VALUE!</v>
      </c>
    </row>
    <row r="115" spans="1:117" s="39" customFormat="1" x14ac:dyDescent="0.2">
      <c r="A115" s="154">
        <f t="shared" si="41"/>
        <v>0</v>
      </c>
      <c r="B115" s="154"/>
      <c r="C115" s="47"/>
      <c r="D115" s="46"/>
      <c r="F115" s="46"/>
      <c r="U115" s="31"/>
      <c r="X115" s="47" t="str">
        <f t="shared" si="75"/>
        <v/>
      </c>
      <c r="Y115" s="46" t="str">
        <f t="shared" si="42"/>
        <v/>
      </c>
      <c r="Z115" s="46" t="str">
        <f t="shared" si="76"/>
        <v>0</v>
      </c>
      <c r="AA115" s="46" t="e">
        <f t="shared" si="43"/>
        <v>#VALUE!</v>
      </c>
      <c r="AB115" s="46" t="e">
        <f t="shared" si="44"/>
        <v>#VALUE!</v>
      </c>
      <c r="AC115" s="46" t="e">
        <f t="shared" si="45"/>
        <v>#VALUE!</v>
      </c>
      <c r="AD115" s="46" t="e">
        <f t="shared" si="46"/>
        <v>#VALUE!</v>
      </c>
      <c r="AE115" s="46" t="e">
        <f t="shared" si="47"/>
        <v>#VALUE!</v>
      </c>
      <c r="AF115" s="46" t="e">
        <f t="shared" si="48"/>
        <v>#VALUE!</v>
      </c>
      <c r="AG115" s="46" t="e">
        <f t="shared" si="49"/>
        <v>#VALUE!</v>
      </c>
      <c r="AH115" s="46" t="e">
        <f t="shared" si="50"/>
        <v>#VALUE!</v>
      </c>
      <c r="AI115" s="46" t="e">
        <f t="shared" si="51"/>
        <v>#VALUE!</v>
      </c>
      <c r="AJ115" s="46" t="e">
        <f t="shared" si="52"/>
        <v>#VALUE!</v>
      </c>
      <c r="AK115" s="46" t="e">
        <f t="shared" si="53"/>
        <v>#VALUE!</v>
      </c>
      <c r="AL115" s="46" t="e">
        <f t="shared" si="54"/>
        <v>#VALUE!</v>
      </c>
      <c r="AM115" s="46" t="e">
        <f t="shared" si="55"/>
        <v>#VALUE!</v>
      </c>
      <c r="AN115" s="46" t="e">
        <f t="shared" si="56"/>
        <v>#VALUE!</v>
      </c>
      <c r="AO115" s="46" t="e">
        <f t="shared" si="57"/>
        <v>#VALUE!</v>
      </c>
      <c r="AP115" s="46"/>
      <c r="AQ115" s="46"/>
      <c r="AR115" s="46"/>
      <c r="AS115" s="47"/>
      <c r="AT115" s="46"/>
      <c r="AU115" s="46"/>
      <c r="AV115" s="46"/>
      <c r="AW115" s="46"/>
      <c r="AX115" s="46"/>
      <c r="AY115" s="46"/>
      <c r="AZ115" s="46"/>
      <c r="BA115" s="46"/>
      <c r="BB115" s="46"/>
      <c r="BC115" s="46"/>
      <c r="BD115" s="46"/>
      <c r="BE115" s="46"/>
      <c r="BF115" s="46"/>
      <c r="BG115" s="46"/>
      <c r="BH115" s="46"/>
      <c r="BI115" s="46"/>
      <c r="BJ115" s="47" t="str">
        <f t="shared" si="77"/>
        <v/>
      </c>
      <c r="BK115" s="46" t="str">
        <f t="shared" si="58"/>
        <v/>
      </c>
      <c r="BL115" s="46" t="str">
        <f t="shared" si="78"/>
        <v>0</v>
      </c>
      <c r="BM115" s="46" t="e">
        <f t="shared" si="59"/>
        <v>#VALUE!</v>
      </c>
      <c r="BN115" s="46" t="e">
        <f t="shared" si="60"/>
        <v>#VALUE!</v>
      </c>
      <c r="BO115" s="46" t="e">
        <f t="shared" si="61"/>
        <v>#VALUE!</v>
      </c>
      <c r="BP115" s="46" t="e">
        <f t="shared" si="62"/>
        <v>#VALUE!</v>
      </c>
      <c r="BQ115" s="46" t="e">
        <f t="shared" si="63"/>
        <v>#VALUE!</v>
      </c>
      <c r="BR115" s="46" t="e">
        <f t="shared" si="64"/>
        <v>#VALUE!</v>
      </c>
      <c r="BS115" s="46" t="e">
        <f t="shared" si="65"/>
        <v>#VALUE!</v>
      </c>
      <c r="BT115" s="46" t="e">
        <f t="shared" si="66"/>
        <v>#VALUE!</v>
      </c>
      <c r="BU115" s="46" t="e">
        <f t="shared" si="67"/>
        <v>#VALUE!</v>
      </c>
      <c r="BV115" s="46" t="e">
        <f t="shared" si="68"/>
        <v>#VALUE!</v>
      </c>
      <c r="BW115" s="46" t="e">
        <f t="shared" si="69"/>
        <v>#VALUE!</v>
      </c>
      <c r="BX115" s="46" t="e">
        <f t="shared" si="70"/>
        <v>#VALUE!</v>
      </c>
      <c r="BY115" s="46" t="e">
        <f t="shared" si="71"/>
        <v>#VALUE!</v>
      </c>
      <c r="BZ115" s="46" t="e">
        <f t="shared" si="72"/>
        <v>#VALUE!</v>
      </c>
      <c r="CA115" s="46" t="e">
        <f t="shared" si="73"/>
        <v>#VALUE!</v>
      </c>
      <c r="CB115" s="46"/>
      <c r="CC115" s="46"/>
      <c r="CD115" s="46"/>
      <c r="CE115" s="46"/>
      <c r="CF115" s="46"/>
      <c r="CG115" s="46"/>
      <c r="CH115" s="46"/>
      <c r="CI115" s="46"/>
      <c r="CJ115" s="46"/>
      <c r="CK115" s="46"/>
      <c r="CL115" s="46"/>
      <c r="CM115" s="46"/>
      <c r="CN115" s="46"/>
      <c r="CO115" s="46"/>
      <c r="CP115" s="46"/>
      <c r="CQ115" s="46"/>
      <c r="CR115" s="46"/>
      <c r="CS115" s="46"/>
      <c r="CT115" s="46"/>
      <c r="CU115" s="46"/>
      <c r="CV115" s="47" t="str">
        <f t="shared" si="79"/>
        <v/>
      </c>
      <c r="CW115" s="46" t="str">
        <f t="shared" si="74"/>
        <v/>
      </c>
      <c r="CX115" s="46" t="str">
        <f t="shared" si="80"/>
        <v>0</v>
      </c>
      <c r="CY115" s="46" t="e">
        <f t="shared" si="81"/>
        <v>#VALUE!</v>
      </c>
      <c r="CZ115" s="46" t="e">
        <f t="shared" si="82"/>
        <v>#VALUE!</v>
      </c>
      <c r="DA115" s="46" t="e">
        <f t="shared" si="83"/>
        <v>#VALUE!</v>
      </c>
      <c r="DB115" s="46" t="e">
        <f t="shared" si="84"/>
        <v>#VALUE!</v>
      </c>
      <c r="DC115" s="46" t="e">
        <f t="shared" si="85"/>
        <v>#VALUE!</v>
      </c>
      <c r="DD115" s="46" t="e">
        <f t="shared" si="86"/>
        <v>#VALUE!</v>
      </c>
      <c r="DE115" s="46" t="e">
        <f t="shared" si="87"/>
        <v>#VALUE!</v>
      </c>
      <c r="DF115" s="46" t="e">
        <f t="shared" si="88"/>
        <v>#VALUE!</v>
      </c>
      <c r="DG115" s="46" t="e">
        <f t="shared" si="89"/>
        <v>#VALUE!</v>
      </c>
      <c r="DH115" s="46" t="e">
        <f t="shared" si="90"/>
        <v>#VALUE!</v>
      </c>
      <c r="DI115" s="46" t="e">
        <f t="shared" si="91"/>
        <v>#VALUE!</v>
      </c>
      <c r="DJ115" s="46" t="e">
        <f t="shared" si="92"/>
        <v>#VALUE!</v>
      </c>
      <c r="DK115" s="46" t="e">
        <f t="shared" si="93"/>
        <v>#VALUE!</v>
      </c>
      <c r="DL115" s="46" t="e">
        <f t="shared" si="94"/>
        <v>#VALUE!</v>
      </c>
      <c r="DM115" s="46" t="e">
        <f t="shared" si="95"/>
        <v>#VALUE!</v>
      </c>
    </row>
    <row r="116" spans="1:117" s="39" customFormat="1" x14ac:dyDescent="0.2">
      <c r="A116" s="154">
        <f t="shared" si="41"/>
        <v>0</v>
      </c>
      <c r="B116" s="154"/>
      <c r="C116" s="47"/>
      <c r="D116" s="46"/>
      <c r="F116" s="46"/>
      <c r="U116" s="31"/>
      <c r="X116" s="47" t="str">
        <f t="shared" si="75"/>
        <v/>
      </c>
      <c r="Y116" s="46" t="str">
        <f t="shared" si="42"/>
        <v/>
      </c>
      <c r="Z116" s="46" t="str">
        <f t="shared" si="76"/>
        <v>0</v>
      </c>
      <c r="AA116" s="46" t="e">
        <f t="shared" si="43"/>
        <v>#VALUE!</v>
      </c>
      <c r="AB116" s="46" t="e">
        <f t="shared" si="44"/>
        <v>#VALUE!</v>
      </c>
      <c r="AC116" s="46" t="e">
        <f t="shared" si="45"/>
        <v>#VALUE!</v>
      </c>
      <c r="AD116" s="46" t="e">
        <f t="shared" si="46"/>
        <v>#VALUE!</v>
      </c>
      <c r="AE116" s="46" t="e">
        <f t="shared" si="47"/>
        <v>#VALUE!</v>
      </c>
      <c r="AF116" s="46" t="e">
        <f t="shared" si="48"/>
        <v>#VALUE!</v>
      </c>
      <c r="AG116" s="46" t="e">
        <f t="shared" si="49"/>
        <v>#VALUE!</v>
      </c>
      <c r="AH116" s="46" t="e">
        <f t="shared" si="50"/>
        <v>#VALUE!</v>
      </c>
      <c r="AI116" s="46" t="e">
        <f t="shared" si="51"/>
        <v>#VALUE!</v>
      </c>
      <c r="AJ116" s="46" t="e">
        <f t="shared" si="52"/>
        <v>#VALUE!</v>
      </c>
      <c r="AK116" s="46" t="e">
        <f t="shared" si="53"/>
        <v>#VALUE!</v>
      </c>
      <c r="AL116" s="46" t="e">
        <f t="shared" si="54"/>
        <v>#VALUE!</v>
      </c>
      <c r="AM116" s="46" t="e">
        <f t="shared" si="55"/>
        <v>#VALUE!</v>
      </c>
      <c r="AN116" s="46" t="e">
        <f t="shared" si="56"/>
        <v>#VALUE!</v>
      </c>
      <c r="AO116" s="46" t="e">
        <f t="shared" si="57"/>
        <v>#VALUE!</v>
      </c>
      <c r="AP116" s="46"/>
      <c r="AQ116" s="46"/>
      <c r="AR116" s="46"/>
      <c r="AS116" s="47"/>
      <c r="AT116" s="46"/>
      <c r="AU116" s="46"/>
      <c r="AV116" s="46"/>
      <c r="AW116" s="46"/>
      <c r="AX116" s="46"/>
      <c r="AY116" s="46"/>
      <c r="AZ116" s="46"/>
      <c r="BA116" s="46"/>
      <c r="BB116" s="46"/>
      <c r="BC116" s="46"/>
      <c r="BD116" s="46"/>
      <c r="BE116" s="46"/>
      <c r="BF116" s="46"/>
      <c r="BG116" s="46"/>
      <c r="BH116" s="46"/>
      <c r="BI116" s="46"/>
      <c r="BJ116" s="47" t="str">
        <f t="shared" si="77"/>
        <v/>
      </c>
      <c r="BK116" s="46" t="str">
        <f t="shared" si="58"/>
        <v/>
      </c>
      <c r="BL116" s="46" t="str">
        <f t="shared" si="78"/>
        <v>0</v>
      </c>
      <c r="BM116" s="46" t="e">
        <f t="shared" si="59"/>
        <v>#VALUE!</v>
      </c>
      <c r="BN116" s="46" t="e">
        <f t="shared" si="60"/>
        <v>#VALUE!</v>
      </c>
      <c r="BO116" s="46" t="e">
        <f t="shared" si="61"/>
        <v>#VALUE!</v>
      </c>
      <c r="BP116" s="46" t="e">
        <f t="shared" si="62"/>
        <v>#VALUE!</v>
      </c>
      <c r="BQ116" s="46" t="e">
        <f t="shared" si="63"/>
        <v>#VALUE!</v>
      </c>
      <c r="BR116" s="46" t="e">
        <f t="shared" si="64"/>
        <v>#VALUE!</v>
      </c>
      <c r="BS116" s="46" t="e">
        <f t="shared" si="65"/>
        <v>#VALUE!</v>
      </c>
      <c r="BT116" s="46" t="e">
        <f t="shared" si="66"/>
        <v>#VALUE!</v>
      </c>
      <c r="BU116" s="46" t="e">
        <f t="shared" si="67"/>
        <v>#VALUE!</v>
      </c>
      <c r="BV116" s="46" t="e">
        <f t="shared" si="68"/>
        <v>#VALUE!</v>
      </c>
      <c r="BW116" s="46" t="e">
        <f t="shared" si="69"/>
        <v>#VALUE!</v>
      </c>
      <c r="BX116" s="46" t="e">
        <f t="shared" si="70"/>
        <v>#VALUE!</v>
      </c>
      <c r="BY116" s="46" t="e">
        <f t="shared" si="71"/>
        <v>#VALUE!</v>
      </c>
      <c r="BZ116" s="46" t="e">
        <f t="shared" si="72"/>
        <v>#VALUE!</v>
      </c>
      <c r="CA116" s="46" t="e">
        <f t="shared" si="73"/>
        <v>#VALUE!</v>
      </c>
      <c r="CB116" s="46"/>
      <c r="CC116" s="46"/>
      <c r="CD116" s="46"/>
      <c r="CE116" s="46"/>
      <c r="CF116" s="46"/>
      <c r="CG116" s="46"/>
      <c r="CH116" s="46"/>
      <c r="CI116" s="46"/>
      <c r="CJ116" s="46"/>
      <c r="CK116" s="46"/>
      <c r="CL116" s="46"/>
      <c r="CM116" s="46"/>
      <c r="CN116" s="46"/>
      <c r="CO116" s="46"/>
      <c r="CP116" s="46"/>
      <c r="CQ116" s="46"/>
      <c r="CR116" s="46"/>
      <c r="CS116" s="46"/>
      <c r="CT116" s="46"/>
      <c r="CU116" s="46"/>
      <c r="CV116" s="47" t="str">
        <f t="shared" si="79"/>
        <v/>
      </c>
      <c r="CW116" s="46" t="str">
        <f t="shared" si="74"/>
        <v/>
      </c>
      <c r="CX116" s="46" t="str">
        <f t="shared" si="80"/>
        <v>0</v>
      </c>
      <c r="CY116" s="46" t="e">
        <f t="shared" si="81"/>
        <v>#VALUE!</v>
      </c>
      <c r="CZ116" s="46" t="e">
        <f t="shared" si="82"/>
        <v>#VALUE!</v>
      </c>
      <c r="DA116" s="46" t="e">
        <f t="shared" si="83"/>
        <v>#VALUE!</v>
      </c>
      <c r="DB116" s="46" t="e">
        <f t="shared" si="84"/>
        <v>#VALUE!</v>
      </c>
      <c r="DC116" s="46" t="e">
        <f t="shared" si="85"/>
        <v>#VALUE!</v>
      </c>
      <c r="DD116" s="46" t="e">
        <f t="shared" si="86"/>
        <v>#VALUE!</v>
      </c>
      <c r="DE116" s="46" t="e">
        <f t="shared" si="87"/>
        <v>#VALUE!</v>
      </c>
      <c r="DF116" s="46" t="e">
        <f t="shared" si="88"/>
        <v>#VALUE!</v>
      </c>
      <c r="DG116" s="46" t="e">
        <f t="shared" si="89"/>
        <v>#VALUE!</v>
      </c>
      <c r="DH116" s="46" t="e">
        <f t="shared" si="90"/>
        <v>#VALUE!</v>
      </c>
      <c r="DI116" s="46" t="e">
        <f t="shared" si="91"/>
        <v>#VALUE!</v>
      </c>
      <c r="DJ116" s="46" t="e">
        <f t="shared" si="92"/>
        <v>#VALUE!</v>
      </c>
      <c r="DK116" s="46" t="e">
        <f t="shared" si="93"/>
        <v>#VALUE!</v>
      </c>
      <c r="DL116" s="46" t="e">
        <f t="shared" si="94"/>
        <v>#VALUE!</v>
      </c>
      <c r="DM116" s="46" t="e">
        <f t="shared" si="95"/>
        <v>#VALUE!</v>
      </c>
    </row>
    <row r="117" spans="1:117" s="39" customFormat="1" x14ac:dyDescent="0.2">
      <c r="A117" s="154">
        <f t="shared" si="41"/>
        <v>0</v>
      </c>
      <c r="B117" s="154"/>
      <c r="C117" s="47"/>
      <c r="D117" s="46"/>
      <c r="F117" s="46"/>
      <c r="U117" s="31"/>
      <c r="X117" s="47" t="str">
        <f t="shared" si="75"/>
        <v/>
      </c>
      <c r="Y117" s="46" t="str">
        <f t="shared" si="42"/>
        <v/>
      </c>
      <c r="Z117" s="46" t="str">
        <f t="shared" si="76"/>
        <v>0</v>
      </c>
      <c r="AA117" s="46" t="e">
        <f t="shared" si="43"/>
        <v>#VALUE!</v>
      </c>
      <c r="AB117" s="46" t="e">
        <f t="shared" si="44"/>
        <v>#VALUE!</v>
      </c>
      <c r="AC117" s="46" t="e">
        <f t="shared" si="45"/>
        <v>#VALUE!</v>
      </c>
      <c r="AD117" s="46" t="e">
        <f t="shared" si="46"/>
        <v>#VALUE!</v>
      </c>
      <c r="AE117" s="46" t="e">
        <f t="shared" si="47"/>
        <v>#VALUE!</v>
      </c>
      <c r="AF117" s="46" t="e">
        <f t="shared" si="48"/>
        <v>#VALUE!</v>
      </c>
      <c r="AG117" s="46" t="e">
        <f t="shared" si="49"/>
        <v>#VALUE!</v>
      </c>
      <c r="AH117" s="46" t="e">
        <f t="shared" si="50"/>
        <v>#VALUE!</v>
      </c>
      <c r="AI117" s="46" t="e">
        <f t="shared" si="51"/>
        <v>#VALUE!</v>
      </c>
      <c r="AJ117" s="46" t="e">
        <f t="shared" si="52"/>
        <v>#VALUE!</v>
      </c>
      <c r="AK117" s="46" t="e">
        <f t="shared" si="53"/>
        <v>#VALUE!</v>
      </c>
      <c r="AL117" s="46" t="e">
        <f t="shared" si="54"/>
        <v>#VALUE!</v>
      </c>
      <c r="AM117" s="46" t="e">
        <f t="shared" si="55"/>
        <v>#VALUE!</v>
      </c>
      <c r="AN117" s="46" t="e">
        <f t="shared" si="56"/>
        <v>#VALUE!</v>
      </c>
      <c r="AO117" s="46" t="e">
        <f t="shared" si="57"/>
        <v>#VALUE!</v>
      </c>
      <c r="AP117" s="46"/>
      <c r="AQ117" s="46"/>
      <c r="AR117" s="46"/>
      <c r="AS117" s="47"/>
      <c r="AT117" s="46"/>
      <c r="AU117" s="46"/>
      <c r="AV117" s="46"/>
      <c r="AW117" s="46"/>
      <c r="AX117" s="46"/>
      <c r="AY117" s="46"/>
      <c r="AZ117" s="46"/>
      <c r="BA117" s="46"/>
      <c r="BB117" s="46"/>
      <c r="BC117" s="46"/>
      <c r="BD117" s="46"/>
      <c r="BE117" s="46"/>
      <c r="BF117" s="46"/>
      <c r="BG117" s="46"/>
      <c r="BH117" s="46"/>
      <c r="BI117" s="46"/>
      <c r="BJ117" s="47" t="str">
        <f t="shared" si="77"/>
        <v/>
      </c>
      <c r="BK117" s="46" t="str">
        <f t="shared" si="58"/>
        <v/>
      </c>
      <c r="BL117" s="46" t="str">
        <f t="shared" si="78"/>
        <v>0</v>
      </c>
      <c r="BM117" s="46" t="e">
        <f t="shared" si="59"/>
        <v>#VALUE!</v>
      </c>
      <c r="BN117" s="46" t="e">
        <f t="shared" si="60"/>
        <v>#VALUE!</v>
      </c>
      <c r="BO117" s="46" t="e">
        <f t="shared" si="61"/>
        <v>#VALUE!</v>
      </c>
      <c r="BP117" s="46" t="e">
        <f t="shared" si="62"/>
        <v>#VALUE!</v>
      </c>
      <c r="BQ117" s="46" t="e">
        <f t="shared" si="63"/>
        <v>#VALUE!</v>
      </c>
      <c r="BR117" s="46" t="e">
        <f t="shared" si="64"/>
        <v>#VALUE!</v>
      </c>
      <c r="BS117" s="46" t="e">
        <f t="shared" si="65"/>
        <v>#VALUE!</v>
      </c>
      <c r="BT117" s="46" t="e">
        <f t="shared" si="66"/>
        <v>#VALUE!</v>
      </c>
      <c r="BU117" s="46" t="e">
        <f t="shared" si="67"/>
        <v>#VALUE!</v>
      </c>
      <c r="BV117" s="46" t="e">
        <f t="shared" si="68"/>
        <v>#VALUE!</v>
      </c>
      <c r="BW117" s="46" t="e">
        <f t="shared" si="69"/>
        <v>#VALUE!</v>
      </c>
      <c r="BX117" s="46" t="e">
        <f t="shared" si="70"/>
        <v>#VALUE!</v>
      </c>
      <c r="BY117" s="46" t="e">
        <f t="shared" si="71"/>
        <v>#VALUE!</v>
      </c>
      <c r="BZ117" s="46" t="e">
        <f t="shared" si="72"/>
        <v>#VALUE!</v>
      </c>
      <c r="CA117" s="46" t="e">
        <f t="shared" si="73"/>
        <v>#VALUE!</v>
      </c>
      <c r="CB117" s="46"/>
      <c r="CC117" s="46"/>
      <c r="CD117" s="46"/>
      <c r="CE117" s="46"/>
      <c r="CF117" s="46"/>
      <c r="CG117" s="46"/>
      <c r="CH117" s="46"/>
      <c r="CI117" s="46"/>
      <c r="CJ117" s="46"/>
      <c r="CK117" s="46"/>
      <c r="CL117" s="46"/>
      <c r="CM117" s="46"/>
      <c r="CN117" s="46"/>
      <c r="CO117" s="46"/>
      <c r="CP117" s="46"/>
      <c r="CQ117" s="46"/>
      <c r="CR117" s="46"/>
      <c r="CS117" s="46"/>
      <c r="CT117" s="46"/>
      <c r="CU117" s="46"/>
      <c r="CV117" s="47" t="str">
        <f t="shared" si="79"/>
        <v/>
      </c>
      <c r="CW117" s="46" t="str">
        <f t="shared" si="74"/>
        <v/>
      </c>
      <c r="CX117" s="46" t="str">
        <f t="shared" si="80"/>
        <v>0</v>
      </c>
      <c r="CY117" s="46" t="e">
        <f t="shared" si="81"/>
        <v>#VALUE!</v>
      </c>
      <c r="CZ117" s="46" t="e">
        <f t="shared" si="82"/>
        <v>#VALUE!</v>
      </c>
      <c r="DA117" s="46" t="e">
        <f t="shared" si="83"/>
        <v>#VALUE!</v>
      </c>
      <c r="DB117" s="46" t="e">
        <f t="shared" si="84"/>
        <v>#VALUE!</v>
      </c>
      <c r="DC117" s="46" t="e">
        <f t="shared" si="85"/>
        <v>#VALUE!</v>
      </c>
      <c r="DD117" s="46" t="e">
        <f t="shared" si="86"/>
        <v>#VALUE!</v>
      </c>
      <c r="DE117" s="46" t="e">
        <f t="shared" si="87"/>
        <v>#VALUE!</v>
      </c>
      <c r="DF117" s="46" t="e">
        <f t="shared" si="88"/>
        <v>#VALUE!</v>
      </c>
      <c r="DG117" s="46" t="e">
        <f t="shared" si="89"/>
        <v>#VALUE!</v>
      </c>
      <c r="DH117" s="46" t="e">
        <f t="shared" si="90"/>
        <v>#VALUE!</v>
      </c>
      <c r="DI117" s="46" t="e">
        <f t="shared" si="91"/>
        <v>#VALUE!</v>
      </c>
      <c r="DJ117" s="46" t="e">
        <f t="shared" si="92"/>
        <v>#VALUE!</v>
      </c>
      <c r="DK117" s="46" t="e">
        <f t="shared" si="93"/>
        <v>#VALUE!</v>
      </c>
      <c r="DL117" s="46" t="e">
        <f t="shared" si="94"/>
        <v>#VALUE!</v>
      </c>
      <c r="DM117" s="46" t="e">
        <f t="shared" si="95"/>
        <v>#VALUE!</v>
      </c>
    </row>
    <row r="118" spans="1:117" s="39" customFormat="1" x14ac:dyDescent="0.2">
      <c r="A118" s="154">
        <f t="shared" si="41"/>
        <v>0</v>
      </c>
      <c r="B118" s="154"/>
      <c r="C118" s="47"/>
      <c r="D118" s="46"/>
      <c r="F118" s="46"/>
      <c r="U118" s="31"/>
      <c r="X118" s="47" t="str">
        <f t="shared" si="75"/>
        <v/>
      </c>
      <c r="Y118" s="46" t="str">
        <f t="shared" si="42"/>
        <v/>
      </c>
      <c r="Z118" s="46" t="str">
        <f t="shared" si="76"/>
        <v>0</v>
      </c>
      <c r="AA118" s="46" t="e">
        <f t="shared" si="43"/>
        <v>#VALUE!</v>
      </c>
      <c r="AB118" s="46" t="e">
        <f t="shared" si="44"/>
        <v>#VALUE!</v>
      </c>
      <c r="AC118" s="46" t="e">
        <f t="shared" si="45"/>
        <v>#VALUE!</v>
      </c>
      <c r="AD118" s="46" t="e">
        <f t="shared" si="46"/>
        <v>#VALUE!</v>
      </c>
      <c r="AE118" s="46" t="e">
        <f t="shared" si="47"/>
        <v>#VALUE!</v>
      </c>
      <c r="AF118" s="46" t="e">
        <f t="shared" si="48"/>
        <v>#VALUE!</v>
      </c>
      <c r="AG118" s="46" t="e">
        <f t="shared" si="49"/>
        <v>#VALUE!</v>
      </c>
      <c r="AH118" s="46" t="e">
        <f t="shared" si="50"/>
        <v>#VALUE!</v>
      </c>
      <c r="AI118" s="46" t="e">
        <f t="shared" si="51"/>
        <v>#VALUE!</v>
      </c>
      <c r="AJ118" s="46" t="e">
        <f t="shared" si="52"/>
        <v>#VALUE!</v>
      </c>
      <c r="AK118" s="46" t="e">
        <f t="shared" si="53"/>
        <v>#VALUE!</v>
      </c>
      <c r="AL118" s="46" t="e">
        <f t="shared" si="54"/>
        <v>#VALUE!</v>
      </c>
      <c r="AM118" s="46" t="e">
        <f t="shared" si="55"/>
        <v>#VALUE!</v>
      </c>
      <c r="AN118" s="46" t="e">
        <f t="shared" si="56"/>
        <v>#VALUE!</v>
      </c>
      <c r="AO118" s="46" t="e">
        <f t="shared" si="57"/>
        <v>#VALUE!</v>
      </c>
      <c r="AP118" s="46"/>
      <c r="AQ118" s="46"/>
      <c r="AR118" s="46"/>
      <c r="AS118" s="47"/>
      <c r="AT118" s="46"/>
      <c r="AU118" s="46"/>
      <c r="AV118" s="46"/>
      <c r="AW118" s="46"/>
      <c r="AX118" s="46"/>
      <c r="AY118" s="46"/>
      <c r="AZ118" s="46"/>
      <c r="BA118" s="46"/>
      <c r="BB118" s="46"/>
      <c r="BC118" s="46"/>
      <c r="BD118" s="46"/>
      <c r="BE118" s="46"/>
      <c r="BF118" s="46"/>
      <c r="BG118" s="46"/>
      <c r="BH118" s="46"/>
      <c r="BI118" s="46"/>
      <c r="BJ118" s="47" t="str">
        <f t="shared" si="77"/>
        <v/>
      </c>
      <c r="BK118" s="46" t="str">
        <f t="shared" si="58"/>
        <v/>
      </c>
      <c r="BL118" s="46" t="str">
        <f t="shared" si="78"/>
        <v>0</v>
      </c>
      <c r="BM118" s="46" t="e">
        <f t="shared" si="59"/>
        <v>#VALUE!</v>
      </c>
      <c r="BN118" s="46" t="e">
        <f t="shared" si="60"/>
        <v>#VALUE!</v>
      </c>
      <c r="BO118" s="46" t="e">
        <f t="shared" si="61"/>
        <v>#VALUE!</v>
      </c>
      <c r="BP118" s="46" t="e">
        <f t="shared" si="62"/>
        <v>#VALUE!</v>
      </c>
      <c r="BQ118" s="46" t="e">
        <f t="shared" si="63"/>
        <v>#VALUE!</v>
      </c>
      <c r="BR118" s="46" t="e">
        <f t="shared" si="64"/>
        <v>#VALUE!</v>
      </c>
      <c r="BS118" s="46" t="e">
        <f t="shared" si="65"/>
        <v>#VALUE!</v>
      </c>
      <c r="BT118" s="46" t="e">
        <f t="shared" si="66"/>
        <v>#VALUE!</v>
      </c>
      <c r="BU118" s="46" t="e">
        <f t="shared" si="67"/>
        <v>#VALUE!</v>
      </c>
      <c r="BV118" s="46" t="e">
        <f t="shared" si="68"/>
        <v>#VALUE!</v>
      </c>
      <c r="BW118" s="46" t="e">
        <f t="shared" si="69"/>
        <v>#VALUE!</v>
      </c>
      <c r="BX118" s="46" t="e">
        <f t="shared" si="70"/>
        <v>#VALUE!</v>
      </c>
      <c r="BY118" s="46" t="e">
        <f t="shared" si="71"/>
        <v>#VALUE!</v>
      </c>
      <c r="BZ118" s="46" t="e">
        <f t="shared" si="72"/>
        <v>#VALUE!</v>
      </c>
      <c r="CA118" s="46" t="e">
        <f t="shared" si="73"/>
        <v>#VALUE!</v>
      </c>
      <c r="CB118" s="46"/>
      <c r="CC118" s="46"/>
      <c r="CD118" s="46"/>
      <c r="CE118" s="46"/>
      <c r="CF118" s="46"/>
      <c r="CG118" s="46"/>
      <c r="CH118" s="46"/>
      <c r="CI118" s="46"/>
      <c r="CJ118" s="46"/>
      <c r="CK118" s="46"/>
      <c r="CL118" s="46"/>
      <c r="CM118" s="46"/>
      <c r="CN118" s="46"/>
      <c r="CO118" s="46"/>
      <c r="CP118" s="46"/>
      <c r="CQ118" s="46"/>
      <c r="CR118" s="46"/>
      <c r="CS118" s="46"/>
      <c r="CT118" s="46"/>
      <c r="CU118" s="46"/>
      <c r="CV118" s="47" t="str">
        <f t="shared" si="79"/>
        <v/>
      </c>
      <c r="CW118" s="46" t="str">
        <f t="shared" si="74"/>
        <v/>
      </c>
      <c r="CX118" s="46" t="str">
        <f t="shared" si="80"/>
        <v>0</v>
      </c>
      <c r="CY118" s="46" t="e">
        <f t="shared" si="81"/>
        <v>#VALUE!</v>
      </c>
      <c r="CZ118" s="46" t="e">
        <f t="shared" si="82"/>
        <v>#VALUE!</v>
      </c>
      <c r="DA118" s="46" t="e">
        <f t="shared" si="83"/>
        <v>#VALUE!</v>
      </c>
      <c r="DB118" s="46" t="e">
        <f t="shared" si="84"/>
        <v>#VALUE!</v>
      </c>
      <c r="DC118" s="46" t="e">
        <f t="shared" si="85"/>
        <v>#VALUE!</v>
      </c>
      <c r="DD118" s="46" t="e">
        <f t="shared" si="86"/>
        <v>#VALUE!</v>
      </c>
      <c r="DE118" s="46" t="e">
        <f t="shared" si="87"/>
        <v>#VALUE!</v>
      </c>
      <c r="DF118" s="46" t="e">
        <f t="shared" si="88"/>
        <v>#VALUE!</v>
      </c>
      <c r="DG118" s="46" t="e">
        <f t="shared" si="89"/>
        <v>#VALUE!</v>
      </c>
      <c r="DH118" s="46" t="e">
        <f t="shared" si="90"/>
        <v>#VALUE!</v>
      </c>
      <c r="DI118" s="46" t="e">
        <f t="shared" si="91"/>
        <v>#VALUE!</v>
      </c>
      <c r="DJ118" s="46" t="e">
        <f t="shared" si="92"/>
        <v>#VALUE!</v>
      </c>
      <c r="DK118" s="46" t="e">
        <f t="shared" si="93"/>
        <v>#VALUE!</v>
      </c>
      <c r="DL118" s="46" t="e">
        <f t="shared" si="94"/>
        <v>#VALUE!</v>
      </c>
      <c r="DM118" s="46" t="e">
        <f t="shared" si="95"/>
        <v>#VALUE!</v>
      </c>
    </row>
    <row r="119" spans="1:117" s="39" customFormat="1" x14ac:dyDescent="0.2">
      <c r="A119" s="154">
        <f t="shared" si="41"/>
        <v>0</v>
      </c>
      <c r="B119" s="154"/>
      <c r="C119" s="47"/>
      <c r="D119" s="46"/>
      <c r="F119" s="46"/>
      <c r="U119" s="31"/>
      <c r="X119" s="47" t="str">
        <f t="shared" si="75"/>
        <v/>
      </c>
      <c r="Y119" s="46" t="str">
        <f t="shared" si="42"/>
        <v/>
      </c>
      <c r="Z119" s="46" t="str">
        <f t="shared" si="76"/>
        <v>0</v>
      </c>
      <c r="AA119" s="46" t="e">
        <f t="shared" si="43"/>
        <v>#VALUE!</v>
      </c>
      <c r="AB119" s="46" t="e">
        <f t="shared" si="44"/>
        <v>#VALUE!</v>
      </c>
      <c r="AC119" s="46" t="e">
        <f t="shared" si="45"/>
        <v>#VALUE!</v>
      </c>
      <c r="AD119" s="46" t="e">
        <f t="shared" si="46"/>
        <v>#VALUE!</v>
      </c>
      <c r="AE119" s="46" t="e">
        <f t="shared" si="47"/>
        <v>#VALUE!</v>
      </c>
      <c r="AF119" s="46" t="e">
        <f t="shared" si="48"/>
        <v>#VALUE!</v>
      </c>
      <c r="AG119" s="46" t="e">
        <f t="shared" si="49"/>
        <v>#VALUE!</v>
      </c>
      <c r="AH119" s="46" t="e">
        <f t="shared" si="50"/>
        <v>#VALUE!</v>
      </c>
      <c r="AI119" s="46" t="e">
        <f t="shared" si="51"/>
        <v>#VALUE!</v>
      </c>
      <c r="AJ119" s="46" t="e">
        <f t="shared" si="52"/>
        <v>#VALUE!</v>
      </c>
      <c r="AK119" s="46" t="e">
        <f t="shared" si="53"/>
        <v>#VALUE!</v>
      </c>
      <c r="AL119" s="46" t="e">
        <f t="shared" si="54"/>
        <v>#VALUE!</v>
      </c>
      <c r="AM119" s="46" t="e">
        <f t="shared" si="55"/>
        <v>#VALUE!</v>
      </c>
      <c r="AN119" s="46" t="e">
        <f t="shared" si="56"/>
        <v>#VALUE!</v>
      </c>
      <c r="AO119" s="46" t="e">
        <f t="shared" si="57"/>
        <v>#VALUE!</v>
      </c>
      <c r="AP119" s="46"/>
      <c r="AQ119" s="46"/>
      <c r="AR119" s="46"/>
      <c r="AS119" s="47"/>
      <c r="AT119" s="46"/>
      <c r="AU119" s="46"/>
      <c r="AV119" s="46"/>
      <c r="AW119" s="46"/>
      <c r="AX119" s="46"/>
      <c r="AY119" s="46"/>
      <c r="AZ119" s="46"/>
      <c r="BA119" s="46"/>
      <c r="BB119" s="46"/>
      <c r="BC119" s="46"/>
      <c r="BD119" s="46"/>
      <c r="BE119" s="46"/>
      <c r="BF119" s="46"/>
      <c r="BG119" s="46"/>
      <c r="BH119" s="46"/>
      <c r="BI119" s="46"/>
      <c r="BJ119" s="47" t="str">
        <f t="shared" si="77"/>
        <v/>
      </c>
      <c r="BK119" s="46" t="str">
        <f t="shared" si="58"/>
        <v/>
      </c>
      <c r="BL119" s="46" t="str">
        <f t="shared" si="78"/>
        <v>0</v>
      </c>
      <c r="BM119" s="46" t="e">
        <f t="shared" si="59"/>
        <v>#VALUE!</v>
      </c>
      <c r="BN119" s="46" t="e">
        <f t="shared" si="60"/>
        <v>#VALUE!</v>
      </c>
      <c r="BO119" s="46" t="e">
        <f t="shared" si="61"/>
        <v>#VALUE!</v>
      </c>
      <c r="BP119" s="46" t="e">
        <f t="shared" si="62"/>
        <v>#VALUE!</v>
      </c>
      <c r="BQ119" s="46" t="e">
        <f t="shared" si="63"/>
        <v>#VALUE!</v>
      </c>
      <c r="BR119" s="46" t="e">
        <f t="shared" si="64"/>
        <v>#VALUE!</v>
      </c>
      <c r="BS119" s="46" t="e">
        <f t="shared" si="65"/>
        <v>#VALUE!</v>
      </c>
      <c r="BT119" s="46" t="e">
        <f t="shared" si="66"/>
        <v>#VALUE!</v>
      </c>
      <c r="BU119" s="46" t="e">
        <f t="shared" si="67"/>
        <v>#VALUE!</v>
      </c>
      <c r="BV119" s="46" t="e">
        <f t="shared" si="68"/>
        <v>#VALUE!</v>
      </c>
      <c r="BW119" s="46" t="e">
        <f t="shared" si="69"/>
        <v>#VALUE!</v>
      </c>
      <c r="BX119" s="46" t="e">
        <f t="shared" si="70"/>
        <v>#VALUE!</v>
      </c>
      <c r="BY119" s="46" t="e">
        <f t="shared" si="71"/>
        <v>#VALUE!</v>
      </c>
      <c r="BZ119" s="46" t="e">
        <f t="shared" si="72"/>
        <v>#VALUE!</v>
      </c>
      <c r="CA119" s="46" t="e">
        <f t="shared" si="73"/>
        <v>#VALUE!</v>
      </c>
      <c r="CB119" s="46"/>
      <c r="CC119" s="46"/>
      <c r="CD119" s="46"/>
      <c r="CE119" s="46"/>
      <c r="CF119" s="46"/>
      <c r="CG119" s="46"/>
      <c r="CH119" s="46"/>
      <c r="CI119" s="46"/>
      <c r="CJ119" s="46"/>
      <c r="CK119" s="46"/>
      <c r="CL119" s="46"/>
      <c r="CM119" s="46"/>
      <c r="CN119" s="46"/>
      <c r="CO119" s="46"/>
      <c r="CP119" s="46"/>
      <c r="CQ119" s="46"/>
      <c r="CR119" s="46"/>
      <c r="CS119" s="46"/>
      <c r="CT119" s="46"/>
      <c r="CU119" s="46"/>
      <c r="CV119" s="47" t="str">
        <f t="shared" si="79"/>
        <v/>
      </c>
      <c r="CW119" s="46" t="str">
        <f t="shared" si="74"/>
        <v/>
      </c>
      <c r="CX119" s="46" t="str">
        <f t="shared" si="80"/>
        <v>0</v>
      </c>
      <c r="CY119" s="46" t="e">
        <f t="shared" si="81"/>
        <v>#VALUE!</v>
      </c>
      <c r="CZ119" s="46" t="e">
        <f t="shared" si="82"/>
        <v>#VALUE!</v>
      </c>
      <c r="DA119" s="46" t="e">
        <f t="shared" si="83"/>
        <v>#VALUE!</v>
      </c>
      <c r="DB119" s="46" t="e">
        <f t="shared" si="84"/>
        <v>#VALUE!</v>
      </c>
      <c r="DC119" s="46" t="e">
        <f t="shared" si="85"/>
        <v>#VALUE!</v>
      </c>
      <c r="DD119" s="46" t="e">
        <f t="shared" si="86"/>
        <v>#VALUE!</v>
      </c>
      <c r="DE119" s="46" t="e">
        <f t="shared" si="87"/>
        <v>#VALUE!</v>
      </c>
      <c r="DF119" s="46" t="e">
        <f t="shared" si="88"/>
        <v>#VALUE!</v>
      </c>
      <c r="DG119" s="46" t="e">
        <f t="shared" si="89"/>
        <v>#VALUE!</v>
      </c>
      <c r="DH119" s="46" t="e">
        <f t="shared" si="90"/>
        <v>#VALUE!</v>
      </c>
      <c r="DI119" s="46" t="e">
        <f t="shared" si="91"/>
        <v>#VALUE!</v>
      </c>
      <c r="DJ119" s="46" t="e">
        <f t="shared" si="92"/>
        <v>#VALUE!</v>
      </c>
      <c r="DK119" s="46" t="e">
        <f t="shared" si="93"/>
        <v>#VALUE!</v>
      </c>
      <c r="DL119" s="46" t="e">
        <f t="shared" si="94"/>
        <v>#VALUE!</v>
      </c>
      <c r="DM119" s="46" t="e">
        <f t="shared" si="95"/>
        <v>#VALUE!</v>
      </c>
    </row>
    <row r="120" spans="1:117" s="39" customFormat="1" x14ac:dyDescent="0.2">
      <c r="A120" s="154">
        <f t="shared" si="41"/>
        <v>0</v>
      </c>
      <c r="B120" s="154"/>
      <c r="C120" s="47"/>
      <c r="D120" s="46"/>
      <c r="F120" s="46"/>
      <c r="U120" s="31"/>
      <c r="X120" s="47" t="str">
        <f t="shared" si="75"/>
        <v/>
      </c>
      <c r="Y120" s="46" t="str">
        <f t="shared" si="42"/>
        <v/>
      </c>
      <c r="Z120" s="46" t="str">
        <f t="shared" si="76"/>
        <v>0</v>
      </c>
      <c r="AA120" s="46" t="e">
        <f t="shared" si="43"/>
        <v>#VALUE!</v>
      </c>
      <c r="AB120" s="46" t="e">
        <f t="shared" si="44"/>
        <v>#VALUE!</v>
      </c>
      <c r="AC120" s="46" t="e">
        <f t="shared" si="45"/>
        <v>#VALUE!</v>
      </c>
      <c r="AD120" s="46" t="e">
        <f t="shared" si="46"/>
        <v>#VALUE!</v>
      </c>
      <c r="AE120" s="46" t="e">
        <f t="shared" si="47"/>
        <v>#VALUE!</v>
      </c>
      <c r="AF120" s="46" t="e">
        <f t="shared" si="48"/>
        <v>#VALUE!</v>
      </c>
      <c r="AG120" s="46" t="e">
        <f t="shared" si="49"/>
        <v>#VALUE!</v>
      </c>
      <c r="AH120" s="46" t="e">
        <f t="shared" si="50"/>
        <v>#VALUE!</v>
      </c>
      <c r="AI120" s="46" t="e">
        <f t="shared" si="51"/>
        <v>#VALUE!</v>
      </c>
      <c r="AJ120" s="46" t="e">
        <f t="shared" si="52"/>
        <v>#VALUE!</v>
      </c>
      <c r="AK120" s="46" t="e">
        <f t="shared" si="53"/>
        <v>#VALUE!</v>
      </c>
      <c r="AL120" s="46" t="e">
        <f t="shared" si="54"/>
        <v>#VALUE!</v>
      </c>
      <c r="AM120" s="46" t="e">
        <f t="shared" si="55"/>
        <v>#VALUE!</v>
      </c>
      <c r="AN120" s="46" t="e">
        <f t="shared" si="56"/>
        <v>#VALUE!</v>
      </c>
      <c r="AO120" s="46" t="e">
        <f t="shared" si="57"/>
        <v>#VALUE!</v>
      </c>
      <c r="AP120" s="46"/>
      <c r="AQ120" s="46"/>
      <c r="AR120" s="46"/>
      <c r="AS120" s="47"/>
      <c r="AT120" s="46"/>
      <c r="AU120" s="46"/>
      <c r="AV120" s="46"/>
      <c r="AW120" s="46"/>
      <c r="AX120" s="46"/>
      <c r="AY120" s="46"/>
      <c r="AZ120" s="46"/>
      <c r="BA120" s="46"/>
      <c r="BB120" s="46"/>
      <c r="BC120" s="46"/>
      <c r="BD120" s="46"/>
      <c r="BE120" s="46"/>
      <c r="BF120" s="46"/>
      <c r="BG120" s="46"/>
      <c r="BH120" s="46"/>
      <c r="BI120" s="46"/>
      <c r="BJ120" s="47" t="str">
        <f t="shared" si="77"/>
        <v/>
      </c>
      <c r="BK120" s="46" t="str">
        <f t="shared" si="58"/>
        <v/>
      </c>
      <c r="BL120" s="46" t="str">
        <f t="shared" si="78"/>
        <v>0</v>
      </c>
      <c r="BM120" s="46" t="e">
        <f t="shared" si="59"/>
        <v>#VALUE!</v>
      </c>
      <c r="BN120" s="46" t="e">
        <f t="shared" si="60"/>
        <v>#VALUE!</v>
      </c>
      <c r="BO120" s="46" t="e">
        <f t="shared" si="61"/>
        <v>#VALUE!</v>
      </c>
      <c r="BP120" s="46" t="e">
        <f t="shared" si="62"/>
        <v>#VALUE!</v>
      </c>
      <c r="BQ120" s="46" t="e">
        <f t="shared" si="63"/>
        <v>#VALUE!</v>
      </c>
      <c r="BR120" s="46" t="e">
        <f t="shared" si="64"/>
        <v>#VALUE!</v>
      </c>
      <c r="BS120" s="46" t="e">
        <f t="shared" si="65"/>
        <v>#VALUE!</v>
      </c>
      <c r="BT120" s="46" t="e">
        <f t="shared" si="66"/>
        <v>#VALUE!</v>
      </c>
      <c r="BU120" s="46" t="e">
        <f t="shared" si="67"/>
        <v>#VALUE!</v>
      </c>
      <c r="BV120" s="46" t="e">
        <f t="shared" si="68"/>
        <v>#VALUE!</v>
      </c>
      <c r="BW120" s="46" t="e">
        <f t="shared" si="69"/>
        <v>#VALUE!</v>
      </c>
      <c r="BX120" s="46" t="e">
        <f t="shared" si="70"/>
        <v>#VALUE!</v>
      </c>
      <c r="BY120" s="46" t="e">
        <f t="shared" si="71"/>
        <v>#VALUE!</v>
      </c>
      <c r="BZ120" s="46" t="e">
        <f t="shared" si="72"/>
        <v>#VALUE!</v>
      </c>
      <c r="CA120" s="46" t="e">
        <f t="shared" si="73"/>
        <v>#VALUE!</v>
      </c>
      <c r="CB120" s="46"/>
      <c r="CC120" s="46"/>
      <c r="CD120" s="46"/>
      <c r="CE120" s="46"/>
      <c r="CF120" s="46"/>
      <c r="CG120" s="46"/>
      <c r="CH120" s="46"/>
      <c r="CI120" s="46"/>
      <c r="CJ120" s="46"/>
      <c r="CK120" s="46"/>
      <c r="CL120" s="46"/>
      <c r="CM120" s="46"/>
      <c r="CN120" s="46"/>
      <c r="CO120" s="46"/>
      <c r="CP120" s="46"/>
      <c r="CQ120" s="46"/>
      <c r="CR120" s="46"/>
      <c r="CS120" s="46"/>
      <c r="CT120" s="46"/>
      <c r="CU120" s="46"/>
      <c r="CV120" s="47" t="str">
        <f t="shared" si="79"/>
        <v/>
      </c>
      <c r="CW120" s="46" t="str">
        <f t="shared" si="74"/>
        <v/>
      </c>
      <c r="CX120" s="46" t="str">
        <f t="shared" si="80"/>
        <v>0</v>
      </c>
      <c r="CY120" s="46" t="e">
        <f t="shared" si="81"/>
        <v>#VALUE!</v>
      </c>
      <c r="CZ120" s="46" t="e">
        <f t="shared" si="82"/>
        <v>#VALUE!</v>
      </c>
      <c r="DA120" s="46" t="e">
        <f t="shared" si="83"/>
        <v>#VALUE!</v>
      </c>
      <c r="DB120" s="46" t="e">
        <f t="shared" si="84"/>
        <v>#VALUE!</v>
      </c>
      <c r="DC120" s="46" t="e">
        <f t="shared" si="85"/>
        <v>#VALUE!</v>
      </c>
      <c r="DD120" s="46" t="e">
        <f t="shared" si="86"/>
        <v>#VALUE!</v>
      </c>
      <c r="DE120" s="46" t="e">
        <f t="shared" si="87"/>
        <v>#VALUE!</v>
      </c>
      <c r="DF120" s="46" t="e">
        <f t="shared" si="88"/>
        <v>#VALUE!</v>
      </c>
      <c r="DG120" s="46" t="e">
        <f t="shared" si="89"/>
        <v>#VALUE!</v>
      </c>
      <c r="DH120" s="46" t="e">
        <f t="shared" si="90"/>
        <v>#VALUE!</v>
      </c>
      <c r="DI120" s="46" t="e">
        <f t="shared" si="91"/>
        <v>#VALUE!</v>
      </c>
      <c r="DJ120" s="46" t="e">
        <f t="shared" si="92"/>
        <v>#VALUE!</v>
      </c>
      <c r="DK120" s="46" t="e">
        <f t="shared" si="93"/>
        <v>#VALUE!</v>
      </c>
      <c r="DL120" s="46" t="e">
        <f t="shared" si="94"/>
        <v>#VALUE!</v>
      </c>
      <c r="DM120" s="46" t="e">
        <f t="shared" si="95"/>
        <v>#VALUE!</v>
      </c>
    </row>
    <row r="121" spans="1:117" s="39" customFormat="1" x14ac:dyDescent="0.2">
      <c r="A121" s="35" t="s">
        <v>87</v>
      </c>
      <c r="B121" s="35"/>
      <c r="C121" s="35" t="s">
        <v>87</v>
      </c>
      <c r="D121" s="35" t="s">
        <v>87</v>
      </c>
      <c r="E121" s="35" t="s">
        <v>87</v>
      </c>
      <c r="F121" s="35" t="s">
        <v>87</v>
      </c>
      <c r="G121" s="35" t="s">
        <v>87</v>
      </c>
      <c r="H121" s="35" t="s">
        <v>87</v>
      </c>
      <c r="I121" s="35" t="s">
        <v>87</v>
      </c>
      <c r="J121" s="35" t="s">
        <v>87</v>
      </c>
      <c r="K121" s="35" t="s">
        <v>87</v>
      </c>
      <c r="L121" s="35" t="s">
        <v>87</v>
      </c>
      <c r="M121" s="35" t="s">
        <v>87</v>
      </c>
      <c r="N121" s="35" t="s">
        <v>87</v>
      </c>
      <c r="O121" s="35" t="s">
        <v>87</v>
      </c>
      <c r="P121" s="35" t="s">
        <v>87</v>
      </c>
      <c r="Q121" s="35" t="s">
        <v>87</v>
      </c>
      <c r="R121" s="35" t="s">
        <v>87</v>
      </c>
      <c r="S121" s="35" t="s">
        <v>87</v>
      </c>
      <c r="T121" s="35" t="s">
        <v>87</v>
      </c>
      <c r="U121" s="35" t="s">
        <v>87</v>
      </c>
      <c r="V121" s="35" t="s">
        <v>87</v>
      </c>
      <c r="W121" s="35" t="s">
        <v>87</v>
      </c>
      <c r="X121" s="35" t="s">
        <v>87</v>
      </c>
      <c r="Y121" s="35" t="s">
        <v>87</v>
      </c>
      <c r="Z121" s="35" t="s">
        <v>87</v>
      </c>
      <c r="AA121" s="35" t="s">
        <v>87</v>
      </c>
      <c r="AB121" s="35" t="s">
        <v>87</v>
      </c>
      <c r="AC121" s="35" t="s">
        <v>87</v>
      </c>
      <c r="AD121" s="35" t="s">
        <v>87</v>
      </c>
      <c r="AE121" s="35" t="s">
        <v>87</v>
      </c>
      <c r="AF121" s="35" t="s">
        <v>87</v>
      </c>
      <c r="AG121" s="35" t="s">
        <v>87</v>
      </c>
      <c r="AH121" s="35" t="s">
        <v>87</v>
      </c>
      <c r="AI121" s="35" t="s">
        <v>87</v>
      </c>
      <c r="AJ121" s="35" t="s">
        <v>87</v>
      </c>
      <c r="AK121" s="35" t="s">
        <v>87</v>
      </c>
      <c r="AL121" s="35" t="s">
        <v>87</v>
      </c>
      <c r="AM121" s="35" t="s">
        <v>87</v>
      </c>
      <c r="AN121" s="35" t="s">
        <v>87</v>
      </c>
      <c r="AO121" s="35" t="s">
        <v>87</v>
      </c>
      <c r="AP121" s="35" t="s">
        <v>87</v>
      </c>
      <c r="AQ121" s="35" t="s">
        <v>87</v>
      </c>
      <c r="AR121" s="35" t="s">
        <v>87</v>
      </c>
      <c r="AS121" s="35" t="s">
        <v>87</v>
      </c>
      <c r="AT121" s="35" t="s">
        <v>87</v>
      </c>
      <c r="AU121" s="35" t="s">
        <v>87</v>
      </c>
      <c r="AV121" s="35" t="s">
        <v>87</v>
      </c>
      <c r="AW121" s="35" t="s">
        <v>87</v>
      </c>
      <c r="AX121" s="35" t="s">
        <v>87</v>
      </c>
      <c r="AY121" s="35" t="s">
        <v>87</v>
      </c>
      <c r="AZ121" s="35" t="s">
        <v>87</v>
      </c>
      <c r="BA121" s="35" t="s">
        <v>87</v>
      </c>
      <c r="BB121" s="35"/>
      <c r="BC121" s="35" t="s">
        <v>87</v>
      </c>
      <c r="BD121" s="35" t="s">
        <v>87</v>
      </c>
      <c r="BE121" s="35" t="s">
        <v>87</v>
      </c>
      <c r="BF121" s="35" t="s">
        <v>87</v>
      </c>
      <c r="BG121" s="35" t="s">
        <v>87</v>
      </c>
      <c r="BH121" s="35" t="s">
        <v>87</v>
      </c>
      <c r="BI121" s="35" t="s">
        <v>87</v>
      </c>
      <c r="BJ121" s="35" t="s">
        <v>87</v>
      </c>
      <c r="BK121" s="35" t="s">
        <v>87</v>
      </c>
      <c r="BL121" s="35" t="s">
        <v>87</v>
      </c>
      <c r="BM121" s="35" t="s">
        <v>87</v>
      </c>
      <c r="BN121" s="35" t="s">
        <v>87</v>
      </c>
      <c r="BO121" s="35" t="s">
        <v>87</v>
      </c>
      <c r="BP121" s="35" t="s">
        <v>87</v>
      </c>
      <c r="BQ121" s="35" t="s">
        <v>87</v>
      </c>
      <c r="BR121" s="35" t="s">
        <v>87</v>
      </c>
      <c r="BS121" s="35" t="s">
        <v>87</v>
      </c>
      <c r="BT121" s="35" t="s">
        <v>87</v>
      </c>
      <c r="BU121" s="35" t="s">
        <v>87</v>
      </c>
      <c r="BV121" s="35" t="s">
        <v>87</v>
      </c>
      <c r="BW121" s="35" t="s">
        <v>87</v>
      </c>
      <c r="BX121" s="35" t="s">
        <v>87</v>
      </c>
      <c r="BY121" s="35" t="s">
        <v>87</v>
      </c>
      <c r="BZ121" s="35" t="s">
        <v>87</v>
      </c>
      <c r="CA121" s="35" t="s">
        <v>87</v>
      </c>
      <c r="CB121" s="35" t="s">
        <v>87</v>
      </c>
      <c r="CC121" s="35" t="s">
        <v>87</v>
      </c>
      <c r="CD121" s="35" t="s">
        <v>87</v>
      </c>
      <c r="CE121" s="35" t="s">
        <v>87</v>
      </c>
      <c r="CF121" s="35" t="s">
        <v>87</v>
      </c>
      <c r="CG121" s="35" t="s">
        <v>87</v>
      </c>
      <c r="CH121" s="35" t="s">
        <v>87</v>
      </c>
      <c r="CI121" s="35" t="s">
        <v>87</v>
      </c>
      <c r="CJ121" s="35" t="s">
        <v>87</v>
      </c>
      <c r="CK121" s="35" t="s">
        <v>87</v>
      </c>
      <c r="CL121" s="35" t="s">
        <v>87</v>
      </c>
      <c r="CM121" s="35" t="s">
        <v>87</v>
      </c>
      <c r="CN121" s="35" t="s">
        <v>87</v>
      </c>
      <c r="CO121" s="35" t="s">
        <v>87</v>
      </c>
      <c r="CP121" s="35" t="s">
        <v>87</v>
      </c>
      <c r="CQ121" s="35" t="s">
        <v>87</v>
      </c>
      <c r="CR121" s="35" t="s">
        <v>87</v>
      </c>
      <c r="CS121" s="35" t="s">
        <v>87</v>
      </c>
      <c r="CT121" s="35" t="s">
        <v>87</v>
      </c>
      <c r="CU121" s="35" t="s">
        <v>87</v>
      </c>
      <c r="CV121" s="35" t="s">
        <v>87</v>
      </c>
      <c r="CW121" s="35" t="s">
        <v>87</v>
      </c>
      <c r="CX121" s="35" t="s">
        <v>87</v>
      </c>
      <c r="CY121" s="35" t="s">
        <v>87</v>
      </c>
      <c r="CZ121" s="35" t="s">
        <v>87</v>
      </c>
      <c r="DA121" s="35" t="s">
        <v>87</v>
      </c>
      <c r="DB121" s="35" t="s">
        <v>87</v>
      </c>
      <c r="DC121" s="35" t="s">
        <v>87</v>
      </c>
      <c r="DD121" s="35" t="s">
        <v>87</v>
      </c>
      <c r="DE121" s="35" t="s">
        <v>87</v>
      </c>
      <c r="DF121" s="35" t="s">
        <v>87</v>
      </c>
      <c r="DG121" s="35" t="s">
        <v>87</v>
      </c>
      <c r="DH121" s="35" t="s">
        <v>87</v>
      </c>
      <c r="DI121" s="35" t="s">
        <v>87</v>
      </c>
      <c r="DJ121" s="35" t="s">
        <v>87</v>
      </c>
      <c r="DK121" s="35" t="s">
        <v>87</v>
      </c>
      <c r="DL121" s="35" t="s">
        <v>87</v>
      </c>
      <c r="DM121" s="35" t="s">
        <v>87</v>
      </c>
    </row>
    <row r="122" spans="1:117" x14ac:dyDescent="0.2">
      <c r="A122" s="154">
        <f>A5</f>
        <v>0</v>
      </c>
      <c r="B122" s="154"/>
      <c r="Y122" s="47" t="str">
        <f>IF(X5="",$AR$2,"Goal Line")</f>
        <v>Benchmark 2 Line</v>
      </c>
      <c r="Z122" s="46">
        <f>IF(X5,X5,$AR$4)</f>
        <v>0</v>
      </c>
      <c r="AA122" s="46">
        <f>Z122</f>
        <v>0</v>
      </c>
      <c r="AB122" s="46">
        <f t="shared" ref="AB122:AO122" si="96">AA122</f>
        <v>0</v>
      </c>
      <c r="AC122" s="46">
        <f t="shared" si="96"/>
        <v>0</v>
      </c>
      <c r="AD122" s="46">
        <f t="shared" si="96"/>
        <v>0</v>
      </c>
      <c r="AE122" s="46">
        <f t="shared" si="96"/>
        <v>0</v>
      </c>
      <c r="AF122" s="46">
        <f t="shared" si="96"/>
        <v>0</v>
      </c>
      <c r="AG122" s="46">
        <f t="shared" si="96"/>
        <v>0</v>
      </c>
      <c r="AH122" s="46">
        <f t="shared" si="96"/>
        <v>0</v>
      </c>
      <c r="AI122" s="46">
        <f t="shared" si="96"/>
        <v>0</v>
      </c>
      <c r="AJ122" s="46">
        <f t="shared" si="96"/>
        <v>0</v>
      </c>
      <c r="AK122" s="46">
        <f t="shared" si="96"/>
        <v>0</v>
      </c>
      <c r="AL122" s="46">
        <f t="shared" si="96"/>
        <v>0</v>
      </c>
      <c r="AM122" s="46">
        <f t="shared" si="96"/>
        <v>0</v>
      </c>
      <c r="AN122" s="46">
        <f t="shared" si="96"/>
        <v>0</v>
      </c>
      <c r="AO122" s="46">
        <f t="shared" si="96"/>
        <v>0</v>
      </c>
      <c r="AP122" s="46"/>
      <c r="AQ122" s="46"/>
      <c r="AR122" s="46"/>
      <c r="AS122" s="46"/>
      <c r="AT122" s="47"/>
      <c r="AU122" s="47"/>
      <c r="AV122" s="46"/>
      <c r="AW122" s="46"/>
      <c r="AX122" s="46"/>
      <c r="AY122" s="46"/>
      <c r="AZ122" s="46"/>
      <c r="BA122" s="46"/>
      <c r="BB122" s="46"/>
      <c r="BC122" s="46"/>
      <c r="BD122" s="46"/>
      <c r="BE122" s="46"/>
      <c r="BF122" s="46"/>
      <c r="BG122" s="46"/>
      <c r="BH122" s="46"/>
      <c r="BI122" s="46"/>
      <c r="BJ122" s="46"/>
      <c r="BK122" s="47" t="str">
        <f>IF(BJ5="",$CD$2,"Goal Line")</f>
        <v>Benchmark 3 Line</v>
      </c>
      <c r="BL122" s="46">
        <f>IF(BJ5,BJ5,$CD$4)</f>
        <v>0</v>
      </c>
      <c r="BM122" s="46">
        <f>BL122</f>
        <v>0</v>
      </c>
      <c r="BN122" s="46">
        <f t="shared" ref="BN122:CA122" si="97">BM122</f>
        <v>0</v>
      </c>
      <c r="BO122" s="46">
        <f t="shared" si="97"/>
        <v>0</v>
      </c>
      <c r="BP122" s="46">
        <f t="shared" si="97"/>
        <v>0</v>
      </c>
      <c r="BQ122" s="46">
        <f t="shared" si="97"/>
        <v>0</v>
      </c>
      <c r="BR122" s="46">
        <f t="shared" si="97"/>
        <v>0</v>
      </c>
      <c r="BS122" s="46">
        <f t="shared" si="97"/>
        <v>0</v>
      </c>
      <c r="BT122" s="46">
        <f t="shared" si="97"/>
        <v>0</v>
      </c>
      <c r="BU122" s="46">
        <f t="shared" si="97"/>
        <v>0</v>
      </c>
      <c r="BV122" s="46">
        <f t="shared" si="97"/>
        <v>0</v>
      </c>
      <c r="BW122" s="46">
        <f t="shared" si="97"/>
        <v>0</v>
      </c>
      <c r="BX122" s="46">
        <f t="shared" si="97"/>
        <v>0</v>
      </c>
      <c r="BY122" s="46">
        <f t="shared" si="97"/>
        <v>0</v>
      </c>
      <c r="BZ122" s="46">
        <f t="shared" si="97"/>
        <v>0</v>
      </c>
      <c r="CA122" s="46">
        <f t="shared" si="97"/>
        <v>0</v>
      </c>
      <c r="CB122" s="47"/>
      <c r="CC122" s="46"/>
      <c r="CD122" s="46"/>
      <c r="CE122" s="46"/>
      <c r="CF122" s="46"/>
      <c r="CG122" s="46"/>
      <c r="CH122" s="46"/>
      <c r="CI122" s="46"/>
      <c r="CJ122" s="46"/>
      <c r="CK122" s="46"/>
      <c r="CL122" s="46"/>
      <c r="CM122" s="46"/>
      <c r="CN122" s="46"/>
      <c r="CO122" s="46"/>
      <c r="CP122" s="46"/>
      <c r="CQ122" s="46"/>
      <c r="CR122" s="46"/>
      <c r="CS122" s="46"/>
      <c r="CT122" s="46"/>
      <c r="CU122" s="46"/>
      <c r="CV122" s="46"/>
      <c r="CW122" s="47" t="str">
        <f>IF(CV5="",$CD$2,"Goal Line")</f>
        <v>Benchmark 3 Line</v>
      </c>
      <c r="CX122" s="46">
        <f>IF(CV5,CV5,$CD$4)</f>
        <v>0</v>
      </c>
      <c r="CY122" s="46">
        <f>CX122</f>
        <v>0</v>
      </c>
      <c r="CZ122" s="46">
        <f t="shared" ref="CZ122:DM140" si="98">CY122</f>
        <v>0</v>
      </c>
      <c r="DA122" s="46">
        <f t="shared" si="98"/>
        <v>0</v>
      </c>
      <c r="DB122" s="46">
        <f t="shared" si="98"/>
        <v>0</v>
      </c>
      <c r="DC122" s="46">
        <f t="shared" si="98"/>
        <v>0</v>
      </c>
      <c r="DD122" s="46">
        <f t="shared" si="98"/>
        <v>0</v>
      </c>
      <c r="DE122" s="46">
        <f t="shared" si="98"/>
        <v>0</v>
      </c>
      <c r="DF122" s="46">
        <f t="shared" si="98"/>
        <v>0</v>
      </c>
      <c r="DG122" s="46">
        <f t="shared" si="98"/>
        <v>0</v>
      </c>
      <c r="DH122" s="46">
        <f t="shared" si="98"/>
        <v>0</v>
      </c>
      <c r="DI122" s="46">
        <f t="shared" si="98"/>
        <v>0</v>
      </c>
      <c r="DJ122" s="46">
        <f t="shared" si="98"/>
        <v>0</v>
      </c>
      <c r="DK122" s="46">
        <f t="shared" si="98"/>
        <v>0</v>
      </c>
      <c r="DL122" s="46">
        <f t="shared" si="98"/>
        <v>0</v>
      </c>
      <c r="DM122" s="46">
        <f t="shared" si="98"/>
        <v>0</v>
      </c>
    </row>
    <row r="123" spans="1:117" x14ac:dyDescent="0.2">
      <c r="A123" s="154">
        <f>A6</f>
        <v>0</v>
      </c>
      <c r="B123" s="154"/>
      <c r="Y123" s="47" t="str">
        <f t="shared" ref="Y123:Y156" si="99">IF(X6="",$AR$2,"Goal Line")</f>
        <v>Benchmark 2 Line</v>
      </c>
      <c r="Z123" s="46">
        <f>IF(X6,X6,$AR$4)</f>
        <v>0</v>
      </c>
      <c r="AA123" s="46">
        <f t="shared" ref="AA123:AO138" si="100">Z123</f>
        <v>0</v>
      </c>
      <c r="AB123" s="46">
        <f t="shared" si="100"/>
        <v>0</v>
      </c>
      <c r="AC123" s="46">
        <f t="shared" si="100"/>
        <v>0</v>
      </c>
      <c r="AD123" s="46">
        <f t="shared" si="100"/>
        <v>0</v>
      </c>
      <c r="AE123" s="46">
        <f t="shared" si="100"/>
        <v>0</v>
      </c>
      <c r="AF123" s="46">
        <f t="shared" si="100"/>
        <v>0</v>
      </c>
      <c r="AG123" s="46">
        <f t="shared" si="100"/>
        <v>0</v>
      </c>
      <c r="AH123" s="46">
        <f t="shared" si="100"/>
        <v>0</v>
      </c>
      <c r="AI123" s="46">
        <f t="shared" si="100"/>
        <v>0</v>
      </c>
      <c r="AJ123" s="46">
        <f t="shared" si="100"/>
        <v>0</v>
      </c>
      <c r="AK123" s="46">
        <f t="shared" si="100"/>
        <v>0</v>
      </c>
      <c r="AL123" s="46">
        <f t="shared" si="100"/>
        <v>0</v>
      </c>
      <c r="AM123" s="46">
        <f t="shared" si="100"/>
        <v>0</v>
      </c>
      <c r="AN123" s="46">
        <f t="shared" si="100"/>
        <v>0</v>
      </c>
      <c r="AO123" s="46">
        <f t="shared" si="100"/>
        <v>0</v>
      </c>
      <c r="AP123" s="46"/>
      <c r="AQ123" s="46"/>
      <c r="AR123" s="46"/>
      <c r="AS123" s="46"/>
      <c r="AT123" s="47"/>
      <c r="AU123" s="47"/>
      <c r="AV123" s="46"/>
      <c r="AW123" s="46"/>
      <c r="AX123" s="46"/>
      <c r="AY123" s="46"/>
      <c r="AZ123" s="46"/>
      <c r="BA123" s="46"/>
      <c r="BB123" s="46"/>
      <c r="BC123" s="46"/>
      <c r="BD123" s="46"/>
      <c r="BE123" s="46"/>
      <c r="BF123" s="46"/>
      <c r="BG123" s="46"/>
      <c r="BH123" s="46"/>
      <c r="BI123" s="46"/>
      <c r="BJ123" s="46"/>
      <c r="BK123" s="47" t="str">
        <f t="shared" ref="BK123:BK156" si="101">IF(BJ6="",$CD$2,"Goal Line")</f>
        <v>Benchmark 3 Line</v>
      </c>
      <c r="BL123" s="46">
        <f>IF(BJ6,BJ6,$CD$4)</f>
        <v>0</v>
      </c>
      <c r="BM123" s="46">
        <f t="shared" ref="BM123:CA138" si="102">BL123</f>
        <v>0</v>
      </c>
      <c r="BN123" s="46">
        <f t="shared" si="102"/>
        <v>0</v>
      </c>
      <c r="BO123" s="46">
        <f t="shared" si="102"/>
        <v>0</v>
      </c>
      <c r="BP123" s="46">
        <f t="shared" si="102"/>
        <v>0</v>
      </c>
      <c r="BQ123" s="46">
        <f t="shared" si="102"/>
        <v>0</v>
      </c>
      <c r="BR123" s="46">
        <f t="shared" si="102"/>
        <v>0</v>
      </c>
      <c r="BS123" s="46">
        <f t="shared" si="102"/>
        <v>0</v>
      </c>
      <c r="BT123" s="46">
        <f t="shared" si="102"/>
        <v>0</v>
      </c>
      <c r="BU123" s="46">
        <f t="shared" si="102"/>
        <v>0</v>
      </c>
      <c r="BV123" s="46">
        <f t="shared" si="102"/>
        <v>0</v>
      </c>
      <c r="BW123" s="46">
        <f t="shared" si="102"/>
        <v>0</v>
      </c>
      <c r="BX123" s="46">
        <f t="shared" si="102"/>
        <v>0</v>
      </c>
      <c r="BY123" s="46">
        <f t="shared" si="102"/>
        <v>0</v>
      </c>
      <c r="BZ123" s="46">
        <f t="shared" si="102"/>
        <v>0</v>
      </c>
      <c r="CA123" s="46">
        <f t="shared" si="102"/>
        <v>0</v>
      </c>
      <c r="CB123" s="47"/>
      <c r="CC123" s="46"/>
      <c r="CD123" s="46"/>
      <c r="CE123" s="46"/>
      <c r="CF123" s="46"/>
      <c r="CG123" s="46"/>
      <c r="CH123" s="46"/>
      <c r="CI123" s="46"/>
      <c r="CJ123" s="46"/>
      <c r="CK123" s="46"/>
      <c r="CL123" s="46"/>
      <c r="CM123" s="46"/>
      <c r="CN123" s="46"/>
      <c r="CO123" s="46"/>
      <c r="CP123" s="46"/>
      <c r="CQ123" s="46"/>
      <c r="CR123" s="46"/>
      <c r="CS123" s="46"/>
      <c r="CT123" s="46"/>
      <c r="CU123" s="46"/>
      <c r="CV123" s="46"/>
      <c r="CW123" s="47" t="str">
        <f t="shared" ref="CW123:CW156" si="103">IF(CV6="",$CD$2,"Goal Line")</f>
        <v>Benchmark 3 Line</v>
      </c>
      <c r="CX123" s="46">
        <f>IF(CV6,CV6,$CD$4)</f>
        <v>0</v>
      </c>
      <c r="CY123" s="46">
        <f t="shared" ref="CY123:DB156" si="104">CX123</f>
        <v>0</v>
      </c>
      <c r="CZ123" s="46">
        <f t="shared" si="98"/>
        <v>0</v>
      </c>
      <c r="DA123" s="46">
        <f t="shared" si="98"/>
        <v>0</v>
      </c>
      <c r="DB123" s="46">
        <f t="shared" si="98"/>
        <v>0</v>
      </c>
      <c r="DC123" s="46">
        <f t="shared" si="98"/>
        <v>0</v>
      </c>
      <c r="DD123" s="46">
        <f t="shared" si="98"/>
        <v>0</v>
      </c>
      <c r="DE123" s="46">
        <f t="shared" si="98"/>
        <v>0</v>
      </c>
      <c r="DF123" s="46">
        <f t="shared" si="98"/>
        <v>0</v>
      </c>
      <c r="DG123" s="46">
        <f t="shared" si="98"/>
        <v>0</v>
      </c>
      <c r="DH123" s="46">
        <f t="shared" si="98"/>
        <v>0</v>
      </c>
      <c r="DI123" s="46">
        <f t="shared" si="98"/>
        <v>0</v>
      </c>
      <c r="DJ123" s="46">
        <f t="shared" si="98"/>
        <v>0</v>
      </c>
      <c r="DK123" s="46">
        <f t="shared" si="98"/>
        <v>0</v>
      </c>
      <c r="DL123" s="46">
        <f t="shared" si="98"/>
        <v>0</v>
      </c>
      <c r="DM123" s="46">
        <f t="shared" si="98"/>
        <v>0</v>
      </c>
    </row>
    <row r="124" spans="1:117" x14ac:dyDescent="0.2">
      <c r="A124" s="154">
        <f t="shared" ref="A124:A156" si="105">A7</f>
        <v>0</v>
      </c>
      <c r="B124" s="154"/>
      <c r="Y124" s="47" t="str">
        <f t="shared" si="99"/>
        <v>Benchmark 2 Line</v>
      </c>
      <c r="Z124" s="46">
        <f t="shared" ref="Z124:Z156" si="106">IF(X7,X7,$AR$4)</f>
        <v>0</v>
      </c>
      <c r="AA124" s="46">
        <f t="shared" si="100"/>
        <v>0</v>
      </c>
      <c r="AB124" s="46">
        <f t="shared" si="100"/>
        <v>0</v>
      </c>
      <c r="AC124" s="46">
        <f t="shared" si="100"/>
        <v>0</v>
      </c>
      <c r="AD124" s="46">
        <f t="shared" si="100"/>
        <v>0</v>
      </c>
      <c r="AE124" s="46">
        <f t="shared" si="100"/>
        <v>0</v>
      </c>
      <c r="AF124" s="46">
        <f t="shared" si="100"/>
        <v>0</v>
      </c>
      <c r="AG124" s="46">
        <f t="shared" si="100"/>
        <v>0</v>
      </c>
      <c r="AH124" s="46">
        <f t="shared" si="100"/>
        <v>0</v>
      </c>
      <c r="AI124" s="46">
        <f t="shared" si="100"/>
        <v>0</v>
      </c>
      <c r="AJ124" s="46">
        <f t="shared" si="100"/>
        <v>0</v>
      </c>
      <c r="AK124" s="46">
        <f t="shared" si="100"/>
        <v>0</v>
      </c>
      <c r="AL124" s="46">
        <f t="shared" si="100"/>
        <v>0</v>
      </c>
      <c r="AM124" s="46">
        <f t="shared" si="100"/>
        <v>0</v>
      </c>
      <c r="AN124" s="46">
        <f t="shared" si="100"/>
        <v>0</v>
      </c>
      <c r="AO124" s="46">
        <f t="shared" si="100"/>
        <v>0</v>
      </c>
      <c r="AP124" s="46"/>
      <c r="AQ124" s="46"/>
      <c r="AR124" s="46"/>
      <c r="AS124" s="46"/>
      <c r="AT124" s="47"/>
      <c r="AU124" s="47"/>
      <c r="AV124" s="46"/>
      <c r="AW124" s="46"/>
      <c r="AX124" s="46"/>
      <c r="AY124" s="46"/>
      <c r="AZ124" s="46"/>
      <c r="BA124" s="46"/>
      <c r="BB124" s="46"/>
      <c r="BC124" s="46"/>
      <c r="BD124" s="46"/>
      <c r="BE124" s="46"/>
      <c r="BF124" s="46"/>
      <c r="BG124" s="46"/>
      <c r="BH124" s="46"/>
      <c r="BI124" s="46"/>
      <c r="BJ124" s="46"/>
      <c r="BK124" s="47" t="str">
        <f t="shared" si="101"/>
        <v>Benchmark 3 Line</v>
      </c>
      <c r="BL124" s="46">
        <f t="shared" ref="BL124:BL156" si="107">IF(BJ7,BJ7,$CD$4)</f>
        <v>0</v>
      </c>
      <c r="BM124" s="46">
        <f t="shared" si="102"/>
        <v>0</v>
      </c>
      <c r="BN124" s="46">
        <f t="shared" si="102"/>
        <v>0</v>
      </c>
      <c r="BO124" s="46">
        <f t="shared" si="102"/>
        <v>0</v>
      </c>
      <c r="BP124" s="46">
        <f t="shared" si="102"/>
        <v>0</v>
      </c>
      <c r="BQ124" s="46">
        <f t="shared" si="102"/>
        <v>0</v>
      </c>
      <c r="BR124" s="46">
        <f t="shared" si="102"/>
        <v>0</v>
      </c>
      <c r="BS124" s="46">
        <f t="shared" si="102"/>
        <v>0</v>
      </c>
      <c r="BT124" s="46">
        <f t="shared" si="102"/>
        <v>0</v>
      </c>
      <c r="BU124" s="46">
        <f t="shared" si="102"/>
        <v>0</v>
      </c>
      <c r="BV124" s="46">
        <f t="shared" si="102"/>
        <v>0</v>
      </c>
      <c r="BW124" s="46">
        <f t="shared" si="102"/>
        <v>0</v>
      </c>
      <c r="BX124" s="46">
        <f t="shared" si="102"/>
        <v>0</v>
      </c>
      <c r="BY124" s="46">
        <f t="shared" si="102"/>
        <v>0</v>
      </c>
      <c r="BZ124" s="46">
        <f t="shared" si="102"/>
        <v>0</v>
      </c>
      <c r="CA124" s="46">
        <f t="shared" si="102"/>
        <v>0</v>
      </c>
      <c r="CB124" s="47"/>
      <c r="CC124" s="46"/>
      <c r="CD124" s="46"/>
      <c r="CE124" s="46"/>
      <c r="CF124" s="46"/>
      <c r="CG124" s="46"/>
      <c r="CH124" s="46"/>
      <c r="CI124" s="46"/>
      <c r="CJ124" s="46"/>
      <c r="CK124" s="46"/>
      <c r="CL124" s="46"/>
      <c r="CM124" s="46"/>
      <c r="CN124" s="46"/>
      <c r="CO124" s="46"/>
      <c r="CP124" s="46"/>
      <c r="CQ124" s="46"/>
      <c r="CR124" s="46"/>
      <c r="CS124" s="46"/>
      <c r="CT124" s="46"/>
      <c r="CU124" s="46"/>
      <c r="CV124" s="46"/>
      <c r="CW124" s="47" t="str">
        <f t="shared" si="103"/>
        <v>Benchmark 3 Line</v>
      </c>
      <c r="CX124" s="46">
        <f t="shared" ref="CX124:CX156" si="108">IF(CV7,CV7,$CD$4)</f>
        <v>0</v>
      </c>
      <c r="CY124" s="46">
        <f t="shared" si="104"/>
        <v>0</v>
      </c>
      <c r="CZ124" s="46">
        <f t="shared" si="98"/>
        <v>0</v>
      </c>
      <c r="DA124" s="46">
        <f t="shared" si="98"/>
        <v>0</v>
      </c>
      <c r="DB124" s="46">
        <f t="shared" si="98"/>
        <v>0</v>
      </c>
      <c r="DC124" s="46">
        <f t="shared" si="98"/>
        <v>0</v>
      </c>
      <c r="DD124" s="46">
        <f t="shared" si="98"/>
        <v>0</v>
      </c>
      <c r="DE124" s="46">
        <f t="shared" si="98"/>
        <v>0</v>
      </c>
      <c r="DF124" s="46">
        <f t="shared" si="98"/>
        <v>0</v>
      </c>
      <c r="DG124" s="46">
        <f t="shared" si="98"/>
        <v>0</v>
      </c>
      <c r="DH124" s="46">
        <f t="shared" si="98"/>
        <v>0</v>
      </c>
      <c r="DI124" s="46">
        <f t="shared" si="98"/>
        <v>0</v>
      </c>
      <c r="DJ124" s="46">
        <f t="shared" si="98"/>
        <v>0</v>
      </c>
      <c r="DK124" s="46">
        <f t="shared" si="98"/>
        <v>0</v>
      </c>
      <c r="DL124" s="46">
        <f t="shared" si="98"/>
        <v>0</v>
      </c>
      <c r="DM124" s="46">
        <f t="shared" si="98"/>
        <v>0</v>
      </c>
    </row>
    <row r="125" spans="1:117" x14ac:dyDescent="0.2">
      <c r="A125" s="154">
        <f t="shared" si="105"/>
        <v>0</v>
      </c>
      <c r="B125" s="154"/>
      <c r="Y125" s="47" t="str">
        <f t="shared" si="99"/>
        <v>Benchmark 2 Line</v>
      </c>
      <c r="Z125" s="46">
        <f t="shared" si="106"/>
        <v>0</v>
      </c>
      <c r="AA125" s="46">
        <f t="shared" si="100"/>
        <v>0</v>
      </c>
      <c r="AB125" s="46">
        <f t="shared" si="100"/>
        <v>0</v>
      </c>
      <c r="AC125" s="46">
        <f t="shared" si="100"/>
        <v>0</v>
      </c>
      <c r="AD125" s="46">
        <f t="shared" si="100"/>
        <v>0</v>
      </c>
      <c r="AE125" s="46">
        <f t="shared" si="100"/>
        <v>0</v>
      </c>
      <c r="AF125" s="46">
        <f t="shared" si="100"/>
        <v>0</v>
      </c>
      <c r="AG125" s="46">
        <f t="shared" si="100"/>
        <v>0</v>
      </c>
      <c r="AH125" s="46">
        <f t="shared" si="100"/>
        <v>0</v>
      </c>
      <c r="AI125" s="46">
        <f t="shared" si="100"/>
        <v>0</v>
      </c>
      <c r="AJ125" s="46">
        <f t="shared" si="100"/>
        <v>0</v>
      </c>
      <c r="AK125" s="46">
        <f t="shared" si="100"/>
        <v>0</v>
      </c>
      <c r="AL125" s="46">
        <f t="shared" si="100"/>
        <v>0</v>
      </c>
      <c r="AM125" s="46">
        <f t="shared" si="100"/>
        <v>0</v>
      </c>
      <c r="AN125" s="46">
        <f t="shared" si="100"/>
        <v>0</v>
      </c>
      <c r="AO125" s="46">
        <f t="shared" si="100"/>
        <v>0</v>
      </c>
      <c r="AP125" s="46"/>
      <c r="AQ125" s="46"/>
      <c r="AR125" s="46"/>
      <c r="AS125" s="46"/>
      <c r="AT125" s="47"/>
      <c r="AU125" s="47"/>
      <c r="AV125" s="46"/>
      <c r="AW125" s="46"/>
      <c r="AX125" s="46"/>
      <c r="AY125" s="46"/>
      <c r="AZ125" s="46"/>
      <c r="BA125" s="46"/>
      <c r="BB125" s="46"/>
      <c r="BC125" s="46"/>
      <c r="BD125" s="46"/>
      <c r="BE125" s="46"/>
      <c r="BF125" s="46"/>
      <c r="BG125" s="46"/>
      <c r="BH125" s="46"/>
      <c r="BI125" s="46"/>
      <c r="BJ125" s="46"/>
      <c r="BK125" s="47" t="str">
        <f t="shared" si="101"/>
        <v>Benchmark 3 Line</v>
      </c>
      <c r="BL125" s="46">
        <f t="shared" si="107"/>
        <v>0</v>
      </c>
      <c r="BM125" s="46">
        <f t="shared" si="102"/>
        <v>0</v>
      </c>
      <c r="BN125" s="46">
        <f t="shared" si="102"/>
        <v>0</v>
      </c>
      <c r="BO125" s="46">
        <f t="shared" si="102"/>
        <v>0</v>
      </c>
      <c r="BP125" s="46">
        <f t="shared" si="102"/>
        <v>0</v>
      </c>
      <c r="BQ125" s="46">
        <f t="shared" si="102"/>
        <v>0</v>
      </c>
      <c r="BR125" s="46">
        <f t="shared" si="102"/>
        <v>0</v>
      </c>
      <c r="BS125" s="46">
        <f t="shared" si="102"/>
        <v>0</v>
      </c>
      <c r="BT125" s="46">
        <f t="shared" si="102"/>
        <v>0</v>
      </c>
      <c r="BU125" s="46">
        <f t="shared" si="102"/>
        <v>0</v>
      </c>
      <c r="BV125" s="46">
        <f t="shared" si="102"/>
        <v>0</v>
      </c>
      <c r="BW125" s="46">
        <f t="shared" si="102"/>
        <v>0</v>
      </c>
      <c r="BX125" s="46">
        <f t="shared" si="102"/>
        <v>0</v>
      </c>
      <c r="BY125" s="46">
        <f t="shared" si="102"/>
        <v>0</v>
      </c>
      <c r="BZ125" s="46">
        <f t="shared" si="102"/>
        <v>0</v>
      </c>
      <c r="CA125" s="46">
        <f t="shared" si="102"/>
        <v>0</v>
      </c>
      <c r="CB125" s="47"/>
      <c r="CC125" s="46"/>
      <c r="CD125" s="46"/>
      <c r="CE125" s="46"/>
      <c r="CF125" s="46"/>
      <c r="CG125" s="46"/>
      <c r="CH125" s="46"/>
      <c r="CI125" s="46"/>
      <c r="CJ125" s="46"/>
      <c r="CK125" s="46"/>
      <c r="CL125" s="46"/>
      <c r="CM125" s="46"/>
      <c r="CN125" s="46"/>
      <c r="CO125" s="46"/>
      <c r="CP125" s="46"/>
      <c r="CQ125" s="46"/>
      <c r="CR125" s="46"/>
      <c r="CS125" s="46"/>
      <c r="CT125" s="46"/>
      <c r="CU125" s="46"/>
      <c r="CV125" s="46"/>
      <c r="CW125" s="47" t="str">
        <f t="shared" si="103"/>
        <v>Benchmark 3 Line</v>
      </c>
      <c r="CX125" s="46">
        <f t="shared" si="108"/>
        <v>0</v>
      </c>
      <c r="CY125" s="46">
        <f t="shared" si="104"/>
        <v>0</v>
      </c>
      <c r="CZ125" s="46">
        <f t="shared" si="98"/>
        <v>0</v>
      </c>
      <c r="DA125" s="46">
        <f t="shared" si="98"/>
        <v>0</v>
      </c>
      <c r="DB125" s="46">
        <f t="shared" si="98"/>
        <v>0</v>
      </c>
      <c r="DC125" s="46">
        <f t="shared" si="98"/>
        <v>0</v>
      </c>
      <c r="DD125" s="46">
        <f t="shared" si="98"/>
        <v>0</v>
      </c>
      <c r="DE125" s="46">
        <f t="shared" si="98"/>
        <v>0</v>
      </c>
      <c r="DF125" s="46">
        <f t="shared" si="98"/>
        <v>0</v>
      </c>
      <c r="DG125" s="46">
        <f t="shared" si="98"/>
        <v>0</v>
      </c>
      <c r="DH125" s="46">
        <f t="shared" si="98"/>
        <v>0</v>
      </c>
      <c r="DI125" s="46">
        <f t="shared" si="98"/>
        <v>0</v>
      </c>
      <c r="DJ125" s="46">
        <f t="shared" si="98"/>
        <v>0</v>
      </c>
      <c r="DK125" s="46">
        <f t="shared" si="98"/>
        <v>0</v>
      </c>
      <c r="DL125" s="46">
        <f t="shared" si="98"/>
        <v>0</v>
      </c>
      <c r="DM125" s="46">
        <f t="shared" si="98"/>
        <v>0</v>
      </c>
    </row>
    <row r="126" spans="1:117" x14ac:dyDescent="0.2">
      <c r="A126" s="154">
        <f t="shared" si="105"/>
        <v>0</v>
      </c>
      <c r="B126" s="154"/>
      <c r="Y126" s="47" t="str">
        <f t="shared" si="99"/>
        <v>Benchmark 2 Line</v>
      </c>
      <c r="Z126" s="46">
        <f t="shared" si="106"/>
        <v>0</v>
      </c>
      <c r="AA126" s="46">
        <f t="shared" si="100"/>
        <v>0</v>
      </c>
      <c r="AB126" s="46">
        <f t="shared" si="100"/>
        <v>0</v>
      </c>
      <c r="AC126" s="46">
        <f t="shared" si="100"/>
        <v>0</v>
      </c>
      <c r="AD126" s="46">
        <f t="shared" si="100"/>
        <v>0</v>
      </c>
      <c r="AE126" s="46">
        <f t="shared" si="100"/>
        <v>0</v>
      </c>
      <c r="AF126" s="46">
        <f t="shared" si="100"/>
        <v>0</v>
      </c>
      <c r="AG126" s="46">
        <f t="shared" si="100"/>
        <v>0</v>
      </c>
      <c r="AH126" s="46">
        <f t="shared" si="100"/>
        <v>0</v>
      </c>
      <c r="AI126" s="46">
        <f t="shared" si="100"/>
        <v>0</v>
      </c>
      <c r="AJ126" s="46">
        <f t="shared" si="100"/>
        <v>0</v>
      </c>
      <c r="AK126" s="46">
        <f t="shared" si="100"/>
        <v>0</v>
      </c>
      <c r="AL126" s="46">
        <f t="shared" si="100"/>
        <v>0</v>
      </c>
      <c r="AM126" s="46">
        <f t="shared" si="100"/>
        <v>0</v>
      </c>
      <c r="AN126" s="46">
        <f t="shared" si="100"/>
        <v>0</v>
      </c>
      <c r="AO126" s="46">
        <f t="shared" si="100"/>
        <v>0</v>
      </c>
      <c r="AP126" s="46"/>
      <c r="AQ126" s="46"/>
      <c r="AR126" s="46"/>
      <c r="AS126" s="46"/>
      <c r="AT126" s="47"/>
      <c r="AU126" s="47"/>
      <c r="AV126" s="46"/>
      <c r="AW126" s="46"/>
      <c r="AX126" s="46"/>
      <c r="AY126" s="46"/>
      <c r="AZ126" s="46"/>
      <c r="BA126" s="46"/>
      <c r="BB126" s="46"/>
      <c r="BC126" s="46"/>
      <c r="BD126" s="46"/>
      <c r="BE126" s="46"/>
      <c r="BF126" s="46"/>
      <c r="BG126" s="46"/>
      <c r="BH126" s="46"/>
      <c r="BI126" s="46"/>
      <c r="BJ126" s="46"/>
      <c r="BK126" s="47" t="str">
        <f t="shared" si="101"/>
        <v>Benchmark 3 Line</v>
      </c>
      <c r="BL126" s="46">
        <f t="shared" si="107"/>
        <v>0</v>
      </c>
      <c r="BM126" s="46">
        <f t="shared" si="102"/>
        <v>0</v>
      </c>
      <c r="BN126" s="46">
        <f t="shared" si="102"/>
        <v>0</v>
      </c>
      <c r="BO126" s="46">
        <f t="shared" si="102"/>
        <v>0</v>
      </c>
      <c r="BP126" s="46">
        <f t="shared" si="102"/>
        <v>0</v>
      </c>
      <c r="BQ126" s="46">
        <f t="shared" si="102"/>
        <v>0</v>
      </c>
      <c r="BR126" s="46">
        <f t="shared" si="102"/>
        <v>0</v>
      </c>
      <c r="BS126" s="46">
        <f t="shared" si="102"/>
        <v>0</v>
      </c>
      <c r="BT126" s="46">
        <f t="shared" si="102"/>
        <v>0</v>
      </c>
      <c r="BU126" s="46">
        <f t="shared" si="102"/>
        <v>0</v>
      </c>
      <c r="BV126" s="46">
        <f t="shared" si="102"/>
        <v>0</v>
      </c>
      <c r="BW126" s="46">
        <f t="shared" si="102"/>
        <v>0</v>
      </c>
      <c r="BX126" s="46">
        <f t="shared" si="102"/>
        <v>0</v>
      </c>
      <c r="BY126" s="46">
        <f t="shared" si="102"/>
        <v>0</v>
      </c>
      <c r="BZ126" s="46">
        <f t="shared" si="102"/>
        <v>0</v>
      </c>
      <c r="CA126" s="46">
        <f t="shared" si="102"/>
        <v>0</v>
      </c>
      <c r="CB126" s="47"/>
      <c r="CC126" s="46"/>
      <c r="CD126" s="46"/>
      <c r="CE126" s="46"/>
      <c r="CF126" s="46"/>
      <c r="CG126" s="46"/>
      <c r="CH126" s="46"/>
      <c r="CI126" s="46"/>
      <c r="CJ126" s="46"/>
      <c r="CK126" s="46"/>
      <c r="CL126" s="46"/>
      <c r="CM126" s="46"/>
      <c r="CN126" s="46"/>
      <c r="CO126" s="46"/>
      <c r="CP126" s="46"/>
      <c r="CQ126" s="46"/>
      <c r="CR126" s="46"/>
      <c r="CS126" s="46"/>
      <c r="CT126" s="46"/>
      <c r="CU126" s="46"/>
      <c r="CV126" s="46"/>
      <c r="CW126" s="47" t="str">
        <f t="shared" si="103"/>
        <v>Benchmark 3 Line</v>
      </c>
      <c r="CX126" s="46">
        <f t="shared" si="108"/>
        <v>0</v>
      </c>
      <c r="CY126" s="46">
        <f t="shared" si="104"/>
        <v>0</v>
      </c>
      <c r="CZ126" s="46">
        <f t="shared" si="98"/>
        <v>0</v>
      </c>
      <c r="DA126" s="46">
        <f t="shared" si="98"/>
        <v>0</v>
      </c>
      <c r="DB126" s="46">
        <f t="shared" si="98"/>
        <v>0</v>
      </c>
      <c r="DC126" s="46">
        <f t="shared" si="98"/>
        <v>0</v>
      </c>
      <c r="DD126" s="46">
        <f t="shared" si="98"/>
        <v>0</v>
      </c>
      <c r="DE126" s="46">
        <f t="shared" si="98"/>
        <v>0</v>
      </c>
      <c r="DF126" s="46">
        <f t="shared" si="98"/>
        <v>0</v>
      </c>
      <c r="DG126" s="46">
        <f t="shared" si="98"/>
        <v>0</v>
      </c>
      <c r="DH126" s="46">
        <f t="shared" si="98"/>
        <v>0</v>
      </c>
      <c r="DI126" s="46">
        <f t="shared" si="98"/>
        <v>0</v>
      </c>
      <c r="DJ126" s="46">
        <f t="shared" si="98"/>
        <v>0</v>
      </c>
      <c r="DK126" s="46">
        <f t="shared" si="98"/>
        <v>0</v>
      </c>
      <c r="DL126" s="46">
        <f t="shared" si="98"/>
        <v>0</v>
      </c>
      <c r="DM126" s="46">
        <f t="shared" si="98"/>
        <v>0</v>
      </c>
    </row>
    <row r="127" spans="1:117" x14ac:dyDescent="0.2">
      <c r="A127" s="154">
        <f t="shared" si="105"/>
        <v>0</v>
      </c>
      <c r="B127" s="154"/>
      <c r="Y127" s="47" t="str">
        <f t="shared" si="99"/>
        <v>Benchmark 2 Line</v>
      </c>
      <c r="Z127" s="46">
        <f t="shared" si="106"/>
        <v>0</v>
      </c>
      <c r="AA127" s="46">
        <f t="shared" si="100"/>
        <v>0</v>
      </c>
      <c r="AB127" s="46">
        <f t="shared" si="100"/>
        <v>0</v>
      </c>
      <c r="AC127" s="46">
        <f t="shared" si="100"/>
        <v>0</v>
      </c>
      <c r="AD127" s="46">
        <f t="shared" si="100"/>
        <v>0</v>
      </c>
      <c r="AE127" s="46">
        <f t="shared" si="100"/>
        <v>0</v>
      </c>
      <c r="AF127" s="46">
        <f t="shared" si="100"/>
        <v>0</v>
      </c>
      <c r="AG127" s="46">
        <f t="shared" si="100"/>
        <v>0</v>
      </c>
      <c r="AH127" s="46">
        <f t="shared" si="100"/>
        <v>0</v>
      </c>
      <c r="AI127" s="46">
        <f t="shared" si="100"/>
        <v>0</v>
      </c>
      <c r="AJ127" s="46">
        <f t="shared" si="100"/>
        <v>0</v>
      </c>
      <c r="AK127" s="46">
        <f t="shared" si="100"/>
        <v>0</v>
      </c>
      <c r="AL127" s="46">
        <f t="shared" si="100"/>
        <v>0</v>
      </c>
      <c r="AM127" s="46">
        <f t="shared" si="100"/>
        <v>0</v>
      </c>
      <c r="AN127" s="46">
        <f t="shared" si="100"/>
        <v>0</v>
      </c>
      <c r="AO127" s="46">
        <f t="shared" si="100"/>
        <v>0</v>
      </c>
      <c r="AP127" s="46"/>
      <c r="AQ127" s="46"/>
      <c r="AR127" s="46"/>
      <c r="AS127" s="46"/>
      <c r="AT127" s="47"/>
      <c r="AU127" s="47"/>
      <c r="AV127" s="46"/>
      <c r="AW127" s="46"/>
      <c r="AX127" s="46"/>
      <c r="AY127" s="46"/>
      <c r="AZ127" s="46"/>
      <c r="BA127" s="46"/>
      <c r="BB127" s="46"/>
      <c r="BC127" s="46"/>
      <c r="BD127" s="46"/>
      <c r="BE127" s="46"/>
      <c r="BF127" s="46"/>
      <c r="BG127" s="46"/>
      <c r="BH127" s="46"/>
      <c r="BI127" s="46"/>
      <c r="BJ127" s="46"/>
      <c r="BK127" s="47" t="str">
        <f t="shared" si="101"/>
        <v>Benchmark 3 Line</v>
      </c>
      <c r="BL127" s="46">
        <f t="shared" si="107"/>
        <v>0</v>
      </c>
      <c r="BM127" s="46">
        <f t="shared" si="102"/>
        <v>0</v>
      </c>
      <c r="BN127" s="46">
        <f t="shared" si="102"/>
        <v>0</v>
      </c>
      <c r="BO127" s="46">
        <f t="shared" si="102"/>
        <v>0</v>
      </c>
      <c r="BP127" s="46">
        <f t="shared" si="102"/>
        <v>0</v>
      </c>
      <c r="BQ127" s="46">
        <f t="shared" si="102"/>
        <v>0</v>
      </c>
      <c r="BR127" s="46">
        <f t="shared" si="102"/>
        <v>0</v>
      </c>
      <c r="BS127" s="46">
        <f t="shared" si="102"/>
        <v>0</v>
      </c>
      <c r="BT127" s="46">
        <f t="shared" si="102"/>
        <v>0</v>
      </c>
      <c r="BU127" s="46">
        <f t="shared" si="102"/>
        <v>0</v>
      </c>
      <c r="BV127" s="46">
        <f t="shared" si="102"/>
        <v>0</v>
      </c>
      <c r="BW127" s="46">
        <f t="shared" si="102"/>
        <v>0</v>
      </c>
      <c r="BX127" s="46">
        <f t="shared" si="102"/>
        <v>0</v>
      </c>
      <c r="BY127" s="46">
        <f t="shared" si="102"/>
        <v>0</v>
      </c>
      <c r="BZ127" s="46">
        <f t="shared" si="102"/>
        <v>0</v>
      </c>
      <c r="CA127" s="46">
        <f t="shared" si="102"/>
        <v>0</v>
      </c>
      <c r="CB127" s="47"/>
      <c r="CC127" s="46"/>
      <c r="CD127" s="46"/>
      <c r="CE127" s="46"/>
      <c r="CF127" s="46"/>
      <c r="CG127" s="46"/>
      <c r="CH127" s="46"/>
      <c r="CI127" s="46"/>
      <c r="CJ127" s="46"/>
      <c r="CK127" s="46"/>
      <c r="CL127" s="46"/>
      <c r="CM127" s="46"/>
      <c r="CN127" s="46"/>
      <c r="CO127" s="46"/>
      <c r="CP127" s="46"/>
      <c r="CQ127" s="46"/>
      <c r="CR127" s="46"/>
      <c r="CS127" s="46"/>
      <c r="CT127" s="46"/>
      <c r="CU127" s="46"/>
      <c r="CV127" s="46"/>
      <c r="CW127" s="47" t="str">
        <f t="shared" si="103"/>
        <v>Benchmark 3 Line</v>
      </c>
      <c r="CX127" s="46">
        <f t="shared" si="108"/>
        <v>0</v>
      </c>
      <c r="CY127" s="46">
        <f t="shared" si="104"/>
        <v>0</v>
      </c>
      <c r="CZ127" s="46">
        <f t="shared" si="98"/>
        <v>0</v>
      </c>
      <c r="DA127" s="46">
        <f t="shared" si="98"/>
        <v>0</v>
      </c>
      <c r="DB127" s="46">
        <f t="shared" si="98"/>
        <v>0</v>
      </c>
      <c r="DC127" s="46">
        <f t="shared" si="98"/>
        <v>0</v>
      </c>
      <c r="DD127" s="46">
        <f t="shared" si="98"/>
        <v>0</v>
      </c>
      <c r="DE127" s="46">
        <f t="shared" si="98"/>
        <v>0</v>
      </c>
      <c r="DF127" s="46">
        <f t="shared" si="98"/>
        <v>0</v>
      </c>
      <c r="DG127" s="46">
        <f t="shared" si="98"/>
        <v>0</v>
      </c>
      <c r="DH127" s="46">
        <f t="shared" si="98"/>
        <v>0</v>
      </c>
      <c r="DI127" s="46">
        <f t="shared" si="98"/>
        <v>0</v>
      </c>
      <c r="DJ127" s="46">
        <f t="shared" si="98"/>
        <v>0</v>
      </c>
      <c r="DK127" s="46">
        <f t="shared" si="98"/>
        <v>0</v>
      </c>
      <c r="DL127" s="46">
        <f t="shared" si="98"/>
        <v>0</v>
      </c>
      <c r="DM127" s="46">
        <f t="shared" si="98"/>
        <v>0</v>
      </c>
    </row>
    <row r="128" spans="1:117" x14ac:dyDescent="0.2">
      <c r="A128" s="154">
        <f t="shared" si="105"/>
        <v>0</v>
      </c>
      <c r="B128" s="154"/>
      <c r="Y128" s="47" t="str">
        <f t="shared" si="99"/>
        <v>Benchmark 2 Line</v>
      </c>
      <c r="Z128" s="46">
        <f t="shared" si="106"/>
        <v>0</v>
      </c>
      <c r="AA128" s="46">
        <f t="shared" si="100"/>
        <v>0</v>
      </c>
      <c r="AB128" s="46">
        <f t="shared" si="100"/>
        <v>0</v>
      </c>
      <c r="AC128" s="46">
        <f t="shared" si="100"/>
        <v>0</v>
      </c>
      <c r="AD128" s="46">
        <f t="shared" si="100"/>
        <v>0</v>
      </c>
      <c r="AE128" s="46">
        <f t="shared" si="100"/>
        <v>0</v>
      </c>
      <c r="AF128" s="46">
        <f t="shared" si="100"/>
        <v>0</v>
      </c>
      <c r="AG128" s="46">
        <f t="shared" si="100"/>
        <v>0</v>
      </c>
      <c r="AH128" s="46">
        <f t="shared" si="100"/>
        <v>0</v>
      </c>
      <c r="AI128" s="46">
        <f t="shared" si="100"/>
        <v>0</v>
      </c>
      <c r="AJ128" s="46">
        <f t="shared" si="100"/>
        <v>0</v>
      </c>
      <c r="AK128" s="46">
        <f t="shared" si="100"/>
        <v>0</v>
      </c>
      <c r="AL128" s="46">
        <f t="shared" si="100"/>
        <v>0</v>
      </c>
      <c r="AM128" s="46">
        <f t="shared" si="100"/>
        <v>0</v>
      </c>
      <c r="AN128" s="46">
        <f t="shared" si="100"/>
        <v>0</v>
      </c>
      <c r="AO128" s="46">
        <f t="shared" si="100"/>
        <v>0</v>
      </c>
      <c r="AP128" s="46"/>
      <c r="AQ128" s="46"/>
      <c r="AR128" s="46"/>
      <c r="AS128" s="46"/>
      <c r="AT128" s="47"/>
      <c r="AU128" s="47"/>
      <c r="AV128" s="46"/>
      <c r="AW128" s="46"/>
      <c r="AX128" s="46"/>
      <c r="AY128" s="46"/>
      <c r="AZ128" s="46"/>
      <c r="BA128" s="46"/>
      <c r="BB128" s="46"/>
      <c r="BC128" s="46"/>
      <c r="BD128" s="46"/>
      <c r="BE128" s="46"/>
      <c r="BF128" s="46"/>
      <c r="BG128" s="46"/>
      <c r="BH128" s="46"/>
      <c r="BI128" s="46"/>
      <c r="BJ128" s="46"/>
      <c r="BK128" s="47" t="str">
        <f t="shared" si="101"/>
        <v>Benchmark 3 Line</v>
      </c>
      <c r="BL128" s="46">
        <f t="shared" si="107"/>
        <v>0</v>
      </c>
      <c r="BM128" s="46">
        <f t="shared" si="102"/>
        <v>0</v>
      </c>
      <c r="BN128" s="46">
        <f t="shared" si="102"/>
        <v>0</v>
      </c>
      <c r="BO128" s="46">
        <f t="shared" si="102"/>
        <v>0</v>
      </c>
      <c r="BP128" s="46">
        <f t="shared" si="102"/>
        <v>0</v>
      </c>
      <c r="BQ128" s="46">
        <f t="shared" si="102"/>
        <v>0</v>
      </c>
      <c r="BR128" s="46">
        <f t="shared" si="102"/>
        <v>0</v>
      </c>
      <c r="BS128" s="46">
        <f t="shared" si="102"/>
        <v>0</v>
      </c>
      <c r="BT128" s="46">
        <f t="shared" si="102"/>
        <v>0</v>
      </c>
      <c r="BU128" s="46">
        <f t="shared" si="102"/>
        <v>0</v>
      </c>
      <c r="BV128" s="46">
        <f t="shared" si="102"/>
        <v>0</v>
      </c>
      <c r="BW128" s="46">
        <f t="shared" si="102"/>
        <v>0</v>
      </c>
      <c r="BX128" s="46">
        <f t="shared" si="102"/>
        <v>0</v>
      </c>
      <c r="BY128" s="46">
        <f t="shared" si="102"/>
        <v>0</v>
      </c>
      <c r="BZ128" s="46">
        <f t="shared" si="102"/>
        <v>0</v>
      </c>
      <c r="CA128" s="46">
        <f t="shared" si="102"/>
        <v>0</v>
      </c>
      <c r="CB128" s="47"/>
      <c r="CC128" s="46"/>
      <c r="CD128" s="46"/>
      <c r="CE128" s="46"/>
      <c r="CF128" s="46"/>
      <c r="CG128" s="46"/>
      <c r="CH128" s="46"/>
      <c r="CI128" s="46"/>
      <c r="CJ128" s="46"/>
      <c r="CK128" s="46"/>
      <c r="CL128" s="46"/>
      <c r="CM128" s="46"/>
      <c r="CN128" s="46"/>
      <c r="CO128" s="46"/>
      <c r="CP128" s="46"/>
      <c r="CQ128" s="46"/>
      <c r="CR128" s="46"/>
      <c r="CS128" s="46"/>
      <c r="CT128" s="46"/>
      <c r="CU128" s="46"/>
      <c r="CV128" s="46"/>
      <c r="CW128" s="47" t="str">
        <f t="shared" si="103"/>
        <v>Benchmark 3 Line</v>
      </c>
      <c r="CX128" s="46">
        <f t="shared" si="108"/>
        <v>0</v>
      </c>
      <c r="CY128" s="46">
        <f t="shared" si="104"/>
        <v>0</v>
      </c>
      <c r="CZ128" s="46">
        <f t="shared" si="98"/>
        <v>0</v>
      </c>
      <c r="DA128" s="46">
        <f t="shared" si="98"/>
        <v>0</v>
      </c>
      <c r="DB128" s="46">
        <f t="shared" si="98"/>
        <v>0</v>
      </c>
      <c r="DC128" s="46">
        <f t="shared" si="98"/>
        <v>0</v>
      </c>
      <c r="DD128" s="46">
        <f t="shared" si="98"/>
        <v>0</v>
      </c>
      <c r="DE128" s="46">
        <f t="shared" si="98"/>
        <v>0</v>
      </c>
      <c r="DF128" s="46">
        <f t="shared" si="98"/>
        <v>0</v>
      </c>
      <c r="DG128" s="46">
        <f t="shared" si="98"/>
        <v>0</v>
      </c>
      <c r="DH128" s="46">
        <f t="shared" si="98"/>
        <v>0</v>
      </c>
      <c r="DI128" s="46">
        <f t="shared" si="98"/>
        <v>0</v>
      </c>
      <c r="DJ128" s="46">
        <f t="shared" si="98"/>
        <v>0</v>
      </c>
      <c r="DK128" s="46">
        <f t="shared" si="98"/>
        <v>0</v>
      </c>
      <c r="DL128" s="46">
        <f t="shared" si="98"/>
        <v>0</v>
      </c>
      <c r="DM128" s="46">
        <f t="shared" si="98"/>
        <v>0</v>
      </c>
    </row>
    <row r="129" spans="1:117" x14ac:dyDescent="0.2">
      <c r="A129" s="154">
        <f t="shared" si="105"/>
        <v>0</v>
      </c>
      <c r="B129" s="154"/>
      <c r="Y129" s="47" t="str">
        <f t="shared" si="99"/>
        <v>Benchmark 2 Line</v>
      </c>
      <c r="Z129" s="46">
        <f t="shared" si="106"/>
        <v>0</v>
      </c>
      <c r="AA129" s="46">
        <f t="shared" si="100"/>
        <v>0</v>
      </c>
      <c r="AB129" s="46">
        <f t="shared" si="100"/>
        <v>0</v>
      </c>
      <c r="AC129" s="46">
        <f t="shared" si="100"/>
        <v>0</v>
      </c>
      <c r="AD129" s="46">
        <f t="shared" si="100"/>
        <v>0</v>
      </c>
      <c r="AE129" s="46">
        <f t="shared" si="100"/>
        <v>0</v>
      </c>
      <c r="AF129" s="46">
        <f t="shared" si="100"/>
        <v>0</v>
      </c>
      <c r="AG129" s="46">
        <f t="shared" si="100"/>
        <v>0</v>
      </c>
      <c r="AH129" s="46">
        <f t="shared" si="100"/>
        <v>0</v>
      </c>
      <c r="AI129" s="46">
        <f t="shared" si="100"/>
        <v>0</v>
      </c>
      <c r="AJ129" s="46">
        <f t="shared" si="100"/>
        <v>0</v>
      </c>
      <c r="AK129" s="46">
        <f t="shared" si="100"/>
        <v>0</v>
      </c>
      <c r="AL129" s="46">
        <f t="shared" si="100"/>
        <v>0</v>
      </c>
      <c r="AM129" s="46">
        <f t="shared" si="100"/>
        <v>0</v>
      </c>
      <c r="AN129" s="46">
        <f t="shared" si="100"/>
        <v>0</v>
      </c>
      <c r="AO129" s="46">
        <f t="shared" si="100"/>
        <v>0</v>
      </c>
      <c r="AP129" s="46"/>
      <c r="AQ129" s="46"/>
      <c r="AR129" s="46"/>
      <c r="AS129" s="46"/>
      <c r="AT129" s="47"/>
      <c r="AU129" s="47"/>
      <c r="AV129" s="46"/>
      <c r="AW129" s="46"/>
      <c r="AX129" s="46"/>
      <c r="AY129" s="46"/>
      <c r="AZ129" s="46"/>
      <c r="BA129" s="46"/>
      <c r="BB129" s="46"/>
      <c r="BC129" s="46"/>
      <c r="BD129" s="46"/>
      <c r="BE129" s="46"/>
      <c r="BF129" s="46"/>
      <c r="BG129" s="46"/>
      <c r="BH129" s="46"/>
      <c r="BI129" s="46"/>
      <c r="BJ129" s="46"/>
      <c r="BK129" s="47" t="str">
        <f t="shared" si="101"/>
        <v>Benchmark 3 Line</v>
      </c>
      <c r="BL129" s="46">
        <f t="shared" si="107"/>
        <v>0</v>
      </c>
      <c r="BM129" s="46">
        <f t="shared" si="102"/>
        <v>0</v>
      </c>
      <c r="BN129" s="46">
        <f t="shared" si="102"/>
        <v>0</v>
      </c>
      <c r="BO129" s="46">
        <f t="shared" si="102"/>
        <v>0</v>
      </c>
      <c r="BP129" s="46">
        <f t="shared" si="102"/>
        <v>0</v>
      </c>
      <c r="BQ129" s="46">
        <f t="shared" si="102"/>
        <v>0</v>
      </c>
      <c r="BR129" s="46">
        <f t="shared" si="102"/>
        <v>0</v>
      </c>
      <c r="BS129" s="46">
        <f t="shared" si="102"/>
        <v>0</v>
      </c>
      <c r="BT129" s="46">
        <f t="shared" si="102"/>
        <v>0</v>
      </c>
      <c r="BU129" s="46">
        <f t="shared" si="102"/>
        <v>0</v>
      </c>
      <c r="BV129" s="46">
        <f t="shared" si="102"/>
        <v>0</v>
      </c>
      <c r="BW129" s="46">
        <f t="shared" si="102"/>
        <v>0</v>
      </c>
      <c r="BX129" s="46">
        <f t="shared" si="102"/>
        <v>0</v>
      </c>
      <c r="BY129" s="46">
        <f t="shared" si="102"/>
        <v>0</v>
      </c>
      <c r="BZ129" s="46">
        <f t="shared" si="102"/>
        <v>0</v>
      </c>
      <c r="CA129" s="46">
        <f t="shared" si="102"/>
        <v>0</v>
      </c>
      <c r="CB129" s="47"/>
      <c r="CC129" s="46"/>
      <c r="CD129" s="46"/>
      <c r="CE129" s="46"/>
      <c r="CF129" s="46"/>
      <c r="CG129" s="46"/>
      <c r="CH129" s="46"/>
      <c r="CI129" s="46"/>
      <c r="CJ129" s="46"/>
      <c r="CK129" s="46"/>
      <c r="CL129" s="46"/>
      <c r="CM129" s="46"/>
      <c r="CN129" s="46"/>
      <c r="CO129" s="46"/>
      <c r="CP129" s="46"/>
      <c r="CQ129" s="46"/>
      <c r="CR129" s="46"/>
      <c r="CS129" s="46"/>
      <c r="CT129" s="46"/>
      <c r="CU129" s="46"/>
      <c r="CV129" s="46"/>
      <c r="CW129" s="47" t="str">
        <f t="shared" si="103"/>
        <v>Benchmark 3 Line</v>
      </c>
      <c r="CX129" s="46">
        <f t="shared" si="108"/>
        <v>0</v>
      </c>
      <c r="CY129" s="46">
        <f t="shared" si="104"/>
        <v>0</v>
      </c>
      <c r="CZ129" s="46">
        <f t="shared" si="98"/>
        <v>0</v>
      </c>
      <c r="DA129" s="46">
        <f t="shared" si="98"/>
        <v>0</v>
      </c>
      <c r="DB129" s="46">
        <f t="shared" si="98"/>
        <v>0</v>
      </c>
      <c r="DC129" s="46">
        <f t="shared" si="98"/>
        <v>0</v>
      </c>
      <c r="DD129" s="46">
        <f t="shared" si="98"/>
        <v>0</v>
      </c>
      <c r="DE129" s="46">
        <f t="shared" si="98"/>
        <v>0</v>
      </c>
      <c r="DF129" s="46">
        <f t="shared" si="98"/>
        <v>0</v>
      </c>
      <c r="DG129" s="46">
        <f t="shared" si="98"/>
        <v>0</v>
      </c>
      <c r="DH129" s="46">
        <f t="shared" si="98"/>
        <v>0</v>
      </c>
      <c r="DI129" s="46">
        <f t="shared" si="98"/>
        <v>0</v>
      </c>
      <c r="DJ129" s="46">
        <f t="shared" si="98"/>
        <v>0</v>
      </c>
      <c r="DK129" s="46">
        <f t="shared" si="98"/>
        <v>0</v>
      </c>
      <c r="DL129" s="46">
        <f t="shared" si="98"/>
        <v>0</v>
      </c>
      <c r="DM129" s="46">
        <f t="shared" si="98"/>
        <v>0</v>
      </c>
    </row>
    <row r="130" spans="1:117" x14ac:dyDescent="0.2">
      <c r="A130" s="154">
        <f t="shared" si="105"/>
        <v>0</v>
      </c>
      <c r="B130" s="154"/>
      <c r="Y130" s="47" t="str">
        <f t="shared" si="99"/>
        <v>Benchmark 2 Line</v>
      </c>
      <c r="Z130" s="46">
        <f t="shared" si="106"/>
        <v>0</v>
      </c>
      <c r="AA130" s="46">
        <f t="shared" si="100"/>
        <v>0</v>
      </c>
      <c r="AB130" s="46">
        <f t="shared" si="100"/>
        <v>0</v>
      </c>
      <c r="AC130" s="46">
        <f t="shared" si="100"/>
        <v>0</v>
      </c>
      <c r="AD130" s="46">
        <f t="shared" si="100"/>
        <v>0</v>
      </c>
      <c r="AE130" s="46">
        <f t="shared" si="100"/>
        <v>0</v>
      </c>
      <c r="AF130" s="46">
        <f t="shared" si="100"/>
        <v>0</v>
      </c>
      <c r="AG130" s="46">
        <f t="shared" si="100"/>
        <v>0</v>
      </c>
      <c r="AH130" s="46">
        <f t="shared" si="100"/>
        <v>0</v>
      </c>
      <c r="AI130" s="46">
        <f t="shared" si="100"/>
        <v>0</v>
      </c>
      <c r="AJ130" s="46">
        <f t="shared" si="100"/>
        <v>0</v>
      </c>
      <c r="AK130" s="46">
        <f t="shared" si="100"/>
        <v>0</v>
      </c>
      <c r="AL130" s="46">
        <f t="shared" si="100"/>
        <v>0</v>
      </c>
      <c r="AM130" s="46">
        <f t="shared" si="100"/>
        <v>0</v>
      </c>
      <c r="AN130" s="46">
        <f t="shared" si="100"/>
        <v>0</v>
      </c>
      <c r="AO130" s="46">
        <f t="shared" si="100"/>
        <v>0</v>
      </c>
      <c r="AP130" s="46"/>
      <c r="AQ130" s="46"/>
      <c r="AR130" s="46"/>
      <c r="AS130" s="46"/>
      <c r="AT130" s="47"/>
      <c r="AU130" s="47"/>
      <c r="AV130" s="46"/>
      <c r="AW130" s="46"/>
      <c r="AX130" s="46"/>
      <c r="AY130" s="46"/>
      <c r="AZ130" s="46"/>
      <c r="BA130" s="46"/>
      <c r="BB130" s="46"/>
      <c r="BC130" s="46"/>
      <c r="BD130" s="46"/>
      <c r="BE130" s="46"/>
      <c r="BF130" s="46"/>
      <c r="BG130" s="46"/>
      <c r="BH130" s="46"/>
      <c r="BI130" s="46"/>
      <c r="BJ130" s="46"/>
      <c r="BK130" s="47" t="str">
        <f t="shared" si="101"/>
        <v>Benchmark 3 Line</v>
      </c>
      <c r="BL130" s="46">
        <f t="shared" si="107"/>
        <v>0</v>
      </c>
      <c r="BM130" s="46">
        <f t="shared" si="102"/>
        <v>0</v>
      </c>
      <c r="BN130" s="46">
        <f t="shared" si="102"/>
        <v>0</v>
      </c>
      <c r="BO130" s="46">
        <f t="shared" si="102"/>
        <v>0</v>
      </c>
      <c r="BP130" s="46">
        <f t="shared" si="102"/>
        <v>0</v>
      </c>
      <c r="BQ130" s="46">
        <f t="shared" si="102"/>
        <v>0</v>
      </c>
      <c r="BR130" s="46">
        <f t="shared" si="102"/>
        <v>0</v>
      </c>
      <c r="BS130" s="46">
        <f t="shared" si="102"/>
        <v>0</v>
      </c>
      <c r="BT130" s="46">
        <f t="shared" si="102"/>
        <v>0</v>
      </c>
      <c r="BU130" s="46">
        <f t="shared" si="102"/>
        <v>0</v>
      </c>
      <c r="BV130" s="46">
        <f t="shared" si="102"/>
        <v>0</v>
      </c>
      <c r="BW130" s="46">
        <f t="shared" si="102"/>
        <v>0</v>
      </c>
      <c r="BX130" s="46">
        <f t="shared" si="102"/>
        <v>0</v>
      </c>
      <c r="BY130" s="46">
        <f t="shared" si="102"/>
        <v>0</v>
      </c>
      <c r="BZ130" s="46">
        <f t="shared" si="102"/>
        <v>0</v>
      </c>
      <c r="CA130" s="46">
        <f t="shared" si="102"/>
        <v>0</v>
      </c>
      <c r="CB130" s="47"/>
      <c r="CC130" s="46"/>
      <c r="CD130" s="46"/>
      <c r="CE130" s="46"/>
      <c r="CF130" s="46"/>
      <c r="CG130" s="46"/>
      <c r="CH130" s="46"/>
      <c r="CI130" s="46"/>
      <c r="CJ130" s="46"/>
      <c r="CK130" s="46"/>
      <c r="CL130" s="46"/>
      <c r="CM130" s="46"/>
      <c r="CN130" s="46"/>
      <c r="CO130" s="46"/>
      <c r="CP130" s="46"/>
      <c r="CQ130" s="46"/>
      <c r="CR130" s="46"/>
      <c r="CS130" s="46"/>
      <c r="CT130" s="46"/>
      <c r="CU130" s="46"/>
      <c r="CV130" s="46"/>
      <c r="CW130" s="47" t="str">
        <f t="shared" si="103"/>
        <v>Benchmark 3 Line</v>
      </c>
      <c r="CX130" s="46">
        <f t="shared" si="108"/>
        <v>0</v>
      </c>
      <c r="CY130" s="46">
        <f t="shared" si="104"/>
        <v>0</v>
      </c>
      <c r="CZ130" s="46">
        <f t="shared" si="98"/>
        <v>0</v>
      </c>
      <c r="DA130" s="46">
        <f t="shared" si="98"/>
        <v>0</v>
      </c>
      <c r="DB130" s="46">
        <f t="shared" si="98"/>
        <v>0</v>
      </c>
      <c r="DC130" s="46">
        <f t="shared" si="98"/>
        <v>0</v>
      </c>
      <c r="DD130" s="46">
        <f t="shared" si="98"/>
        <v>0</v>
      </c>
      <c r="DE130" s="46">
        <f t="shared" si="98"/>
        <v>0</v>
      </c>
      <c r="DF130" s="46">
        <f t="shared" si="98"/>
        <v>0</v>
      </c>
      <c r="DG130" s="46">
        <f t="shared" si="98"/>
        <v>0</v>
      </c>
      <c r="DH130" s="46">
        <f t="shared" si="98"/>
        <v>0</v>
      </c>
      <c r="DI130" s="46">
        <f t="shared" si="98"/>
        <v>0</v>
      </c>
      <c r="DJ130" s="46">
        <f t="shared" si="98"/>
        <v>0</v>
      </c>
      <c r="DK130" s="46">
        <f t="shared" si="98"/>
        <v>0</v>
      </c>
      <c r="DL130" s="46">
        <f t="shared" si="98"/>
        <v>0</v>
      </c>
      <c r="DM130" s="46">
        <f t="shared" si="98"/>
        <v>0</v>
      </c>
    </row>
    <row r="131" spans="1:117" x14ac:dyDescent="0.2">
      <c r="A131" s="154">
        <f t="shared" si="105"/>
        <v>0</v>
      </c>
      <c r="B131" s="154"/>
      <c r="Y131" s="47" t="str">
        <f t="shared" si="99"/>
        <v>Benchmark 2 Line</v>
      </c>
      <c r="Z131" s="46">
        <f t="shared" si="106"/>
        <v>0</v>
      </c>
      <c r="AA131" s="46">
        <f t="shared" si="100"/>
        <v>0</v>
      </c>
      <c r="AB131" s="46">
        <f t="shared" si="100"/>
        <v>0</v>
      </c>
      <c r="AC131" s="46">
        <f t="shared" si="100"/>
        <v>0</v>
      </c>
      <c r="AD131" s="46">
        <f t="shared" si="100"/>
        <v>0</v>
      </c>
      <c r="AE131" s="46">
        <f t="shared" si="100"/>
        <v>0</v>
      </c>
      <c r="AF131" s="46">
        <f t="shared" si="100"/>
        <v>0</v>
      </c>
      <c r="AG131" s="46">
        <f t="shared" si="100"/>
        <v>0</v>
      </c>
      <c r="AH131" s="46">
        <f t="shared" si="100"/>
        <v>0</v>
      </c>
      <c r="AI131" s="46">
        <f t="shared" si="100"/>
        <v>0</v>
      </c>
      <c r="AJ131" s="46">
        <f t="shared" si="100"/>
        <v>0</v>
      </c>
      <c r="AK131" s="46">
        <f t="shared" si="100"/>
        <v>0</v>
      </c>
      <c r="AL131" s="46">
        <f t="shared" si="100"/>
        <v>0</v>
      </c>
      <c r="AM131" s="46">
        <f t="shared" si="100"/>
        <v>0</v>
      </c>
      <c r="AN131" s="46">
        <f t="shared" si="100"/>
        <v>0</v>
      </c>
      <c r="AO131" s="46">
        <f t="shared" si="100"/>
        <v>0</v>
      </c>
      <c r="AP131" s="46"/>
      <c r="AQ131" s="46"/>
      <c r="AR131" s="46"/>
      <c r="AS131" s="46"/>
      <c r="AT131" s="47"/>
      <c r="AU131" s="47"/>
      <c r="AV131" s="46"/>
      <c r="AW131" s="46"/>
      <c r="AX131" s="46"/>
      <c r="AY131" s="46"/>
      <c r="AZ131" s="46"/>
      <c r="BA131" s="46"/>
      <c r="BB131" s="46"/>
      <c r="BC131" s="46"/>
      <c r="BD131" s="46"/>
      <c r="BE131" s="46"/>
      <c r="BF131" s="46"/>
      <c r="BG131" s="46"/>
      <c r="BH131" s="46"/>
      <c r="BI131" s="46"/>
      <c r="BJ131" s="46"/>
      <c r="BK131" s="47" t="str">
        <f t="shared" si="101"/>
        <v>Benchmark 3 Line</v>
      </c>
      <c r="BL131" s="46">
        <f t="shared" si="107"/>
        <v>0</v>
      </c>
      <c r="BM131" s="46">
        <f t="shared" si="102"/>
        <v>0</v>
      </c>
      <c r="BN131" s="46">
        <f t="shared" si="102"/>
        <v>0</v>
      </c>
      <c r="BO131" s="46">
        <f t="shared" si="102"/>
        <v>0</v>
      </c>
      <c r="BP131" s="46">
        <f t="shared" si="102"/>
        <v>0</v>
      </c>
      <c r="BQ131" s="46">
        <f t="shared" si="102"/>
        <v>0</v>
      </c>
      <c r="BR131" s="46">
        <f t="shared" si="102"/>
        <v>0</v>
      </c>
      <c r="BS131" s="46">
        <f t="shared" si="102"/>
        <v>0</v>
      </c>
      <c r="BT131" s="46">
        <f t="shared" si="102"/>
        <v>0</v>
      </c>
      <c r="BU131" s="46">
        <f t="shared" si="102"/>
        <v>0</v>
      </c>
      <c r="BV131" s="46">
        <f t="shared" si="102"/>
        <v>0</v>
      </c>
      <c r="BW131" s="46">
        <f t="shared" si="102"/>
        <v>0</v>
      </c>
      <c r="BX131" s="46">
        <f t="shared" si="102"/>
        <v>0</v>
      </c>
      <c r="BY131" s="46">
        <f t="shared" si="102"/>
        <v>0</v>
      </c>
      <c r="BZ131" s="46">
        <f t="shared" si="102"/>
        <v>0</v>
      </c>
      <c r="CA131" s="46">
        <f t="shared" si="102"/>
        <v>0</v>
      </c>
      <c r="CB131" s="47"/>
      <c r="CC131" s="46"/>
      <c r="CD131" s="46"/>
      <c r="CE131" s="46"/>
      <c r="CF131" s="46"/>
      <c r="CG131" s="46"/>
      <c r="CH131" s="46"/>
      <c r="CI131" s="46"/>
      <c r="CJ131" s="46"/>
      <c r="CK131" s="46"/>
      <c r="CL131" s="46"/>
      <c r="CM131" s="46"/>
      <c r="CN131" s="46"/>
      <c r="CO131" s="46"/>
      <c r="CP131" s="46"/>
      <c r="CQ131" s="46"/>
      <c r="CR131" s="46"/>
      <c r="CS131" s="46"/>
      <c r="CT131" s="46"/>
      <c r="CU131" s="46"/>
      <c r="CV131" s="46"/>
      <c r="CW131" s="47" t="str">
        <f t="shared" si="103"/>
        <v>Benchmark 3 Line</v>
      </c>
      <c r="CX131" s="46">
        <f t="shared" si="108"/>
        <v>0</v>
      </c>
      <c r="CY131" s="46">
        <f t="shared" si="104"/>
        <v>0</v>
      </c>
      <c r="CZ131" s="46">
        <f t="shared" si="98"/>
        <v>0</v>
      </c>
      <c r="DA131" s="46">
        <f t="shared" si="98"/>
        <v>0</v>
      </c>
      <c r="DB131" s="46">
        <f t="shared" si="98"/>
        <v>0</v>
      </c>
      <c r="DC131" s="46">
        <f t="shared" si="98"/>
        <v>0</v>
      </c>
      <c r="DD131" s="46">
        <f t="shared" si="98"/>
        <v>0</v>
      </c>
      <c r="DE131" s="46">
        <f t="shared" si="98"/>
        <v>0</v>
      </c>
      <c r="DF131" s="46">
        <f t="shared" si="98"/>
        <v>0</v>
      </c>
      <c r="DG131" s="46">
        <f t="shared" si="98"/>
        <v>0</v>
      </c>
      <c r="DH131" s="46">
        <f t="shared" si="98"/>
        <v>0</v>
      </c>
      <c r="DI131" s="46">
        <f t="shared" si="98"/>
        <v>0</v>
      </c>
      <c r="DJ131" s="46">
        <f t="shared" si="98"/>
        <v>0</v>
      </c>
      <c r="DK131" s="46">
        <f t="shared" si="98"/>
        <v>0</v>
      </c>
      <c r="DL131" s="46">
        <f t="shared" si="98"/>
        <v>0</v>
      </c>
      <c r="DM131" s="46">
        <f t="shared" si="98"/>
        <v>0</v>
      </c>
    </row>
    <row r="132" spans="1:117" x14ac:dyDescent="0.2">
      <c r="A132" s="154">
        <f t="shared" si="105"/>
        <v>0</v>
      </c>
      <c r="B132" s="154"/>
      <c r="Y132" s="47" t="str">
        <f t="shared" si="99"/>
        <v>Benchmark 2 Line</v>
      </c>
      <c r="Z132" s="46">
        <f t="shared" si="106"/>
        <v>0</v>
      </c>
      <c r="AA132" s="46">
        <f t="shared" si="100"/>
        <v>0</v>
      </c>
      <c r="AB132" s="46">
        <f t="shared" si="100"/>
        <v>0</v>
      </c>
      <c r="AC132" s="46">
        <f t="shared" si="100"/>
        <v>0</v>
      </c>
      <c r="AD132" s="46">
        <f t="shared" si="100"/>
        <v>0</v>
      </c>
      <c r="AE132" s="46">
        <f t="shared" si="100"/>
        <v>0</v>
      </c>
      <c r="AF132" s="46">
        <f t="shared" si="100"/>
        <v>0</v>
      </c>
      <c r="AG132" s="46">
        <f t="shared" si="100"/>
        <v>0</v>
      </c>
      <c r="AH132" s="46">
        <f t="shared" si="100"/>
        <v>0</v>
      </c>
      <c r="AI132" s="46">
        <f t="shared" si="100"/>
        <v>0</v>
      </c>
      <c r="AJ132" s="46">
        <f t="shared" si="100"/>
        <v>0</v>
      </c>
      <c r="AK132" s="46">
        <f t="shared" si="100"/>
        <v>0</v>
      </c>
      <c r="AL132" s="46">
        <f t="shared" si="100"/>
        <v>0</v>
      </c>
      <c r="AM132" s="46">
        <f t="shared" si="100"/>
        <v>0</v>
      </c>
      <c r="AN132" s="46">
        <f t="shared" si="100"/>
        <v>0</v>
      </c>
      <c r="AO132" s="46">
        <f t="shared" si="100"/>
        <v>0</v>
      </c>
      <c r="AP132" s="46"/>
      <c r="AQ132" s="46"/>
      <c r="AR132" s="46"/>
      <c r="AS132" s="46"/>
      <c r="AT132" s="47"/>
      <c r="AU132" s="47"/>
      <c r="AV132" s="46"/>
      <c r="AW132" s="46"/>
      <c r="AX132" s="46"/>
      <c r="AY132" s="46"/>
      <c r="AZ132" s="46"/>
      <c r="BA132" s="46"/>
      <c r="BB132" s="46"/>
      <c r="BC132" s="46"/>
      <c r="BD132" s="46"/>
      <c r="BE132" s="46"/>
      <c r="BF132" s="46"/>
      <c r="BG132" s="46"/>
      <c r="BH132" s="46"/>
      <c r="BI132" s="46"/>
      <c r="BJ132" s="46"/>
      <c r="BK132" s="47" t="str">
        <f t="shared" si="101"/>
        <v>Benchmark 3 Line</v>
      </c>
      <c r="BL132" s="46">
        <f t="shared" si="107"/>
        <v>0</v>
      </c>
      <c r="BM132" s="46">
        <f t="shared" si="102"/>
        <v>0</v>
      </c>
      <c r="BN132" s="46">
        <f t="shared" si="102"/>
        <v>0</v>
      </c>
      <c r="BO132" s="46">
        <f t="shared" si="102"/>
        <v>0</v>
      </c>
      <c r="BP132" s="46">
        <f t="shared" si="102"/>
        <v>0</v>
      </c>
      <c r="BQ132" s="46">
        <f t="shared" si="102"/>
        <v>0</v>
      </c>
      <c r="BR132" s="46">
        <f t="shared" si="102"/>
        <v>0</v>
      </c>
      <c r="BS132" s="46">
        <f t="shared" si="102"/>
        <v>0</v>
      </c>
      <c r="BT132" s="46">
        <f t="shared" si="102"/>
        <v>0</v>
      </c>
      <c r="BU132" s="46">
        <f t="shared" si="102"/>
        <v>0</v>
      </c>
      <c r="BV132" s="46">
        <f t="shared" si="102"/>
        <v>0</v>
      </c>
      <c r="BW132" s="46">
        <f t="shared" si="102"/>
        <v>0</v>
      </c>
      <c r="BX132" s="46">
        <f t="shared" si="102"/>
        <v>0</v>
      </c>
      <c r="BY132" s="46">
        <f t="shared" si="102"/>
        <v>0</v>
      </c>
      <c r="BZ132" s="46">
        <f t="shared" si="102"/>
        <v>0</v>
      </c>
      <c r="CA132" s="46">
        <f t="shared" si="102"/>
        <v>0</v>
      </c>
      <c r="CB132" s="47"/>
      <c r="CC132" s="46"/>
      <c r="CD132" s="46"/>
      <c r="CE132" s="46"/>
      <c r="CF132" s="46"/>
      <c r="CG132" s="46"/>
      <c r="CH132" s="46"/>
      <c r="CI132" s="46"/>
      <c r="CJ132" s="46"/>
      <c r="CK132" s="46"/>
      <c r="CL132" s="46"/>
      <c r="CM132" s="46"/>
      <c r="CN132" s="46"/>
      <c r="CO132" s="46"/>
      <c r="CP132" s="46"/>
      <c r="CQ132" s="46"/>
      <c r="CR132" s="46"/>
      <c r="CS132" s="46"/>
      <c r="CT132" s="46"/>
      <c r="CU132" s="46"/>
      <c r="CV132" s="46"/>
      <c r="CW132" s="47" t="str">
        <f t="shared" si="103"/>
        <v>Benchmark 3 Line</v>
      </c>
      <c r="CX132" s="46">
        <f t="shared" si="108"/>
        <v>0</v>
      </c>
      <c r="CY132" s="46">
        <f t="shared" si="104"/>
        <v>0</v>
      </c>
      <c r="CZ132" s="46">
        <f t="shared" si="98"/>
        <v>0</v>
      </c>
      <c r="DA132" s="46">
        <f t="shared" si="98"/>
        <v>0</v>
      </c>
      <c r="DB132" s="46">
        <f t="shared" si="98"/>
        <v>0</v>
      </c>
      <c r="DC132" s="46">
        <f t="shared" si="98"/>
        <v>0</v>
      </c>
      <c r="DD132" s="46">
        <f t="shared" si="98"/>
        <v>0</v>
      </c>
      <c r="DE132" s="46">
        <f t="shared" si="98"/>
        <v>0</v>
      </c>
      <c r="DF132" s="46">
        <f t="shared" si="98"/>
        <v>0</v>
      </c>
      <c r="DG132" s="46">
        <f t="shared" si="98"/>
        <v>0</v>
      </c>
      <c r="DH132" s="46">
        <f t="shared" si="98"/>
        <v>0</v>
      </c>
      <c r="DI132" s="46">
        <f t="shared" si="98"/>
        <v>0</v>
      </c>
      <c r="DJ132" s="46">
        <f t="shared" si="98"/>
        <v>0</v>
      </c>
      <c r="DK132" s="46">
        <f t="shared" si="98"/>
        <v>0</v>
      </c>
      <c r="DL132" s="46">
        <f t="shared" si="98"/>
        <v>0</v>
      </c>
      <c r="DM132" s="46">
        <f t="shared" si="98"/>
        <v>0</v>
      </c>
    </row>
    <row r="133" spans="1:117" x14ac:dyDescent="0.2">
      <c r="A133" s="154">
        <f t="shared" si="105"/>
        <v>0</v>
      </c>
      <c r="B133" s="154"/>
      <c r="Y133" s="47" t="str">
        <f t="shared" si="99"/>
        <v>Benchmark 2 Line</v>
      </c>
      <c r="Z133" s="46">
        <f t="shared" si="106"/>
        <v>0</v>
      </c>
      <c r="AA133" s="46">
        <f t="shared" si="100"/>
        <v>0</v>
      </c>
      <c r="AB133" s="46">
        <f t="shared" si="100"/>
        <v>0</v>
      </c>
      <c r="AC133" s="46">
        <f t="shared" si="100"/>
        <v>0</v>
      </c>
      <c r="AD133" s="46">
        <f t="shared" si="100"/>
        <v>0</v>
      </c>
      <c r="AE133" s="46">
        <f t="shared" si="100"/>
        <v>0</v>
      </c>
      <c r="AF133" s="46">
        <f t="shared" si="100"/>
        <v>0</v>
      </c>
      <c r="AG133" s="46">
        <f t="shared" si="100"/>
        <v>0</v>
      </c>
      <c r="AH133" s="46">
        <f t="shared" si="100"/>
        <v>0</v>
      </c>
      <c r="AI133" s="46">
        <f t="shared" si="100"/>
        <v>0</v>
      </c>
      <c r="AJ133" s="46">
        <f t="shared" si="100"/>
        <v>0</v>
      </c>
      <c r="AK133" s="46">
        <f t="shared" si="100"/>
        <v>0</v>
      </c>
      <c r="AL133" s="46">
        <f t="shared" si="100"/>
        <v>0</v>
      </c>
      <c r="AM133" s="46">
        <f t="shared" si="100"/>
        <v>0</v>
      </c>
      <c r="AN133" s="46">
        <f t="shared" si="100"/>
        <v>0</v>
      </c>
      <c r="AO133" s="46">
        <f t="shared" si="100"/>
        <v>0</v>
      </c>
      <c r="AP133" s="46"/>
      <c r="AQ133" s="46"/>
      <c r="AR133" s="46"/>
      <c r="AS133" s="46"/>
      <c r="AT133" s="47"/>
      <c r="AU133" s="47"/>
      <c r="AV133" s="46"/>
      <c r="AW133" s="46"/>
      <c r="AX133" s="46"/>
      <c r="AY133" s="46"/>
      <c r="AZ133" s="46"/>
      <c r="BA133" s="46"/>
      <c r="BB133" s="46"/>
      <c r="BC133" s="46"/>
      <c r="BD133" s="46"/>
      <c r="BE133" s="46"/>
      <c r="BF133" s="46"/>
      <c r="BG133" s="46"/>
      <c r="BH133" s="46"/>
      <c r="BI133" s="46"/>
      <c r="BJ133" s="46"/>
      <c r="BK133" s="47" t="str">
        <f t="shared" si="101"/>
        <v>Benchmark 3 Line</v>
      </c>
      <c r="BL133" s="46">
        <f t="shared" si="107"/>
        <v>0</v>
      </c>
      <c r="BM133" s="46">
        <f t="shared" si="102"/>
        <v>0</v>
      </c>
      <c r="BN133" s="46">
        <f t="shared" si="102"/>
        <v>0</v>
      </c>
      <c r="BO133" s="46">
        <f t="shared" si="102"/>
        <v>0</v>
      </c>
      <c r="BP133" s="46">
        <f t="shared" si="102"/>
        <v>0</v>
      </c>
      <c r="BQ133" s="46">
        <f t="shared" si="102"/>
        <v>0</v>
      </c>
      <c r="BR133" s="46">
        <f t="shared" si="102"/>
        <v>0</v>
      </c>
      <c r="BS133" s="46">
        <f t="shared" si="102"/>
        <v>0</v>
      </c>
      <c r="BT133" s="46">
        <f t="shared" si="102"/>
        <v>0</v>
      </c>
      <c r="BU133" s="46">
        <f t="shared" si="102"/>
        <v>0</v>
      </c>
      <c r="BV133" s="46">
        <f t="shared" si="102"/>
        <v>0</v>
      </c>
      <c r="BW133" s="46">
        <f t="shared" si="102"/>
        <v>0</v>
      </c>
      <c r="BX133" s="46">
        <f t="shared" si="102"/>
        <v>0</v>
      </c>
      <c r="BY133" s="46">
        <f t="shared" si="102"/>
        <v>0</v>
      </c>
      <c r="BZ133" s="46">
        <f t="shared" si="102"/>
        <v>0</v>
      </c>
      <c r="CA133" s="46">
        <f t="shared" si="102"/>
        <v>0</v>
      </c>
      <c r="CB133" s="47"/>
      <c r="CC133" s="46"/>
      <c r="CD133" s="46"/>
      <c r="CE133" s="46"/>
      <c r="CF133" s="46"/>
      <c r="CG133" s="46"/>
      <c r="CH133" s="46"/>
      <c r="CI133" s="46"/>
      <c r="CJ133" s="46"/>
      <c r="CK133" s="46"/>
      <c r="CL133" s="46"/>
      <c r="CM133" s="46"/>
      <c r="CN133" s="46"/>
      <c r="CO133" s="46"/>
      <c r="CP133" s="46"/>
      <c r="CQ133" s="46"/>
      <c r="CR133" s="46"/>
      <c r="CS133" s="46"/>
      <c r="CT133" s="46"/>
      <c r="CU133" s="46"/>
      <c r="CV133" s="46"/>
      <c r="CW133" s="47" t="str">
        <f t="shared" si="103"/>
        <v>Benchmark 3 Line</v>
      </c>
      <c r="CX133" s="46">
        <f t="shared" si="108"/>
        <v>0</v>
      </c>
      <c r="CY133" s="46">
        <f t="shared" si="104"/>
        <v>0</v>
      </c>
      <c r="CZ133" s="46">
        <f t="shared" si="98"/>
        <v>0</v>
      </c>
      <c r="DA133" s="46">
        <f t="shared" si="98"/>
        <v>0</v>
      </c>
      <c r="DB133" s="46">
        <f t="shared" si="98"/>
        <v>0</v>
      </c>
      <c r="DC133" s="46">
        <f t="shared" si="98"/>
        <v>0</v>
      </c>
      <c r="DD133" s="46">
        <f t="shared" si="98"/>
        <v>0</v>
      </c>
      <c r="DE133" s="46">
        <f t="shared" si="98"/>
        <v>0</v>
      </c>
      <c r="DF133" s="46">
        <f t="shared" si="98"/>
        <v>0</v>
      </c>
      <c r="DG133" s="46">
        <f t="shared" si="98"/>
        <v>0</v>
      </c>
      <c r="DH133" s="46">
        <f t="shared" si="98"/>
        <v>0</v>
      </c>
      <c r="DI133" s="46">
        <f t="shared" si="98"/>
        <v>0</v>
      </c>
      <c r="DJ133" s="46">
        <f t="shared" si="98"/>
        <v>0</v>
      </c>
      <c r="DK133" s="46">
        <f t="shared" si="98"/>
        <v>0</v>
      </c>
      <c r="DL133" s="46">
        <f t="shared" si="98"/>
        <v>0</v>
      </c>
      <c r="DM133" s="46">
        <f t="shared" si="98"/>
        <v>0</v>
      </c>
    </row>
    <row r="134" spans="1:117" x14ac:dyDescent="0.2">
      <c r="A134" s="154">
        <f t="shared" si="105"/>
        <v>0</v>
      </c>
      <c r="B134" s="154"/>
      <c r="Y134" s="47" t="str">
        <f t="shared" si="99"/>
        <v>Benchmark 2 Line</v>
      </c>
      <c r="Z134" s="46">
        <f t="shared" si="106"/>
        <v>0</v>
      </c>
      <c r="AA134" s="46">
        <f t="shared" si="100"/>
        <v>0</v>
      </c>
      <c r="AB134" s="46">
        <f t="shared" si="100"/>
        <v>0</v>
      </c>
      <c r="AC134" s="46">
        <f t="shared" si="100"/>
        <v>0</v>
      </c>
      <c r="AD134" s="46">
        <f t="shared" si="100"/>
        <v>0</v>
      </c>
      <c r="AE134" s="46">
        <f t="shared" si="100"/>
        <v>0</v>
      </c>
      <c r="AF134" s="46">
        <f t="shared" si="100"/>
        <v>0</v>
      </c>
      <c r="AG134" s="46">
        <f t="shared" si="100"/>
        <v>0</v>
      </c>
      <c r="AH134" s="46">
        <f t="shared" si="100"/>
        <v>0</v>
      </c>
      <c r="AI134" s="46">
        <f t="shared" si="100"/>
        <v>0</v>
      </c>
      <c r="AJ134" s="46">
        <f t="shared" si="100"/>
        <v>0</v>
      </c>
      <c r="AK134" s="46">
        <f t="shared" si="100"/>
        <v>0</v>
      </c>
      <c r="AL134" s="46">
        <f t="shared" si="100"/>
        <v>0</v>
      </c>
      <c r="AM134" s="46">
        <f t="shared" si="100"/>
        <v>0</v>
      </c>
      <c r="AN134" s="46">
        <f t="shared" si="100"/>
        <v>0</v>
      </c>
      <c r="AO134" s="46">
        <f t="shared" si="100"/>
        <v>0</v>
      </c>
      <c r="AP134" s="46"/>
      <c r="AQ134" s="46"/>
      <c r="AR134" s="46"/>
      <c r="AS134" s="46"/>
      <c r="AT134" s="47"/>
      <c r="AU134" s="47"/>
      <c r="AV134" s="46"/>
      <c r="AW134" s="46"/>
      <c r="AX134" s="46"/>
      <c r="AY134" s="46"/>
      <c r="AZ134" s="46"/>
      <c r="BA134" s="46"/>
      <c r="BB134" s="46"/>
      <c r="BC134" s="46"/>
      <c r="BD134" s="46"/>
      <c r="BE134" s="46"/>
      <c r="BF134" s="46"/>
      <c r="BG134" s="46"/>
      <c r="BH134" s="46"/>
      <c r="BI134" s="46"/>
      <c r="BJ134" s="46"/>
      <c r="BK134" s="47" t="str">
        <f t="shared" si="101"/>
        <v>Benchmark 3 Line</v>
      </c>
      <c r="BL134" s="46">
        <f t="shared" si="107"/>
        <v>0</v>
      </c>
      <c r="BM134" s="46">
        <f t="shared" si="102"/>
        <v>0</v>
      </c>
      <c r="BN134" s="46">
        <f t="shared" si="102"/>
        <v>0</v>
      </c>
      <c r="BO134" s="46">
        <f t="shared" si="102"/>
        <v>0</v>
      </c>
      <c r="BP134" s="46">
        <f t="shared" si="102"/>
        <v>0</v>
      </c>
      <c r="BQ134" s="46">
        <f t="shared" si="102"/>
        <v>0</v>
      </c>
      <c r="BR134" s="46">
        <f t="shared" si="102"/>
        <v>0</v>
      </c>
      <c r="BS134" s="46">
        <f t="shared" si="102"/>
        <v>0</v>
      </c>
      <c r="BT134" s="46">
        <f t="shared" si="102"/>
        <v>0</v>
      </c>
      <c r="BU134" s="46">
        <f t="shared" si="102"/>
        <v>0</v>
      </c>
      <c r="BV134" s="46">
        <f t="shared" si="102"/>
        <v>0</v>
      </c>
      <c r="BW134" s="46">
        <f t="shared" si="102"/>
        <v>0</v>
      </c>
      <c r="BX134" s="46">
        <f t="shared" si="102"/>
        <v>0</v>
      </c>
      <c r="BY134" s="46">
        <f t="shared" si="102"/>
        <v>0</v>
      </c>
      <c r="BZ134" s="46">
        <f t="shared" si="102"/>
        <v>0</v>
      </c>
      <c r="CA134" s="46">
        <f t="shared" si="102"/>
        <v>0</v>
      </c>
      <c r="CB134" s="47"/>
      <c r="CC134" s="46"/>
      <c r="CD134" s="46"/>
      <c r="CE134" s="46"/>
      <c r="CF134" s="46"/>
      <c r="CG134" s="46"/>
      <c r="CH134" s="46"/>
      <c r="CI134" s="46"/>
      <c r="CJ134" s="46"/>
      <c r="CK134" s="46"/>
      <c r="CL134" s="46"/>
      <c r="CM134" s="46"/>
      <c r="CN134" s="46"/>
      <c r="CO134" s="46"/>
      <c r="CP134" s="46"/>
      <c r="CQ134" s="46"/>
      <c r="CR134" s="46"/>
      <c r="CS134" s="46"/>
      <c r="CT134" s="46"/>
      <c r="CU134" s="46"/>
      <c r="CV134" s="46"/>
      <c r="CW134" s="47" t="str">
        <f t="shared" si="103"/>
        <v>Benchmark 3 Line</v>
      </c>
      <c r="CX134" s="46">
        <f t="shared" si="108"/>
        <v>0</v>
      </c>
      <c r="CY134" s="46">
        <f t="shared" si="104"/>
        <v>0</v>
      </c>
      <c r="CZ134" s="46">
        <f t="shared" si="98"/>
        <v>0</v>
      </c>
      <c r="DA134" s="46">
        <f t="shared" si="98"/>
        <v>0</v>
      </c>
      <c r="DB134" s="46">
        <f t="shared" si="98"/>
        <v>0</v>
      </c>
      <c r="DC134" s="46">
        <f t="shared" si="98"/>
        <v>0</v>
      </c>
      <c r="DD134" s="46">
        <f t="shared" si="98"/>
        <v>0</v>
      </c>
      <c r="DE134" s="46">
        <f t="shared" si="98"/>
        <v>0</v>
      </c>
      <c r="DF134" s="46">
        <f t="shared" si="98"/>
        <v>0</v>
      </c>
      <c r="DG134" s="46">
        <f t="shared" si="98"/>
        <v>0</v>
      </c>
      <c r="DH134" s="46">
        <f t="shared" si="98"/>
        <v>0</v>
      </c>
      <c r="DI134" s="46">
        <f t="shared" si="98"/>
        <v>0</v>
      </c>
      <c r="DJ134" s="46">
        <f t="shared" si="98"/>
        <v>0</v>
      </c>
      <c r="DK134" s="46">
        <f t="shared" si="98"/>
        <v>0</v>
      </c>
      <c r="DL134" s="46">
        <f t="shared" si="98"/>
        <v>0</v>
      </c>
      <c r="DM134" s="46">
        <f t="shared" si="98"/>
        <v>0</v>
      </c>
    </row>
    <row r="135" spans="1:117" x14ac:dyDescent="0.2">
      <c r="A135" s="154">
        <f t="shared" si="105"/>
        <v>0</v>
      </c>
      <c r="B135" s="154"/>
      <c r="Y135" s="47" t="str">
        <f t="shared" si="99"/>
        <v>Benchmark 2 Line</v>
      </c>
      <c r="Z135" s="46">
        <f t="shared" si="106"/>
        <v>0</v>
      </c>
      <c r="AA135" s="46">
        <f t="shared" si="100"/>
        <v>0</v>
      </c>
      <c r="AB135" s="46">
        <f t="shared" si="100"/>
        <v>0</v>
      </c>
      <c r="AC135" s="46">
        <f t="shared" si="100"/>
        <v>0</v>
      </c>
      <c r="AD135" s="46">
        <f t="shared" si="100"/>
        <v>0</v>
      </c>
      <c r="AE135" s="46">
        <f t="shared" si="100"/>
        <v>0</v>
      </c>
      <c r="AF135" s="46">
        <f t="shared" si="100"/>
        <v>0</v>
      </c>
      <c r="AG135" s="46">
        <f t="shared" si="100"/>
        <v>0</v>
      </c>
      <c r="AH135" s="46">
        <f t="shared" si="100"/>
        <v>0</v>
      </c>
      <c r="AI135" s="46">
        <f t="shared" si="100"/>
        <v>0</v>
      </c>
      <c r="AJ135" s="46">
        <f t="shared" si="100"/>
        <v>0</v>
      </c>
      <c r="AK135" s="46">
        <f t="shared" si="100"/>
        <v>0</v>
      </c>
      <c r="AL135" s="46">
        <f t="shared" si="100"/>
        <v>0</v>
      </c>
      <c r="AM135" s="46">
        <f t="shared" si="100"/>
        <v>0</v>
      </c>
      <c r="AN135" s="46">
        <f t="shared" si="100"/>
        <v>0</v>
      </c>
      <c r="AO135" s="46">
        <f t="shared" si="100"/>
        <v>0</v>
      </c>
      <c r="AP135" s="46"/>
      <c r="AQ135" s="46"/>
      <c r="AR135" s="46"/>
      <c r="AS135" s="46"/>
      <c r="AT135" s="47"/>
      <c r="AU135" s="47"/>
      <c r="AV135" s="46"/>
      <c r="AW135" s="46"/>
      <c r="AX135" s="46"/>
      <c r="AY135" s="46"/>
      <c r="AZ135" s="46"/>
      <c r="BA135" s="46"/>
      <c r="BB135" s="46"/>
      <c r="BC135" s="46"/>
      <c r="BD135" s="46"/>
      <c r="BE135" s="46"/>
      <c r="BF135" s="46"/>
      <c r="BG135" s="46"/>
      <c r="BH135" s="46"/>
      <c r="BI135" s="46"/>
      <c r="BJ135" s="46"/>
      <c r="BK135" s="47" t="str">
        <f t="shared" si="101"/>
        <v>Benchmark 3 Line</v>
      </c>
      <c r="BL135" s="46">
        <f t="shared" si="107"/>
        <v>0</v>
      </c>
      <c r="BM135" s="46">
        <f t="shared" si="102"/>
        <v>0</v>
      </c>
      <c r="BN135" s="46">
        <f t="shared" si="102"/>
        <v>0</v>
      </c>
      <c r="BO135" s="46">
        <f t="shared" si="102"/>
        <v>0</v>
      </c>
      <c r="BP135" s="46">
        <f t="shared" si="102"/>
        <v>0</v>
      </c>
      <c r="BQ135" s="46">
        <f t="shared" si="102"/>
        <v>0</v>
      </c>
      <c r="BR135" s="46">
        <f t="shared" si="102"/>
        <v>0</v>
      </c>
      <c r="BS135" s="46">
        <f t="shared" si="102"/>
        <v>0</v>
      </c>
      <c r="BT135" s="46">
        <f t="shared" si="102"/>
        <v>0</v>
      </c>
      <c r="BU135" s="46">
        <f t="shared" si="102"/>
        <v>0</v>
      </c>
      <c r="BV135" s="46">
        <f t="shared" si="102"/>
        <v>0</v>
      </c>
      <c r="BW135" s="46">
        <f t="shared" si="102"/>
        <v>0</v>
      </c>
      <c r="BX135" s="46">
        <f t="shared" si="102"/>
        <v>0</v>
      </c>
      <c r="BY135" s="46">
        <f t="shared" si="102"/>
        <v>0</v>
      </c>
      <c r="BZ135" s="46">
        <f t="shared" si="102"/>
        <v>0</v>
      </c>
      <c r="CA135" s="46">
        <f t="shared" si="102"/>
        <v>0</v>
      </c>
      <c r="CB135" s="47"/>
      <c r="CC135" s="46"/>
      <c r="CD135" s="46"/>
      <c r="CE135" s="46"/>
      <c r="CF135" s="46"/>
      <c r="CG135" s="46"/>
      <c r="CH135" s="46"/>
      <c r="CI135" s="46"/>
      <c r="CJ135" s="46"/>
      <c r="CK135" s="46"/>
      <c r="CL135" s="46"/>
      <c r="CM135" s="46"/>
      <c r="CN135" s="46"/>
      <c r="CO135" s="46"/>
      <c r="CP135" s="46"/>
      <c r="CQ135" s="46"/>
      <c r="CR135" s="46"/>
      <c r="CS135" s="46"/>
      <c r="CT135" s="46"/>
      <c r="CU135" s="46"/>
      <c r="CV135" s="46"/>
      <c r="CW135" s="47" t="str">
        <f t="shared" si="103"/>
        <v>Benchmark 3 Line</v>
      </c>
      <c r="CX135" s="46">
        <f t="shared" si="108"/>
        <v>0</v>
      </c>
      <c r="CY135" s="46">
        <f t="shared" si="104"/>
        <v>0</v>
      </c>
      <c r="CZ135" s="46">
        <f t="shared" si="98"/>
        <v>0</v>
      </c>
      <c r="DA135" s="46">
        <f t="shared" si="98"/>
        <v>0</v>
      </c>
      <c r="DB135" s="46">
        <f t="shared" si="98"/>
        <v>0</v>
      </c>
      <c r="DC135" s="46">
        <f t="shared" si="98"/>
        <v>0</v>
      </c>
      <c r="DD135" s="46">
        <f t="shared" si="98"/>
        <v>0</v>
      </c>
      <c r="DE135" s="46">
        <f t="shared" si="98"/>
        <v>0</v>
      </c>
      <c r="DF135" s="46">
        <f t="shared" si="98"/>
        <v>0</v>
      </c>
      <c r="DG135" s="46">
        <f t="shared" si="98"/>
        <v>0</v>
      </c>
      <c r="DH135" s="46">
        <f t="shared" si="98"/>
        <v>0</v>
      </c>
      <c r="DI135" s="46">
        <f t="shared" si="98"/>
        <v>0</v>
      </c>
      <c r="DJ135" s="46">
        <f t="shared" si="98"/>
        <v>0</v>
      </c>
      <c r="DK135" s="46">
        <f t="shared" si="98"/>
        <v>0</v>
      </c>
      <c r="DL135" s="46">
        <f t="shared" si="98"/>
        <v>0</v>
      </c>
      <c r="DM135" s="46">
        <f t="shared" si="98"/>
        <v>0</v>
      </c>
    </row>
    <row r="136" spans="1:117" x14ac:dyDescent="0.2">
      <c r="A136" s="154">
        <f t="shared" si="105"/>
        <v>0</v>
      </c>
      <c r="B136" s="154"/>
      <c r="Y136" s="47" t="str">
        <f t="shared" si="99"/>
        <v>Benchmark 2 Line</v>
      </c>
      <c r="Z136" s="46">
        <f t="shared" si="106"/>
        <v>0</v>
      </c>
      <c r="AA136" s="46">
        <f t="shared" si="100"/>
        <v>0</v>
      </c>
      <c r="AB136" s="46">
        <f t="shared" si="100"/>
        <v>0</v>
      </c>
      <c r="AC136" s="46">
        <f t="shared" si="100"/>
        <v>0</v>
      </c>
      <c r="AD136" s="46">
        <f t="shared" si="100"/>
        <v>0</v>
      </c>
      <c r="AE136" s="46">
        <f t="shared" si="100"/>
        <v>0</v>
      </c>
      <c r="AF136" s="46">
        <f t="shared" si="100"/>
        <v>0</v>
      </c>
      <c r="AG136" s="46">
        <f t="shared" si="100"/>
        <v>0</v>
      </c>
      <c r="AH136" s="46">
        <f t="shared" si="100"/>
        <v>0</v>
      </c>
      <c r="AI136" s="46">
        <f t="shared" si="100"/>
        <v>0</v>
      </c>
      <c r="AJ136" s="46">
        <f t="shared" si="100"/>
        <v>0</v>
      </c>
      <c r="AK136" s="46">
        <f t="shared" si="100"/>
        <v>0</v>
      </c>
      <c r="AL136" s="46">
        <f t="shared" si="100"/>
        <v>0</v>
      </c>
      <c r="AM136" s="46">
        <f t="shared" si="100"/>
        <v>0</v>
      </c>
      <c r="AN136" s="46">
        <f t="shared" si="100"/>
        <v>0</v>
      </c>
      <c r="AO136" s="46">
        <f t="shared" si="100"/>
        <v>0</v>
      </c>
      <c r="AP136" s="46"/>
      <c r="AQ136" s="46"/>
      <c r="AR136" s="46"/>
      <c r="AS136" s="46"/>
      <c r="AT136" s="47"/>
      <c r="AU136" s="47"/>
      <c r="AV136" s="46"/>
      <c r="AW136" s="46"/>
      <c r="AX136" s="46"/>
      <c r="AY136" s="46"/>
      <c r="AZ136" s="46"/>
      <c r="BA136" s="46"/>
      <c r="BB136" s="46"/>
      <c r="BC136" s="46"/>
      <c r="BD136" s="46"/>
      <c r="BE136" s="46"/>
      <c r="BF136" s="46"/>
      <c r="BG136" s="46"/>
      <c r="BH136" s="46"/>
      <c r="BI136" s="46"/>
      <c r="BJ136" s="46"/>
      <c r="BK136" s="47" t="str">
        <f t="shared" si="101"/>
        <v>Benchmark 3 Line</v>
      </c>
      <c r="BL136" s="46">
        <f t="shared" si="107"/>
        <v>0</v>
      </c>
      <c r="BM136" s="46">
        <f t="shared" si="102"/>
        <v>0</v>
      </c>
      <c r="BN136" s="46">
        <f t="shared" si="102"/>
        <v>0</v>
      </c>
      <c r="BO136" s="46">
        <f t="shared" si="102"/>
        <v>0</v>
      </c>
      <c r="BP136" s="46">
        <f t="shared" si="102"/>
        <v>0</v>
      </c>
      <c r="BQ136" s="46">
        <f t="shared" si="102"/>
        <v>0</v>
      </c>
      <c r="BR136" s="46">
        <f t="shared" si="102"/>
        <v>0</v>
      </c>
      <c r="BS136" s="46">
        <f t="shared" si="102"/>
        <v>0</v>
      </c>
      <c r="BT136" s="46">
        <f t="shared" si="102"/>
        <v>0</v>
      </c>
      <c r="BU136" s="46">
        <f t="shared" si="102"/>
        <v>0</v>
      </c>
      <c r="BV136" s="46">
        <f t="shared" si="102"/>
        <v>0</v>
      </c>
      <c r="BW136" s="46">
        <f t="shared" si="102"/>
        <v>0</v>
      </c>
      <c r="BX136" s="46">
        <f t="shared" si="102"/>
        <v>0</v>
      </c>
      <c r="BY136" s="46">
        <f t="shared" si="102"/>
        <v>0</v>
      </c>
      <c r="BZ136" s="46">
        <f t="shared" si="102"/>
        <v>0</v>
      </c>
      <c r="CA136" s="46">
        <f t="shared" si="102"/>
        <v>0</v>
      </c>
      <c r="CB136" s="47"/>
      <c r="CC136" s="46"/>
      <c r="CD136" s="46"/>
      <c r="CE136" s="46"/>
      <c r="CF136" s="46"/>
      <c r="CG136" s="46"/>
      <c r="CH136" s="46"/>
      <c r="CI136" s="46"/>
      <c r="CJ136" s="46"/>
      <c r="CK136" s="46"/>
      <c r="CL136" s="46"/>
      <c r="CM136" s="46"/>
      <c r="CN136" s="46"/>
      <c r="CO136" s="46"/>
      <c r="CP136" s="46"/>
      <c r="CQ136" s="46"/>
      <c r="CR136" s="46"/>
      <c r="CS136" s="46"/>
      <c r="CT136" s="46"/>
      <c r="CU136" s="46"/>
      <c r="CV136" s="46"/>
      <c r="CW136" s="47" t="str">
        <f t="shared" si="103"/>
        <v>Benchmark 3 Line</v>
      </c>
      <c r="CX136" s="46">
        <f t="shared" si="108"/>
        <v>0</v>
      </c>
      <c r="CY136" s="46">
        <f t="shared" si="104"/>
        <v>0</v>
      </c>
      <c r="CZ136" s="46">
        <f t="shared" si="98"/>
        <v>0</v>
      </c>
      <c r="DA136" s="46">
        <f t="shared" si="98"/>
        <v>0</v>
      </c>
      <c r="DB136" s="46">
        <f t="shared" si="98"/>
        <v>0</v>
      </c>
      <c r="DC136" s="46">
        <f t="shared" si="98"/>
        <v>0</v>
      </c>
      <c r="DD136" s="46">
        <f t="shared" si="98"/>
        <v>0</v>
      </c>
      <c r="DE136" s="46">
        <f t="shared" si="98"/>
        <v>0</v>
      </c>
      <c r="DF136" s="46">
        <f t="shared" si="98"/>
        <v>0</v>
      </c>
      <c r="DG136" s="46">
        <f t="shared" si="98"/>
        <v>0</v>
      </c>
      <c r="DH136" s="46">
        <f t="shared" si="98"/>
        <v>0</v>
      </c>
      <c r="DI136" s="46">
        <f t="shared" si="98"/>
        <v>0</v>
      </c>
      <c r="DJ136" s="46">
        <f t="shared" si="98"/>
        <v>0</v>
      </c>
      <c r="DK136" s="46">
        <f t="shared" si="98"/>
        <v>0</v>
      </c>
      <c r="DL136" s="46">
        <f t="shared" si="98"/>
        <v>0</v>
      </c>
      <c r="DM136" s="46">
        <f t="shared" si="98"/>
        <v>0</v>
      </c>
    </row>
    <row r="137" spans="1:117" x14ac:dyDescent="0.2">
      <c r="A137" s="154">
        <f t="shared" si="105"/>
        <v>0</v>
      </c>
      <c r="B137" s="154"/>
      <c r="Y137" s="47" t="str">
        <f t="shared" si="99"/>
        <v>Benchmark 2 Line</v>
      </c>
      <c r="Z137" s="46">
        <f t="shared" si="106"/>
        <v>0</v>
      </c>
      <c r="AA137" s="46">
        <f t="shared" si="100"/>
        <v>0</v>
      </c>
      <c r="AB137" s="46">
        <f t="shared" si="100"/>
        <v>0</v>
      </c>
      <c r="AC137" s="46">
        <f t="shared" si="100"/>
        <v>0</v>
      </c>
      <c r="AD137" s="46">
        <f t="shared" si="100"/>
        <v>0</v>
      </c>
      <c r="AE137" s="46">
        <f t="shared" si="100"/>
        <v>0</v>
      </c>
      <c r="AF137" s="46">
        <f t="shared" si="100"/>
        <v>0</v>
      </c>
      <c r="AG137" s="46">
        <f t="shared" si="100"/>
        <v>0</v>
      </c>
      <c r="AH137" s="46">
        <f t="shared" si="100"/>
        <v>0</v>
      </c>
      <c r="AI137" s="46">
        <f t="shared" si="100"/>
        <v>0</v>
      </c>
      <c r="AJ137" s="46">
        <f t="shared" si="100"/>
        <v>0</v>
      </c>
      <c r="AK137" s="46">
        <f t="shared" si="100"/>
        <v>0</v>
      </c>
      <c r="AL137" s="46">
        <f t="shared" si="100"/>
        <v>0</v>
      </c>
      <c r="AM137" s="46">
        <f t="shared" si="100"/>
        <v>0</v>
      </c>
      <c r="AN137" s="46">
        <f t="shared" si="100"/>
        <v>0</v>
      </c>
      <c r="AO137" s="46">
        <f t="shared" si="100"/>
        <v>0</v>
      </c>
      <c r="AP137" s="46"/>
      <c r="AQ137" s="46"/>
      <c r="AR137" s="46"/>
      <c r="AS137" s="46"/>
      <c r="AT137" s="47"/>
      <c r="AU137" s="47"/>
      <c r="AV137" s="46"/>
      <c r="AW137" s="46"/>
      <c r="AX137" s="46"/>
      <c r="AY137" s="46"/>
      <c r="AZ137" s="46"/>
      <c r="BA137" s="46"/>
      <c r="BB137" s="46"/>
      <c r="BC137" s="46"/>
      <c r="BD137" s="46"/>
      <c r="BE137" s="46"/>
      <c r="BF137" s="46"/>
      <c r="BG137" s="46"/>
      <c r="BH137" s="46"/>
      <c r="BI137" s="46"/>
      <c r="BJ137" s="46"/>
      <c r="BK137" s="47" t="str">
        <f t="shared" si="101"/>
        <v>Benchmark 3 Line</v>
      </c>
      <c r="BL137" s="46">
        <f t="shared" si="107"/>
        <v>0</v>
      </c>
      <c r="BM137" s="46">
        <f t="shared" si="102"/>
        <v>0</v>
      </c>
      <c r="BN137" s="46">
        <f t="shared" si="102"/>
        <v>0</v>
      </c>
      <c r="BO137" s="46">
        <f t="shared" si="102"/>
        <v>0</v>
      </c>
      <c r="BP137" s="46">
        <f t="shared" si="102"/>
        <v>0</v>
      </c>
      <c r="BQ137" s="46">
        <f t="shared" si="102"/>
        <v>0</v>
      </c>
      <c r="BR137" s="46">
        <f t="shared" si="102"/>
        <v>0</v>
      </c>
      <c r="BS137" s="46">
        <f t="shared" si="102"/>
        <v>0</v>
      </c>
      <c r="BT137" s="46">
        <f t="shared" si="102"/>
        <v>0</v>
      </c>
      <c r="BU137" s="46">
        <f t="shared" si="102"/>
        <v>0</v>
      </c>
      <c r="BV137" s="46">
        <f t="shared" si="102"/>
        <v>0</v>
      </c>
      <c r="BW137" s="46">
        <f t="shared" si="102"/>
        <v>0</v>
      </c>
      <c r="BX137" s="46">
        <f t="shared" si="102"/>
        <v>0</v>
      </c>
      <c r="BY137" s="46">
        <f t="shared" si="102"/>
        <v>0</v>
      </c>
      <c r="BZ137" s="46">
        <f t="shared" si="102"/>
        <v>0</v>
      </c>
      <c r="CA137" s="46">
        <f t="shared" si="102"/>
        <v>0</v>
      </c>
      <c r="CB137" s="47"/>
      <c r="CC137" s="46"/>
      <c r="CD137" s="46"/>
      <c r="CE137" s="46"/>
      <c r="CF137" s="46"/>
      <c r="CG137" s="46"/>
      <c r="CH137" s="46"/>
      <c r="CI137" s="46"/>
      <c r="CJ137" s="46"/>
      <c r="CK137" s="46"/>
      <c r="CL137" s="46"/>
      <c r="CM137" s="46"/>
      <c r="CN137" s="46"/>
      <c r="CO137" s="46"/>
      <c r="CP137" s="46"/>
      <c r="CQ137" s="46"/>
      <c r="CR137" s="46"/>
      <c r="CS137" s="46"/>
      <c r="CT137" s="46"/>
      <c r="CU137" s="46"/>
      <c r="CV137" s="46"/>
      <c r="CW137" s="47" t="str">
        <f t="shared" si="103"/>
        <v>Benchmark 3 Line</v>
      </c>
      <c r="CX137" s="46">
        <f t="shared" si="108"/>
        <v>0</v>
      </c>
      <c r="CY137" s="46">
        <f t="shared" si="104"/>
        <v>0</v>
      </c>
      <c r="CZ137" s="46">
        <f t="shared" si="98"/>
        <v>0</v>
      </c>
      <c r="DA137" s="46">
        <f t="shared" si="98"/>
        <v>0</v>
      </c>
      <c r="DB137" s="46">
        <f t="shared" si="98"/>
        <v>0</v>
      </c>
      <c r="DC137" s="46">
        <f t="shared" si="98"/>
        <v>0</v>
      </c>
      <c r="DD137" s="46">
        <f t="shared" si="98"/>
        <v>0</v>
      </c>
      <c r="DE137" s="46">
        <f t="shared" si="98"/>
        <v>0</v>
      </c>
      <c r="DF137" s="46">
        <f t="shared" si="98"/>
        <v>0</v>
      </c>
      <c r="DG137" s="46">
        <f t="shared" si="98"/>
        <v>0</v>
      </c>
      <c r="DH137" s="46">
        <f t="shared" si="98"/>
        <v>0</v>
      </c>
      <c r="DI137" s="46">
        <f t="shared" si="98"/>
        <v>0</v>
      </c>
      <c r="DJ137" s="46">
        <f t="shared" si="98"/>
        <v>0</v>
      </c>
      <c r="DK137" s="46">
        <f t="shared" si="98"/>
        <v>0</v>
      </c>
      <c r="DL137" s="46">
        <f t="shared" si="98"/>
        <v>0</v>
      </c>
      <c r="DM137" s="46">
        <f t="shared" si="98"/>
        <v>0</v>
      </c>
    </row>
    <row r="138" spans="1:117" x14ac:dyDescent="0.2">
      <c r="A138" s="154">
        <f t="shared" si="105"/>
        <v>0</v>
      </c>
      <c r="B138" s="154"/>
      <c r="Y138" s="47" t="str">
        <f t="shared" si="99"/>
        <v>Benchmark 2 Line</v>
      </c>
      <c r="Z138" s="46">
        <f t="shared" si="106"/>
        <v>0</v>
      </c>
      <c r="AA138" s="46">
        <f t="shared" si="100"/>
        <v>0</v>
      </c>
      <c r="AB138" s="46">
        <f t="shared" si="100"/>
        <v>0</v>
      </c>
      <c r="AC138" s="46">
        <f t="shared" si="100"/>
        <v>0</v>
      </c>
      <c r="AD138" s="46">
        <f t="shared" si="100"/>
        <v>0</v>
      </c>
      <c r="AE138" s="46">
        <f t="shared" si="100"/>
        <v>0</v>
      </c>
      <c r="AF138" s="46">
        <f t="shared" si="100"/>
        <v>0</v>
      </c>
      <c r="AG138" s="46">
        <f t="shared" si="100"/>
        <v>0</v>
      </c>
      <c r="AH138" s="46">
        <f t="shared" si="100"/>
        <v>0</v>
      </c>
      <c r="AI138" s="46">
        <f t="shared" si="100"/>
        <v>0</v>
      </c>
      <c r="AJ138" s="46">
        <f t="shared" si="100"/>
        <v>0</v>
      </c>
      <c r="AK138" s="46">
        <f t="shared" si="100"/>
        <v>0</v>
      </c>
      <c r="AL138" s="46">
        <f t="shared" si="100"/>
        <v>0</v>
      </c>
      <c r="AM138" s="46">
        <f t="shared" si="100"/>
        <v>0</v>
      </c>
      <c r="AN138" s="46">
        <f t="shared" si="100"/>
        <v>0</v>
      </c>
      <c r="AO138" s="46">
        <f t="shared" si="100"/>
        <v>0</v>
      </c>
      <c r="AP138" s="46"/>
      <c r="AQ138" s="46"/>
      <c r="AR138" s="46"/>
      <c r="AS138" s="46"/>
      <c r="AT138" s="47"/>
      <c r="AU138" s="47"/>
      <c r="AV138" s="46"/>
      <c r="AW138" s="46"/>
      <c r="AX138" s="46"/>
      <c r="AY138" s="46"/>
      <c r="AZ138" s="46"/>
      <c r="BA138" s="46"/>
      <c r="BB138" s="46"/>
      <c r="BC138" s="46"/>
      <c r="BD138" s="46"/>
      <c r="BE138" s="46"/>
      <c r="BF138" s="46"/>
      <c r="BG138" s="46"/>
      <c r="BH138" s="46"/>
      <c r="BI138" s="46"/>
      <c r="BJ138" s="46"/>
      <c r="BK138" s="47" t="str">
        <f t="shared" si="101"/>
        <v>Benchmark 3 Line</v>
      </c>
      <c r="BL138" s="46">
        <f t="shared" si="107"/>
        <v>0</v>
      </c>
      <c r="BM138" s="46">
        <f t="shared" si="102"/>
        <v>0</v>
      </c>
      <c r="BN138" s="46">
        <f t="shared" si="102"/>
        <v>0</v>
      </c>
      <c r="BO138" s="46">
        <f t="shared" si="102"/>
        <v>0</v>
      </c>
      <c r="BP138" s="46">
        <f t="shared" si="102"/>
        <v>0</v>
      </c>
      <c r="BQ138" s="46">
        <f t="shared" si="102"/>
        <v>0</v>
      </c>
      <c r="BR138" s="46">
        <f t="shared" si="102"/>
        <v>0</v>
      </c>
      <c r="BS138" s="46">
        <f t="shared" si="102"/>
        <v>0</v>
      </c>
      <c r="BT138" s="46">
        <f t="shared" si="102"/>
        <v>0</v>
      </c>
      <c r="BU138" s="46">
        <f t="shared" si="102"/>
        <v>0</v>
      </c>
      <c r="BV138" s="46">
        <f t="shared" si="102"/>
        <v>0</v>
      </c>
      <c r="BW138" s="46">
        <f t="shared" si="102"/>
        <v>0</v>
      </c>
      <c r="BX138" s="46">
        <f t="shared" si="102"/>
        <v>0</v>
      </c>
      <c r="BY138" s="46">
        <f t="shared" si="102"/>
        <v>0</v>
      </c>
      <c r="BZ138" s="46">
        <f t="shared" si="102"/>
        <v>0</v>
      </c>
      <c r="CA138" s="46">
        <f t="shared" si="102"/>
        <v>0</v>
      </c>
      <c r="CB138" s="47"/>
      <c r="CC138" s="46"/>
      <c r="CD138" s="46"/>
      <c r="CE138" s="46"/>
      <c r="CF138" s="46"/>
      <c r="CG138" s="46"/>
      <c r="CH138" s="46"/>
      <c r="CI138" s="46"/>
      <c r="CJ138" s="46"/>
      <c r="CK138" s="46"/>
      <c r="CL138" s="46"/>
      <c r="CM138" s="46"/>
      <c r="CN138" s="46"/>
      <c r="CO138" s="46"/>
      <c r="CP138" s="46"/>
      <c r="CQ138" s="46"/>
      <c r="CR138" s="46"/>
      <c r="CS138" s="46"/>
      <c r="CT138" s="46"/>
      <c r="CU138" s="46"/>
      <c r="CV138" s="46"/>
      <c r="CW138" s="47" t="str">
        <f t="shared" si="103"/>
        <v>Benchmark 3 Line</v>
      </c>
      <c r="CX138" s="46">
        <f t="shared" si="108"/>
        <v>0</v>
      </c>
      <c r="CY138" s="46">
        <f t="shared" si="104"/>
        <v>0</v>
      </c>
      <c r="CZ138" s="46">
        <f t="shared" si="98"/>
        <v>0</v>
      </c>
      <c r="DA138" s="46">
        <f t="shared" si="98"/>
        <v>0</v>
      </c>
      <c r="DB138" s="46">
        <f t="shared" si="98"/>
        <v>0</v>
      </c>
      <c r="DC138" s="46">
        <f t="shared" si="98"/>
        <v>0</v>
      </c>
      <c r="DD138" s="46">
        <f t="shared" si="98"/>
        <v>0</v>
      </c>
      <c r="DE138" s="46">
        <f t="shared" si="98"/>
        <v>0</v>
      </c>
      <c r="DF138" s="46">
        <f t="shared" si="98"/>
        <v>0</v>
      </c>
      <c r="DG138" s="46">
        <f t="shared" si="98"/>
        <v>0</v>
      </c>
      <c r="DH138" s="46">
        <f t="shared" si="98"/>
        <v>0</v>
      </c>
      <c r="DI138" s="46">
        <f t="shared" si="98"/>
        <v>0</v>
      </c>
      <c r="DJ138" s="46">
        <f t="shared" si="98"/>
        <v>0</v>
      </c>
      <c r="DK138" s="46">
        <f t="shared" si="98"/>
        <v>0</v>
      </c>
      <c r="DL138" s="46">
        <f t="shared" si="98"/>
        <v>0</v>
      </c>
      <c r="DM138" s="46">
        <f t="shared" si="98"/>
        <v>0</v>
      </c>
    </row>
    <row r="139" spans="1:117" x14ac:dyDescent="0.2">
      <c r="A139" s="154">
        <f t="shared" si="105"/>
        <v>0</v>
      </c>
      <c r="B139" s="154"/>
      <c r="Y139" s="47" t="str">
        <f t="shared" si="99"/>
        <v>Benchmark 2 Line</v>
      </c>
      <c r="Z139" s="46">
        <f t="shared" si="106"/>
        <v>0</v>
      </c>
      <c r="AA139" s="46">
        <f t="shared" ref="AA139:AO154" si="109">Z139</f>
        <v>0</v>
      </c>
      <c r="AB139" s="46">
        <f t="shared" si="109"/>
        <v>0</v>
      </c>
      <c r="AC139" s="46">
        <f t="shared" si="109"/>
        <v>0</v>
      </c>
      <c r="AD139" s="46">
        <f t="shared" si="109"/>
        <v>0</v>
      </c>
      <c r="AE139" s="46">
        <f t="shared" si="109"/>
        <v>0</v>
      </c>
      <c r="AF139" s="46">
        <f t="shared" si="109"/>
        <v>0</v>
      </c>
      <c r="AG139" s="46">
        <f t="shared" si="109"/>
        <v>0</v>
      </c>
      <c r="AH139" s="46">
        <f t="shared" si="109"/>
        <v>0</v>
      </c>
      <c r="AI139" s="46">
        <f t="shared" si="109"/>
        <v>0</v>
      </c>
      <c r="AJ139" s="46">
        <f t="shared" si="109"/>
        <v>0</v>
      </c>
      <c r="AK139" s="46">
        <f t="shared" si="109"/>
        <v>0</v>
      </c>
      <c r="AL139" s="46">
        <f t="shared" si="109"/>
        <v>0</v>
      </c>
      <c r="AM139" s="46">
        <f t="shared" si="109"/>
        <v>0</v>
      </c>
      <c r="AN139" s="46">
        <f t="shared" si="109"/>
        <v>0</v>
      </c>
      <c r="AO139" s="46">
        <f t="shared" si="109"/>
        <v>0</v>
      </c>
      <c r="AP139" s="46"/>
      <c r="AQ139" s="46"/>
      <c r="AR139" s="46"/>
      <c r="AS139" s="46"/>
      <c r="AT139" s="47"/>
      <c r="AU139" s="47"/>
      <c r="AV139" s="46"/>
      <c r="AW139" s="46"/>
      <c r="AX139" s="46"/>
      <c r="AY139" s="46"/>
      <c r="AZ139" s="46"/>
      <c r="BA139" s="46"/>
      <c r="BB139" s="46"/>
      <c r="BC139" s="46"/>
      <c r="BD139" s="46"/>
      <c r="BE139" s="46"/>
      <c r="BF139" s="46"/>
      <c r="BG139" s="46"/>
      <c r="BH139" s="46"/>
      <c r="BI139" s="46"/>
      <c r="BJ139" s="46"/>
      <c r="BK139" s="47" t="str">
        <f t="shared" si="101"/>
        <v>Benchmark 3 Line</v>
      </c>
      <c r="BL139" s="46">
        <f t="shared" si="107"/>
        <v>0</v>
      </c>
      <c r="BM139" s="46">
        <f t="shared" ref="BM139:CA154" si="110">BL139</f>
        <v>0</v>
      </c>
      <c r="BN139" s="46">
        <f t="shared" si="110"/>
        <v>0</v>
      </c>
      <c r="BO139" s="46">
        <f t="shared" si="110"/>
        <v>0</v>
      </c>
      <c r="BP139" s="46">
        <f t="shared" si="110"/>
        <v>0</v>
      </c>
      <c r="BQ139" s="46">
        <f t="shared" si="110"/>
        <v>0</v>
      </c>
      <c r="BR139" s="46">
        <f t="shared" si="110"/>
        <v>0</v>
      </c>
      <c r="BS139" s="46">
        <f t="shared" si="110"/>
        <v>0</v>
      </c>
      <c r="BT139" s="46">
        <f t="shared" si="110"/>
        <v>0</v>
      </c>
      <c r="BU139" s="46">
        <f t="shared" si="110"/>
        <v>0</v>
      </c>
      <c r="BV139" s="46">
        <f t="shared" si="110"/>
        <v>0</v>
      </c>
      <c r="BW139" s="46">
        <f t="shared" si="110"/>
        <v>0</v>
      </c>
      <c r="BX139" s="46">
        <f t="shared" si="110"/>
        <v>0</v>
      </c>
      <c r="BY139" s="46">
        <f t="shared" si="110"/>
        <v>0</v>
      </c>
      <c r="BZ139" s="46">
        <f t="shared" si="110"/>
        <v>0</v>
      </c>
      <c r="CA139" s="46">
        <f t="shared" si="110"/>
        <v>0</v>
      </c>
      <c r="CB139" s="47"/>
      <c r="CC139" s="46"/>
      <c r="CD139" s="46"/>
      <c r="CE139" s="46"/>
      <c r="CF139" s="46"/>
      <c r="CG139" s="46"/>
      <c r="CH139" s="46"/>
      <c r="CI139" s="46"/>
      <c r="CJ139" s="46"/>
      <c r="CK139" s="46"/>
      <c r="CL139" s="46"/>
      <c r="CM139" s="46"/>
      <c r="CN139" s="46"/>
      <c r="CO139" s="46"/>
      <c r="CP139" s="46"/>
      <c r="CQ139" s="46"/>
      <c r="CR139" s="46"/>
      <c r="CS139" s="46"/>
      <c r="CT139" s="46"/>
      <c r="CU139" s="46"/>
      <c r="CV139" s="46"/>
      <c r="CW139" s="47" t="str">
        <f t="shared" si="103"/>
        <v>Benchmark 3 Line</v>
      </c>
      <c r="CX139" s="46">
        <f t="shared" si="108"/>
        <v>0</v>
      </c>
      <c r="CY139" s="46">
        <f t="shared" si="104"/>
        <v>0</v>
      </c>
      <c r="CZ139" s="46">
        <f t="shared" si="98"/>
        <v>0</v>
      </c>
      <c r="DA139" s="46">
        <f t="shared" si="98"/>
        <v>0</v>
      </c>
      <c r="DB139" s="46">
        <f t="shared" si="98"/>
        <v>0</v>
      </c>
      <c r="DC139" s="46">
        <f t="shared" si="98"/>
        <v>0</v>
      </c>
      <c r="DD139" s="46">
        <f t="shared" si="98"/>
        <v>0</v>
      </c>
      <c r="DE139" s="46">
        <f t="shared" si="98"/>
        <v>0</v>
      </c>
      <c r="DF139" s="46">
        <f t="shared" si="98"/>
        <v>0</v>
      </c>
      <c r="DG139" s="46">
        <f t="shared" si="98"/>
        <v>0</v>
      </c>
      <c r="DH139" s="46">
        <f t="shared" si="98"/>
        <v>0</v>
      </c>
      <c r="DI139" s="46">
        <f t="shared" si="98"/>
        <v>0</v>
      </c>
      <c r="DJ139" s="46">
        <f t="shared" si="98"/>
        <v>0</v>
      </c>
      <c r="DK139" s="46">
        <f t="shared" si="98"/>
        <v>0</v>
      </c>
      <c r="DL139" s="46">
        <f t="shared" si="98"/>
        <v>0</v>
      </c>
      <c r="DM139" s="46">
        <f t="shared" si="98"/>
        <v>0</v>
      </c>
    </row>
    <row r="140" spans="1:117" x14ac:dyDescent="0.2">
      <c r="A140" s="154">
        <f t="shared" si="105"/>
        <v>0</v>
      </c>
      <c r="B140" s="154"/>
      <c r="Y140" s="47" t="str">
        <f t="shared" si="99"/>
        <v>Benchmark 2 Line</v>
      </c>
      <c r="Z140" s="46">
        <f t="shared" si="106"/>
        <v>0</v>
      </c>
      <c r="AA140" s="46">
        <f t="shared" si="109"/>
        <v>0</v>
      </c>
      <c r="AB140" s="46">
        <f t="shared" si="109"/>
        <v>0</v>
      </c>
      <c r="AC140" s="46">
        <f t="shared" si="109"/>
        <v>0</v>
      </c>
      <c r="AD140" s="46">
        <f t="shared" si="109"/>
        <v>0</v>
      </c>
      <c r="AE140" s="46">
        <f t="shared" si="109"/>
        <v>0</v>
      </c>
      <c r="AF140" s="46">
        <f t="shared" si="109"/>
        <v>0</v>
      </c>
      <c r="AG140" s="46">
        <f t="shared" si="109"/>
        <v>0</v>
      </c>
      <c r="AH140" s="46">
        <f t="shared" si="109"/>
        <v>0</v>
      </c>
      <c r="AI140" s="46">
        <f t="shared" si="109"/>
        <v>0</v>
      </c>
      <c r="AJ140" s="46">
        <f t="shared" si="109"/>
        <v>0</v>
      </c>
      <c r="AK140" s="46">
        <f t="shared" si="109"/>
        <v>0</v>
      </c>
      <c r="AL140" s="46">
        <f t="shared" si="109"/>
        <v>0</v>
      </c>
      <c r="AM140" s="46">
        <f t="shared" si="109"/>
        <v>0</v>
      </c>
      <c r="AN140" s="46">
        <f t="shared" si="109"/>
        <v>0</v>
      </c>
      <c r="AO140" s="46">
        <f t="shared" si="109"/>
        <v>0</v>
      </c>
      <c r="AP140" s="46"/>
      <c r="AQ140" s="46"/>
      <c r="AR140" s="46"/>
      <c r="AS140" s="46"/>
      <c r="AT140" s="47"/>
      <c r="AU140" s="47"/>
      <c r="AV140" s="46"/>
      <c r="AW140" s="46"/>
      <c r="AX140" s="46"/>
      <c r="AY140" s="46"/>
      <c r="AZ140" s="46"/>
      <c r="BA140" s="46"/>
      <c r="BB140" s="46"/>
      <c r="BC140" s="46"/>
      <c r="BD140" s="46"/>
      <c r="BE140" s="46"/>
      <c r="BF140" s="46"/>
      <c r="BG140" s="46"/>
      <c r="BH140" s="46"/>
      <c r="BI140" s="46"/>
      <c r="BJ140" s="46"/>
      <c r="BK140" s="47" t="str">
        <f t="shared" si="101"/>
        <v>Benchmark 3 Line</v>
      </c>
      <c r="BL140" s="46">
        <f t="shared" si="107"/>
        <v>0</v>
      </c>
      <c r="BM140" s="46">
        <f t="shared" si="110"/>
        <v>0</v>
      </c>
      <c r="BN140" s="46">
        <f t="shared" si="110"/>
        <v>0</v>
      </c>
      <c r="BO140" s="46">
        <f t="shared" si="110"/>
        <v>0</v>
      </c>
      <c r="BP140" s="46">
        <f t="shared" si="110"/>
        <v>0</v>
      </c>
      <c r="BQ140" s="46">
        <f t="shared" si="110"/>
        <v>0</v>
      </c>
      <c r="BR140" s="46">
        <f t="shared" si="110"/>
        <v>0</v>
      </c>
      <c r="BS140" s="46">
        <f t="shared" si="110"/>
        <v>0</v>
      </c>
      <c r="BT140" s="46">
        <f t="shared" si="110"/>
        <v>0</v>
      </c>
      <c r="BU140" s="46">
        <f t="shared" si="110"/>
        <v>0</v>
      </c>
      <c r="BV140" s="46">
        <f t="shared" si="110"/>
        <v>0</v>
      </c>
      <c r="BW140" s="46">
        <f t="shared" si="110"/>
        <v>0</v>
      </c>
      <c r="BX140" s="46">
        <f t="shared" si="110"/>
        <v>0</v>
      </c>
      <c r="BY140" s="46">
        <f t="shared" si="110"/>
        <v>0</v>
      </c>
      <c r="BZ140" s="46">
        <f t="shared" si="110"/>
        <v>0</v>
      </c>
      <c r="CA140" s="46">
        <f t="shared" si="110"/>
        <v>0</v>
      </c>
      <c r="CB140" s="47"/>
      <c r="CC140" s="46"/>
      <c r="CD140" s="46"/>
      <c r="CE140" s="46"/>
      <c r="CF140" s="46"/>
      <c r="CG140" s="46"/>
      <c r="CH140" s="46"/>
      <c r="CI140" s="46"/>
      <c r="CJ140" s="46"/>
      <c r="CK140" s="46"/>
      <c r="CL140" s="46"/>
      <c r="CM140" s="46"/>
      <c r="CN140" s="46"/>
      <c r="CO140" s="46"/>
      <c r="CP140" s="46"/>
      <c r="CQ140" s="46"/>
      <c r="CR140" s="46"/>
      <c r="CS140" s="46"/>
      <c r="CT140" s="46"/>
      <c r="CU140" s="46"/>
      <c r="CV140" s="46"/>
      <c r="CW140" s="47" t="str">
        <f t="shared" si="103"/>
        <v>Benchmark 3 Line</v>
      </c>
      <c r="CX140" s="46">
        <f t="shared" si="108"/>
        <v>0</v>
      </c>
      <c r="CY140" s="46">
        <f t="shared" si="104"/>
        <v>0</v>
      </c>
      <c r="CZ140" s="46">
        <f t="shared" si="98"/>
        <v>0</v>
      </c>
      <c r="DA140" s="46">
        <f t="shared" si="98"/>
        <v>0</v>
      </c>
      <c r="DB140" s="46">
        <f t="shared" si="98"/>
        <v>0</v>
      </c>
      <c r="DC140" s="46">
        <f t="shared" ref="DC140:DM156" si="111">DB140</f>
        <v>0</v>
      </c>
      <c r="DD140" s="46">
        <f t="shared" si="111"/>
        <v>0</v>
      </c>
      <c r="DE140" s="46">
        <f t="shared" si="111"/>
        <v>0</v>
      </c>
      <c r="DF140" s="46">
        <f t="shared" si="111"/>
        <v>0</v>
      </c>
      <c r="DG140" s="46">
        <f t="shared" si="111"/>
        <v>0</v>
      </c>
      <c r="DH140" s="46">
        <f t="shared" si="111"/>
        <v>0</v>
      </c>
      <c r="DI140" s="46">
        <f t="shared" si="111"/>
        <v>0</v>
      </c>
      <c r="DJ140" s="46">
        <f t="shared" si="111"/>
        <v>0</v>
      </c>
      <c r="DK140" s="46">
        <f t="shared" si="111"/>
        <v>0</v>
      </c>
      <c r="DL140" s="46">
        <f t="shared" si="111"/>
        <v>0</v>
      </c>
      <c r="DM140" s="46">
        <f t="shared" si="111"/>
        <v>0</v>
      </c>
    </row>
    <row r="141" spans="1:117" x14ac:dyDescent="0.2">
      <c r="A141" s="154">
        <f t="shared" si="105"/>
        <v>0</v>
      </c>
      <c r="B141" s="154"/>
      <c r="Y141" s="47" t="str">
        <f t="shared" si="99"/>
        <v>Benchmark 2 Line</v>
      </c>
      <c r="Z141" s="46">
        <f t="shared" si="106"/>
        <v>0</v>
      </c>
      <c r="AA141" s="46">
        <f t="shared" si="109"/>
        <v>0</v>
      </c>
      <c r="AB141" s="46">
        <f t="shared" si="109"/>
        <v>0</v>
      </c>
      <c r="AC141" s="46">
        <f t="shared" si="109"/>
        <v>0</v>
      </c>
      <c r="AD141" s="46">
        <f t="shared" si="109"/>
        <v>0</v>
      </c>
      <c r="AE141" s="46">
        <f t="shared" si="109"/>
        <v>0</v>
      </c>
      <c r="AF141" s="46">
        <f t="shared" si="109"/>
        <v>0</v>
      </c>
      <c r="AG141" s="46">
        <f t="shared" si="109"/>
        <v>0</v>
      </c>
      <c r="AH141" s="46">
        <f t="shared" si="109"/>
        <v>0</v>
      </c>
      <c r="AI141" s="46">
        <f t="shared" si="109"/>
        <v>0</v>
      </c>
      <c r="AJ141" s="46">
        <f t="shared" si="109"/>
        <v>0</v>
      </c>
      <c r="AK141" s="46">
        <f t="shared" si="109"/>
        <v>0</v>
      </c>
      <c r="AL141" s="46">
        <f t="shared" si="109"/>
        <v>0</v>
      </c>
      <c r="AM141" s="46">
        <f t="shared" si="109"/>
        <v>0</v>
      </c>
      <c r="AN141" s="46">
        <f t="shared" si="109"/>
        <v>0</v>
      </c>
      <c r="AO141" s="46">
        <f t="shared" si="109"/>
        <v>0</v>
      </c>
      <c r="AP141" s="46"/>
      <c r="AQ141" s="46"/>
      <c r="AR141" s="46"/>
      <c r="AS141" s="46"/>
      <c r="AT141" s="47"/>
      <c r="AU141" s="47"/>
      <c r="AV141" s="46"/>
      <c r="AW141" s="46"/>
      <c r="AX141" s="46"/>
      <c r="AY141" s="46"/>
      <c r="AZ141" s="46"/>
      <c r="BA141" s="46"/>
      <c r="BB141" s="46"/>
      <c r="BC141" s="46"/>
      <c r="BD141" s="46"/>
      <c r="BE141" s="46"/>
      <c r="BF141" s="46"/>
      <c r="BG141" s="46"/>
      <c r="BH141" s="46"/>
      <c r="BI141" s="46"/>
      <c r="BJ141" s="46"/>
      <c r="BK141" s="47" t="str">
        <f t="shared" si="101"/>
        <v>Benchmark 3 Line</v>
      </c>
      <c r="BL141" s="46">
        <f t="shared" si="107"/>
        <v>0</v>
      </c>
      <c r="BM141" s="46">
        <f t="shared" si="110"/>
        <v>0</v>
      </c>
      <c r="BN141" s="46">
        <f t="shared" si="110"/>
        <v>0</v>
      </c>
      <c r="BO141" s="46">
        <f t="shared" si="110"/>
        <v>0</v>
      </c>
      <c r="BP141" s="46">
        <f t="shared" si="110"/>
        <v>0</v>
      </c>
      <c r="BQ141" s="46">
        <f t="shared" si="110"/>
        <v>0</v>
      </c>
      <c r="BR141" s="46">
        <f t="shared" si="110"/>
        <v>0</v>
      </c>
      <c r="BS141" s="46">
        <f t="shared" si="110"/>
        <v>0</v>
      </c>
      <c r="BT141" s="46">
        <f t="shared" si="110"/>
        <v>0</v>
      </c>
      <c r="BU141" s="46">
        <f t="shared" si="110"/>
        <v>0</v>
      </c>
      <c r="BV141" s="46">
        <f t="shared" si="110"/>
        <v>0</v>
      </c>
      <c r="BW141" s="46">
        <f t="shared" si="110"/>
        <v>0</v>
      </c>
      <c r="BX141" s="46">
        <f t="shared" si="110"/>
        <v>0</v>
      </c>
      <c r="BY141" s="46">
        <f t="shared" si="110"/>
        <v>0</v>
      </c>
      <c r="BZ141" s="46">
        <f t="shared" si="110"/>
        <v>0</v>
      </c>
      <c r="CA141" s="46">
        <f t="shared" si="110"/>
        <v>0</v>
      </c>
      <c r="CB141" s="47"/>
      <c r="CC141" s="46"/>
      <c r="CD141" s="46"/>
      <c r="CE141" s="46"/>
      <c r="CF141" s="46"/>
      <c r="CG141" s="46"/>
      <c r="CH141" s="46"/>
      <c r="CI141" s="46"/>
      <c r="CJ141" s="46"/>
      <c r="CK141" s="46"/>
      <c r="CL141" s="46"/>
      <c r="CM141" s="46"/>
      <c r="CN141" s="46"/>
      <c r="CO141" s="46"/>
      <c r="CP141" s="46"/>
      <c r="CQ141" s="46"/>
      <c r="CR141" s="46"/>
      <c r="CS141" s="46"/>
      <c r="CT141" s="46"/>
      <c r="CU141" s="46"/>
      <c r="CV141" s="46"/>
      <c r="CW141" s="47" t="str">
        <f t="shared" si="103"/>
        <v>Benchmark 3 Line</v>
      </c>
      <c r="CX141" s="46">
        <f t="shared" si="108"/>
        <v>0</v>
      </c>
      <c r="CY141" s="46">
        <f t="shared" si="104"/>
        <v>0</v>
      </c>
      <c r="CZ141" s="46">
        <f t="shared" si="104"/>
        <v>0</v>
      </c>
      <c r="DA141" s="46">
        <f t="shared" si="104"/>
        <v>0</v>
      </c>
      <c r="DB141" s="46">
        <f t="shared" si="104"/>
        <v>0</v>
      </c>
      <c r="DC141" s="46">
        <f t="shared" si="111"/>
        <v>0</v>
      </c>
      <c r="DD141" s="46">
        <f t="shared" si="111"/>
        <v>0</v>
      </c>
      <c r="DE141" s="46">
        <f t="shared" si="111"/>
        <v>0</v>
      </c>
      <c r="DF141" s="46">
        <f t="shared" si="111"/>
        <v>0</v>
      </c>
      <c r="DG141" s="46">
        <f t="shared" si="111"/>
        <v>0</v>
      </c>
      <c r="DH141" s="46">
        <f t="shared" si="111"/>
        <v>0</v>
      </c>
      <c r="DI141" s="46">
        <f t="shared" si="111"/>
        <v>0</v>
      </c>
      <c r="DJ141" s="46">
        <f t="shared" si="111"/>
        <v>0</v>
      </c>
      <c r="DK141" s="46">
        <f t="shared" si="111"/>
        <v>0</v>
      </c>
      <c r="DL141" s="46">
        <f t="shared" si="111"/>
        <v>0</v>
      </c>
      <c r="DM141" s="46">
        <f t="shared" si="111"/>
        <v>0</v>
      </c>
    </row>
    <row r="142" spans="1:117" x14ac:dyDescent="0.2">
      <c r="A142" s="154">
        <f t="shared" si="105"/>
        <v>0</v>
      </c>
      <c r="B142" s="154"/>
      <c r="Y142" s="47" t="str">
        <f t="shared" si="99"/>
        <v>Benchmark 2 Line</v>
      </c>
      <c r="Z142" s="46">
        <f t="shared" si="106"/>
        <v>0</v>
      </c>
      <c r="AA142" s="46">
        <f t="shared" si="109"/>
        <v>0</v>
      </c>
      <c r="AB142" s="46">
        <f t="shared" si="109"/>
        <v>0</v>
      </c>
      <c r="AC142" s="46">
        <f t="shared" si="109"/>
        <v>0</v>
      </c>
      <c r="AD142" s="46">
        <f t="shared" si="109"/>
        <v>0</v>
      </c>
      <c r="AE142" s="46">
        <f t="shared" si="109"/>
        <v>0</v>
      </c>
      <c r="AF142" s="46">
        <f t="shared" si="109"/>
        <v>0</v>
      </c>
      <c r="AG142" s="46">
        <f t="shared" si="109"/>
        <v>0</v>
      </c>
      <c r="AH142" s="46">
        <f t="shared" si="109"/>
        <v>0</v>
      </c>
      <c r="AI142" s="46">
        <f t="shared" si="109"/>
        <v>0</v>
      </c>
      <c r="AJ142" s="46">
        <f t="shared" si="109"/>
        <v>0</v>
      </c>
      <c r="AK142" s="46">
        <f t="shared" si="109"/>
        <v>0</v>
      </c>
      <c r="AL142" s="46">
        <f t="shared" si="109"/>
        <v>0</v>
      </c>
      <c r="AM142" s="46">
        <f t="shared" si="109"/>
        <v>0</v>
      </c>
      <c r="AN142" s="46">
        <f t="shared" si="109"/>
        <v>0</v>
      </c>
      <c r="AO142" s="46">
        <f t="shared" si="109"/>
        <v>0</v>
      </c>
      <c r="AP142" s="46"/>
      <c r="AQ142" s="46"/>
      <c r="AR142" s="46"/>
      <c r="AS142" s="46"/>
      <c r="AT142" s="47"/>
      <c r="AU142" s="47"/>
      <c r="AV142" s="46"/>
      <c r="AW142" s="46"/>
      <c r="AX142" s="46"/>
      <c r="AY142" s="46"/>
      <c r="AZ142" s="46"/>
      <c r="BA142" s="46"/>
      <c r="BB142" s="46"/>
      <c r="BC142" s="46"/>
      <c r="BD142" s="46"/>
      <c r="BE142" s="46"/>
      <c r="BF142" s="46"/>
      <c r="BG142" s="46"/>
      <c r="BH142" s="46"/>
      <c r="BI142" s="46"/>
      <c r="BJ142" s="46"/>
      <c r="BK142" s="47" t="str">
        <f t="shared" si="101"/>
        <v>Benchmark 3 Line</v>
      </c>
      <c r="BL142" s="46">
        <f t="shared" si="107"/>
        <v>0</v>
      </c>
      <c r="BM142" s="46">
        <f t="shared" si="110"/>
        <v>0</v>
      </c>
      <c r="BN142" s="46">
        <f t="shared" si="110"/>
        <v>0</v>
      </c>
      <c r="BO142" s="46">
        <f t="shared" si="110"/>
        <v>0</v>
      </c>
      <c r="BP142" s="46">
        <f t="shared" si="110"/>
        <v>0</v>
      </c>
      <c r="BQ142" s="46">
        <f t="shared" si="110"/>
        <v>0</v>
      </c>
      <c r="BR142" s="46">
        <f t="shared" si="110"/>
        <v>0</v>
      </c>
      <c r="BS142" s="46">
        <f t="shared" si="110"/>
        <v>0</v>
      </c>
      <c r="BT142" s="46">
        <f t="shared" si="110"/>
        <v>0</v>
      </c>
      <c r="BU142" s="46">
        <f t="shared" si="110"/>
        <v>0</v>
      </c>
      <c r="BV142" s="46">
        <f t="shared" si="110"/>
        <v>0</v>
      </c>
      <c r="BW142" s="46">
        <f t="shared" si="110"/>
        <v>0</v>
      </c>
      <c r="BX142" s="46">
        <f t="shared" si="110"/>
        <v>0</v>
      </c>
      <c r="BY142" s="46">
        <f t="shared" si="110"/>
        <v>0</v>
      </c>
      <c r="BZ142" s="46">
        <f t="shared" si="110"/>
        <v>0</v>
      </c>
      <c r="CA142" s="46">
        <f t="shared" si="110"/>
        <v>0</v>
      </c>
      <c r="CB142" s="47"/>
      <c r="CC142" s="46"/>
      <c r="CD142" s="46"/>
      <c r="CE142" s="46"/>
      <c r="CF142" s="46"/>
      <c r="CG142" s="46"/>
      <c r="CH142" s="46"/>
      <c r="CI142" s="46"/>
      <c r="CJ142" s="46"/>
      <c r="CK142" s="46"/>
      <c r="CL142" s="46"/>
      <c r="CM142" s="46"/>
      <c r="CN142" s="46"/>
      <c r="CO142" s="46"/>
      <c r="CP142" s="46"/>
      <c r="CQ142" s="46"/>
      <c r="CR142" s="46"/>
      <c r="CS142" s="46"/>
      <c r="CT142" s="46"/>
      <c r="CU142" s="46"/>
      <c r="CV142" s="46"/>
      <c r="CW142" s="47" t="str">
        <f t="shared" si="103"/>
        <v>Benchmark 3 Line</v>
      </c>
      <c r="CX142" s="46">
        <f t="shared" si="108"/>
        <v>0</v>
      </c>
      <c r="CY142" s="46">
        <f t="shared" si="104"/>
        <v>0</v>
      </c>
      <c r="CZ142" s="46">
        <f t="shared" si="104"/>
        <v>0</v>
      </c>
      <c r="DA142" s="46">
        <f t="shared" si="104"/>
        <v>0</v>
      </c>
      <c r="DB142" s="46">
        <f t="shared" si="104"/>
        <v>0</v>
      </c>
      <c r="DC142" s="46">
        <f t="shared" si="111"/>
        <v>0</v>
      </c>
      <c r="DD142" s="46">
        <f t="shared" si="111"/>
        <v>0</v>
      </c>
      <c r="DE142" s="46">
        <f t="shared" si="111"/>
        <v>0</v>
      </c>
      <c r="DF142" s="46">
        <f t="shared" si="111"/>
        <v>0</v>
      </c>
      <c r="DG142" s="46">
        <f t="shared" si="111"/>
        <v>0</v>
      </c>
      <c r="DH142" s="46">
        <f t="shared" si="111"/>
        <v>0</v>
      </c>
      <c r="DI142" s="46">
        <f t="shared" si="111"/>
        <v>0</v>
      </c>
      <c r="DJ142" s="46">
        <f t="shared" si="111"/>
        <v>0</v>
      </c>
      <c r="DK142" s="46">
        <f t="shared" si="111"/>
        <v>0</v>
      </c>
      <c r="DL142" s="46">
        <f t="shared" si="111"/>
        <v>0</v>
      </c>
      <c r="DM142" s="46">
        <f t="shared" si="111"/>
        <v>0</v>
      </c>
    </row>
    <row r="143" spans="1:117" x14ac:dyDescent="0.2">
      <c r="A143" s="154">
        <f t="shared" si="105"/>
        <v>0</v>
      </c>
      <c r="B143" s="154"/>
      <c r="Y143" s="47" t="str">
        <f t="shared" si="99"/>
        <v>Benchmark 2 Line</v>
      </c>
      <c r="Z143" s="46">
        <f t="shared" si="106"/>
        <v>0</v>
      </c>
      <c r="AA143" s="46">
        <f t="shared" si="109"/>
        <v>0</v>
      </c>
      <c r="AB143" s="46">
        <f t="shared" si="109"/>
        <v>0</v>
      </c>
      <c r="AC143" s="46">
        <f t="shared" si="109"/>
        <v>0</v>
      </c>
      <c r="AD143" s="46">
        <f t="shared" si="109"/>
        <v>0</v>
      </c>
      <c r="AE143" s="46">
        <f t="shared" si="109"/>
        <v>0</v>
      </c>
      <c r="AF143" s="46">
        <f t="shared" si="109"/>
        <v>0</v>
      </c>
      <c r="AG143" s="46">
        <f t="shared" si="109"/>
        <v>0</v>
      </c>
      <c r="AH143" s="46">
        <f t="shared" si="109"/>
        <v>0</v>
      </c>
      <c r="AI143" s="46">
        <f t="shared" si="109"/>
        <v>0</v>
      </c>
      <c r="AJ143" s="46">
        <f t="shared" si="109"/>
        <v>0</v>
      </c>
      <c r="AK143" s="46">
        <f t="shared" si="109"/>
        <v>0</v>
      </c>
      <c r="AL143" s="46">
        <f t="shared" si="109"/>
        <v>0</v>
      </c>
      <c r="AM143" s="46">
        <f t="shared" si="109"/>
        <v>0</v>
      </c>
      <c r="AN143" s="46">
        <f t="shared" si="109"/>
        <v>0</v>
      </c>
      <c r="AO143" s="46">
        <f t="shared" si="109"/>
        <v>0</v>
      </c>
      <c r="AP143" s="46"/>
      <c r="AQ143" s="46"/>
      <c r="AR143" s="46"/>
      <c r="AS143" s="46"/>
      <c r="AT143" s="47"/>
      <c r="AU143" s="47"/>
      <c r="AV143" s="46"/>
      <c r="AW143" s="46"/>
      <c r="AX143" s="46"/>
      <c r="AY143" s="46"/>
      <c r="AZ143" s="46"/>
      <c r="BA143" s="46"/>
      <c r="BB143" s="46"/>
      <c r="BC143" s="46"/>
      <c r="BD143" s="46"/>
      <c r="BE143" s="46"/>
      <c r="BF143" s="46"/>
      <c r="BG143" s="46"/>
      <c r="BH143" s="46"/>
      <c r="BI143" s="46"/>
      <c r="BJ143" s="46"/>
      <c r="BK143" s="47" t="str">
        <f t="shared" si="101"/>
        <v>Benchmark 3 Line</v>
      </c>
      <c r="BL143" s="46">
        <f t="shared" si="107"/>
        <v>0</v>
      </c>
      <c r="BM143" s="46">
        <f t="shared" si="110"/>
        <v>0</v>
      </c>
      <c r="BN143" s="46">
        <f t="shared" si="110"/>
        <v>0</v>
      </c>
      <c r="BO143" s="46">
        <f t="shared" si="110"/>
        <v>0</v>
      </c>
      <c r="BP143" s="46">
        <f t="shared" si="110"/>
        <v>0</v>
      </c>
      <c r="BQ143" s="46">
        <f t="shared" si="110"/>
        <v>0</v>
      </c>
      <c r="BR143" s="46">
        <f t="shared" si="110"/>
        <v>0</v>
      </c>
      <c r="BS143" s="46">
        <f t="shared" si="110"/>
        <v>0</v>
      </c>
      <c r="BT143" s="46">
        <f t="shared" si="110"/>
        <v>0</v>
      </c>
      <c r="BU143" s="46">
        <f t="shared" si="110"/>
        <v>0</v>
      </c>
      <c r="BV143" s="46">
        <f t="shared" si="110"/>
        <v>0</v>
      </c>
      <c r="BW143" s="46">
        <f t="shared" si="110"/>
        <v>0</v>
      </c>
      <c r="BX143" s="46">
        <f t="shared" si="110"/>
        <v>0</v>
      </c>
      <c r="BY143" s="46">
        <f t="shared" si="110"/>
        <v>0</v>
      </c>
      <c r="BZ143" s="46">
        <f t="shared" si="110"/>
        <v>0</v>
      </c>
      <c r="CA143" s="46">
        <f t="shared" si="110"/>
        <v>0</v>
      </c>
      <c r="CB143" s="47"/>
      <c r="CC143" s="46"/>
      <c r="CD143" s="46"/>
      <c r="CE143" s="46"/>
      <c r="CF143" s="46"/>
      <c r="CG143" s="46"/>
      <c r="CH143" s="46"/>
      <c r="CI143" s="46"/>
      <c r="CJ143" s="46"/>
      <c r="CK143" s="46"/>
      <c r="CL143" s="46"/>
      <c r="CM143" s="46"/>
      <c r="CN143" s="46"/>
      <c r="CO143" s="46"/>
      <c r="CP143" s="46"/>
      <c r="CQ143" s="46"/>
      <c r="CR143" s="46"/>
      <c r="CS143" s="46"/>
      <c r="CT143" s="46"/>
      <c r="CU143" s="46"/>
      <c r="CV143" s="46"/>
      <c r="CW143" s="47" t="str">
        <f t="shared" si="103"/>
        <v>Benchmark 3 Line</v>
      </c>
      <c r="CX143" s="46">
        <f t="shared" si="108"/>
        <v>0</v>
      </c>
      <c r="CY143" s="46">
        <f t="shared" si="104"/>
        <v>0</v>
      </c>
      <c r="CZ143" s="46">
        <f t="shared" si="104"/>
        <v>0</v>
      </c>
      <c r="DA143" s="46">
        <f t="shared" si="104"/>
        <v>0</v>
      </c>
      <c r="DB143" s="46">
        <f t="shared" si="104"/>
        <v>0</v>
      </c>
      <c r="DC143" s="46">
        <f t="shared" si="111"/>
        <v>0</v>
      </c>
      <c r="DD143" s="46">
        <f t="shared" si="111"/>
        <v>0</v>
      </c>
      <c r="DE143" s="46">
        <f t="shared" si="111"/>
        <v>0</v>
      </c>
      <c r="DF143" s="46">
        <f t="shared" si="111"/>
        <v>0</v>
      </c>
      <c r="DG143" s="46">
        <f t="shared" si="111"/>
        <v>0</v>
      </c>
      <c r="DH143" s="46">
        <f t="shared" si="111"/>
        <v>0</v>
      </c>
      <c r="DI143" s="46">
        <f t="shared" si="111"/>
        <v>0</v>
      </c>
      <c r="DJ143" s="46">
        <f t="shared" si="111"/>
        <v>0</v>
      </c>
      <c r="DK143" s="46">
        <f t="shared" si="111"/>
        <v>0</v>
      </c>
      <c r="DL143" s="46">
        <f t="shared" si="111"/>
        <v>0</v>
      </c>
      <c r="DM143" s="46">
        <f t="shared" si="111"/>
        <v>0</v>
      </c>
    </row>
    <row r="144" spans="1:117" x14ac:dyDescent="0.2">
      <c r="A144" s="154">
        <f t="shared" si="105"/>
        <v>0</v>
      </c>
      <c r="B144" s="154"/>
      <c r="Y144" s="47" t="str">
        <f t="shared" si="99"/>
        <v>Benchmark 2 Line</v>
      </c>
      <c r="Z144" s="46">
        <f t="shared" si="106"/>
        <v>0</v>
      </c>
      <c r="AA144" s="46">
        <f t="shared" si="109"/>
        <v>0</v>
      </c>
      <c r="AB144" s="46">
        <f t="shared" si="109"/>
        <v>0</v>
      </c>
      <c r="AC144" s="46">
        <f t="shared" si="109"/>
        <v>0</v>
      </c>
      <c r="AD144" s="46">
        <f t="shared" si="109"/>
        <v>0</v>
      </c>
      <c r="AE144" s="46">
        <f t="shared" si="109"/>
        <v>0</v>
      </c>
      <c r="AF144" s="46">
        <f t="shared" si="109"/>
        <v>0</v>
      </c>
      <c r="AG144" s="46">
        <f t="shared" si="109"/>
        <v>0</v>
      </c>
      <c r="AH144" s="46">
        <f t="shared" si="109"/>
        <v>0</v>
      </c>
      <c r="AI144" s="46">
        <f t="shared" si="109"/>
        <v>0</v>
      </c>
      <c r="AJ144" s="46">
        <f t="shared" si="109"/>
        <v>0</v>
      </c>
      <c r="AK144" s="46">
        <f t="shared" si="109"/>
        <v>0</v>
      </c>
      <c r="AL144" s="46">
        <f t="shared" si="109"/>
        <v>0</v>
      </c>
      <c r="AM144" s="46">
        <f t="shared" si="109"/>
        <v>0</v>
      </c>
      <c r="AN144" s="46">
        <f t="shared" si="109"/>
        <v>0</v>
      </c>
      <c r="AO144" s="46">
        <f t="shared" si="109"/>
        <v>0</v>
      </c>
      <c r="AP144" s="46"/>
      <c r="AQ144" s="46"/>
      <c r="AR144" s="46"/>
      <c r="AS144" s="46"/>
      <c r="AT144" s="47"/>
      <c r="AU144" s="47"/>
      <c r="AV144" s="46"/>
      <c r="AW144" s="46"/>
      <c r="AX144" s="46"/>
      <c r="AY144" s="46"/>
      <c r="AZ144" s="46"/>
      <c r="BA144" s="46"/>
      <c r="BB144" s="46"/>
      <c r="BC144" s="46"/>
      <c r="BD144" s="46"/>
      <c r="BE144" s="46"/>
      <c r="BF144" s="46"/>
      <c r="BG144" s="46"/>
      <c r="BH144" s="46"/>
      <c r="BI144" s="46"/>
      <c r="BJ144" s="46"/>
      <c r="BK144" s="47" t="str">
        <f t="shared" si="101"/>
        <v>Benchmark 3 Line</v>
      </c>
      <c r="BL144" s="46">
        <f t="shared" si="107"/>
        <v>0</v>
      </c>
      <c r="BM144" s="46">
        <f t="shared" si="110"/>
        <v>0</v>
      </c>
      <c r="BN144" s="46">
        <f t="shared" si="110"/>
        <v>0</v>
      </c>
      <c r="BO144" s="46">
        <f t="shared" si="110"/>
        <v>0</v>
      </c>
      <c r="BP144" s="46">
        <f t="shared" si="110"/>
        <v>0</v>
      </c>
      <c r="BQ144" s="46">
        <f t="shared" si="110"/>
        <v>0</v>
      </c>
      <c r="BR144" s="46">
        <f t="shared" si="110"/>
        <v>0</v>
      </c>
      <c r="BS144" s="46">
        <f t="shared" si="110"/>
        <v>0</v>
      </c>
      <c r="BT144" s="46">
        <f t="shared" si="110"/>
        <v>0</v>
      </c>
      <c r="BU144" s="46">
        <f t="shared" si="110"/>
        <v>0</v>
      </c>
      <c r="BV144" s="46">
        <f t="shared" si="110"/>
        <v>0</v>
      </c>
      <c r="BW144" s="46">
        <f t="shared" si="110"/>
        <v>0</v>
      </c>
      <c r="BX144" s="46">
        <f t="shared" si="110"/>
        <v>0</v>
      </c>
      <c r="BY144" s="46">
        <f t="shared" si="110"/>
        <v>0</v>
      </c>
      <c r="BZ144" s="46">
        <f t="shared" si="110"/>
        <v>0</v>
      </c>
      <c r="CA144" s="46">
        <f t="shared" si="110"/>
        <v>0</v>
      </c>
      <c r="CB144" s="47"/>
      <c r="CC144" s="46"/>
      <c r="CD144" s="46"/>
      <c r="CE144" s="46"/>
      <c r="CF144" s="46"/>
      <c r="CG144" s="46"/>
      <c r="CH144" s="46"/>
      <c r="CI144" s="46"/>
      <c r="CJ144" s="46"/>
      <c r="CK144" s="46"/>
      <c r="CL144" s="46"/>
      <c r="CM144" s="46"/>
      <c r="CN144" s="46"/>
      <c r="CO144" s="46"/>
      <c r="CP144" s="46"/>
      <c r="CQ144" s="46"/>
      <c r="CR144" s="46"/>
      <c r="CS144" s="46"/>
      <c r="CT144" s="46"/>
      <c r="CU144" s="46"/>
      <c r="CV144" s="46"/>
      <c r="CW144" s="47" t="str">
        <f t="shared" si="103"/>
        <v>Benchmark 3 Line</v>
      </c>
      <c r="CX144" s="46">
        <f t="shared" si="108"/>
        <v>0</v>
      </c>
      <c r="CY144" s="46">
        <f t="shared" si="104"/>
        <v>0</v>
      </c>
      <c r="CZ144" s="46">
        <f t="shared" si="104"/>
        <v>0</v>
      </c>
      <c r="DA144" s="46">
        <f t="shared" si="104"/>
        <v>0</v>
      </c>
      <c r="DB144" s="46">
        <f t="shared" si="104"/>
        <v>0</v>
      </c>
      <c r="DC144" s="46">
        <f t="shared" si="111"/>
        <v>0</v>
      </c>
      <c r="DD144" s="46">
        <f t="shared" si="111"/>
        <v>0</v>
      </c>
      <c r="DE144" s="46">
        <f t="shared" si="111"/>
        <v>0</v>
      </c>
      <c r="DF144" s="46">
        <f t="shared" si="111"/>
        <v>0</v>
      </c>
      <c r="DG144" s="46">
        <f t="shared" si="111"/>
        <v>0</v>
      </c>
      <c r="DH144" s="46">
        <f t="shared" si="111"/>
        <v>0</v>
      </c>
      <c r="DI144" s="46">
        <f t="shared" si="111"/>
        <v>0</v>
      </c>
      <c r="DJ144" s="46">
        <f t="shared" si="111"/>
        <v>0</v>
      </c>
      <c r="DK144" s="46">
        <f t="shared" si="111"/>
        <v>0</v>
      </c>
      <c r="DL144" s="46">
        <f t="shared" si="111"/>
        <v>0</v>
      </c>
      <c r="DM144" s="46">
        <f t="shared" si="111"/>
        <v>0</v>
      </c>
    </row>
    <row r="145" spans="1:117" x14ac:dyDescent="0.2">
      <c r="A145" s="154">
        <f t="shared" si="105"/>
        <v>0</v>
      </c>
      <c r="B145" s="154"/>
      <c r="Y145" s="47" t="str">
        <f t="shared" si="99"/>
        <v>Benchmark 2 Line</v>
      </c>
      <c r="Z145" s="46">
        <f t="shared" si="106"/>
        <v>0</v>
      </c>
      <c r="AA145" s="46">
        <f t="shared" si="109"/>
        <v>0</v>
      </c>
      <c r="AB145" s="46">
        <f t="shared" si="109"/>
        <v>0</v>
      </c>
      <c r="AC145" s="46">
        <f t="shared" si="109"/>
        <v>0</v>
      </c>
      <c r="AD145" s="46">
        <f t="shared" si="109"/>
        <v>0</v>
      </c>
      <c r="AE145" s="46">
        <f t="shared" si="109"/>
        <v>0</v>
      </c>
      <c r="AF145" s="46">
        <f t="shared" si="109"/>
        <v>0</v>
      </c>
      <c r="AG145" s="46">
        <f t="shared" si="109"/>
        <v>0</v>
      </c>
      <c r="AH145" s="46">
        <f t="shared" si="109"/>
        <v>0</v>
      </c>
      <c r="AI145" s="46">
        <f t="shared" si="109"/>
        <v>0</v>
      </c>
      <c r="AJ145" s="46">
        <f t="shared" si="109"/>
        <v>0</v>
      </c>
      <c r="AK145" s="46">
        <f t="shared" si="109"/>
        <v>0</v>
      </c>
      <c r="AL145" s="46">
        <f t="shared" si="109"/>
        <v>0</v>
      </c>
      <c r="AM145" s="46">
        <f t="shared" si="109"/>
        <v>0</v>
      </c>
      <c r="AN145" s="46">
        <f t="shared" si="109"/>
        <v>0</v>
      </c>
      <c r="AO145" s="46">
        <f t="shared" si="109"/>
        <v>0</v>
      </c>
      <c r="AP145" s="46"/>
      <c r="AQ145" s="46"/>
      <c r="AR145" s="46"/>
      <c r="AS145" s="46"/>
      <c r="AT145" s="47"/>
      <c r="AU145" s="47"/>
      <c r="AV145" s="46"/>
      <c r="AW145" s="46"/>
      <c r="AX145" s="46"/>
      <c r="AY145" s="46"/>
      <c r="AZ145" s="46"/>
      <c r="BA145" s="46"/>
      <c r="BB145" s="46"/>
      <c r="BC145" s="46"/>
      <c r="BD145" s="46"/>
      <c r="BE145" s="46"/>
      <c r="BF145" s="46"/>
      <c r="BG145" s="46"/>
      <c r="BH145" s="46"/>
      <c r="BI145" s="46"/>
      <c r="BJ145" s="46"/>
      <c r="BK145" s="47" t="str">
        <f t="shared" si="101"/>
        <v>Benchmark 3 Line</v>
      </c>
      <c r="BL145" s="46">
        <f t="shared" si="107"/>
        <v>0</v>
      </c>
      <c r="BM145" s="46">
        <f t="shared" si="110"/>
        <v>0</v>
      </c>
      <c r="BN145" s="46">
        <f t="shared" si="110"/>
        <v>0</v>
      </c>
      <c r="BO145" s="46">
        <f t="shared" si="110"/>
        <v>0</v>
      </c>
      <c r="BP145" s="46">
        <f t="shared" si="110"/>
        <v>0</v>
      </c>
      <c r="BQ145" s="46">
        <f t="shared" si="110"/>
        <v>0</v>
      </c>
      <c r="BR145" s="46">
        <f t="shared" si="110"/>
        <v>0</v>
      </c>
      <c r="BS145" s="46">
        <f t="shared" si="110"/>
        <v>0</v>
      </c>
      <c r="BT145" s="46">
        <f t="shared" si="110"/>
        <v>0</v>
      </c>
      <c r="BU145" s="46">
        <f t="shared" si="110"/>
        <v>0</v>
      </c>
      <c r="BV145" s="46">
        <f t="shared" si="110"/>
        <v>0</v>
      </c>
      <c r="BW145" s="46">
        <f t="shared" si="110"/>
        <v>0</v>
      </c>
      <c r="BX145" s="46">
        <f t="shared" si="110"/>
        <v>0</v>
      </c>
      <c r="BY145" s="46">
        <f t="shared" si="110"/>
        <v>0</v>
      </c>
      <c r="BZ145" s="46">
        <f t="shared" si="110"/>
        <v>0</v>
      </c>
      <c r="CA145" s="46">
        <f t="shared" si="110"/>
        <v>0</v>
      </c>
      <c r="CB145" s="47"/>
      <c r="CC145" s="46"/>
      <c r="CD145" s="46"/>
      <c r="CE145" s="46"/>
      <c r="CF145" s="46"/>
      <c r="CG145" s="46"/>
      <c r="CH145" s="46"/>
      <c r="CI145" s="46"/>
      <c r="CJ145" s="46"/>
      <c r="CK145" s="46"/>
      <c r="CL145" s="46"/>
      <c r="CM145" s="46"/>
      <c r="CN145" s="46"/>
      <c r="CO145" s="46"/>
      <c r="CP145" s="46"/>
      <c r="CQ145" s="46"/>
      <c r="CR145" s="46"/>
      <c r="CS145" s="46"/>
      <c r="CT145" s="46"/>
      <c r="CU145" s="46"/>
      <c r="CV145" s="46"/>
      <c r="CW145" s="47" t="str">
        <f t="shared" si="103"/>
        <v>Benchmark 3 Line</v>
      </c>
      <c r="CX145" s="46">
        <f t="shared" si="108"/>
        <v>0</v>
      </c>
      <c r="CY145" s="46">
        <f t="shared" si="104"/>
        <v>0</v>
      </c>
      <c r="CZ145" s="46">
        <f t="shared" si="104"/>
        <v>0</v>
      </c>
      <c r="DA145" s="46">
        <f t="shared" si="104"/>
        <v>0</v>
      </c>
      <c r="DB145" s="46">
        <f t="shared" si="104"/>
        <v>0</v>
      </c>
      <c r="DC145" s="46">
        <f t="shared" si="111"/>
        <v>0</v>
      </c>
      <c r="DD145" s="46">
        <f t="shared" si="111"/>
        <v>0</v>
      </c>
      <c r="DE145" s="46">
        <f t="shared" si="111"/>
        <v>0</v>
      </c>
      <c r="DF145" s="46">
        <f t="shared" si="111"/>
        <v>0</v>
      </c>
      <c r="DG145" s="46">
        <f t="shared" si="111"/>
        <v>0</v>
      </c>
      <c r="DH145" s="46">
        <f t="shared" si="111"/>
        <v>0</v>
      </c>
      <c r="DI145" s="46">
        <f t="shared" si="111"/>
        <v>0</v>
      </c>
      <c r="DJ145" s="46">
        <f t="shared" si="111"/>
        <v>0</v>
      </c>
      <c r="DK145" s="46">
        <f t="shared" si="111"/>
        <v>0</v>
      </c>
      <c r="DL145" s="46">
        <f t="shared" si="111"/>
        <v>0</v>
      </c>
      <c r="DM145" s="46">
        <f t="shared" si="111"/>
        <v>0</v>
      </c>
    </row>
    <row r="146" spans="1:117" x14ac:dyDescent="0.2">
      <c r="A146" s="154">
        <f t="shared" si="105"/>
        <v>0</v>
      </c>
      <c r="B146" s="154"/>
      <c r="Y146" s="47" t="str">
        <f t="shared" si="99"/>
        <v>Benchmark 2 Line</v>
      </c>
      <c r="Z146" s="46">
        <f t="shared" si="106"/>
        <v>0</v>
      </c>
      <c r="AA146" s="46">
        <f t="shared" si="109"/>
        <v>0</v>
      </c>
      <c r="AB146" s="46">
        <f t="shared" si="109"/>
        <v>0</v>
      </c>
      <c r="AC146" s="46">
        <f t="shared" si="109"/>
        <v>0</v>
      </c>
      <c r="AD146" s="46">
        <f t="shared" si="109"/>
        <v>0</v>
      </c>
      <c r="AE146" s="46">
        <f t="shared" si="109"/>
        <v>0</v>
      </c>
      <c r="AF146" s="46">
        <f t="shared" si="109"/>
        <v>0</v>
      </c>
      <c r="AG146" s="46">
        <f t="shared" si="109"/>
        <v>0</v>
      </c>
      <c r="AH146" s="46">
        <f t="shared" si="109"/>
        <v>0</v>
      </c>
      <c r="AI146" s="46">
        <f t="shared" si="109"/>
        <v>0</v>
      </c>
      <c r="AJ146" s="46">
        <f t="shared" si="109"/>
        <v>0</v>
      </c>
      <c r="AK146" s="46">
        <f t="shared" si="109"/>
        <v>0</v>
      </c>
      <c r="AL146" s="46">
        <f t="shared" si="109"/>
        <v>0</v>
      </c>
      <c r="AM146" s="46">
        <f t="shared" si="109"/>
        <v>0</v>
      </c>
      <c r="AN146" s="46">
        <f t="shared" si="109"/>
        <v>0</v>
      </c>
      <c r="AO146" s="46">
        <f t="shared" si="109"/>
        <v>0</v>
      </c>
      <c r="AP146" s="46"/>
      <c r="AQ146" s="46"/>
      <c r="AR146" s="46"/>
      <c r="AS146" s="46"/>
      <c r="AT146" s="47"/>
      <c r="AU146" s="47"/>
      <c r="AV146" s="46"/>
      <c r="AW146" s="46"/>
      <c r="AX146" s="46"/>
      <c r="AY146" s="46"/>
      <c r="AZ146" s="46"/>
      <c r="BA146" s="46"/>
      <c r="BB146" s="46"/>
      <c r="BC146" s="46"/>
      <c r="BD146" s="46"/>
      <c r="BE146" s="46"/>
      <c r="BF146" s="46"/>
      <c r="BG146" s="46"/>
      <c r="BH146" s="46"/>
      <c r="BI146" s="46"/>
      <c r="BJ146" s="46"/>
      <c r="BK146" s="47" t="str">
        <f t="shared" si="101"/>
        <v>Benchmark 3 Line</v>
      </c>
      <c r="BL146" s="46">
        <f t="shared" si="107"/>
        <v>0</v>
      </c>
      <c r="BM146" s="46">
        <f t="shared" si="110"/>
        <v>0</v>
      </c>
      <c r="BN146" s="46">
        <f t="shared" si="110"/>
        <v>0</v>
      </c>
      <c r="BO146" s="46">
        <f t="shared" si="110"/>
        <v>0</v>
      </c>
      <c r="BP146" s="46">
        <f t="shared" si="110"/>
        <v>0</v>
      </c>
      <c r="BQ146" s="46">
        <f t="shared" si="110"/>
        <v>0</v>
      </c>
      <c r="BR146" s="46">
        <f t="shared" si="110"/>
        <v>0</v>
      </c>
      <c r="BS146" s="46">
        <f t="shared" si="110"/>
        <v>0</v>
      </c>
      <c r="BT146" s="46">
        <f t="shared" si="110"/>
        <v>0</v>
      </c>
      <c r="BU146" s="46">
        <f t="shared" si="110"/>
        <v>0</v>
      </c>
      <c r="BV146" s="46">
        <f t="shared" si="110"/>
        <v>0</v>
      </c>
      <c r="BW146" s="46">
        <f t="shared" si="110"/>
        <v>0</v>
      </c>
      <c r="BX146" s="46">
        <f t="shared" si="110"/>
        <v>0</v>
      </c>
      <c r="BY146" s="46">
        <f t="shared" si="110"/>
        <v>0</v>
      </c>
      <c r="BZ146" s="46">
        <f t="shared" si="110"/>
        <v>0</v>
      </c>
      <c r="CA146" s="46">
        <f t="shared" si="110"/>
        <v>0</v>
      </c>
      <c r="CB146" s="47"/>
      <c r="CC146" s="46"/>
      <c r="CD146" s="46"/>
      <c r="CE146" s="46"/>
      <c r="CF146" s="46"/>
      <c r="CG146" s="46"/>
      <c r="CH146" s="46"/>
      <c r="CI146" s="46"/>
      <c r="CJ146" s="46"/>
      <c r="CK146" s="46"/>
      <c r="CL146" s="46"/>
      <c r="CM146" s="46"/>
      <c r="CN146" s="46"/>
      <c r="CO146" s="46"/>
      <c r="CP146" s="46"/>
      <c r="CQ146" s="46"/>
      <c r="CR146" s="46"/>
      <c r="CS146" s="46"/>
      <c r="CT146" s="46"/>
      <c r="CU146" s="46"/>
      <c r="CV146" s="46"/>
      <c r="CW146" s="47" t="str">
        <f t="shared" si="103"/>
        <v>Benchmark 3 Line</v>
      </c>
      <c r="CX146" s="46">
        <f t="shared" si="108"/>
        <v>0</v>
      </c>
      <c r="CY146" s="46">
        <f t="shared" si="104"/>
        <v>0</v>
      </c>
      <c r="CZ146" s="46">
        <f t="shared" si="104"/>
        <v>0</v>
      </c>
      <c r="DA146" s="46">
        <f t="shared" si="104"/>
        <v>0</v>
      </c>
      <c r="DB146" s="46">
        <f t="shared" si="104"/>
        <v>0</v>
      </c>
      <c r="DC146" s="46">
        <f t="shared" si="111"/>
        <v>0</v>
      </c>
      <c r="DD146" s="46">
        <f t="shared" si="111"/>
        <v>0</v>
      </c>
      <c r="DE146" s="46">
        <f t="shared" si="111"/>
        <v>0</v>
      </c>
      <c r="DF146" s="46">
        <f t="shared" si="111"/>
        <v>0</v>
      </c>
      <c r="DG146" s="46">
        <f t="shared" si="111"/>
        <v>0</v>
      </c>
      <c r="DH146" s="46">
        <f t="shared" si="111"/>
        <v>0</v>
      </c>
      <c r="DI146" s="46">
        <f t="shared" si="111"/>
        <v>0</v>
      </c>
      <c r="DJ146" s="46">
        <f t="shared" si="111"/>
        <v>0</v>
      </c>
      <c r="DK146" s="46">
        <f t="shared" si="111"/>
        <v>0</v>
      </c>
      <c r="DL146" s="46">
        <f t="shared" si="111"/>
        <v>0</v>
      </c>
      <c r="DM146" s="46">
        <f t="shared" si="111"/>
        <v>0</v>
      </c>
    </row>
    <row r="147" spans="1:117" x14ac:dyDescent="0.2">
      <c r="A147" s="154">
        <f t="shared" si="105"/>
        <v>0</v>
      </c>
      <c r="B147" s="154"/>
      <c r="Y147" s="47" t="str">
        <f t="shared" si="99"/>
        <v>Benchmark 2 Line</v>
      </c>
      <c r="Z147" s="46">
        <f t="shared" si="106"/>
        <v>0</v>
      </c>
      <c r="AA147" s="46">
        <f t="shared" si="109"/>
        <v>0</v>
      </c>
      <c r="AB147" s="46">
        <f t="shared" si="109"/>
        <v>0</v>
      </c>
      <c r="AC147" s="46">
        <f t="shared" si="109"/>
        <v>0</v>
      </c>
      <c r="AD147" s="46">
        <f t="shared" si="109"/>
        <v>0</v>
      </c>
      <c r="AE147" s="46">
        <f t="shared" si="109"/>
        <v>0</v>
      </c>
      <c r="AF147" s="46">
        <f t="shared" si="109"/>
        <v>0</v>
      </c>
      <c r="AG147" s="46">
        <f t="shared" si="109"/>
        <v>0</v>
      </c>
      <c r="AH147" s="46">
        <f t="shared" si="109"/>
        <v>0</v>
      </c>
      <c r="AI147" s="46">
        <f t="shared" si="109"/>
        <v>0</v>
      </c>
      <c r="AJ147" s="46">
        <f t="shared" si="109"/>
        <v>0</v>
      </c>
      <c r="AK147" s="46">
        <f t="shared" si="109"/>
        <v>0</v>
      </c>
      <c r="AL147" s="46">
        <f t="shared" si="109"/>
        <v>0</v>
      </c>
      <c r="AM147" s="46">
        <f t="shared" si="109"/>
        <v>0</v>
      </c>
      <c r="AN147" s="46">
        <f t="shared" si="109"/>
        <v>0</v>
      </c>
      <c r="AO147" s="46">
        <f t="shared" si="109"/>
        <v>0</v>
      </c>
      <c r="AP147" s="46"/>
      <c r="AQ147" s="46"/>
      <c r="AR147" s="46"/>
      <c r="AS147" s="46"/>
      <c r="AT147" s="47"/>
      <c r="AU147" s="47"/>
      <c r="AV147" s="46"/>
      <c r="AW147" s="46"/>
      <c r="AX147" s="46"/>
      <c r="AY147" s="46"/>
      <c r="AZ147" s="46"/>
      <c r="BA147" s="46"/>
      <c r="BB147" s="46"/>
      <c r="BC147" s="46"/>
      <c r="BD147" s="46"/>
      <c r="BE147" s="46"/>
      <c r="BF147" s="46"/>
      <c r="BG147" s="46"/>
      <c r="BH147" s="46"/>
      <c r="BI147" s="46"/>
      <c r="BJ147" s="46"/>
      <c r="BK147" s="47" t="str">
        <f t="shared" si="101"/>
        <v>Benchmark 3 Line</v>
      </c>
      <c r="BL147" s="46">
        <f t="shared" si="107"/>
        <v>0</v>
      </c>
      <c r="BM147" s="46">
        <f t="shared" si="110"/>
        <v>0</v>
      </c>
      <c r="BN147" s="46">
        <f t="shared" si="110"/>
        <v>0</v>
      </c>
      <c r="BO147" s="46">
        <f t="shared" si="110"/>
        <v>0</v>
      </c>
      <c r="BP147" s="46">
        <f t="shared" si="110"/>
        <v>0</v>
      </c>
      <c r="BQ147" s="46">
        <f t="shared" si="110"/>
        <v>0</v>
      </c>
      <c r="BR147" s="46">
        <f t="shared" si="110"/>
        <v>0</v>
      </c>
      <c r="BS147" s="46">
        <f t="shared" si="110"/>
        <v>0</v>
      </c>
      <c r="BT147" s="46">
        <f t="shared" si="110"/>
        <v>0</v>
      </c>
      <c r="BU147" s="46">
        <f t="shared" si="110"/>
        <v>0</v>
      </c>
      <c r="BV147" s="46">
        <f t="shared" si="110"/>
        <v>0</v>
      </c>
      <c r="BW147" s="46">
        <f t="shared" si="110"/>
        <v>0</v>
      </c>
      <c r="BX147" s="46">
        <f t="shared" si="110"/>
        <v>0</v>
      </c>
      <c r="BY147" s="46">
        <f t="shared" si="110"/>
        <v>0</v>
      </c>
      <c r="BZ147" s="46">
        <f t="shared" si="110"/>
        <v>0</v>
      </c>
      <c r="CA147" s="46">
        <f t="shared" si="110"/>
        <v>0</v>
      </c>
      <c r="CB147" s="47"/>
      <c r="CC147" s="46"/>
      <c r="CD147" s="46"/>
      <c r="CE147" s="46"/>
      <c r="CF147" s="46"/>
      <c r="CG147" s="46"/>
      <c r="CH147" s="46"/>
      <c r="CI147" s="46"/>
      <c r="CJ147" s="46"/>
      <c r="CK147" s="46"/>
      <c r="CL147" s="46"/>
      <c r="CM147" s="46"/>
      <c r="CN147" s="46"/>
      <c r="CO147" s="46"/>
      <c r="CP147" s="46"/>
      <c r="CQ147" s="46"/>
      <c r="CR147" s="46"/>
      <c r="CS147" s="46"/>
      <c r="CT147" s="46"/>
      <c r="CU147" s="46"/>
      <c r="CV147" s="46"/>
      <c r="CW147" s="47" t="str">
        <f t="shared" si="103"/>
        <v>Benchmark 3 Line</v>
      </c>
      <c r="CX147" s="46">
        <f t="shared" si="108"/>
        <v>0</v>
      </c>
      <c r="CY147" s="46">
        <f t="shared" si="104"/>
        <v>0</v>
      </c>
      <c r="CZ147" s="46">
        <f t="shared" si="104"/>
        <v>0</v>
      </c>
      <c r="DA147" s="46">
        <f t="shared" si="104"/>
        <v>0</v>
      </c>
      <c r="DB147" s="46">
        <f t="shared" si="104"/>
        <v>0</v>
      </c>
      <c r="DC147" s="46">
        <f t="shared" si="111"/>
        <v>0</v>
      </c>
      <c r="DD147" s="46">
        <f t="shared" si="111"/>
        <v>0</v>
      </c>
      <c r="DE147" s="46">
        <f t="shared" si="111"/>
        <v>0</v>
      </c>
      <c r="DF147" s="46">
        <f t="shared" si="111"/>
        <v>0</v>
      </c>
      <c r="DG147" s="46">
        <f t="shared" si="111"/>
        <v>0</v>
      </c>
      <c r="DH147" s="46">
        <f t="shared" si="111"/>
        <v>0</v>
      </c>
      <c r="DI147" s="46">
        <f t="shared" si="111"/>
        <v>0</v>
      </c>
      <c r="DJ147" s="46">
        <f t="shared" si="111"/>
        <v>0</v>
      </c>
      <c r="DK147" s="46">
        <f t="shared" si="111"/>
        <v>0</v>
      </c>
      <c r="DL147" s="46">
        <f t="shared" si="111"/>
        <v>0</v>
      </c>
      <c r="DM147" s="46">
        <f t="shared" si="111"/>
        <v>0</v>
      </c>
    </row>
    <row r="148" spans="1:117" x14ac:dyDescent="0.2">
      <c r="A148" s="154">
        <f t="shared" si="105"/>
        <v>0</v>
      </c>
      <c r="B148" s="154"/>
      <c r="Y148" s="47" t="str">
        <f t="shared" si="99"/>
        <v>Benchmark 2 Line</v>
      </c>
      <c r="Z148" s="46">
        <f t="shared" si="106"/>
        <v>0</v>
      </c>
      <c r="AA148" s="46">
        <f t="shared" si="109"/>
        <v>0</v>
      </c>
      <c r="AB148" s="46">
        <f t="shared" si="109"/>
        <v>0</v>
      </c>
      <c r="AC148" s="46">
        <f t="shared" si="109"/>
        <v>0</v>
      </c>
      <c r="AD148" s="46">
        <f t="shared" si="109"/>
        <v>0</v>
      </c>
      <c r="AE148" s="46">
        <f t="shared" si="109"/>
        <v>0</v>
      </c>
      <c r="AF148" s="46">
        <f t="shared" si="109"/>
        <v>0</v>
      </c>
      <c r="AG148" s="46">
        <f t="shared" si="109"/>
        <v>0</v>
      </c>
      <c r="AH148" s="46">
        <f t="shared" si="109"/>
        <v>0</v>
      </c>
      <c r="AI148" s="46">
        <f t="shared" si="109"/>
        <v>0</v>
      </c>
      <c r="AJ148" s="46">
        <f t="shared" si="109"/>
        <v>0</v>
      </c>
      <c r="AK148" s="46">
        <f t="shared" si="109"/>
        <v>0</v>
      </c>
      <c r="AL148" s="46">
        <f t="shared" si="109"/>
        <v>0</v>
      </c>
      <c r="AM148" s="46">
        <f t="shared" si="109"/>
        <v>0</v>
      </c>
      <c r="AN148" s="46">
        <f t="shared" si="109"/>
        <v>0</v>
      </c>
      <c r="AO148" s="46">
        <f t="shared" si="109"/>
        <v>0</v>
      </c>
      <c r="AP148" s="46"/>
      <c r="AQ148" s="46"/>
      <c r="AR148" s="46"/>
      <c r="AS148" s="46"/>
      <c r="AT148" s="47"/>
      <c r="AU148" s="47"/>
      <c r="AV148" s="46"/>
      <c r="AW148" s="46"/>
      <c r="AX148" s="46"/>
      <c r="AY148" s="46"/>
      <c r="AZ148" s="46"/>
      <c r="BA148" s="46"/>
      <c r="BB148" s="46"/>
      <c r="BC148" s="46"/>
      <c r="BD148" s="46"/>
      <c r="BE148" s="46"/>
      <c r="BF148" s="46"/>
      <c r="BG148" s="46"/>
      <c r="BH148" s="46"/>
      <c r="BI148" s="46"/>
      <c r="BJ148" s="46"/>
      <c r="BK148" s="47" t="str">
        <f t="shared" si="101"/>
        <v>Benchmark 3 Line</v>
      </c>
      <c r="BL148" s="46">
        <f t="shared" si="107"/>
        <v>0</v>
      </c>
      <c r="BM148" s="46">
        <f t="shared" si="110"/>
        <v>0</v>
      </c>
      <c r="BN148" s="46">
        <f t="shared" si="110"/>
        <v>0</v>
      </c>
      <c r="BO148" s="46">
        <f t="shared" si="110"/>
        <v>0</v>
      </c>
      <c r="BP148" s="46">
        <f t="shared" si="110"/>
        <v>0</v>
      </c>
      <c r="BQ148" s="46">
        <f t="shared" si="110"/>
        <v>0</v>
      </c>
      <c r="BR148" s="46">
        <f t="shared" si="110"/>
        <v>0</v>
      </c>
      <c r="BS148" s="46">
        <f t="shared" si="110"/>
        <v>0</v>
      </c>
      <c r="BT148" s="46">
        <f t="shared" si="110"/>
        <v>0</v>
      </c>
      <c r="BU148" s="46">
        <f t="shared" si="110"/>
        <v>0</v>
      </c>
      <c r="BV148" s="46">
        <f t="shared" si="110"/>
        <v>0</v>
      </c>
      <c r="BW148" s="46">
        <f t="shared" si="110"/>
        <v>0</v>
      </c>
      <c r="BX148" s="46">
        <f t="shared" si="110"/>
        <v>0</v>
      </c>
      <c r="BY148" s="46">
        <f t="shared" si="110"/>
        <v>0</v>
      </c>
      <c r="BZ148" s="46">
        <f t="shared" si="110"/>
        <v>0</v>
      </c>
      <c r="CA148" s="46">
        <f t="shared" si="110"/>
        <v>0</v>
      </c>
      <c r="CB148" s="47"/>
      <c r="CC148" s="46"/>
      <c r="CD148" s="46"/>
      <c r="CE148" s="46"/>
      <c r="CF148" s="46"/>
      <c r="CG148" s="46"/>
      <c r="CH148" s="46"/>
      <c r="CI148" s="46"/>
      <c r="CJ148" s="46"/>
      <c r="CK148" s="46"/>
      <c r="CL148" s="46"/>
      <c r="CM148" s="46"/>
      <c r="CN148" s="46"/>
      <c r="CO148" s="46"/>
      <c r="CP148" s="46"/>
      <c r="CQ148" s="46"/>
      <c r="CR148" s="46"/>
      <c r="CS148" s="46"/>
      <c r="CT148" s="46"/>
      <c r="CU148" s="46"/>
      <c r="CV148" s="46"/>
      <c r="CW148" s="47" t="str">
        <f t="shared" si="103"/>
        <v>Benchmark 3 Line</v>
      </c>
      <c r="CX148" s="46">
        <f t="shared" si="108"/>
        <v>0</v>
      </c>
      <c r="CY148" s="46">
        <f t="shared" si="104"/>
        <v>0</v>
      </c>
      <c r="CZ148" s="46">
        <f t="shared" si="104"/>
        <v>0</v>
      </c>
      <c r="DA148" s="46">
        <f t="shared" si="104"/>
        <v>0</v>
      </c>
      <c r="DB148" s="46">
        <f t="shared" si="104"/>
        <v>0</v>
      </c>
      <c r="DC148" s="46">
        <f t="shared" si="111"/>
        <v>0</v>
      </c>
      <c r="DD148" s="46">
        <f t="shared" si="111"/>
        <v>0</v>
      </c>
      <c r="DE148" s="46">
        <f t="shared" si="111"/>
        <v>0</v>
      </c>
      <c r="DF148" s="46">
        <f t="shared" si="111"/>
        <v>0</v>
      </c>
      <c r="DG148" s="46">
        <f t="shared" si="111"/>
        <v>0</v>
      </c>
      <c r="DH148" s="46">
        <f t="shared" si="111"/>
        <v>0</v>
      </c>
      <c r="DI148" s="46">
        <f t="shared" si="111"/>
        <v>0</v>
      </c>
      <c r="DJ148" s="46">
        <f t="shared" si="111"/>
        <v>0</v>
      </c>
      <c r="DK148" s="46">
        <f t="shared" si="111"/>
        <v>0</v>
      </c>
      <c r="DL148" s="46">
        <f t="shared" si="111"/>
        <v>0</v>
      </c>
      <c r="DM148" s="46">
        <f t="shared" si="111"/>
        <v>0</v>
      </c>
    </row>
    <row r="149" spans="1:117" x14ac:dyDescent="0.2">
      <c r="A149" s="154">
        <f t="shared" si="105"/>
        <v>0</v>
      </c>
      <c r="B149" s="154"/>
      <c r="Y149" s="47" t="str">
        <f t="shared" si="99"/>
        <v>Benchmark 2 Line</v>
      </c>
      <c r="Z149" s="46">
        <f t="shared" si="106"/>
        <v>0</v>
      </c>
      <c r="AA149" s="46">
        <f t="shared" si="109"/>
        <v>0</v>
      </c>
      <c r="AB149" s="46">
        <f t="shared" si="109"/>
        <v>0</v>
      </c>
      <c r="AC149" s="46">
        <f t="shared" si="109"/>
        <v>0</v>
      </c>
      <c r="AD149" s="46">
        <f t="shared" si="109"/>
        <v>0</v>
      </c>
      <c r="AE149" s="46">
        <f t="shared" si="109"/>
        <v>0</v>
      </c>
      <c r="AF149" s="46">
        <f t="shared" si="109"/>
        <v>0</v>
      </c>
      <c r="AG149" s="46">
        <f t="shared" si="109"/>
        <v>0</v>
      </c>
      <c r="AH149" s="46">
        <f t="shared" si="109"/>
        <v>0</v>
      </c>
      <c r="AI149" s="46">
        <f t="shared" si="109"/>
        <v>0</v>
      </c>
      <c r="AJ149" s="46">
        <f t="shared" si="109"/>
        <v>0</v>
      </c>
      <c r="AK149" s="46">
        <f t="shared" si="109"/>
        <v>0</v>
      </c>
      <c r="AL149" s="46">
        <f t="shared" si="109"/>
        <v>0</v>
      </c>
      <c r="AM149" s="46">
        <f t="shared" si="109"/>
        <v>0</v>
      </c>
      <c r="AN149" s="46">
        <f t="shared" si="109"/>
        <v>0</v>
      </c>
      <c r="AO149" s="46">
        <f t="shared" si="109"/>
        <v>0</v>
      </c>
      <c r="AP149" s="46"/>
      <c r="AQ149" s="46"/>
      <c r="AR149" s="46"/>
      <c r="AS149" s="46"/>
      <c r="AT149" s="47"/>
      <c r="AU149" s="47"/>
      <c r="AV149" s="46"/>
      <c r="AW149" s="46"/>
      <c r="AX149" s="46"/>
      <c r="AY149" s="46"/>
      <c r="AZ149" s="46"/>
      <c r="BA149" s="46"/>
      <c r="BB149" s="46"/>
      <c r="BC149" s="46"/>
      <c r="BD149" s="46"/>
      <c r="BE149" s="46"/>
      <c r="BF149" s="46"/>
      <c r="BG149" s="46"/>
      <c r="BH149" s="46"/>
      <c r="BI149" s="46"/>
      <c r="BJ149" s="46"/>
      <c r="BK149" s="47" t="str">
        <f t="shared" si="101"/>
        <v>Benchmark 3 Line</v>
      </c>
      <c r="BL149" s="46">
        <f t="shared" si="107"/>
        <v>0</v>
      </c>
      <c r="BM149" s="46">
        <f t="shared" si="110"/>
        <v>0</v>
      </c>
      <c r="BN149" s="46">
        <f t="shared" si="110"/>
        <v>0</v>
      </c>
      <c r="BO149" s="46">
        <f t="shared" si="110"/>
        <v>0</v>
      </c>
      <c r="BP149" s="46">
        <f t="shared" si="110"/>
        <v>0</v>
      </c>
      <c r="BQ149" s="46">
        <f t="shared" si="110"/>
        <v>0</v>
      </c>
      <c r="BR149" s="46">
        <f t="shared" si="110"/>
        <v>0</v>
      </c>
      <c r="BS149" s="46">
        <f t="shared" si="110"/>
        <v>0</v>
      </c>
      <c r="BT149" s="46">
        <f t="shared" si="110"/>
        <v>0</v>
      </c>
      <c r="BU149" s="46">
        <f t="shared" si="110"/>
        <v>0</v>
      </c>
      <c r="BV149" s="46">
        <f t="shared" si="110"/>
        <v>0</v>
      </c>
      <c r="BW149" s="46">
        <f t="shared" si="110"/>
        <v>0</v>
      </c>
      <c r="BX149" s="46">
        <f t="shared" si="110"/>
        <v>0</v>
      </c>
      <c r="BY149" s="46">
        <f t="shared" si="110"/>
        <v>0</v>
      </c>
      <c r="BZ149" s="46">
        <f t="shared" si="110"/>
        <v>0</v>
      </c>
      <c r="CA149" s="46">
        <f t="shared" si="110"/>
        <v>0</v>
      </c>
      <c r="CB149" s="47"/>
      <c r="CC149" s="46"/>
      <c r="CD149" s="46"/>
      <c r="CE149" s="46"/>
      <c r="CF149" s="46"/>
      <c r="CG149" s="46"/>
      <c r="CH149" s="46"/>
      <c r="CI149" s="46"/>
      <c r="CJ149" s="46"/>
      <c r="CK149" s="46"/>
      <c r="CL149" s="46"/>
      <c r="CM149" s="46"/>
      <c r="CN149" s="46"/>
      <c r="CO149" s="46"/>
      <c r="CP149" s="46"/>
      <c r="CQ149" s="46"/>
      <c r="CR149" s="46"/>
      <c r="CS149" s="46"/>
      <c r="CT149" s="46"/>
      <c r="CU149" s="46"/>
      <c r="CV149" s="46"/>
      <c r="CW149" s="47" t="str">
        <f t="shared" si="103"/>
        <v>Benchmark 3 Line</v>
      </c>
      <c r="CX149" s="46">
        <f t="shared" si="108"/>
        <v>0</v>
      </c>
      <c r="CY149" s="46">
        <f t="shared" si="104"/>
        <v>0</v>
      </c>
      <c r="CZ149" s="46">
        <f t="shared" si="104"/>
        <v>0</v>
      </c>
      <c r="DA149" s="46">
        <f t="shared" si="104"/>
        <v>0</v>
      </c>
      <c r="DB149" s="46">
        <f t="shared" si="104"/>
        <v>0</v>
      </c>
      <c r="DC149" s="46">
        <f t="shared" si="111"/>
        <v>0</v>
      </c>
      <c r="DD149" s="46">
        <f t="shared" si="111"/>
        <v>0</v>
      </c>
      <c r="DE149" s="46">
        <f t="shared" si="111"/>
        <v>0</v>
      </c>
      <c r="DF149" s="46">
        <f t="shared" si="111"/>
        <v>0</v>
      </c>
      <c r="DG149" s="46">
        <f t="shared" si="111"/>
        <v>0</v>
      </c>
      <c r="DH149" s="46">
        <f t="shared" si="111"/>
        <v>0</v>
      </c>
      <c r="DI149" s="46">
        <f t="shared" si="111"/>
        <v>0</v>
      </c>
      <c r="DJ149" s="46">
        <f t="shared" si="111"/>
        <v>0</v>
      </c>
      <c r="DK149" s="46">
        <f t="shared" si="111"/>
        <v>0</v>
      </c>
      <c r="DL149" s="46">
        <f t="shared" si="111"/>
        <v>0</v>
      </c>
      <c r="DM149" s="46">
        <f t="shared" si="111"/>
        <v>0</v>
      </c>
    </row>
    <row r="150" spans="1:117" x14ac:dyDescent="0.2">
      <c r="A150" s="154">
        <f t="shared" si="105"/>
        <v>0</v>
      </c>
      <c r="B150" s="154"/>
      <c r="Y150" s="47" t="str">
        <f t="shared" si="99"/>
        <v>Benchmark 2 Line</v>
      </c>
      <c r="Z150" s="46">
        <f t="shared" si="106"/>
        <v>0</v>
      </c>
      <c r="AA150" s="46">
        <f t="shared" si="109"/>
        <v>0</v>
      </c>
      <c r="AB150" s="46">
        <f t="shared" si="109"/>
        <v>0</v>
      </c>
      <c r="AC150" s="46">
        <f t="shared" si="109"/>
        <v>0</v>
      </c>
      <c r="AD150" s="46">
        <f t="shared" si="109"/>
        <v>0</v>
      </c>
      <c r="AE150" s="46">
        <f t="shared" si="109"/>
        <v>0</v>
      </c>
      <c r="AF150" s="46">
        <f t="shared" si="109"/>
        <v>0</v>
      </c>
      <c r="AG150" s="46">
        <f t="shared" si="109"/>
        <v>0</v>
      </c>
      <c r="AH150" s="46">
        <f t="shared" si="109"/>
        <v>0</v>
      </c>
      <c r="AI150" s="46">
        <f t="shared" si="109"/>
        <v>0</v>
      </c>
      <c r="AJ150" s="46">
        <f t="shared" si="109"/>
        <v>0</v>
      </c>
      <c r="AK150" s="46">
        <f t="shared" si="109"/>
        <v>0</v>
      </c>
      <c r="AL150" s="46">
        <f t="shared" si="109"/>
        <v>0</v>
      </c>
      <c r="AM150" s="46">
        <f t="shared" si="109"/>
        <v>0</v>
      </c>
      <c r="AN150" s="46">
        <f t="shared" si="109"/>
        <v>0</v>
      </c>
      <c r="AO150" s="46">
        <f t="shared" si="109"/>
        <v>0</v>
      </c>
      <c r="AP150" s="46"/>
      <c r="AQ150" s="46"/>
      <c r="AR150" s="46"/>
      <c r="AS150" s="46"/>
      <c r="AT150" s="47"/>
      <c r="AU150" s="47"/>
      <c r="AV150" s="46"/>
      <c r="AW150" s="46"/>
      <c r="AX150" s="46"/>
      <c r="AY150" s="46"/>
      <c r="AZ150" s="46"/>
      <c r="BA150" s="46"/>
      <c r="BB150" s="46"/>
      <c r="BC150" s="46"/>
      <c r="BD150" s="46"/>
      <c r="BE150" s="46"/>
      <c r="BF150" s="46"/>
      <c r="BG150" s="46"/>
      <c r="BH150" s="46"/>
      <c r="BI150" s="46"/>
      <c r="BJ150" s="46"/>
      <c r="BK150" s="47" t="str">
        <f t="shared" si="101"/>
        <v>Benchmark 3 Line</v>
      </c>
      <c r="BL150" s="46">
        <f t="shared" si="107"/>
        <v>0</v>
      </c>
      <c r="BM150" s="46">
        <f t="shared" si="110"/>
        <v>0</v>
      </c>
      <c r="BN150" s="46">
        <f t="shared" si="110"/>
        <v>0</v>
      </c>
      <c r="BO150" s="46">
        <f t="shared" si="110"/>
        <v>0</v>
      </c>
      <c r="BP150" s="46">
        <f t="shared" si="110"/>
        <v>0</v>
      </c>
      <c r="BQ150" s="46">
        <f t="shared" si="110"/>
        <v>0</v>
      </c>
      <c r="BR150" s="46">
        <f t="shared" si="110"/>
        <v>0</v>
      </c>
      <c r="BS150" s="46">
        <f t="shared" si="110"/>
        <v>0</v>
      </c>
      <c r="BT150" s="46">
        <f t="shared" si="110"/>
        <v>0</v>
      </c>
      <c r="BU150" s="46">
        <f t="shared" si="110"/>
        <v>0</v>
      </c>
      <c r="BV150" s="46">
        <f t="shared" si="110"/>
        <v>0</v>
      </c>
      <c r="BW150" s="46">
        <f t="shared" si="110"/>
        <v>0</v>
      </c>
      <c r="BX150" s="46">
        <f t="shared" si="110"/>
        <v>0</v>
      </c>
      <c r="BY150" s="46">
        <f t="shared" si="110"/>
        <v>0</v>
      </c>
      <c r="BZ150" s="46">
        <f t="shared" si="110"/>
        <v>0</v>
      </c>
      <c r="CA150" s="46">
        <f t="shared" si="110"/>
        <v>0</v>
      </c>
      <c r="CB150" s="47"/>
      <c r="CC150" s="46"/>
      <c r="CD150" s="46"/>
      <c r="CE150" s="46"/>
      <c r="CF150" s="46"/>
      <c r="CG150" s="46"/>
      <c r="CH150" s="46"/>
      <c r="CI150" s="46"/>
      <c r="CJ150" s="46"/>
      <c r="CK150" s="46"/>
      <c r="CL150" s="46"/>
      <c r="CM150" s="46"/>
      <c r="CN150" s="46"/>
      <c r="CO150" s="46"/>
      <c r="CP150" s="46"/>
      <c r="CQ150" s="46"/>
      <c r="CR150" s="46"/>
      <c r="CS150" s="46"/>
      <c r="CT150" s="46"/>
      <c r="CU150" s="46"/>
      <c r="CV150" s="46"/>
      <c r="CW150" s="47" t="str">
        <f t="shared" si="103"/>
        <v>Benchmark 3 Line</v>
      </c>
      <c r="CX150" s="46">
        <f t="shared" si="108"/>
        <v>0</v>
      </c>
      <c r="CY150" s="46">
        <f t="shared" si="104"/>
        <v>0</v>
      </c>
      <c r="CZ150" s="46">
        <f t="shared" si="104"/>
        <v>0</v>
      </c>
      <c r="DA150" s="46">
        <f t="shared" si="104"/>
        <v>0</v>
      </c>
      <c r="DB150" s="46">
        <f t="shared" si="104"/>
        <v>0</v>
      </c>
      <c r="DC150" s="46">
        <f t="shared" si="111"/>
        <v>0</v>
      </c>
      <c r="DD150" s="46">
        <f t="shared" si="111"/>
        <v>0</v>
      </c>
      <c r="DE150" s="46">
        <f t="shared" si="111"/>
        <v>0</v>
      </c>
      <c r="DF150" s="46">
        <f t="shared" si="111"/>
        <v>0</v>
      </c>
      <c r="DG150" s="46">
        <f t="shared" si="111"/>
        <v>0</v>
      </c>
      <c r="DH150" s="46">
        <f t="shared" si="111"/>
        <v>0</v>
      </c>
      <c r="DI150" s="46">
        <f t="shared" si="111"/>
        <v>0</v>
      </c>
      <c r="DJ150" s="46">
        <f t="shared" si="111"/>
        <v>0</v>
      </c>
      <c r="DK150" s="46">
        <f t="shared" si="111"/>
        <v>0</v>
      </c>
      <c r="DL150" s="46">
        <f t="shared" si="111"/>
        <v>0</v>
      </c>
      <c r="DM150" s="46">
        <f t="shared" si="111"/>
        <v>0</v>
      </c>
    </row>
    <row r="151" spans="1:117" x14ac:dyDescent="0.2">
      <c r="A151" s="154">
        <f t="shared" si="105"/>
        <v>0</v>
      </c>
      <c r="B151" s="154"/>
      <c r="Y151" s="47" t="str">
        <f t="shared" si="99"/>
        <v>Benchmark 2 Line</v>
      </c>
      <c r="Z151" s="46">
        <f t="shared" si="106"/>
        <v>0</v>
      </c>
      <c r="AA151" s="46">
        <f t="shared" si="109"/>
        <v>0</v>
      </c>
      <c r="AB151" s="46">
        <f t="shared" si="109"/>
        <v>0</v>
      </c>
      <c r="AC151" s="46">
        <f t="shared" si="109"/>
        <v>0</v>
      </c>
      <c r="AD151" s="46">
        <f t="shared" si="109"/>
        <v>0</v>
      </c>
      <c r="AE151" s="46">
        <f t="shared" si="109"/>
        <v>0</v>
      </c>
      <c r="AF151" s="46">
        <f t="shared" si="109"/>
        <v>0</v>
      </c>
      <c r="AG151" s="46">
        <f t="shared" si="109"/>
        <v>0</v>
      </c>
      <c r="AH151" s="46">
        <f t="shared" si="109"/>
        <v>0</v>
      </c>
      <c r="AI151" s="46">
        <f t="shared" si="109"/>
        <v>0</v>
      </c>
      <c r="AJ151" s="46">
        <f t="shared" si="109"/>
        <v>0</v>
      </c>
      <c r="AK151" s="46">
        <f t="shared" si="109"/>
        <v>0</v>
      </c>
      <c r="AL151" s="46">
        <f t="shared" si="109"/>
        <v>0</v>
      </c>
      <c r="AM151" s="46">
        <f t="shared" si="109"/>
        <v>0</v>
      </c>
      <c r="AN151" s="46">
        <f t="shared" si="109"/>
        <v>0</v>
      </c>
      <c r="AO151" s="46">
        <f t="shared" si="109"/>
        <v>0</v>
      </c>
      <c r="AP151" s="46"/>
      <c r="AQ151" s="46"/>
      <c r="AR151" s="46"/>
      <c r="AS151" s="46"/>
      <c r="AT151" s="47"/>
      <c r="AU151" s="47"/>
      <c r="AV151" s="46"/>
      <c r="AW151" s="46"/>
      <c r="AX151" s="46"/>
      <c r="AY151" s="46"/>
      <c r="AZ151" s="46"/>
      <c r="BA151" s="46"/>
      <c r="BB151" s="46"/>
      <c r="BC151" s="46"/>
      <c r="BD151" s="46"/>
      <c r="BE151" s="46"/>
      <c r="BF151" s="46"/>
      <c r="BG151" s="46"/>
      <c r="BH151" s="46"/>
      <c r="BI151" s="46"/>
      <c r="BJ151" s="46"/>
      <c r="BK151" s="47" t="str">
        <f t="shared" si="101"/>
        <v>Benchmark 3 Line</v>
      </c>
      <c r="BL151" s="46">
        <f t="shared" si="107"/>
        <v>0</v>
      </c>
      <c r="BM151" s="46">
        <f t="shared" si="110"/>
        <v>0</v>
      </c>
      <c r="BN151" s="46">
        <f t="shared" si="110"/>
        <v>0</v>
      </c>
      <c r="BO151" s="46">
        <f t="shared" si="110"/>
        <v>0</v>
      </c>
      <c r="BP151" s="46">
        <f t="shared" si="110"/>
        <v>0</v>
      </c>
      <c r="BQ151" s="46">
        <f t="shared" si="110"/>
        <v>0</v>
      </c>
      <c r="BR151" s="46">
        <f t="shared" si="110"/>
        <v>0</v>
      </c>
      <c r="BS151" s="46">
        <f t="shared" si="110"/>
        <v>0</v>
      </c>
      <c r="BT151" s="46">
        <f t="shared" si="110"/>
        <v>0</v>
      </c>
      <c r="BU151" s="46">
        <f t="shared" si="110"/>
        <v>0</v>
      </c>
      <c r="BV151" s="46">
        <f t="shared" si="110"/>
        <v>0</v>
      </c>
      <c r="BW151" s="46">
        <f t="shared" si="110"/>
        <v>0</v>
      </c>
      <c r="BX151" s="46">
        <f t="shared" si="110"/>
        <v>0</v>
      </c>
      <c r="BY151" s="46">
        <f t="shared" si="110"/>
        <v>0</v>
      </c>
      <c r="BZ151" s="46">
        <f t="shared" si="110"/>
        <v>0</v>
      </c>
      <c r="CA151" s="46">
        <f t="shared" si="110"/>
        <v>0</v>
      </c>
      <c r="CB151" s="47"/>
      <c r="CC151" s="46"/>
      <c r="CD151" s="46"/>
      <c r="CE151" s="46"/>
      <c r="CF151" s="46"/>
      <c r="CG151" s="46"/>
      <c r="CH151" s="46"/>
      <c r="CI151" s="46"/>
      <c r="CJ151" s="46"/>
      <c r="CK151" s="46"/>
      <c r="CL151" s="46"/>
      <c r="CM151" s="46"/>
      <c r="CN151" s="46"/>
      <c r="CO151" s="46"/>
      <c r="CP151" s="46"/>
      <c r="CQ151" s="46"/>
      <c r="CR151" s="46"/>
      <c r="CS151" s="46"/>
      <c r="CT151" s="46"/>
      <c r="CU151" s="46"/>
      <c r="CV151" s="46"/>
      <c r="CW151" s="47" t="str">
        <f t="shared" si="103"/>
        <v>Benchmark 3 Line</v>
      </c>
      <c r="CX151" s="46">
        <f t="shared" si="108"/>
        <v>0</v>
      </c>
      <c r="CY151" s="46">
        <f t="shared" si="104"/>
        <v>0</v>
      </c>
      <c r="CZ151" s="46">
        <f t="shared" si="104"/>
        <v>0</v>
      </c>
      <c r="DA151" s="46">
        <f t="shared" si="104"/>
        <v>0</v>
      </c>
      <c r="DB151" s="46">
        <f t="shared" si="104"/>
        <v>0</v>
      </c>
      <c r="DC151" s="46">
        <f t="shared" si="111"/>
        <v>0</v>
      </c>
      <c r="DD151" s="46">
        <f t="shared" si="111"/>
        <v>0</v>
      </c>
      <c r="DE151" s="46">
        <f t="shared" si="111"/>
        <v>0</v>
      </c>
      <c r="DF151" s="46">
        <f t="shared" si="111"/>
        <v>0</v>
      </c>
      <c r="DG151" s="46">
        <f t="shared" si="111"/>
        <v>0</v>
      </c>
      <c r="DH151" s="46">
        <f t="shared" si="111"/>
        <v>0</v>
      </c>
      <c r="DI151" s="46">
        <f t="shared" si="111"/>
        <v>0</v>
      </c>
      <c r="DJ151" s="46">
        <f t="shared" si="111"/>
        <v>0</v>
      </c>
      <c r="DK151" s="46">
        <f t="shared" si="111"/>
        <v>0</v>
      </c>
      <c r="DL151" s="46">
        <f t="shared" si="111"/>
        <v>0</v>
      </c>
      <c r="DM151" s="46">
        <f t="shared" si="111"/>
        <v>0</v>
      </c>
    </row>
    <row r="152" spans="1:117" x14ac:dyDescent="0.2">
      <c r="A152" s="154">
        <f t="shared" si="105"/>
        <v>0</v>
      </c>
      <c r="B152" s="154"/>
      <c r="Y152" s="47" t="str">
        <f t="shared" si="99"/>
        <v>Benchmark 2 Line</v>
      </c>
      <c r="Z152" s="46">
        <f t="shared" si="106"/>
        <v>0</v>
      </c>
      <c r="AA152" s="46">
        <f t="shared" si="109"/>
        <v>0</v>
      </c>
      <c r="AB152" s="46">
        <f t="shared" si="109"/>
        <v>0</v>
      </c>
      <c r="AC152" s="46">
        <f t="shared" si="109"/>
        <v>0</v>
      </c>
      <c r="AD152" s="46">
        <f t="shared" si="109"/>
        <v>0</v>
      </c>
      <c r="AE152" s="46">
        <f t="shared" si="109"/>
        <v>0</v>
      </c>
      <c r="AF152" s="46">
        <f t="shared" si="109"/>
        <v>0</v>
      </c>
      <c r="AG152" s="46">
        <f t="shared" si="109"/>
        <v>0</v>
      </c>
      <c r="AH152" s="46">
        <f t="shared" si="109"/>
        <v>0</v>
      </c>
      <c r="AI152" s="46">
        <f t="shared" si="109"/>
        <v>0</v>
      </c>
      <c r="AJ152" s="46">
        <f t="shared" si="109"/>
        <v>0</v>
      </c>
      <c r="AK152" s="46">
        <f t="shared" si="109"/>
        <v>0</v>
      </c>
      <c r="AL152" s="46">
        <f t="shared" si="109"/>
        <v>0</v>
      </c>
      <c r="AM152" s="46">
        <f t="shared" si="109"/>
        <v>0</v>
      </c>
      <c r="AN152" s="46">
        <f t="shared" si="109"/>
        <v>0</v>
      </c>
      <c r="AO152" s="46">
        <f t="shared" si="109"/>
        <v>0</v>
      </c>
      <c r="AP152" s="46"/>
      <c r="AQ152" s="46"/>
      <c r="AR152" s="46"/>
      <c r="AS152" s="46"/>
      <c r="AT152" s="47"/>
      <c r="AU152" s="47"/>
      <c r="AV152" s="46"/>
      <c r="AW152" s="46"/>
      <c r="AX152" s="46"/>
      <c r="AY152" s="46"/>
      <c r="AZ152" s="46"/>
      <c r="BA152" s="46"/>
      <c r="BB152" s="46"/>
      <c r="BC152" s="46"/>
      <c r="BD152" s="46"/>
      <c r="BE152" s="46"/>
      <c r="BF152" s="46"/>
      <c r="BG152" s="46"/>
      <c r="BH152" s="46"/>
      <c r="BI152" s="46"/>
      <c r="BJ152" s="46"/>
      <c r="BK152" s="47" t="str">
        <f t="shared" si="101"/>
        <v>Benchmark 3 Line</v>
      </c>
      <c r="BL152" s="46">
        <f t="shared" si="107"/>
        <v>0</v>
      </c>
      <c r="BM152" s="46">
        <f t="shared" si="110"/>
        <v>0</v>
      </c>
      <c r="BN152" s="46">
        <f t="shared" si="110"/>
        <v>0</v>
      </c>
      <c r="BO152" s="46">
        <f t="shared" si="110"/>
        <v>0</v>
      </c>
      <c r="BP152" s="46">
        <f t="shared" si="110"/>
        <v>0</v>
      </c>
      <c r="BQ152" s="46">
        <f t="shared" si="110"/>
        <v>0</v>
      </c>
      <c r="BR152" s="46">
        <f t="shared" si="110"/>
        <v>0</v>
      </c>
      <c r="BS152" s="46">
        <f t="shared" si="110"/>
        <v>0</v>
      </c>
      <c r="BT152" s="46">
        <f t="shared" si="110"/>
        <v>0</v>
      </c>
      <c r="BU152" s="46">
        <f t="shared" si="110"/>
        <v>0</v>
      </c>
      <c r="BV152" s="46">
        <f t="shared" si="110"/>
        <v>0</v>
      </c>
      <c r="BW152" s="46">
        <f t="shared" si="110"/>
        <v>0</v>
      </c>
      <c r="BX152" s="46">
        <f t="shared" si="110"/>
        <v>0</v>
      </c>
      <c r="BY152" s="46">
        <f t="shared" si="110"/>
        <v>0</v>
      </c>
      <c r="BZ152" s="46">
        <f t="shared" si="110"/>
        <v>0</v>
      </c>
      <c r="CA152" s="46">
        <f t="shared" si="110"/>
        <v>0</v>
      </c>
      <c r="CB152" s="47"/>
      <c r="CC152" s="46"/>
      <c r="CD152" s="46"/>
      <c r="CE152" s="46"/>
      <c r="CF152" s="46"/>
      <c r="CG152" s="46"/>
      <c r="CH152" s="46"/>
      <c r="CI152" s="46"/>
      <c r="CJ152" s="46"/>
      <c r="CK152" s="46"/>
      <c r="CL152" s="46"/>
      <c r="CM152" s="46"/>
      <c r="CN152" s="46"/>
      <c r="CO152" s="46"/>
      <c r="CP152" s="46"/>
      <c r="CQ152" s="46"/>
      <c r="CR152" s="46"/>
      <c r="CS152" s="46"/>
      <c r="CT152" s="46"/>
      <c r="CU152" s="46"/>
      <c r="CV152" s="46"/>
      <c r="CW152" s="47" t="str">
        <f t="shared" si="103"/>
        <v>Benchmark 3 Line</v>
      </c>
      <c r="CX152" s="46">
        <f t="shared" si="108"/>
        <v>0</v>
      </c>
      <c r="CY152" s="46">
        <f t="shared" si="104"/>
        <v>0</v>
      </c>
      <c r="CZ152" s="46">
        <f t="shared" si="104"/>
        <v>0</v>
      </c>
      <c r="DA152" s="46">
        <f t="shared" si="104"/>
        <v>0</v>
      </c>
      <c r="DB152" s="46">
        <f t="shared" si="104"/>
        <v>0</v>
      </c>
      <c r="DC152" s="46">
        <f t="shared" si="111"/>
        <v>0</v>
      </c>
      <c r="DD152" s="46">
        <f t="shared" si="111"/>
        <v>0</v>
      </c>
      <c r="DE152" s="46">
        <f t="shared" si="111"/>
        <v>0</v>
      </c>
      <c r="DF152" s="46">
        <f t="shared" si="111"/>
        <v>0</v>
      </c>
      <c r="DG152" s="46">
        <f t="shared" si="111"/>
        <v>0</v>
      </c>
      <c r="DH152" s="46">
        <f t="shared" si="111"/>
        <v>0</v>
      </c>
      <c r="DI152" s="46">
        <f t="shared" si="111"/>
        <v>0</v>
      </c>
      <c r="DJ152" s="46">
        <f t="shared" si="111"/>
        <v>0</v>
      </c>
      <c r="DK152" s="46">
        <f t="shared" si="111"/>
        <v>0</v>
      </c>
      <c r="DL152" s="46">
        <f t="shared" si="111"/>
        <v>0</v>
      </c>
      <c r="DM152" s="46">
        <f t="shared" si="111"/>
        <v>0</v>
      </c>
    </row>
    <row r="153" spans="1:117" x14ac:dyDescent="0.2">
      <c r="A153" s="154">
        <f t="shared" si="105"/>
        <v>0</v>
      </c>
      <c r="B153" s="154"/>
      <c r="Y153" s="47" t="str">
        <f t="shared" si="99"/>
        <v>Benchmark 2 Line</v>
      </c>
      <c r="Z153" s="46">
        <f t="shared" si="106"/>
        <v>0</v>
      </c>
      <c r="AA153" s="46">
        <f t="shared" si="109"/>
        <v>0</v>
      </c>
      <c r="AB153" s="46">
        <f t="shared" si="109"/>
        <v>0</v>
      </c>
      <c r="AC153" s="46">
        <f t="shared" si="109"/>
        <v>0</v>
      </c>
      <c r="AD153" s="46">
        <f t="shared" si="109"/>
        <v>0</v>
      </c>
      <c r="AE153" s="46">
        <f t="shared" si="109"/>
        <v>0</v>
      </c>
      <c r="AF153" s="46">
        <f t="shared" si="109"/>
        <v>0</v>
      </c>
      <c r="AG153" s="46">
        <f t="shared" si="109"/>
        <v>0</v>
      </c>
      <c r="AH153" s="46">
        <f t="shared" si="109"/>
        <v>0</v>
      </c>
      <c r="AI153" s="46">
        <f t="shared" si="109"/>
        <v>0</v>
      </c>
      <c r="AJ153" s="46">
        <f t="shared" si="109"/>
        <v>0</v>
      </c>
      <c r="AK153" s="46">
        <f t="shared" si="109"/>
        <v>0</v>
      </c>
      <c r="AL153" s="46">
        <f t="shared" si="109"/>
        <v>0</v>
      </c>
      <c r="AM153" s="46">
        <f t="shared" si="109"/>
        <v>0</v>
      </c>
      <c r="AN153" s="46">
        <f t="shared" si="109"/>
        <v>0</v>
      </c>
      <c r="AO153" s="46">
        <f t="shared" si="109"/>
        <v>0</v>
      </c>
      <c r="AP153" s="46"/>
      <c r="AQ153" s="46"/>
      <c r="AR153" s="46"/>
      <c r="AS153" s="46"/>
      <c r="AT153" s="47"/>
      <c r="AU153" s="47"/>
      <c r="AV153" s="46"/>
      <c r="AW153" s="46"/>
      <c r="AX153" s="46"/>
      <c r="AY153" s="46"/>
      <c r="AZ153" s="46"/>
      <c r="BA153" s="46"/>
      <c r="BB153" s="46"/>
      <c r="BC153" s="46"/>
      <c r="BD153" s="46"/>
      <c r="BE153" s="46"/>
      <c r="BF153" s="46"/>
      <c r="BG153" s="46"/>
      <c r="BH153" s="46"/>
      <c r="BI153" s="46"/>
      <c r="BJ153" s="46"/>
      <c r="BK153" s="47" t="str">
        <f t="shared" si="101"/>
        <v>Benchmark 3 Line</v>
      </c>
      <c r="BL153" s="46">
        <f t="shared" si="107"/>
        <v>0</v>
      </c>
      <c r="BM153" s="46">
        <f t="shared" si="110"/>
        <v>0</v>
      </c>
      <c r="BN153" s="46">
        <f t="shared" si="110"/>
        <v>0</v>
      </c>
      <c r="BO153" s="46">
        <f t="shared" si="110"/>
        <v>0</v>
      </c>
      <c r="BP153" s="46">
        <f t="shared" si="110"/>
        <v>0</v>
      </c>
      <c r="BQ153" s="46">
        <f t="shared" si="110"/>
        <v>0</v>
      </c>
      <c r="BR153" s="46">
        <f t="shared" si="110"/>
        <v>0</v>
      </c>
      <c r="BS153" s="46">
        <f t="shared" si="110"/>
        <v>0</v>
      </c>
      <c r="BT153" s="46">
        <f t="shared" si="110"/>
        <v>0</v>
      </c>
      <c r="BU153" s="46">
        <f t="shared" si="110"/>
        <v>0</v>
      </c>
      <c r="BV153" s="46">
        <f t="shared" si="110"/>
        <v>0</v>
      </c>
      <c r="BW153" s="46">
        <f t="shared" si="110"/>
        <v>0</v>
      </c>
      <c r="BX153" s="46">
        <f t="shared" si="110"/>
        <v>0</v>
      </c>
      <c r="BY153" s="46">
        <f t="shared" si="110"/>
        <v>0</v>
      </c>
      <c r="BZ153" s="46">
        <f t="shared" si="110"/>
        <v>0</v>
      </c>
      <c r="CA153" s="46">
        <f t="shared" si="110"/>
        <v>0</v>
      </c>
      <c r="CB153" s="47"/>
      <c r="CC153" s="46"/>
      <c r="CD153" s="46"/>
      <c r="CE153" s="46"/>
      <c r="CF153" s="46"/>
      <c r="CG153" s="46"/>
      <c r="CH153" s="46"/>
      <c r="CI153" s="46"/>
      <c r="CJ153" s="46"/>
      <c r="CK153" s="46"/>
      <c r="CL153" s="46"/>
      <c r="CM153" s="46"/>
      <c r="CN153" s="46"/>
      <c r="CO153" s="46"/>
      <c r="CP153" s="46"/>
      <c r="CQ153" s="46"/>
      <c r="CR153" s="46"/>
      <c r="CS153" s="46"/>
      <c r="CT153" s="46"/>
      <c r="CU153" s="46"/>
      <c r="CV153" s="46"/>
      <c r="CW153" s="47" t="str">
        <f t="shared" si="103"/>
        <v>Benchmark 3 Line</v>
      </c>
      <c r="CX153" s="46">
        <f t="shared" si="108"/>
        <v>0</v>
      </c>
      <c r="CY153" s="46">
        <f t="shared" si="104"/>
        <v>0</v>
      </c>
      <c r="CZ153" s="46">
        <f t="shared" si="104"/>
        <v>0</v>
      </c>
      <c r="DA153" s="46">
        <f t="shared" si="104"/>
        <v>0</v>
      </c>
      <c r="DB153" s="46">
        <f t="shared" si="104"/>
        <v>0</v>
      </c>
      <c r="DC153" s="46">
        <f t="shared" si="111"/>
        <v>0</v>
      </c>
      <c r="DD153" s="46">
        <f t="shared" si="111"/>
        <v>0</v>
      </c>
      <c r="DE153" s="46">
        <f t="shared" si="111"/>
        <v>0</v>
      </c>
      <c r="DF153" s="46">
        <f t="shared" si="111"/>
        <v>0</v>
      </c>
      <c r="DG153" s="46">
        <f t="shared" si="111"/>
        <v>0</v>
      </c>
      <c r="DH153" s="46">
        <f t="shared" si="111"/>
        <v>0</v>
      </c>
      <c r="DI153" s="46">
        <f t="shared" si="111"/>
        <v>0</v>
      </c>
      <c r="DJ153" s="46">
        <f t="shared" si="111"/>
        <v>0</v>
      </c>
      <c r="DK153" s="46">
        <f t="shared" si="111"/>
        <v>0</v>
      </c>
      <c r="DL153" s="46">
        <f t="shared" si="111"/>
        <v>0</v>
      </c>
      <c r="DM153" s="46">
        <f t="shared" si="111"/>
        <v>0</v>
      </c>
    </row>
    <row r="154" spans="1:117" x14ac:dyDescent="0.2">
      <c r="A154" s="154">
        <f t="shared" si="105"/>
        <v>0</v>
      </c>
      <c r="B154" s="154"/>
      <c r="Y154" s="47" t="str">
        <f t="shared" si="99"/>
        <v>Benchmark 2 Line</v>
      </c>
      <c r="Z154" s="46">
        <f t="shared" si="106"/>
        <v>0</v>
      </c>
      <c r="AA154" s="46">
        <f t="shared" si="109"/>
        <v>0</v>
      </c>
      <c r="AB154" s="46">
        <f t="shared" si="109"/>
        <v>0</v>
      </c>
      <c r="AC154" s="46">
        <f t="shared" si="109"/>
        <v>0</v>
      </c>
      <c r="AD154" s="46">
        <f t="shared" si="109"/>
        <v>0</v>
      </c>
      <c r="AE154" s="46">
        <f t="shared" si="109"/>
        <v>0</v>
      </c>
      <c r="AF154" s="46">
        <f t="shared" si="109"/>
        <v>0</v>
      </c>
      <c r="AG154" s="46">
        <f t="shared" si="109"/>
        <v>0</v>
      </c>
      <c r="AH154" s="46">
        <f t="shared" si="109"/>
        <v>0</v>
      </c>
      <c r="AI154" s="46">
        <f t="shared" si="109"/>
        <v>0</v>
      </c>
      <c r="AJ154" s="46">
        <f t="shared" si="109"/>
        <v>0</v>
      </c>
      <c r="AK154" s="46">
        <f t="shared" si="109"/>
        <v>0</v>
      </c>
      <c r="AL154" s="46">
        <f t="shared" si="109"/>
        <v>0</v>
      </c>
      <c r="AM154" s="46">
        <f t="shared" si="109"/>
        <v>0</v>
      </c>
      <c r="AN154" s="46">
        <f t="shared" si="109"/>
        <v>0</v>
      </c>
      <c r="AO154" s="46">
        <f t="shared" si="109"/>
        <v>0</v>
      </c>
      <c r="AP154" s="46"/>
      <c r="AQ154" s="46"/>
      <c r="AR154" s="46"/>
      <c r="AS154" s="46"/>
      <c r="AT154" s="47"/>
      <c r="AU154" s="47"/>
      <c r="AV154" s="46"/>
      <c r="AW154" s="46"/>
      <c r="AX154" s="46"/>
      <c r="AY154" s="46"/>
      <c r="AZ154" s="46"/>
      <c r="BA154" s="46"/>
      <c r="BB154" s="46"/>
      <c r="BC154" s="46"/>
      <c r="BD154" s="46"/>
      <c r="BE154" s="46"/>
      <c r="BF154" s="46"/>
      <c r="BG154" s="46"/>
      <c r="BH154" s="46"/>
      <c r="BI154" s="46"/>
      <c r="BJ154" s="46"/>
      <c r="BK154" s="47" t="str">
        <f t="shared" si="101"/>
        <v>Benchmark 3 Line</v>
      </c>
      <c r="BL154" s="46">
        <f t="shared" si="107"/>
        <v>0</v>
      </c>
      <c r="BM154" s="46">
        <f t="shared" si="110"/>
        <v>0</v>
      </c>
      <c r="BN154" s="46">
        <f t="shared" si="110"/>
        <v>0</v>
      </c>
      <c r="BO154" s="46">
        <f t="shared" si="110"/>
        <v>0</v>
      </c>
      <c r="BP154" s="46">
        <f t="shared" si="110"/>
        <v>0</v>
      </c>
      <c r="BQ154" s="46">
        <f t="shared" si="110"/>
        <v>0</v>
      </c>
      <c r="BR154" s="46">
        <f t="shared" si="110"/>
        <v>0</v>
      </c>
      <c r="BS154" s="46">
        <f t="shared" si="110"/>
        <v>0</v>
      </c>
      <c r="BT154" s="46">
        <f t="shared" si="110"/>
        <v>0</v>
      </c>
      <c r="BU154" s="46">
        <f t="shared" si="110"/>
        <v>0</v>
      </c>
      <c r="BV154" s="46">
        <f t="shared" si="110"/>
        <v>0</v>
      </c>
      <c r="BW154" s="46">
        <f t="shared" si="110"/>
        <v>0</v>
      </c>
      <c r="BX154" s="46">
        <f t="shared" si="110"/>
        <v>0</v>
      </c>
      <c r="BY154" s="46">
        <f t="shared" si="110"/>
        <v>0</v>
      </c>
      <c r="BZ154" s="46">
        <f t="shared" si="110"/>
        <v>0</v>
      </c>
      <c r="CA154" s="46">
        <f t="shared" si="110"/>
        <v>0</v>
      </c>
      <c r="CB154" s="47"/>
      <c r="CC154" s="46"/>
      <c r="CD154" s="46"/>
      <c r="CE154" s="46"/>
      <c r="CF154" s="46"/>
      <c r="CG154" s="46"/>
      <c r="CH154" s="46"/>
      <c r="CI154" s="46"/>
      <c r="CJ154" s="46"/>
      <c r="CK154" s="46"/>
      <c r="CL154" s="46"/>
      <c r="CM154" s="46"/>
      <c r="CN154" s="46"/>
      <c r="CO154" s="46"/>
      <c r="CP154" s="46"/>
      <c r="CQ154" s="46"/>
      <c r="CR154" s="46"/>
      <c r="CS154" s="46"/>
      <c r="CT154" s="46"/>
      <c r="CU154" s="46"/>
      <c r="CV154" s="46"/>
      <c r="CW154" s="47" t="str">
        <f t="shared" si="103"/>
        <v>Benchmark 3 Line</v>
      </c>
      <c r="CX154" s="46">
        <f t="shared" si="108"/>
        <v>0</v>
      </c>
      <c r="CY154" s="46">
        <f t="shared" si="104"/>
        <v>0</v>
      </c>
      <c r="CZ154" s="46">
        <f t="shared" si="104"/>
        <v>0</v>
      </c>
      <c r="DA154" s="46">
        <f t="shared" si="104"/>
        <v>0</v>
      </c>
      <c r="DB154" s="46">
        <f t="shared" si="104"/>
        <v>0</v>
      </c>
      <c r="DC154" s="46">
        <f t="shared" si="111"/>
        <v>0</v>
      </c>
      <c r="DD154" s="46">
        <f t="shared" si="111"/>
        <v>0</v>
      </c>
      <c r="DE154" s="46">
        <f t="shared" si="111"/>
        <v>0</v>
      </c>
      <c r="DF154" s="46">
        <f t="shared" si="111"/>
        <v>0</v>
      </c>
      <c r="DG154" s="46">
        <f t="shared" si="111"/>
        <v>0</v>
      </c>
      <c r="DH154" s="46">
        <f t="shared" si="111"/>
        <v>0</v>
      </c>
      <c r="DI154" s="46">
        <f t="shared" si="111"/>
        <v>0</v>
      </c>
      <c r="DJ154" s="46">
        <f t="shared" si="111"/>
        <v>0</v>
      </c>
      <c r="DK154" s="46">
        <f t="shared" si="111"/>
        <v>0</v>
      </c>
      <c r="DL154" s="46">
        <f t="shared" si="111"/>
        <v>0</v>
      </c>
      <c r="DM154" s="46">
        <f t="shared" si="111"/>
        <v>0</v>
      </c>
    </row>
    <row r="155" spans="1:117" x14ac:dyDescent="0.2">
      <c r="A155" s="154">
        <f t="shared" si="105"/>
        <v>0</v>
      </c>
      <c r="B155" s="154"/>
      <c r="Y155" s="47" t="str">
        <f t="shared" si="99"/>
        <v>Benchmark 2 Line</v>
      </c>
      <c r="Z155" s="46">
        <f t="shared" si="106"/>
        <v>0</v>
      </c>
      <c r="AA155" s="46">
        <f t="shared" ref="AA155:AO156" si="112">Z155</f>
        <v>0</v>
      </c>
      <c r="AB155" s="46">
        <f t="shared" si="112"/>
        <v>0</v>
      </c>
      <c r="AC155" s="46">
        <f t="shared" si="112"/>
        <v>0</v>
      </c>
      <c r="AD155" s="46">
        <f t="shared" si="112"/>
        <v>0</v>
      </c>
      <c r="AE155" s="46">
        <f t="shared" si="112"/>
        <v>0</v>
      </c>
      <c r="AF155" s="46">
        <f t="shared" si="112"/>
        <v>0</v>
      </c>
      <c r="AG155" s="46">
        <f t="shared" si="112"/>
        <v>0</v>
      </c>
      <c r="AH155" s="46">
        <f t="shared" si="112"/>
        <v>0</v>
      </c>
      <c r="AI155" s="46">
        <f t="shared" si="112"/>
        <v>0</v>
      </c>
      <c r="AJ155" s="46">
        <f t="shared" si="112"/>
        <v>0</v>
      </c>
      <c r="AK155" s="46">
        <f t="shared" si="112"/>
        <v>0</v>
      </c>
      <c r="AL155" s="46">
        <f t="shared" si="112"/>
        <v>0</v>
      </c>
      <c r="AM155" s="46">
        <f t="shared" si="112"/>
        <v>0</v>
      </c>
      <c r="AN155" s="46">
        <f t="shared" si="112"/>
        <v>0</v>
      </c>
      <c r="AO155" s="46">
        <f t="shared" si="112"/>
        <v>0</v>
      </c>
      <c r="AP155" s="46"/>
      <c r="AQ155" s="46"/>
      <c r="AR155" s="46"/>
      <c r="AS155" s="46"/>
      <c r="AT155" s="47"/>
      <c r="AU155" s="47"/>
      <c r="AV155" s="46"/>
      <c r="AW155" s="46"/>
      <c r="AX155" s="46"/>
      <c r="AY155" s="46"/>
      <c r="AZ155" s="46"/>
      <c r="BA155" s="46"/>
      <c r="BB155" s="46"/>
      <c r="BC155" s="46"/>
      <c r="BD155" s="46"/>
      <c r="BE155" s="46"/>
      <c r="BF155" s="46"/>
      <c r="BG155" s="46"/>
      <c r="BH155" s="46"/>
      <c r="BI155" s="46"/>
      <c r="BJ155" s="46"/>
      <c r="BK155" s="47" t="str">
        <f t="shared" si="101"/>
        <v>Benchmark 3 Line</v>
      </c>
      <c r="BL155" s="46">
        <f t="shared" si="107"/>
        <v>0</v>
      </c>
      <c r="BM155" s="46">
        <f t="shared" ref="BM155:CA156" si="113">BL155</f>
        <v>0</v>
      </c>
      <c r="BN155" s="46">
        <f t="shared" si="113"/>
        <v>0</v>
      </c>
      <c r="BO155" s="46">
        <f t="shared" si="113"/>
        <v>0</v>
      </c>
      <c r="BP155" s="46">
        <f t="shared" si="113"/>
        <v>0</v>
      </c>
      <c r="BQ155" s="46">
        <f t="shared" si="113"/>
        <v>0</v>
      </c>
      <c r="BR155" s="46">
        <f t="shared" si="113"/>
        <v>0</v>
      </c>
      <c r="BS155" s="46">
        <f t="shared" si="113"/>
        <v>0</v>
      </c>
      <c r="BT155" s="46">
        <f t="shared" si="113"/>
        <v>0</v>
      </c>
      <c r="BU155" s="46">
        <f t="shared" si="113"/>
        <v>0</v>
      </c>
      <c r="BV155" s="46">
        <f t="shared" si="113"/>
        <v>0</v>
      </c>
      <c r="BW155" s="46">
        <f t="shared" si="113"/>
        <v>0</v>
      </c>
      <c r="BX155" s="46">
        <f t="shared" si="113"/>
        <v>0</v>
      </c>
      <c r="BY155" s="46">
        <f t="shared" si="113"/>
        <v>0</v>
      </c>
      <c r="BZ155" s="46">
        <f t="shared" si="113"/>
        <v>0</v>
      </c>
      <c r="CA155" s="46">
        <f t="shared" si="113"/>
        <v>0</v>
      </c>
      <c r="CB155" s="47"/>
      <c r="CC155" s="46"/>
      <c r="CD155" s="46"/>
      <c r="CE155" s="46"/>
      <c r="CF155" s="46"/>
      <c r="CG155" s="46"/>
      <c r="CH155" s="46"/>
      <c r="CI155" s="46"/>
      <c r="CJ155" s="46"/>
      <c r="CK155" s="46"/>
      <c r="CL155" s="46"/>
      <c r="CM155" s="46"/>
      <c r="CN155" s="46"/>
      <c r="CO155" s="46"/>
      <c r="CP155" s="46"/>
      <c r="CQ155" s="46"/>
      <c r="CR155" s="46"/>
      <c r="CS155" s="46"/>
      <c r="CT155" s="46"/>
      <c r="CU155" s="46"/>
      <c r="CV155" s="46"/>
      <c r="CW155" s="47" t="str">
        <f t="shared" si="103"/>
        <v>Benchmark 3 Line</v>
      </c>
      <c r="CX155" s="46">
        <f t="shared" si="108"/>
        <v>0</v>
      </c>
      <c r="CY155" s="46">
        <f t="shared" si="104"/>
        <v>0</v>
      </c>
      <c r="CZ155" s="46">
        <f t="shared" si="104"/>
        <v>0</v>
      </c>
      <c r="DA155" s="46">
        <f t="shared" si="104"/>
        <v>0</v>
      </c>
      <c r="DB155" s="46">
        <f t="shared" si="104"/>
        <v>0</v>
      </c>
      <c r="DC155" s="46">
        <f t="shared" si="111"/>
        <v>0</v>
      </c>
      <c r="DD155" s="46">
        <f t="shared" si="111"/>
        <v>0</v>
      </c>
      <c r="DE155" s="46">
        <f t="shared" si="111"/>
        <v>0</v>
      </c>
      <c r="DF155" s="46">
        <f t="shared" si="111"/>
        <v>0</v>
      </c>
      <c r="DG155" s="46">
        <f t="shared" si="111"/>
        <v>0</v>
      </c>
      <c r="DH155" s="46">
        <f t="shared" si="111"/>
        <v>0</v>
      </c>
      <c r="DI155" s="46">
        <f t="shared" si="111"/>
        <v>0</v>
      </c>
      <c r="DJ155" s="46">
        <f t="shared" si="111"/>
        <v>0</v>
      </c>
      <c r="DK155" s="46">
        <f t="shared" si="111"/>
        <v>0</v>
      </c>
      <c r="DL155" s="46">
        <f t="shared" si="111"/>
        <v>0</v>
      </c>
      <c r="DM155" s="46">
        <f t="shared" si="111"/>
        <v>0</v>
      </c>
    </row>
    <row r="156" spans="1:117" x14ac:dyDescent="0.2">
      <c r="A156" s="154">
        <f t="shared" si="105"/>
        <v>0</v>
      </c>
      <c r="B156" s="154"/>
      <c r="Y156" s="47" t="str">
        <f t="shared" si="99"/>
        <v>Benchmark 2 Line</v>
      </c>
      <c r="Z156" s="46">
        <f t="shared" si="106"/>
        <v>0</v>
      </c>
      <c r="AA156" s="46">
        <f t="shared" si="112"/>
        <v>0</v>
      </c>
      <c r="AB156" s="46">
        <f t="shared" si="112"/>
        <v>0</v>
      </c>
      <c r="AC156" s="46">
        <f t="shared" si="112"/>
        <v>0</v>
      </c>
      <c r="AD156" s="46">
        <f t="shared" si="112"/>
        <v>0</v>
      </c>
      <c r="AE156" s="46">
        <f t="shared" si="112"/>
        <v>0</v>
      </c>
      <c r="AF156" s="46">
        <f t="shared" si="112"/>
        <v>0</v>
      </c>
      <c r="AG156" s="46">
        <f t="shared" si="112"/>
        <v>0</v>
      </c>
      <c r="AH156" s="46">
        <f t="shared" si="112"/>
        <v>0</v>
      </c>
      <c r="AI156" s="46">
        <f t="shared" si="112"/>
        <v>0</v>
      </c>
      <c r="AJ156" s="46">
        <f t="shared" si="112"/>
        <v>0</v>
      </c>
      <c r="AK156" s="46">
        <f t="shared" si="112"/>
        <v>0</v>
      </c>
      <c r="AL156" s="46">
        <f t="shared" si="112"/>
        <v>0</v>
      </c>
      <c r="AM156" s="46">
        <f t="shared" si="112"/>
        <v>0</v>
      </c>
      <c r="AN156" s="46">
        <f t="shared" si="112"/>
        <v>0</v>
      </c>
      <c r="AO156" s="46">
        <f t="shared" si="112"/>
        <v>0</v>
      </c>
      <c r="AP156" s="46"/>
      <c r="AQ156" s="46"/>
      <c r="AR156" s="46"/>
      <c r="AS156" s="46"/>
      <c r="AT156" s="47"/>
      <c r="AU156" s="47"/>
      <c r="AV156" s="46"/>
      <c r="AW156" s="46"/>
      <c r="AX156" s="46"/>
      <c r="AY156" s="46"/>
      <c r="AZ156" s="46"/>
      <c r="BA156" s="46"/>
      <c r="BB156" s="46"/>
      <c r="BC156" s="46"/>
      <c r="BD156" s="46"/>
      <c r="BE156" s="46"/>
      <c r="BF156" s="46"/>
      <c r="BG156" s="46"/>
      <c r="BH156" s="46"/>
      <c r="BI156" s="46"/>
      <c r="BJ156" s="46"/>
      <c r="BK156" s="47" t="str">
        <f t="shared" si="101"/>
        <v>Benchmark 3 Line</v>
      </c>
      <c r="BL156" s="46">
        <f t="shared" si="107"/>
        <v>0</v>
      </c>
      <c r="BM156" s="46">
        <f t="shared" si="113"/>
        <v>0</v>
      </c>
      <c r="BN156" s="46">
        <f t="shared" si="113"/>
        <v>0</v>
      </c>
      <c r="BO156" s="46">
        <f t="shared" si="113"/>
        <v>0</v>
      </c>
      <c r="BP156" s="46">
        <f t="shared" si="113"/>
        <v>0</v>
      </c>
      <c r="BQ156" s="46">
        <f t="shared" si="113"/>
        <v>0</v>
      </c>
      <c r="BR156" s="46">
        <f t="shared" si="113"/>
        <v>0</v>
      </c>
      <c r="BS156" s="46">
        <f t="shared" si="113"/>
        <v>0</v>
      </c>
      <c r="BT156" s="46">
        <f t="shared" si="113"/>
        <v>0</v>
      </c>
      <c r="BU156" s="46">
        <f t="shared" si="113"/>
        <v>0</v>
      </c>
      <c r="BV156" s="46">
        <f t="shared" si="113"/>
        <v>0</v>
      </c>
      <c r="BW156" s="46">
        <f t="shared" si="113"/>
        <v>0</v>
      </c>
      <c r="BX156" s="46">
        <f t="shared" si="113"/>
        <v>0</v>
      </c>
      <c r="BY156" s="46">
        <f t="shared" si="113"/>
        <v>0</v>
      </c>
      <c r="BZ156" s="46">
        <f t="shared" si="113"/>
        <v>0</v>
      </c>
      <c r="CA156" s="46">
        <f t="shared" si="113"/>
        <v>0</v>
      </c>
      <c r="CB156" s="47"/>
      <c r="CC156" s="46"/>
      <c r="CD156" s="46"/>
      <c r="CE156" s="46"/>
      <c r="CF156" s="46"/>
      <c r="CG156" s="46"/>
      <c r="CH156" s="46"/>
      <c r="CI156" s="46"/>
      <c r="CJ156" s="46"/>
      <c r="CK156" s="46"/>
      <c r="CL156" s="46"/>
      <c r="CM156" s="46"/>
      <c r="CN156" s="46"/>
      <c r="CO156" s="46"/>
      <c r="CP156" s="46"/>
      <c r="CQ156" s="46"/>
      <c r="CR156" s="46"/>
      <c r="CS156" s="46"/>
      <c r="CT156" s="46"/>
      <c r="CU156" s="46"/>
      <c r="CV156" s="46"/>
      <c r="CW156" s="47" t="str">
        <f t="shared" si="103"/>
        <v>Benchmark 3 Line</v>
      </c>
      <c r="CX156" s="46">
        <f t="shared" si="108"/>
        <v>0</v>
      </c>
      <c r="CY156" s="46">
        <f t="shared" si="104"/>
        <v>0</v>
      </c>
      <c r="CZ156" s="46">
        <f t="shared" si="104"/>
        <v>0</v>
      </c>
      <c r="DA156" s="46">
        <f t="shared" si="104"/>
        <v>0</v>
      </c>
      <c r="DB156" s="46">
        <f t="shared" si="104"/>
        <v>0</v>
      </c>
      <c r="DC156" s="46">
        <f t="shared" si="111"/>
        <v>0</v>
      </c>
      <c r="DD156" s="46">
        <f t="shared" si="111"/>
        <v>0</v>
      </c>
      <c r="DE156" s="46">
        <f t="shared" si="111"/>
        <v>0</v>
      </c>
      <c r="DF156" s="46">
        <f t="shared" si="111"/>
        <v>0</v>
      </c>
      <c r="DG156" s="46">
        <f t="shared" si="111"/>
        <v>0</v>
      </c>
      <c r="DH156" s="46">
        <f t="shared" si="111"/>
        <v>0</v>
      </c>
      <c r="DI156" s="46">
        <f t="shared" si="111"/>
        <v>0</v>
      </c>
      <c r="DJ156" s="46">
        <f t="shared" si="111"/>
        <v>0</v>
      </c>
      <c r="DK156" s="46">
        <f t="shared" si="111"/>
        <v>0</v>
      </c>
      <c r="DL156" s="46">
        <f t="shared" si="111"/>
        <v>0</v>
      </c>
      <c r="DM156" s="46">
        <f t="shared" si="111"/>
        <v>0</v>
      </c>
    </row>
    <row r="157" spans="1:117" x14ac:dyDescent="0.2">
      <c r="A157" s="35" t="s">
        <v>87</v>
      </c>
      <c r="B157" s="35"/>
      <c r="C157" s="35" t="s">
        <v>87</v>
      </c>
      <c r="D157" s="35" t="s">
        <v>87</v>
      </c>
      <c r="E157" s="35" t="s">
        <v>87</v>
      </c>
      <c r="F157" s="35" t="s">
        <v>87</v>
      </c>
      <c r="K157" s="35" t="s">
        <v>87</v>
      </c>
      <c r="L157" s="35" t="s">
        <v>87</v>
      </c>
      <c r="M157" s="35" t="s">
        <v>87</v>
      </c>
      <c r="N157" s="35" t="s">
        <v>87</v>
      </c>
      <c r="O157" s="35" t="s">
        <v>87</v>
      </c>
      <c r="P157" s="35" t="s">
        <v>87</v>
      </c>
      <c r="Q157" s="35" t="s">
        <v>87</v>
      </c>
      <c r="R157" s="35" t="s">
        <v>87</v>
      </c>
      <c r="S157" s="35" t="s">
        <v>87</v>
      </c>
      <c r="T157" s="35" t="s">
        <v>87</v>
      </c>
      <c r="U157" s="35" t="s">
        <v>87</v>
      </c>
      <c r="V157" s="35" t="s">
        <v>87</v>
      </c>
      <c r="W157" s="35" t="s">
        <v>87</v>
      </c>
      <c r="X157" s="35" t="s">
        <v>87</v>
      </c>
      <c r="Y157" s="35" t="s">
        <v>87</v>
      </c>
      <c r="Z157" s="35" t="s">
        <v>87</v>
      </c>
      <c r="AA157" s="35" t="s">
        <v>87</v>
      </c>
      <c r="AB157" s="35" t="s">
        <v>87</v>
      </c>
      <c r="AC157" s="35" t="s">
        <v>87</v>
      </c>
      <c r="AD157" s="35" t="s">
        <v>87</v>
      </c>
      <c r="AE157" s="35" t="s">
        <v>87</v>
      </c>
      <c r="AF157" s="35" t="s">
        <v>87</v>
      </c>
      <c r="AG157" s="35" t="s">
        <v>87</v>
      </c>
      <c r="AH157" s="35" t="s">
        <v>87</v>
      </c>
      <c r="AI157" s="35" t="s">
        <v>87</v>
      </c>
      <c r="AJ157" s="35" t="s">
        <v>87</v>
      </c>
      <c r="AK157" s="35" t="s">
        <v>87</v>
      </c>
      <c r="AL157" s="35" t="s">
        <v>87</v>
      </c>
      <c r="AM157" s="35" t="s">
        <v>87</v>
      </c>
      <c r="AN157" s="35" t="s">
        <v>87</v>
      </c>
      <c r="AO157" s="35" t="s">
        <v>87</v>
      </c>
      <c r="AP157" s="35" t="s">
        <v>87</v>
      </c>
      <c r="AQ157" s="35" t="s">
        <v>87</v>
      </c>
      <c r="AR157" s="35" t="s">
        <v>87</v>
      </c>
      <c r="AS157" s="35" t="s">
        <v>87</v>
      </c>
      <c r="AT157" s="35" t="s">
        <v>87</v>
      </c>
      <c r="AU157" s="35" t="s">
        <v>87</v>
      </c>
      <c r="AV157" s="35" t="s">
        <v>87</v>
      </c>
      <c r="AW157" s="35" t="s">
        <v>87</v>
      </c>
      <c r="AX157" s="35" t="s">
        <v>87</v>
      </c>
      <c r="AY157" s="35" t="s">
        <v>87</v>
      </c>
      <c r="AZ157" s="35" t="s">
        <v>87</v>
      </c>
      <c r="BA157" s="35" t="s">
        <v>87</v>
      </c>
      <c r="BB157" s="35" t="s">
        <v>87</v>
      </c>
      <c r="BC157" s="35" t="s">
        <v>87</v>
      </c>
      <c r="BD157" s="35" t="s">
        <v>87</v>
      </c>
      <c r="BE157" s="35" t="s">
        <v>87</v>
      </c>
      <c r="BF157" s="35" t="s">
        <v>87</v>
      </c>
      <c r="BG157" s="35" t="s">
        <v>87</v>
      </c>
      <c r="BH157" s="35" t="s">
        <v>87</v>
      </c>
      <c r="BI157" s="35" t="s">
        <v>87</v>
      </c>
      <c r="BJ157" s="35" t="s">
        <v>87</v>
      </c>
      <c r="BK157" s="35" t="s">
        <v>87</v>
      </c>
      <c r="BL157" s="35" t="s">
        <v>87</v>
      </c>
      <c r="BM157" s="35" t="s">
        <v>87</v>
      </c>
      <c r="BN157" s="35" t="s">
        <v>87</v>
      </c>
      <c r="BO157" s="35" t="s">
        <v>87</v>
      </c>
      <c r="BP157" s="35" t="s">
        <v>87</v>
      </c>
      <c r="BQ157" s="35" t="s">
        <v>87</v>
      </c>
      <c r="BR157" s="35" t="s">
        <v>87</v>
      </c>
      <c r="BS157" s="35" t="s">
        <v>87</v>
      </c>
      <c r="BT157" s="35" t="s">
        <v>87</v>
      </c>
      <c r="BU157" s="35" t="s">
        <v>87</v>
      </c>
      <c r="BV157" s="35" t="s">
        <v>87</v>
      </c>
      <c r="BW157" s="35" t="s">
        <v>87</v>
      </c>
      <c r="BX157" s="35" t="s">
        <v>87</v>
      </c>
      <c r="BY157" s="35" t="s">
        <v>87</v>
      </c>
      <c r="BZ157" s="35" t="s">
        <v>87</v>
      </c>
      <c r="CA157" s="35" t="s">
        <v>87</v>
      </c>
      <c r="CB157" s="35" t="s">
        <v>87</v>
      </c>
      <c r="CC157" s="35" t="s">
        <v>87</v>
      </c>
      <c r="CD157" s="35" t="s">
        <v>87</v>
      </c>
      <c r="CE157" s="35" t="s">
        <v>87</v>
      </c>
      <c r="CF157" s="35" t="s">
        <v>87</v>
      </c>
      <c r="CG157" s="35" t="s">
        <v>87</v>
      </c>
      <c r="CH157" s="35" t="s">
        <v>87</v>
      </c>
      <c r="CI157" s="35" t="s">
        <v>87</v>
      </c>
      <c r="CJ157" s="35" t="s">
        <v>87</v>
      </c>
      <c r="CK157" s="35" t="s">
        <v>87</v>
      </c>
      <c r="CL157" s="35" t="s">
        <v>87</v>
      </c>
      <c r="CM157" s="35" t="s">
        <v>87</v>
      </c>
      <c r="CN157" s="35" t="s">
        <v>87</v>
      </c>
      <c r="CO157" s="35" t="s">
        <v>87</v>
      </c>
      <c r="CP157" s="35" t="s">
        <v>87</v>
      </c>
      <c r="CQ157" s="35" t="s">
        <v>87</v>
      </c>
      <c r="CR157" s="35" t="s">
        <v>87</v>
      </c>
      <c r="CS157" s="35" t="s">
        <v>87</v>
      </c>
      <c r="CT157" s="35" t="s">
        <v>87</v>
      </c>
      <c r="CU157" s="35" t="s">
        <v>87</v>
      </c>
      <c r="CV157" s="35" t="s">
        <v>87</v>
      </c>
      <c r="CW157" s="35" t="s">
        <v>87</v>
      </c>
      <c r="CX157" s="35" t="s">
        <v>87</v>
      </c>
      <c r="CY157" s="35" t="s">
        <v>87</v>
      </c>
      <c r="CZ157" s="35" t="s">
        <v>87</v>
      </c>
      <c r="DA157" s="35" t="s">
        <v>87</v>
      </c>
      <c r="DB157" s="35" t="s">
        <v>87</v>
      </c>
      <c r="DC157" s="35" t="s">
        <v>87</v>
      </c>
      <c r="DD157" s="35" t="s">
        <v>87</v>
      </c>
      <c r="DE157" s="35" t="s">
        <v>87</v>
      </c>
      <c r="DF157" s="35" t="s">
        <v>87</v>
      </c>
      <c r="DG157" s="35" t="s">
        <v>87</v>
      </c>
      <c r="DH157" s="35" t="s">
        <v>87</v>
      </c>
      <c r="DI157" s="35" t="s">
        <v>87</v>
      </c>
      <c r="DJ157" s="35" t="s">
        <v>87</v>
      </c>
      <c r="DK157" s="35" t="s">
        <v>87</v>
      </c>
      <c r="DL157" s="35" t="s">
        <v>87</v>
      </c>
      <c r="DM157" s="35" t="s">
        <v>87</v>
      </c>
    </row>
  </sheetData>
  <sheetProtection password="C516" sheet="1" objects="1" scenarios="1"/>
  <sortState ref="A3:BR37">
    <sortCondition ref="B3:B37"/>
  </sortState>
  <mergeCells count="107">
    <mergeCell ref="DL2:DL3"/>
    <mergeCell ref="DM2:DM3"/>
    <mergeCell ref="C3:C4"/>
    <mergeCell ref="DF2:DF3"/>
    <mergeCell ref="DG2:DG3"/>
    <mergeCell ref="DH2:DH3"/>
    <mergeCell ref="DI2:DI3"/>
    <mergeCell ref="DJ2:DJ3"/>
    <mergeCell ref="DK2:DK3"/>
    <mergeCell ref="CZ2:CZ3"/>
    <mergeCell ref="DA2:DA3"/>
    <mergeCell ref="DB2:DB3"/>
    <mergeCell ref="DC2:DC3"/>
    <mergeCell ref="DD2:DD3"/>
    <mergeCell ref="DE2:DE3"/>
    <mergeCell ref="CT2:CT4"/>
    <mergeCell ref="CU2:CU4"/>
    <mergeCell ref="CV2:CV4"/>
    <mergeCell ref="CW2:CW4"/>
    <mergeCell ref="CX2:CX3"/>
    <mergeCell ref="CY2:CY3"/>
    <mergeCell ref="CM2:CM4"/>
    <mergeCell ref="CO2:CO4"/>
    <mergeCell ref="CP2:CP4"/>
    <mergeCell ref="CQ2:CQ4"/>
    <mergeCell ref="CR2:CR4"/>
    <mergeCell ref="CS2:CS4"/>
    <mergeCell ref="CC2:CC4"/>
    <mergeCell ref="CD2:CD3"/>
    <mergeCell ref="CI2:CI4"/>
    <mergeCell ref="CJ2:CJ3"/>
    <mergeCell ref="CK2:CK4"/>
    <mergeCell ref="CL2:CL4"/>
    <mergeCell ref="BV2:BV3"/>
    <mergeCell ref="BW2:BW3"/>
    <mergeCell ref="BX2:BX3"/>
    <mergeCell ref="BY2:BY3"/>
    <mergeCell ref="BZ2:BZ3"/>
    <mergeCell ref="CA2:CA3"/>
    <mergeCell ref="BP2:BP3"/>
    <mergeCell ref="BQ2:BQ3"/>
    <mergeCell ref="BR2:BR3"/>
    <mergeCell ref="BS2:BS3"/>
    <mergeCell ref="BT2:BT3"/>
    <mergeCell ref="BU2:BU3"/>
    <mergeCell ref="AQ2:AQ4"/>
    <mergeCell ref="AR2:AR3"/>
    <mergeCell ref="BJ2:BJ4"/>
    <mergeCell ref="BK2:BK4"/>
    <mergeCell ref="BL2:BL3"/>
    <mergeCell ref="BM2:BM3"/>
    <mergeCell ref="BN2:BN3"/>
    <mergeCell ref="BO2:BO3"/>
    <mergeCell ref="BD2:BD4"/>
    <mergeCell ref="BE2:BE4"/>
    <mergeCell ref="BF2:BF4"/>
    <mergeCell ref="BG2:BG4"/>
    <mergeCell ref="BH2:BH4"/>
    <mergeCell ref="BI2:BI4"/>
    <mergeCell ref="CB1:CL1"/>
    <mergeCell ref="CM1:CS1"/>
    <mergeCell ref="AF2:AF3"/>
    <mergeCell ref="AG2:AG3"/>
    <mergeCell ref="AH2:AH3"/>
    <mergeCell ref="AI2:AI3"/>
    <mergeCell ref="AJ2:AJ3"/>
    <mergeCell ref="AK2:AK3"/>
    <mergeCell ref="Z2:Z3"/>
    <mergeCell ref="AA2:AA3"/>
    <mergeCell ref="AB2:AB3"/>
    <mergeCell ref="AC2:AC3"/>
    <mergeCell ref="AD2:AD3"/>
    <mergeCell ref="AE2:AE3"/>
    <mergeCell ref="AW2:AW4"/>
    <mergeCell ref="AX2:AX3"/>
    <mergeCell ref="AY2:AY4"/>
    <mergeCell ref="AZ2:AZ4"/>
    <mergeCell ref="BA2:BA4"/>
    <mergeCell ref="BC2:BC4"/>
    <mergeCell ref="AL2:AL3"/>
    <mergeCell ref="AM2:AM3"/>
    <mergeCell ref="AN2:AN3"/>
    <mergeCell ref="AO2:AO3"/>
    <mergeCell ref="CT1:DM1"/>
    <mergeCell ref="E2:E4"/>
    <mergeCell ref="F2:F3"/>
    <mergeCell ref="K2:K4"/>
    <mergeCell ref="L2:L3"/>
    <mergeCell ref="M2:M4"/>
    <mergeCell ref="N2:N4"/>
    <mergeCell ref="B1:B2"/>
    <mergeCell ref="D1:N1"/>
    <mergeCell ref="O1:U1"/>
    <mergeCell ref="V1:AO1"/>
    <mergeCell ref="AP1:AZ1"/>
    <mergeCell ref="BA1:BG1"/>
    <mergeCell ref="O2:O4"/>
    <mergeCell ref="Q2:Q4"/>
    <mergeCell ref="R2:R4"/>
    <mergeCell ref="S2:S4"/>
    <mergeCell ref="T2:T4"/>
    <mergeCell ref="U2:U4"/>
    <mergeCell ref="V2:V4"/>
    <mergeCell ref="W2:W4"/>
    <mergeCell ref="X2:X4"/>
    <mergeCell ref="Y2:Y4"/>
    <mergeCell ref="BH1:CA1"/>
  </mergeCells>
  <phoneticPr fontId="3" type="noConversion"/>
  <conditionalFormatting sqref="AW5:AY39 CI5:CK39 M5:M39 K5:K39">
    <cfRule type="cellIs" dxfId="27" priority="4" operator="equal">
      <formula>"Inaccurate, Slow"</formula>
    </cfRule>
    <cfRule type="cellIs" dxfId="26" priority="5" operator="equal">
      <formula>"Inaccurate, Fluid"</formula>
    </cfRule>
    <cfRule type="cellIs" dxfId="25" priority="6" operator="equal">
      <formula>"Accurate, Slow"</formula>
    </cfRule>
    <cfRule type="cellIs" dxfId="24" priority="7" operator="equal">
      <formula>"Accurate, Fluid"</formula>
    </cfRule>
  </conditionalFormatting>
  <conditionalFormatting sqref="AY5:AY39 CK5:CK39 M5:M39">
    <cfRule type="cellIs" dxfId="23" priority="1" operator="equal">
      <formula>"At Risk"</formula>
    </cfRule>
    <cfRule type="cellIs" dxfId="22" priority="2" operator="equal">
      <formula>"Some Risk"</formula>
    </cfRule>
    <cfRule type="cellIs" dxfId="21" priority="3" operator="equal">
      <formula>"Low Risk"</formula>
    </cfRule>
  </conditionalFormatting>
  <hyperlinks>
    <hyperlink ref="C1" location="'Math - Data'!AP3" tooltip="Select to jump to winter section" display="WINTER" xr:uid="{00000000-0004-0000-0500-000000000000}"/>
    <hyperlink ref="C2" location="'Math - Data'!CB3" tooltip="Select to jump to spring section" display="SPRING" xr:uid="{00000000-0004-0000-0500-000001000000}"/>
    <hyperlink ref="A1" location="'CBM FOCUS'!A1" tooltip="Return to CBM Focus Title Page" display="BACK TO TITLE" xr:uid="{00000000-0004-0000-0500-000002000000}"/>
  </hyperlinks>
  <pageMargins left="0.7" right="0.7" top="0.75" bottom="0.75" header="0.3" footer="0.3"/>
  <pageSetup orientation="portrait" r:id="rId1"/>
  <legacyDrawing r:id="rId2"/>
  <extLst>
    <ext xmlns:mx="http://schemas.microsoft.com/office/mac/excel/2008/main" uri="http://schemas.microsoft.com/office/mac/excel/2008/main">
      <mx:PLV Mode="0" OnePage="0" WScale="0"/>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2">
    <tabColor rgb="FFFFFF00"/>
  </sheetPr>
  <dimension ref="A1:V300"/>
  <sheetViews>
    <sheetView workbookViewId="0">
      <selection sqref="A1:B2"/>
    </sheetView>
  </sheetViews>
  <sheetFormatPr baseColWidth="10" defaultColWidth="11.6640625" defaultRowHeight="15" x14ac:dyDescent="0.2"/>
  <cols>
    <col min="1" max="16384" width="11.6640625" style="32"/>
  </cols>
  <sheetData>
    <row r="1" spans="1:22" ht="15" customHeight="1" x14ac:dyDescent="0.2">
      <c r="A1" s="574" t="s">
        <v>17</v>
      </c>
      <c r="B1" s="575"/>
      <c r="C1" s="574" t="s">
        <v>19</v>
      </c>
      <c r="D1" s="575"/>
      <c r="E1" s="574" t="s">
        <v>220</v>
      </c>
      <c r="F1" s="575"/>
      <c r="G1" s="574" t="s">
        <v>18</v>
      </c>
      <c r="H1" s="575"/>
      <c r="I1" s="574" t="s">
        <v>20</v>
      </c>
      <c r="J1" s="575"/>
    </row>
    <row r="2" spans="1:22" ht="15" customHeight="1" thickBot="1" x14ac:dyDescent="0.25">
      <c r="A2" s="576"/>
      <c r="B2" s="577"/>
      <c r="C2" s="576"/>
      <c r="D2" s="577"/>
      <c r="E2" s="576"/>
      <c r="F2" s="577"/>
      <c r="G2" s="576"/>
      <c r="H2" s="577"/>
      <c r="I2" s="576"/>
      <c r="J2" s="577"/>
    </row>
    <row r="3" spans="1:22" s="166" customFormat="1" ht="17" thickBot="1" x14ac:dyDescent="0.25">
      <c r="A3" s="550" t="s">
        <v>17</v>
      </c>
      <c r="B3" s="551"/>
      <c r="C3" s="552"/>
    </row>
    <row r="4" spans="1:22" s="166" customFormat="1" ht="17" thickBot="1" x14ac:dyDescent="0.25">
      <c r="A4" s="550" t="s">
        <v>140</v>
      </c>
      <c r="B4" s="551"/>
      <c r="C4" s="552"/>
    </row>
    <row r="5" spans="1:22" s="168" customFormat="1" x14ac:dyDescent="0.2">
      <c r="A5" s="167" t="s">
        <v>204</v>
      </c>
    </row>
    <row r="6" spans="1:22" ht="16" thickBot="1" x14ac:dyDescent="0.25"/>
    <row r="7" spans="1:22" ht="16" thickTop="1" x14ac:dyDescent="0.2">
      <c r="A7" s="547" t="s">
        <v>174</v>
      </c>
      <c r="B7" s="613"/>
      <c r="C7" s="613"/>
      <c r="D7" s="614"/>
      <c r="E7"/>
      <c r="F7" s="547" t="s">
        <v>175</v>
      </c>
      <c r="G7" s="613"/>
      <c r="H7" s="613"/>
      <c r="I7" s="613"/>
      <c r="J7" s="614"/>
      <c r="K7"/>
      <c r="L7" s="547" t="s">
        <v>380</v>
      </c>
      <c r="M7" s="548"/>
      <c r="N7" s="548"/>
      <c r="O7" s="548"/>
      <c r="P7" s="549"/>
      <c r="R7" s="547" t="s">
        <v>380</v>
      </c>
      <c r="S7" s="548"/>
      <c r="T7" s="548"/>
      <c r="U7" s="548"/>
      <c r="V7" s="549"/>
    </row>
    <row r="8" spans="1:22" x14ac:dyDescent="0.2">
      <c r="A8" s="265" t="s">
        <v>42</v>
      </c>
      <c r="B8" s="370" t="s">
        <v>8</v>
      </c>
      <c r="C8" s="370" t="s">
        <v>176</v>
      </c>
      <c r="D8" s="171" t="s">
        <v>67</v>
      </c>
      <c r="E8"/>
      <c r="F8" s="169" t="s">
        <v>42</v>
      </c>
      <c r="G8" s="17" t="s">
        <v>47</v>
      </c>
      <c r="H8" s="17" t="s">
        <v>3</v>
      </c>
      <c r="I8" s="17" t="s">
        <v>4</v>
      </c>
      <c r="J8" s="173" t="s">
        <v>5</v>
      </c>
      <c r="K8"/>
      <c r="L8" s="172" t="s">
        <v>42</v>
      </c>
      <c r="M8" s="17" t="s">
        <v>47</v>
      </c>
      <c r="N8" s="17" t="s">
        <v>3</v>
      </c>
      <c r="O8" s="17" t="s">
        <v>4</v>
      </c>
      <c r="P8" s="173" t="s">
        <v>5</v>
      </c>
      <c r="R8" s="172" t="s">
        <v>42</v>
      </c>
      <c r="S8" s="17" t="s">
        <v>47</v>
      </c>
      <c r="T8" s="17" t="s">
        <v>3</v>
      </c>
      <c r="U8" s="17" t="s">
        <v>4</v>
      </c>
      <c r="V8" s="173" t="s">
        <v>5</v>
      </c>
    </row>
    <row r="9" spans="1:22" x14ac:dyDescent="0.2">
      <c r="A9" s="346" t="s">
        <v>177</v>
      </c>
      <c r="B9" s="344" t="s">
        <v>43</v>
      </c>
      <c r="C9" s="345" t="s">
        <v>178</v>
      </c>
      <c r="D9" s="347" t="s">
        <v>179</v>
      </c>
      <c r="E9"/>
      <c r="F9" s="178">
        <v>1</v>
      </c>
      <c r="G9" s="179">
        <v>0.9</v>
      </c>
      <c r="H9" s="180">
        <v>11</v>
      </c>
      <c r="I9" s="180">
        <v>22</v>
      </c>
      <c r="J9" s="182">
        <v>28</v>
      </c>
      <c r="K9"/>
      <c r="L9" s="178">
        <v>1</v>
      </c>
      <c r="M9" s="179">
        <v>0.9</v>
      </c>
      <c r="N9" s="180"/>
      <c r="O9" s="180"/>
      <c r="P9" s="182"/>
      <c r="R9" s="238">
        <v>7</v>
      </c>
      <c r="S9" s="239">
        <v>0.9</v>
      </c>
      <c r="T9" s="228"/>
      <c r="U9" s="228"/>
      <c r="V9" s="241"/>
    </row>
    <row r="10" spans="1:22" x14ac:dyDescent="0.2">
      <c r="A10" s="346"/>
      <c r="B10" s="344" t="s">
        <v>44</v>
      </c>
      <c r="C10" s="345" t="s">
        <v>366</v>
      </c>
      <c r="D10" s="347" t="s">
        <v>180</v>
      </c>
      <c r="E10"/>
      <c r="F10" s="361"/>
      <c r="G10" s="179">
        <v>0.75</v>
      </c>
      <c r="H10" s="180">
        <v>8</v>
      </c>
      <c r="I10" s="180">
        <v>16</v>
      </c>
      <c r="J10" s="182">
        <v>20</v>
      </c>
      <c r="K10"/>
      <c r="L10" s="185"/>
      <c r="M10" s="179">
        <v>0.75</v>
      </c>
      <c r="N10" s="180"/>
      <c r="O10" s="180"/>
      <c r="P10" s="182"/>
      <c r="R10" s="243"/>
      <c r="S10" s="239">
        <v>0.75</v>
      </c>
      <c r="T10" s="228"/>
      <c r="U10" s="228"/>
      <c r="V10" s="241"/>
    </row>
    <row r="11" spans="1:22" x14ac:dyDescent="0.2">
      <c r="A11" s="346"/>
      <c r="B11" s="344" t="s">
        <v>45</v>
      </c>
      <c r="C11" s="345" t="s">
        <v>365</v>
      </c>
      <c r="D11" s="347" t="s">
        <v>181</v>
      </c>
      <c r="E11"/>
      <c r="F11" s="361"/>
      <c r="G11" s="179">
        <v>0.5</v>
      </c>
      <c r="H11" s="180">
        <v>5</v>
      </c>
      <c r="I11" s="180">
        <v>11</v>
      </c>
      <c r="J11" s="182">
        <v>15</v>
      </c>
      <c r="K11"/>
      <c r="L11" s="185"/>
      <c r="M11" s="179">
        <v>0.5</v>
      </c>
      <c r="N11" s="180"/>
      <c r="O11" s="180"/>
      <c r="P11" s="182"/>
      <c r="R11" s="243"/>
      <c r="S11" s="239">
        <v>0.5</v>
      </c>
      <c r="T11" s="228"/>
      <c r="U11" s="228"/>
      <c r="V11" s="241"/>
    </row>
    <row r="12" spans="1:22" x14ac:dyDescent="0.2">
      <c r="A12" s="463" t="s">
        <v>362</v>
      </c>
      <c r="B12" s="464" t="s">
        <v>43</v>
      </c>
      <c r="C12" s="465" t="s">
        <v>70</v>
      </c>
      <c r="D12" s="466" t="s">
        <v>179</v>
      </c>
      <c r="E12"/>
      <c r="F12" s="361"/>
      <c r="G12" s="179">
        <v>0.25</v>
      </c>
      <c r="H12" s="180">
        <v>2</v>
      </c>
      <c r="I12" s="180">
        <v>7</v>
      </c>
      <c r="J12" s="182">
        <v>10</v>
      </c>
      <c r="K12"/>
      <c r="L12" s="185"/>
      <c r="M12" s="179">
        <v>0.25</v>
      </c>
      <c r="N12" s="180"/>
      <c r="O12" s="180"/>
      <c r="P12" s="182"/>
      <c r="R12" s="243"/>
      <c r="S12" s="239">
        <v>0.25</v>
      </c>
      <c r="T12" s="228"/>
      <c r="U12" s="228"/>
      <c r="V12" s="241"/>
    </row>
    <row r="13" spans="1:22" x14ac:dyDescent="0.2">
      <c r="A13" s="463"/>
      <c r="B13" s="464" t="s">
        <v>46</v>
      </c>
      <c r="C13" s="465" t="s">
        <v>363</v>
      </c>
      <c r="D13" s="466" t="s">
        <v>180</v>
      </c>
      <c r="E13"/>
      <c r="F13" s="361"/>
      <c r="G13" s="179">
        <v>0.1</v>
      </c>
      <c r="H13" s="180">
        <v>0</v>
      </c>
      <c r="I13" s="180">
        <v>4</v>
      </c>
      <c r="J13" s="182">
        <v>6</v>
      </c>
      <c r="K13"/>
      <c r="L13" s="185"/>
      <c r="M13" s="179">
        <v>0.1</v>
      </c>
      <c r="N13" s="180"/>
      <c r="O13" s="180"/>
      <c r="P13" s="182"/>
      <c r="R13" s="243"/>
      <c r="S13" s="239">
        <v>0.1</v>
      </c>
      <c r="T13" s="228"/>
      <c r="U13" s="228"/>
      <c r="V13" s="241"/>
    </row>
    <row r="14" spans="1:22" ht="16" thickBot="1" x14ac:dyDescent="0.25">
      <c r="A14" s="467"/>
      <c r="B14" s="468" t="s">
        <v>45</v>
      </c>
      <c r="C14" s="469" t="s">
        <v>364</v>
      </c>
      <c r="D14" s="470" t="s">
        <v>181</v>
      </c>
      <c r="E14"/>
      <c r="F14" s="190">
        <v>2</v>
      </c>
      <c r="G14" s="18">
        <v>0.9</v>
      </c>
      <c r="H14" s="19">
        <v>19</v>
      </c>
      <c r="I14" s="19">
        <v>35</v>
      </c>
      <c r="J14" s="192">
        <v>41</v>
      </c>
      <c r="K14"/>
      <c r="L14" s="190">
        <v>2</v>
      </c>
      <c r="M14" s="18">
        <v>0.9</v>
      </c>
      <c r="N14" s="19"/>
      <c r="O14" s="19"/>
      <c r="P14" s="192"/>
      <c r="R14" s="246">
        <v>8</v>
      </c>
      <c r="S14" s="20">
        <v>0.9</v>
      </c>
      <c r="T14" s="21"/>
      <c r="U14" s="21"/>
      <c r="V14" s="248"/>
    </row>
    <row r="15" spans="1:22" ht="17" thickTop="1" thickBot="1" x14ac:dyDescent="0.25">
      <c r="A15"/>
      <c r="B15"/>
      <c r="C15"/>
      <c r="D15"/>
      <c r="E15"/>
      <c r="F15" s="362"/>
      <c r="G15" s="18">
        <v>0.75</v>
      </c>
      <c r="H15" s="19">
        <v>14</v>
      </c>
      <c r="I15" s="19">
        <v>29</v>
      </c>
      <c r="J15" s="192">
        <v>31</v>
      </c>
      <c r="K15"/>
      <c r="L15" s="195"/>
      <c r="M15" s="18">
        <v>0.75</v>
      </c>
      <c r="N15" s="19"/>
      <c r="O15" s="19"/>
      <c r="P15" s="192"/>
      <c r="R15" s="251"/>
      <c r="S15" s="20">
        <v>0.75</v>
      </c>
      <c r="T15" s="21"/>
      <c r="U15" s="21"/>
      <c r="V15" s="248"/>
    </row>
    <row r="16" spans="1:22" ht="16" thickTop="1" x14ac:dyDescent="0.2">
      <c r="A16" s="547" t="s">
        <v>174</v>
      </c>
      <c r="B16" s="613"/>
      <c r="C16" s="614"/>
      <c r="D16" s="446"/>
      <c r="E16" s="343"/>
      <c r="F16" s="362"/>
      <c r="G16" s="18">
        <v>0.5</v>
      </c>
      <c r="H16" s="19">
        <v>10</v>
      </c>
      <c r="I16" s="19">
        <v>22</v>
      </c>
      <c r="J16" s="192">
        <v>22</v>
      </c>
      <c r="K16"/>
      <c r="L16" s="195"/>
      <c r="M16" s="18">
        <v>0.5</v>
      </c>
      <c r="N16" s="19"/>
      <c r="O16" s="19"/>
      <c r="P16" s="192"/>
      <c r="R16" s="251"/>
      <c r="S16" s="20">
        <v>0.5</v>
      </c>
      <c r="T16" s="21"/>
      <c r="U16" s="21"/>
      <c r="V16" s="248"/>
    </row>
    <row r="17" spans="1:22" x14ac:dyDescent="0.2">
      <c r="A17" s="265" t="s">
        <v>42</v>
      </c>
      <c r="B17" s="444" t="s">
        <v>8</v>
      </c>
      <c r="C17" s="455" t="s">
        <v>176</v>
      </c>
      <c r="D17" s="458"/>
      <c r="E17"/>
      <c r="F17" s="362"/>
      <c r="G17" s="18">
        <v>0.25</v>
      </c>
      <c r="H17" s="19">
        <v>7</v>
      </c>
      <c r="I17" s="19">
        <v>15</v>
      </c>
      <c r="J17" s="192">
        <v>16</v>
      </c>
      <c r="K17"/>
      <c r="L17" s="195"/>
      <c r="M17" s="18">
        <v>0.25</v>
      </c>
      <c r="N17" s="19"/>
      <c r="O17" s="19"/>
      <c r="P17" s="192"/>
      <c r="R17" s="251"/>
      <c r="S17" s="20">
        <v>0.25</v>
      </c>
      <c r="T17" s="21"/>
      <c r="U17" s="21"/>
      <c r="V17" s="248"/>
    </row>
    <row r="18" spans="1:22" x14ac:dyDescent="0.2">
      <c r="A18" s="460" t="s">
        <v>367</v>
      </c>
      <c r="B18" s="461" t="s">
        <v>43</v>
      </c>
      <c r="C18" s="462" t="s">
        <v>369</v>
      </c>
      <c r="D18" s="459"/>
      <c r="E18"/>
      <c r="F18" s="362"/>
      <c r="G18" s="18">
        <v>0.1</v>
      </c>
      <c r="H18" s="19">
        <v>5</v>
      </c>
      <c r="I18" s="19">
        <v>10</v>
      </c>
      <c r="J18" s="192">
        <v>11</v>
      </c>
      <c r="K18"/>
      <c r="L18" s="195"/>
      <c r="M18" s="18">
        <v>0.1</v>
      </c>
      <c r="N18" s="19"/>
      <c r="O18" s="19"/>
      <c r="P18" s="192"/>
      <c r="R18" s="251"/>
      <c r="S18" s="20">
        <v>0.1</v>
      </c>
      <c r="T18" s="21"/>
      <c r="U18" s="21"/>
      <c r="V18" s="248"/>
    </row>
    <row r="19" spans="1:22" x14ac:dyDescent="0.2">
      <c r="A19" s="460"/>
      <c r="B19" s="461" t="s">
        <v>44</v>
      </c>
      <c r="C19" s="462" t="s">
        <v>370</v>
      </c>
      <c r="D19" s="459"/>
      <c r="E19"/>
      <c r="F19" s="200">
        <v>3</v>
      </c>
      <c r="G19" s="201">
        <v>0.9</v>
      </c>
      <c r="H19" s="202">
        <v>27</v>
      </c>
      <c r="I19" s="202">
        <v>39</v>
      </c>
      <c r="J19" s="204">
        <v>46</v>
      </c>
      <c r="K19"/>
      <c r="L19" s="200">
        <v>3</v>
      </c>
      <c r="M19" s="201">
        <v>0.9</v>
      </c>
      <c r="N19" s="202"/>
      <c r="O19" s="202"/>
      <c r="P19" s="204"/>
      <c r="R19" s="477">
        <v>9</v>
      </c>
      <c r="S19" s="478">
        <v>0.9</v>
      </c>
      <c r="T19" s="22"/>
      <c r="U19" s="22"/>
      <c r="V19" s="479"/>
    </row>
    <row r="20" spans="1:22" x14ac:dyDescent="0.2">
      <c r="A20" s="460"/>
      <c r="B20" s="461" t="s">
        <v>45</v>
      </c>
      <c r="C20" s="462" t="s">
        <v>371</v>
      </c>
      <c r="D20" s="459"/>
      <c r="E20"/>
      <c r="F20" s="205"/>
      <c r="G20" s="201">
        <v>0.75</v>
      </c>
      <c r="H20" s="202">
        <v>21</v>
      </c>
      <c r="I20" s="202">
        <v>31</v>
      </c>
      <c r="J20" s="204">
        <v>37</v>
      </c>
      <c r="K20"/>
      <c r="L20" s="205"/>
      <c r="M20" s="201">
        <v>0.75</v>
      </c>
      <c r="N20" s="202"/>
      <c r="O20" s="202"/>
      <c r="P20" s="204"/>
      <c r="R20" s="480"/>
      <c r="S20" s="478">
        <v>0.75</v>
      </c>
      <c r="T20" s="22"/>
      <c r="U20" s="22"/>
      <c r="V20" s="479"/>
    </row>
    <row r="21" spans="1:22" x14ac:dyDescent="0.2">
      <c r="A21" s="471" t="s">
        <v>368</v>
      </c>
      <c r="B21" s="472" t="s">
        <v>43</v>
      </c>
      <c r="C21" s="473" t="s">
        <v>372</v>
      </c>
      <c r="D21" s="459"/>
      <c r="E21"/>
      <c r="F21" s="205"/>
      <c r="G21" s="201">
        <v>0.5</v>
      </c>
      <c r="H21" s="202">
        <v>15</v>
      </c>
      <c r="I21" s="202">
        <v>24</v>
      </c>
      <c r="J21" s="204">
        <v>28</v>
      </c>
      <c r="K21"/>
      <c r="L21" s="205"/>
      <c r="M21" s="201">
        <v>0.5</v>
      </c>
      <c r="N21" s="202"/>
      <c r="O21" s="202"/>
      <c r="P21" s="204"/>
      <c r="R21" s="480"/>
      <c r="S21" s="478">
        <v>0.5</v>
      </c>
      <c r="T21" s="22"/>
      <c r="U21" s="22"/>
      <c r="V21" s="479"/>
    </row>
    <row r="22" spans="1:22" x14ac:dyDescent="0.2">
      <c r="A22" s="471"/>
      <c r="B22" s="472" t="s">
        <v>46</v>
      </c>
      <c r="C22" s="473" t="s">
        <v>373</v>
      </c>
      <c r="D22" s="459"/>
      <c r="E22"/>
      <c r="F22" s="205"/>
      <c r="G22" s="201">
        <v>0.25</v>
      </c>
      <c r="H22" s="202">
        <v>11</v>
      </c>
      <c r="I22" s="202">
        <v>18</v>
      </c>
      <c r="J22" s="204">
        <v>21</v>
      </c>
      <c r="K22"/>
      <c r="L22" s="205"/>
      <c r="M22" s="201">
        <v>0.25</v>
      </c>
      <c r="N22" s="202"/>
      <c r="O22" s="202"/>
      <c r="P22" s="204"/>
      <c r="R22" s="480"/>
      <c r="S22" s="478">
        <v>0.25</v>
      </c>
      <c r="T22" s="22"/>
      <c r="U22" s="22"/>
      <c r="V22" s="479"/>
    </row>
    <row r="23" spans="1:22" ht="16" thickBot="1" x14ac:dyDescent="0.25">
      <c r="A23" s="474"/>
      <c r="B23" s="475" t="s">
        <v>45</v>
      </c>
      <c r="C23" s="476" t="s">
        <v>374</v>
      </c>
      <c r="D23" s="459"/>
      <c r="E23"/>
      <c r="F23" s="205"/>
      <c r="G23" s="201">
        <v>0.1</v>
      </c>
      <c r="H23" s="202">
        <v>9</v>
      </c>
      <c r="I23" s="202">
        <v>12</v>
      </c>
      <c r="J23" s="204">
        <v>15</v>
      </c>
      <c r="K23"/>
      <c r="L23" s="205"/>
      <c r="M23" s="201">
        <v>0.1</v>
      </c>
      <c r="N23" s="202"/>
      <c r="O23" s="202"/>
      <c r="P23" s="204"/>
      <c r="R23" s="480"/>
      <c r="S23" s="478">
        <v>0.1</v>
      </c>
      <c r="T23" s="22"/>
      <c r="U23" s="22"/>
      <c r="V23" s="479"/>
    </row>
    <row r="24" spans="1:22" ht="17" thickTop="1" thickBot="1" x14ac:dyDescent="0.25">
      <c r="A24"/>
      <c r="B24"/>
      <c r="C24"/>
      <c r="D24"/>
      <c r="E24"/>
      <c r="F24" s="211">
        <v>4</v>
      </c>
      <c r="G24" s="212">
        <v>0.9</v>
      </c>
      <c r="H24" s="213">
        <v>60</v>
      </c>
      <c r="I24" s="213">
        <v>76</v>
      </c>
      <c r="J24" s="215">
        <v>87</v>
      </c>
      <c r="K24"/>
      <c r="L24" s="211">
        <v>4</v>
      </c>
      <c r="M24" s="212">
        <v>0.9</v>
      </c>
      <c r="N24" s="213"/>
      <c r="O24" s="213"/>
      <c r="P24" s="215"/>
      <c r="R24" s="481">
        <v>10</v>
      </c>
      <c r="S24" s="482">
        <v>0.9</v>
      </c>
      <c r="T24" s="23"/>
      <c r="U24" s="23"/>
      <c r="V24" s="483"/>
    </row>
    <row r="25" spans="1:22" ht="16" thickTop="1" x14ac:dyDescent="0.2">
      <c r="A25" s="560" t="s">
        <v>182</v>
      </c>
      <c r="B25" s="613"/>
      <c r="C25" s="614"/>
      <c r="D25"/>
      <c r="E25"/>
      <c r="F25" s="216"/>
      <c r="G25" s="212">
        <v>0.75</v>
      </c>
      <c r="H25" s="213">
        <v>45</v>
      </c>
      <c r="I25" s="213">
        <v>60</v>
      </c>
      <c r="J25" s="215">
        <v>70</v>
      </c>
      <c r="K25"/>
      <c r="L25" s="216"/>
      <c r="M25" s="212">
        <v>0.75</v>
      </c>
      <c r="N25" s="213"/>
      <c r="O25" s="213"/>
      <c r="P25" s="215"/>
      <c r="R25" s="484"/>
      <c r="S25" s="482">
        <v>0.75</v>
      </c>
      <c r="T25" s="23"/>
      <c r="U25" s="23"/>
      <c r="V25" s="483"/>
    </row>
    <row r="26" spans="1:22" x14ac:dyDescent="0.2">
      <c r="A26" s="169" t="s">
        <v>42</v>
      </c>
      <c r="B26" s="370" t="s">
        <v>6</v>
      </c>
      <c r="C26" s="171" t="s">
        <v>7</v>
      </c>
      <c r="D26"/>
      <c r="E26"/>
      <c r="F26" s="216"/>
      <c r="G26" s="212">
        <v>0.5</v>
      </c>
      <c r="H26" s="213">
        <v>33</v>
      </c>
      <c r="I26" s="213">
        <v>44</v>
      </c>
      <c r="J26" s="215">
        <v>52</v>
      </c>
      <c r="K26"/>
      <c r="L26" s="216"/>
      <c r="M26" s="212">
        <v>0.5</v>
      </c>
      <c r="N26" s="213"/>
      <c r="O26" s="213"/>
      <c r="P26" s="215"/>
      <c r="R26" s="484"/>
      <c r="S26" s="482">
        <v>0.5</v>
      </c>
      <c r="T26" s="23"/>
      <c r="U26" s="23"/>
      <c r="V26" s="483"/>
    </row>
    <row r="27" spans="1:22" x14ac:dyDescent="0.2">
      <c r="A27" s="174">
        <v>1</v>
      </c>
      <c r="B27" s="373">
        <v>0.3</v>
      </c>
      <c r="C27" s="270">
        <v>0.5</v>
      </c>
      <c r="D27"/>
      <c r="E27"/>
      <c r="F27" s="216"/>
      <c r="G27" s="212">
        <v>0.25</v>
      </c>
      <c r="H27" s="213">
        <v>24</v>
      </c>
      <c r="I27" s="213">
        <v>33</v>
      </c>
      <c r="J27" s="215">
        <v>38</v>
      </c>
      <c r="K27"/>
      <c r="L27" s="216"/>
      <c r="M27" s="212">
        <v>0.25</v>
      </c>
      <c r="N27" s="213"/>
      <c r="O27" s="213"/>
      <c r="P27" s="215"/>
      <c r="R27" s="484"/>
      <c r="S27" s="482">
        <v>0.25</v>
      </c>
      <c r="T27" s="23"/>
      <c r="U27" s="23"/>
      <c r="V27" s="483"/>
    </row>
    <row r="28" spans="1:22" x14ac:dyDescent="0.2">
      <c r="A28" s="187">
        <v>2</v>
      </c>
      <c r="B28" s="371">
        <v>0.3</v>
      </c>
      <c r="C28" s="271">
        <v>0.5</v>
      </c>
      <c r="D28"/>
      <c r="E28"/>
      <c r="F28" s="216"/>
      <c r="G28" s="212">
        <v>0.1</v>
      </c>
      <c r="H28" s="213">
        <v>16</v>
      </c>
      <c r="I28" s="213">
        <v>23</v>
      </c>
      <c r="J28" s="215">
        <v>27</v>
      </c>
      <c r="K28"/>
      <c r="L28" s="216"/>
      <c r="M28" s="212">
        <v>0.1</v>
      </c>
      <c r="N28" s="213"/>
      <c r="O28" s="213"/>
      <c r="P28" s="215"/>
      <c r="R28" s="484"/>
      <c r="S28" s="482">
        <v>0.1</v>
      </c>
      <c r="T28" s="23"/>
      <c r="U28" s="23"/>
      <c r="V28" s="483"/>
    </row>
    <row r="29" spans="1:22" x14ac:dyDescent="0.2">
      <c r="A29" s="200">
        <v>3</v>
      </c>
      <c r="B29" s="201">
        <v>0.3</v>
      </c>
      <c r="C29" s="204">
        <v>0.5</v>
      </c>
      <c r="D29"/>
      <c r="E29"/>
      <c r="F29" s="220">
        <v>5</v>
      </c>
      <c r="G29" s="221">
        <v>0.9</v>
      </c>
      <c r="H29" s="222">
        <v>48</v>
      </c>
      <c r="I29" s="222">
        <v>60</v>
      </c>
      <c r="J29" s="224">
        <v>71</v>
      </c>
      <c r="K29"/>
      <c r="L29" s="220">
        <v>5</v>
      </c>
      <c r="M29" s="221">
        <v>0.9</v>
      </c>
      <c r="N29" s="222"/>
      <c r="O29" s="222"/>
      <c r="P29" s="224"/>
      <c r="R29" s="485">
        <v>11</v>
      </c>
      <c r="S29" s="486">
        <v>0.9</v>
      </c>
      <c r="T29" s="250"/>
      <c r="U29" s="250"/>
      <c r="V29" s="487"/>
    </row>
    <row r="30" spans="1:22" x14ac:dyDescent="0.2">
      <c r="A30" s="197">
        <v>4</v>
      </c>
      <c r="B30" s="372">
        <v>0.7</v>
      </c>
      <c r="C30" s="279">
        <v>1.1499999999999999</v>
      </c>
      <c r="D30"/>
      <c r="E30"/>
      <c r="F30" s="226"/>
      <c r="G30" s="221">
        <v>0.75</v>
      </c>
      <c r="H30" s="222">
        <v>39</v>
      </c>
      <c r="I30" s="222">
        <v>49</v>
      </c>
      <c r="J30" s="224">
        <v>60</v>
      </c>
      <c r="K30"/>
      <c r="L30" s="226"/>
      <c r="M30" s="221">
        <v>0.75</v>
      </c>
      <c r="N30" s="222"/>
      <c r="O30" s="222"/>
      <c r="P30" s="224"/>
      <c r="R30" s="488"/>
      <c r="S30" s="486">
        <v>0.75</v>
      </c>
      <c r="T30" s="250"/>
      <c r="U30" s="250"/>
      <c r="V30" s="487"/>
    </row>
    <row r="31" spans="1:22" x14ac:dyDescent="0.2">
      <c r="A31" s="206">
        <v>5</v>
      </c>
      <c r="B31" s="368">
        <v>0.75</v>
      </c>
      <c r="C31" s="281">
        <v>1.2</v>
      </c>
      <c r="D31"/>
      <c r="E31"/>
      <c r="F31" s="226"/>
      <c r="G31" s="221">
        <v>0.5</v>
      </c>
      <c r="H31" s="222">
        <v>30</v>
      </c>
      <c r="I31" s="222">
        <v>38</v>
      </c>
      <c r="J31" s="224">
        <v>47</v>
      </c>
      <c r="K31"/>
      <c r="L31" s="226"/>
      <c r="M31" s="221">
        <v>0.5</v>
      </c>
      <c r="N31" s="222"/>
      <c r="O31" s="222"/>
      <c r="P31" s="224"/>
      <c r="R31" s="488"/>
      <c r="S31" s="486">
        <v>0.5</v>
      </c>
      <c r="T31" s="250"/>
      <c r="U31" s="250"/>
      <c r="V31" s="487"/>
    </row>
    <row r="32" spans="1:22" ht="16" thickBot="1" x14ac:dyDescent="0.25">
      <c r="A32" s="286">
        <v>6</v>
      </c>
      <c r="B32" s="369">
        <v>0.45</v>
      </c>
      <c r="C32" s="288">
        <v>1</v>
      </c>
      <c r="D32"/>
      <c r="E32"/>
      <c r="F32" s="226"/>
      <c r="G32" s="221">
        <v>0.25</v>
      </c>
      <c r="H32" s="222">
        <v>23</v>
      </c>
      <c r="I32" s="222">
        <v>28</v>
      </c>
      <c r="J32" s="224">
        <v>35</v>
      </c>
      <c r="K32"/>
      <c r="L32" s="226"/>
      <c r="M32" s="221">
        <v>0.25</v>
      </c>
      <c r="N32" s="222"/>
      <c r="O32" s="222"/>
      <c r="P32" s="224"/>
      <c r="R32" s="488"/>
      <c r="S32" s="486">
        <v>0.25</v>
      </c>
      <c r="T32" s="250"/>
      <c r="U32" s="250"/>
      <c r="V32" s="487"/>
    </row>
    <row r="33" spans="1:22" ht="16" thickTop="1" x14ac:dyDescent="0.2">
      <c r="D33"/>
      <c r="E33"/>
      <c r="F33" s="226"/>
      <c r="G33" s="221">
        <v>0.1</v>
      </c>
      <c r="H33" s="222">
        <v>16</v>
      </c>
      <c r="I33" s="222">
        <v>19</v>
      </c>
      <c r="J33" s="224">
        <v>25</v>
      </c>
      <c r="K33"/>
      <c r="L33" s="226"/>
      <c r="M33" s="221">
        <v>0.1</v>
      </c>
      <c r="N33" s="222"/>
      <c r="O33" s="222"/>
      <c r="P33" s="224"/>
      <c r="R33" s="488"/>
      <c r="S33" s="486">
        <v>0.1</v>
      </c>
      <c r="T33" s="250"/>
      <c r="U33" s="250"/>
      <c r="V33" s="487"/>
    </row>
    <row r="34" spans="1:22" x14ac:dyDescent="0.2">
      <c r="D34"/>
      <c r="E34"/>
      <c r="F34" s="230">
        <v>6</v>
      </c>
      <c r="G34" s="231">
        <v>0.9</v>
      </c>
      <c r="H34" s="225">
        <v>51</v>
      </c>
      <c r="I34" s="225">
        <v>65</v>
      </c>
      <c r="J34" s="233">
        <v>66</v>
      </c>
      <c r="K34"/>
      <c r="L34" s="230">
        <v>6</v>
      </c>
      <c r="M34" s="231">
        <v>0.9</v>
      </c>
      <c r="N34" s="225"/>
      <c r="O34" s="225"/>
      <c r="P34" s="233"/>
      <c r="R34" s="489">
        <v>12</v>
      </c>
      <c r="S34" s="490">
        <v>0.9</v>
      </c>
      <c r="T34" s="254"/>
      <c r="U34" s="254"/>
      <c r="V34" s="491"/>
    </row>
    <row r="35" spans="1:22" x14ac:dyDescent="0.2">
      <c r="D35"/>
      <c r="E35"/>
      <c r="F35" s="234"/>
      <c r="G35" s="231">
        <v>0.75</v>
      </c>
      <c r="H35" s="225">
        <v>38</v>
      </c>
      <c r="I35" s="225">
        <v>49</v>
      </c>
      <c r="J35" s="233">
        <v>50</v>
      </c>
      <c r="K35"/>
      <c r="L35" s="234"/>
      <c r="M35" s="231">
        <v>0.75</v>
      </c>
      <c r="N35" s="225"/>
      <c r="O35" s="225"/>
      <c r="P35" s="233"/>
      <c r="R35" s="492"/>
      <c r="S35" s="490">
        <v>0.75</v>
      </c>
      <c r="T35" s="254"/>
      <c r="U35" s="254"/>
      <c r="V35" s="491"/>
    </row>
    <row r="36" spans="1:22" x14ac:dyDescent="0.2">
      <c r="D36"/>
      <c r="E36"/>
      <c r="F36" s="234"/>
      <c r="G36" s="231">
        <v>0.5</v>
      </c>
      <c r="H36" s="225">
        <v>28</v>
      </c>
      <c r="I36" s="225">
        <v>36</v>
      </c>
      <c r="J36" s="233">
        <v>34</v>
      </c>
      <c r="K36"/>
      <c r="L36" s="234"/>
      <c r="M36" s="231">
        <v>0.5</v>
      </c>
      <c r="N36" s="225"/>
      <c r="O36" s="225"/>
      <c r="P36" s="233"/>
      <c r="R36" s="492"/>
      <c r="S36" s="490">
        <v>0.5</v>
      </c>
      <c r="T36" s="254"/>
      <c r="U36" s="254"/>
      <c r="V36" s="491"/>
    </row>
    <row r="37" spans="1:22" x14ac:dyDescent="0.2">
      <c r="D37"/>
      <c r="E37"/>
      <c r="F37" s="234"/>
      <c r="G37" s="231">
        <v>0.25</v>
      </c>
      <c r="H37" s="225">
        <v>21</v>
      </c>
      <c r="I37" s="225">
        <v>26</v>
      </c>
      <c r="J37" s="233">
        <v>26</v>
      </c>
      <c r="K37"/>
      <c r="L37" s="234"/>
      <c r="M37" s="231">
        <v>0.25</v>
      </c>
      <c r="N37" s="225"/>
      <c r="O37" s="225"/>
      <c r="P37" s="233"/>
      <c r="R37" s="492"/>
      <c r="S37" s="490">
        <v>0.25</v>
      </c>
      <c r="T37" s="254"/>
      <c r="U37" s="254"/>
      <c r="V37" s="491"/>
    </row>
    <row r="38" spans="1:22" ht="16" thickBot="1" x14ac:dyDescent="0.25">
      <c r="D38"/>
      <c r="E38"/>
      <c r="F38" s="363"/>
      <c r="G38" s="364">
        <v>0.1</v>
      </c>
      <c r="H38" s="365">
        <v>16</v>
      </c>
      <c r="I38" s="365">
        <v>20</v>
      </c>
      <c r="J38" s="366">
        <v>20</v>
      </c>
      <c r="K38"/>
      <c r="L38" s="363"/>
      <c r="M38" s="364">
        <v>0.1</v>
      </c>
      <c r="N38" s="365"/>
      <c r="O38" s="365"/>
      <c r="P38" s="366"/>
      <c r="R38" s="493"/>
      <c r="S38" s="494">
        <v>0.1</v>
      </c>
      <c r="T38" s="263"/>
      <c r="U38" s="263"/>
      <c r="V38" s="495"/>
    </row>
    <row r="39" spans="1:22" ht="16" thickTop="1" x14ac:dyDescent="0.2"/>
    <row r="40" spans="1:22" s="168" customFormat="1" x14ac:dyDescent="0.2">
      <c r="A40" s="167" t="s">
        <v>205</v>
      </c>
    </row>
    <row r="41" spans="1:22" ht="16" thickBot="1" x14ac:dyDescent="0.25"/>
    <row r="42" spans="1:22" ht="16" thickTop="1" x14ac:dyDescent="0.2">
      <c r="A42" s="560" t="s">
        <v>203</v>
      </c>
      <c r="B42" s="613"/>
      <c r="C42" s="614"/>
      <c r="E42" s="547" t="s">
        <v>318</v>
      </c>
      <c r="F42" s="613"/>
      <c r="G42" s="613"/>
      <c r="H42" s="613"/>
      <c r="I42" s="614"/>
      <c r="K42" s="547" t="s">
        <v>319</v>
      </c>
      <c r="L42" s="613"/>
      <c r="M42" s="613"/>
      <c r="N42" s="613"/>
      <c r="O42" s="614"/>
    </row>
    <row r="43" spans="1:22" x14ac:dyDescent="0.2">
      <c r="A43" s="169" t="s">
        <v>42</v>
      </c>
      <c r="B43" s="620" t="s">
        <v>207</v>
      </c>
      <c r="C43" s="621"/>
      <c r="E43" s="169" t="s">
        <v>42</v>
      </c>
      <c r="F43" s="17" t="s">
        <v>47</v>
      </c>
      <c r="G43" s="17" t="s">
        <v>3</v>
      </c>
      <c r="H43" s="17" t="s">
        <v>4</v>
      </c>
      <c r="I43" s="173" t="s">
        <v>5</v>
      </c>
      <c r="K43" s="169" t="s">
        <v>42</v>
      </c>
      <c r="L43" s="17" t="s">
        <v>47</v>
      </c>
      <c r="M43" s="17" t="s">
        <v>3</v>
      </c>
      <c r="N43" s="17" t="s">
        <v>4</v>
      </c>
      <c r="O43" s="173" t="s">
        <v>5</v>
      </c>
    </row>
    <row r="44" spans="1:22" x14ac:dyDescent="0.2">
      <c r="A44" s="174">
        <v>1</v>
      </c>
      <c r="B44" s="617" t="s">
        <v>208</v>
      </c>
      <c r="C44" s="609"/>
      <c r="E44" s="361">
        <v>1</v>
      </c>
      <c r="F44" s="179">
        <v>0.75</v>
      </c>
      <c r="G44" s="180">
        <v>12</v>
      </c>
      <c r="H44" s="180">
        <v>20</v>
      </c>
      <c r="I44" s="182">
        <v>25</v>
      </c>
      <c r="K44" s="361">
        <v>1</v>
      </c>
      <c r="L44" s="179">
        <v>0.75</v>
      </c>
      <c r="M44" s="180">
        <v>11</v>
      </c>
      <c r="N44" s="180">
        <v>17</v>
      </c>
      <c r="O44" s="182">
        <v>19</v>
      </c>
    </row>
    <row r="45" spans="1:22" x14ac:dyDescent="0.2">
      <c r="A45" s="187">
        <v>2</v>
      </c>
      <c r="B45" s="615" t="s">
        <v>208</v>
      </c>
      <c r="C45" s="616"/>
      <c r="E45" s="361"/>
      <c r="F45" s="179">
        <v>0.5</v>
      </c>
      <c r="G45" s="180">
        <v>8</v>
      </c>
      <c r="H45" s="180">
        <v>14</v>
      </c>
      <c r="I45" s="182">
        <v>17</v>
      </c>
      <c r="K45" s="361"/>
      <c r="L45" s="179">
        <v>0.5</v>
      </c>
      <c r="M45" s="180">
        <v>6</v>
      </c>
      <c r="N45" s="180">
        <v>12</v>
      </c>
      <c r="O45" s="182">
        <v>14</v>
      </c>
    </row>
    <row r="46" spans="1:22" x14ac:dyDescent="0.2">
      <c r="A46" s="200">
        <v>3</v>
      </c>
      <c r="B46" s="608" t="s">
        <v>209</v>
      </c>
      <c r="C46" s="609"/>
      <c r="E46" s="361"/>
      <c r="F46" s="179">
        <v>0.25</v>
      </c>
      <c r="G46" s="180">
        <v>5</v>
      </c>
      <c r="H46" s="180">
        <v>8</v>
      </c>
      <c r="I46" s="182">
        <v>11</v>
      </c>
      <c r="K46" s="361"/>
      <c r="L46" s="179">
        <v>0.25</v>
      </c>
      <c r="M46" s="180">
        <v>4</v>
      </c>
      <c r="N46" s="180">
        <v>7</v>
      </c>
      <c r="O46" s="182">
        <v>9</v>
      </c>
    </row>
    <row r="47" spans="1:22" x14ac:dyDescent="0.2">
      <c r="A47" s="197">
        <v>4</v>
      </c>
      <c r="B47" s="610" t="s">
        <v>209</v>
      </c>
      <c r="C47" s="611"/>
      <c r="E47" s="362">
        <v>2</v>
      </c>
      <c r="F47" s="18">
        <v>0.75</v>
      </c>
      <c r="G47" s="19">
        <v>14</v>
      </c>
      <c r="H47" s="19">
        <v>24</v>
      </c>
      <c r="I47" s="192">
        <v>31</v>
      </c>
      <c r="K47" s="362">
        <v>2</v>
      </c>
      <c r="L47" s="18">
        <v>0.75</v>
      </c>
      <c r="M47" s="19">
        <v>8</v>
      </c>
      <c r="N47" s="19">
        <v>15</v>
      </c>
      <c r="O47" s="192">
        <v>18</v>
      </c>
    </row>
    <row r="48" spans="1:22" x14ac:dyDescent="0.2">
      <c r="A48" s="206">
        <v>5</v>
      </c>
      <c r="B48" s="612" t="s">
        <v>210</v>
      </c>
      <c r="C48" s="609"/>
      <c r="E48" s="362"/>
      <c r="F48" s="18">
        <v>0.5</v>
      </c>
      <c r="G48" s="19">
        <v>11</v>
      </c>
      <c r="H48" s="19">
        <v>19</v>
      </c>
      <c r="I48" s="192">
        <v>23</v>
      </c>
      <c r="K48" s="362"/>
      <c r="L48" s="18">
        <v>0.5</v>
      </c>
      <c r="M48" s="19">
        <v>6</v>
      </c>
      <c r="N48" s="19">
        <v>11</v>
      </c>
      <c r="O48" s="192">
        <v>13</v>
      </c>
    </row>
    <row r="49" spans="1:15" ht="16" thickBot="1" x14ac:dyDescent="0.25">
      <c r="A49" s="286">
        <v>6</v>
      </c>
      <c r="B49" s="618" t="s">
        <v>211</v>
      </c>
      <c r="C49" s="619"/>
      <c r="E49" s="362"/>
      <c r="F49" s="18">
        <v>0.25</v>
      </c>
      <c r="G49" s="19">
        <v>7</v>
      </c>
      <c r="H49" s="19">
        <v>13</v>
      </c>
      <c r="I49" s="192">
        <v>16</v>
      </c>
      <c r="K49" s="362"/>
      <c r="L49" s="18">
        <v>0.25</v>
      </c>
      <c r="M49" s="19">
        <v>3</v>
      </c>
      <c r="N49" s="19">
        <v>8</v>
      </c>
      <c r="O49" s="192">
        <v>8</v>
      </c>
    </row>
    <row r="50" spans="1:15" ht="17" thickTop="1" thickBot="1" x14ac:dyDescent="0.25">
      <c r="A50"/>
      <c r="B50"/>
      <c r="C50"/>
      <c r="E50" s="205" t="s">
        <v>311</v>
      </c>
      <c r="F50" s="201">
        <v>0.75</v>
      </c>
      <c r="G50" s="202">
        <v>19</v>
      </c>
      <c r="H50" s="202">
        <v>26</v>
      </c>
      <c r="I50" s="204">
        <v>37</v>
      </c>
      <c r="K50" s="205" t="s">
        <v>311</v>
      </c>
      <c r="L50" s="201">
        <v>0.75</v>
      </c>
      <c r="M50" s="202">
        <v>8</v>
      </c>
      <c r="N50" s="202">
        <v>13</v>
      </c>
      <c r="O50" s="204">
        <v>18</v>
      </c>
    </row>
    <row r="51" spans="1:15" ht="16" thickTop="1" x14ac:dyDescent="0.2">
      <c r="A51" s="560" t="s">
        <v>206</v>
      </c>
      <c r="B51" s="613"/>
      <c r="C51" s="614"/>
      <c r="E51" s="205"/>
      <c r="F51" s="201">
        <v>0.5</v>
      </c>
      <c r="G51" s="202">
        <v>13</v>
      </c>
      <c r="H51" s="202">
        <v>21</v>
      </c>
      <c r="I51" s="204">
        <v>29</v>
      </c>
      <c r="K51" s="205"/>
      <c r="L51" s="201">
        <v>0.5</v>
      </c>
      <c r="M51" s="202">
        <v>5</v>
      </c>
      <c r="N51" s="202">
        <v>9</v>
      </c>
      <c r="O51" s="204">
        <v>12</v>
      </c>
    </row>
    <row r="52" spans="1:15" x14ac:dyDescent="0.2">
      <c r="A52" s="169" t="s">
        <v>42</v>
      </c>
      <c r="B52" s="620" t="s">
        <v>207</v>
      </c>
      <c r="C52" s="621"/>
      <c r="E52" s="205"/>
      <c r="F52" s="201">
        <v>0.25</v>
      </c>
      <c r="G52" s="202">
        <v>9</v>
      </c>
      <c r="H52" s="202">
        <v>13</v>
      </c>
      <c r="I52" s="204">
        <v>22</v>
      </c>
      <c r="K52" s="205"/>
      <c r="L52" s="201">
        <v>0.25</v>
      </c>
      <c r="M52" s="202">
        <v>3</v>
      </c>
      <c r="N52" s="202">
        <v>6</v>
      </c>
      <c r="O52" s="204">
        <v>9</v>
      </c>
    </row>
    <row r="53" spans="1:15" x14ac:dyDescent="0.2">
      <c r="A53" s="187">
        <v>2</v>
      </c>
      <c r="B53" s="615" t="s">
        <v>212</v>
      </c>
      <c r="C53" s="616"/>
      <c r="E53" s="216" t="s">
        <v>316</v>
      </c>
      <c r="F53" s="212">
        <v>0.75</v>
      </c>
      <c r="G53" s="213">
        <v>26</v>
      </c>
      <c r="H53" s="213">
        <v>38</v>
      </c>
      <c r="I53" s="215">
        <v>47</v>
      </c>
      <c r="K53" s="216" t="s">
        <v>316</v>
      </c>
      <c r="L53" s="212">
        <v>0.75</v>
      </c>
      <c r="M53" s="213">
        <v>8</v>
      </c>
      <c r="N53" s="213">
        <v>14</v>
      </c>
      <c r="O53" s="215">
        <v>17</v>
      </c>
    </row>
    <row r="54" spans="1:15" x14ac:dyDescent="0.2">
      <c r="A54" s="200">
        <v>3</v>
      </c>
      <c r="B54" s="608" t="s">
        <v>211</v>
      </c>
      <c r="C54" s="609"/>
      <c r="E54" s="216"/>
      <c r="F54" s="212">
        <v>0.5</v>
      </c>
      <c r="G54" s="213">
        <v>21</v>
      </c>
      <c r="H54" s="213">
        <v>31</v>
      </c>
      <c r="I54" s="215">
        <v>38</v>
      </c>
      <c r="K54" s="216"/>
      <c r="L54" s="212">
        <v>0.5</v>
      </c>
      <c r="M54" s="213">
        <v>6</v>
      </c>
      <c r="N54" s="213">
        <v>11</v>
      </c>
      <c r="O54" s="215">
        <v>13</v>
      </c>
    </row>
    <row r="55" spans="1:15" x14ac:dyDescent="0.2">
      <c r="A55" s="197">
        <v>4</v>
      </c>
      <c r="B55" s="610" t="s">
        <v>211</v>
      </c>
      <c r="C55" s="611"/>
      <c r="E55" s="216"/>
      <c r="F55" s="212">
        <v>0.25</v>
      </c>
      <c r="G55" s="213">
        <v>17</v>
      </c>
      <c r="H55" s="213">
        <v>23</v>
      </c>
      <c r="I55" s="215">
        <v>30</v>
      </c>
      <c r="K55" s="216"/>
      <c r="L55" s="212">
        <v>0.25</v>
      </c>
      <c r="M55" s="213">
        <v>4</v>
      </c>
      <c r="N55" s="213">
        <v>9</v>
      </c>
      <c r="O55" s="215">
        <v>10</v>
      </c>
    </row>
    <row r="56" spans="1:15" x14ac:dyDescent="0.2">
      <c r="A56" s="206">
        <v>5</v>
      </c>
      <c r="B56" s="612" t="s">
        <v>213</v>
      </c>
      <c r="C56" s="609"/>
      <c r="E56" s="226" t="s">
        <v>312</v>
      </c>
      <c r="F56" s="221">
        <v>0.75</v>
      </c>
      <c r="G56" s="222">
        <v>33</v>
      </c>
      <c r="H56" s="222">
        <v>40</v>
      </c>
      <c r="I56" s="224">
        <v>44</v>
      </c>
      <c r="K56" s="226" t="s">
        <v>312</v>
      </c>
      <c r="L56" s="221">
        <v>0.75</v>
      </c>
      <c r="M56" s="222">
        <v>5</v>
      </c>
      <c r="N56" s="222">
        <v>8</v>
      </c>
      <c r="O56" s="224">
        <v>12</v>
      </c>
    </row>
    <row r="57" spans="1:15" ht="16" thickBot="1" x14ac:dyDescent="0.25">
      <c r="A57" s="286">
        <v>6</v>
      </c>
      <c r="B57" s="618" t="s">
        <v>213</v>
      </c>
      <c r="C57" s="619"/>
      <c r="E57" s="226"/>
      <c r="F57" s="221">
        <v>0.5</v>
      </c>
      <c r="G57" s="222">
        <v>27</v>
      </c>
      <c r="H57" s="222">
        <v>29</v>
      </c>
      <c r="I57" s="224">
        <v>32</v>
      </c>
      <c r="K57" s="226"/>
      <c r="L57" s="221">
        <v>0.5</v>
      </c>
      <c r="M57" s="222">
        <v>4</v>
      </c>
      <c r="N57" s="222">
        <v>5</v>
      </c>
      <c r="O57" s="224">
        <v>8</v>
      </c>
    </row>
    <row r="58" spans="1:15" ht="16" thickTop="1" x14ac:dyDescent="0.2">
      <c r="E58" s="226"/>
      <c r="F58" s="221">
        <v>0.25</v>
      </c>
      <c r="G58" s="222">
        <v>19</v>
      </c>
      <c r="H58" s="222">
        <v>23</v>
      </c>
      <c r="I58" s="224">
        <v>28</v>
      </c>
      <c r="K58" s="226"/>
      <c r="L58" s="221">
        <v>0.25</v>
      </c>
      <c r="M58" s="222">
        <v>2</v>
      </c>
      <c r="N58" s="222">
        <v>3</v>
      </c>
      <c r="O58" s="224">
        <v>5</v>
      </c>
    </row>
    <row r="59" spans="1:15" x14ac:dyDescent="0.2">
      <c r="E59" s="234" t="s">
        <v>317</v>
      </c>
      <c r="F59" s="231">
        <v>0.75</v>
      </c>
      <c r="G59" s="225">
        <v>39</v>
      </c>
      <c r="H59" s="225">
        <v>44</v>
      </c>
      <c r="I59" s="233">
        <v>45</v>
      </c>
      <c r="K59" s="234" t="s">
        <v>317</v>
      </c>
      <c r="L59" s="231">
        <v>0.75</v>
      </c>
      <c r="M59" s="225">
        <v>7</v>
      </c>
      <c r="N59" s="225">
        <v>8</v>
      </c>
      <c r="O59" s="233">
        <v>11</v>
      </c>
    </row>
    <row r="60" spans="1:15" x14ac:dyDescent="0.2">
      <c r="E60" s="234"/>
      <c r="F60" s="231">
        <v>0.5</v>
      </c>
      <c r="G60" s="225">
        <v>33</v>
      </c>
      <c r="H60" s="225">
        <v>34</v>
      </c>
      <c r="I60" s="233">
        <v>34</v>
      </c>
      <c r="K60" s="234"/>
      <c r="L60" s="231">
        <v>0.5</v>
      </c>
      <c r="M60" s="225">
        <v>5</v>
      </c>
      <c r="N60" s="225">
        <v>5</v>
      </c>
      <c r="O60" s="233">
        <v>7</v>
      </c>
    </row>
    <row r="61" spans="1:15" ht="16" thickBot="1" x14ac:dyDescent="0.25">
      <c r="E61" s="363"/>
      <c r="F61" s="364">
        <v>0.25</v>
      </c>
      <c r="G61" s="365">
        <v>27</v>
      </c>
      <c r="H61" s="365">
        <v>28</v>
      </c>
      <c r="I61" s="366">
        <v>30</v>
      </c>
      <c r="K61" s="363"/>
      <c r="L61" s="364">
        <v>0.25</v>
      </c>
      <c r="M61" s="365">
        <v>4</v>
      </c>
      <c r="N61" s="365">
        <v>4</v>
      </c>
      <c r="O61" s="366">
        <v>5</v>
      </c>
    </row>
    <row r="62" spans="1:15" ht="17" thickTop="1" thickBot="1" x14ac:dyDescent="0.25"/>
    <row r="63" spans="1:15" s="166" customFormat="1" ht="17" thickBot="1" x14ac:dyDescent="0.25">
      <c r="A63" s="550" t="s">
        <v>19</v>
      </c>
      <c r="B63" s="551"/>
      <c r="C63" s="552"/>
    </row>
    <row r="64" spans="1:15" s="166" customFormat="1" ht="17" thickBot="1" x14ac:dyDescent="0.25">
      <c r="A64" s="550" t="s">
        <v>140</v>
      </c>
      <c r="B64" s="551"/>
      <c r="C64" s="552"/>
    </row>
    <row r="65" spans="1:4" x14ac:dyDescent="0.2">
      <c r="A65" s="572" t="s">
        <v>320</v>
      </c>
      <c r="B65" s="572"/>
      <c r="C65" s="572"/>
    </row>
    <row r="66" spans="1:4" x14ac:dyDescent="0.2">
      <c r="A66" s="561" t="s">
        <v>298</v>
      </c>
      <c r="B66" s="561"/>
      <c r="C66" s="561"/>
    </row>
    <row r="67" spans="1:4" x14ac:dyDescent="0.2">
      <c r="A67" s="561" t="s">
        <v>139</v>
      </c>
      <c r="B67" s="561"/>
      <c r="C67" s="561"/>
    </row>
    <row r="68" spans="1:4" x14ac:dyDescent="0.2">
      <c r="A68" s="561" t="s">
        <v>323</v>
      </c>
      <c r="B68" s="561"/>
      <c r="C68" s="561"/>
    </row>
    <row r="69" spans="1:4" x14ac:dyDescent="0.2">
      <c r="A69" s="561" t="s">
        <v>292</v>
      </c>
      <c r="B69" s="561"/>
      <c r="C69" s="561"/>
    </row>
    <row r="70" spans="1:4" x14ac:dyDescent="0.2">
      <c r="A70" s="561" t="s">
        <v>299</v>
      </c>
      <c r="B70" s="561"/>
      <c r="C70" s="561"/>
    </row>
    <row r="71" spans="1:4" ht="16" thickBot="1" x14ac:dyDescent="0.25">
      <c r="A71" s="526" t="s">
        <v>324</v>
      </c>
      <c r="B71" s="526"/>
      <c r="C71" s="526"/>
    </row>
    <row r="72" spans="1:4" s="166" customFormat="1" ht="17" thickBot="1" x14ac:dyDescent="0.25">
      <c r="A72" s="550" t="s">
        <v>220</v>
      </c>
      <c r="B72" s="551"/>
      <c r="C72" s="552"/>
    </row>
    <row r="73" spans="1:4" s="166" customFormat="1" ht="17" thickBot="1" x14ac:dyDescent="0.25">
      <c r="A73" s="550" t="s">
        <v>140</v>
      </c>
      <c r="B73" s="551"/>
      <c r="C73" s="552"/>
    </row>
    <row r="74" spans="1:4" x14ac:dyDescent="0.2">
      <c r="A74" s="561" t="s">
        <v>325</v>
      </c>
      <c r="B74" s="561"/>
      <c r="C74" s="561"/>
      <c r="D74" s="367"/>
    </row>
    <row r="75" spans="1:4" x14ac:dyDescent="0.2">
      <c r="A75" s="561" t="s">
        <v>285</v>
      </c>
      <c r="B75" s="561"/>
      <c r="C75" s="561"/>
    </row>
    <row r="76" spans="1:4" x14ac:dyDescent="0.2">
      <c r="A76" s="561" t="s">
        <v>9</v>
      </c>
      <c r="B76" s="561"/>
      <c r="C76" s="561"/>
    </row>
    <row r="77" spans="1:4" x14ac:dyDescent="0.2">
      <c r="A77" s="561" t="s">
        <v>142</v>
      </c>
      <c r="B77" s="561"/>
      <c r="C77" s="561"/>
    </row>
    <row r="78" spans="1:4" ht="16" thickBot="1" x14ac:dyDescent="0.25">
      <c r="A78" s="561" t="s">
        <v>335</v>
      </c>
      <c r="B78" s="561"/>
      <c r="C78" s="561"/>
    </row>
    <row r="79" spans="1:4" s="166" customFormat="1" ht="17" thickBot="1" x14ac:dyDescent="0.25">
      <c r="A79" s="550" t="s">
        <v>18</v>
      </c>
      <c r="B79" s="551"/>
      <c r="C79" s="552"/>
    </row>
    <row r="80" spans="1:4" s="166" customFormat="1" ht="17" thickBot="1" x14ac:dyDescent="0.25">
      <c r="A80" s="550" t="s">
        <v>140</v>
      </c>
      <c r="B80" s="551"/>
      <c r="C80" s="552"/>
    </row>
    <row r="81" spans="1:8" x14ac:dyDescent="0.2">
      <c r="A81" s="561" t="s">
        <v>290</v>
      </c>
      <c r="B81" s="561"/>
      <c r="C81" s="561"/>
    </row>
    <row r="82" spans="1:8" x14ac:dyDescent="0.2">
      <c r="A82" s="561" t="s">
        <v>297</v>
      </c>
      <c r="B82" s="561"/>
      <c r="C82" s="561"/>
    </row>
    <row r="83" spans="1:8" x14ac:dyDescent="0.2">
      <c r="A83" s="526" t="s">
        <v>291</v>
      </c>
      <c r="B83" s="526"/>
      <c r="C83" s="526"/>
    </row>
    <row r="84" spans="1:8" x14ac:dyDescent="0.2">
      <c r="A84" s="526" t="s">
        <v>293</v>
      </c>
      <c r="B84" s="526"/>
      <c r="C84" s="526"/>
    </row>
    <row r="85" spans="1:8" x14ac:dyDescent="0.2">
      <c r="A85" s="526" t="s">
        <v>295</v>
      </c>
      <c r="B85" s="526"/>
      <c r="C85" s="526"/>
    </row>
    <row r="86" spans="1:8" ht="16" thickBot="1" x14ac:dyDescent="0.25">
      <c r="A86" s="526" t="s">
        <v>148</v>
      </c>
      <c r="B86" s="526"/>
      <c r="C86" s="526"/>
    </row>
    <row r="87" spans="1:8" s="166" customFormat="1" ht="17" thickBot="1" x14ac:dyDescent="0.25">
      <c r="A87" s="550" t="s">
        <v>20</v>
      </c>
      <c r="B87" s="551"/>
      <c r="C87" s="552"/>
    </row>
    <row r="88" spans="1:8" s="166" customFormat="1" ht="17" thickBot="1" x14ac:dyDescent="0.25">
      <c r="A88" s="550" t="s">
        <v>140</v>
      </c>
      <c r="B88" s="551"/>
      <c r="C88" s="552"/>
    </row>
    <row r="89" spans="1:8" x14ac:dyDescent="0.2">
      <c r="A89" s="561" t="s">
        <v>298</v>
      </c>
      <c r="B89" s="561"/>
      <c r="C89" s="561"/>
    </row>
    <row r="90" spans="1:8" x14ac:dyDescent="0.2">
      <c r="A90" s="561" t="s">
        <v>299</v>
      </c>
      <c r="B90" s="561"/>
      <c r="C90" s="561"/>
    </row>
    <row r="91" spans="1:8" x14ac:dyDescent="0.2">
      <c r="A91" s="526" t="s">
        <v>296</v>
      </c>
      <c r="B91" s="526"/>
      <c r="C91" s="526"/>
    </row>
    <row r="92" spans="1:8" x14ac:dyDescent="0.2">
      <c r="A92" s="526" t="s">
        <v>324</v>
      </c>
      <c r="B92" s="526"/>
      <c r="C92" s="526"/>
    </row>
    <row r="93" spans="1:8" ht="16" thickBot="1" x14ac:dyDescent="0.25"/>
    <row r="94" spans="1:8" ht="16" thickTop="1" x14ac:dyDescent="0.2">
      <c r="A94" s="605" t="s">
        <v>326</v>
      </c>
      <c r="B94" s="606"/>
      <c r="C94" s="606"/>
      <c r="D94" s="606"/>
      <c r="E94" s="606"/>
      <c r="F94" s="606"/>
      <c r="G94" s="606"/>
      <c r="H94" s="607"/>
    </row>
    <row r="95" spans="1:8" x14ac:dyDescent="0.2">
      <c r="A95" s="627" t="s">
        <v>329</v>
      </c>
      <c r="B95" s="628"/>
      <c r="C95" s="628"/>
      <c r="D95" s="629"/>
      <c r="E95" s="630" t="s">
        <v>330</v>
      </c>
      <c r="F95" s="630"/>
      <c r="G95" s="630"/>
      <c r="H95" s="631"/>
    </row>
    <row r="96" spans="1:8" ht="15" customHeight="1" x14ac:dyDescent="0.2">
      <c r="A96" s="582" t="s">
        <v>314</v>
      </c>
      <c r="B96" s="583"/>
      <c r="C96" s="583"/>
      <c r="D96" s="584"/>
      <c r="E96" s="578" t="s">
        <v>313</v>
      </c>
      <c r="F96" s="578"/>
      <c r="G96" s="578"/>
      <c r="H96" s="579"/>
    </row>
    <row r="97" spans="1:8" x14ac:dyDescent="0.2">
      <c r="A97" s="585"/>
      <c r="B97" s="586"/>
      <c r="C97" s="586"/>
      <c r="D97" s="587"/>
      <c r="E97" s="578"/>
      <c r="F97" s="578"/>
      <c r="G97" s="578"/>
      <c r="H97" s="579"/>
    </row>
    <row r="98" spans="1:8" x14ac:dyDescent="0.2">
      <c r="A98" s="585"/>
      <c r="B98" s="586"/>
      <c r="C98" s="586"/>
      <c r="D98" s="587"/>
      <c r="E98" s="578"/>
      <c r="F98" s="578"/>
      <c r="G98" s="578"/>
      <c r="H98" s="579"/>
    </row>
    <row r="99" spans="1:8" x14ac:dyDescent="0.2">
      <c r="A99" s="585"/>
      <c r="B99" s="586"/>
      <c r="C99" s="586"/>
      <c r="D99" s="587"/>
      <c r="E99" s="578"/>
      <c r="F99" s="578"/>
      <c r="G99" s="578"/>
      <c r="H99" s="579"/>
    </row>
    <row r="100" spans="1:8" x14ac:dyDescent="0.2">
      <c r="A100" s="585"/>
      <c r="B100" s="586"/>
      <c r="C100" s="586"/>
      <c r="D100" s="587"/>
      <c r="E100" s="578"/>
      <c r="F100" s="578"/>
      <c r="G100" s="578"/>
      <c r="H100" s="579"/>
    </row>
    <row r="101" spans="1:8" x14ac:dyDescent="0.2">
      <c r="A101" s="585"/>
      <c r="B101" s="586"/>
      <c r="C101" s="586"/>
      <c r="D101" s="587"/>
      <c r="E101" s="578"/>
      <c r="F101" s="578"/>
      <c r="G101" s="578"/>
      <c r="H101" s="579"/>
    </row>
    <row r="102" spans="1:8" x14ac:dyDescent="0.2">
      <c r="A102" s="585"/>
      <c r="B102" s="586"/>
      <c r="C102" s="586"/>
      <c r="D102" s="587"/>
      <c r="E102" s="578"/>
      <c r="F102" s="578"/>
      <c r="G102" s="578"/>
      <c r="H102" s="579"/>
    </row>
    <row r="103" spans="1:8" x14ac:dyDescent="0.2">
      <c r="A103" s="585"/>
      <c r="B103" s="586"/>
      <c r="C103" s="586"/>
      <c r="D103" s="587"/>
      <c r="E103" s="578"/>
      <c r="F103" s="578"/>
      <c r="G103" s="578"/>
      <c r="H103" s="579"/>
    </row>
    <row r="104" spans="1:8" x14ac:dyDescent="0.2">
      <c r="A104" s="585"/>
      <c r="B104" s="586"/>
      <c r="C104" s="586"/>
      <c r="D104" s="587"/>
      <c r="E104" s="578"/>
      <c r="F104" s="578"/>
      <c r="G104" s="578"/>
      <c r="H104" s="579"/>
    </row>
    <row r="105" spans="1:8" x14ac:dyDescent="0.2">
      <c r="A105" s="585"/>
      <c r="B105" s="586"/>
      <c r="C105" s="586"/>
      <c r="D105" s="587"/>
      <c r="E105" s="578"/>
      <c r="F105" s="578"/>
      <c r="G105" s="578"/>
      <c r="H105" s="579"/>
    </row>
    <row r="106" spans="1:8" x14ac:dyDescent="0.2">
      <c r="A106" s="585"/>
      <c r="B106" s="586"/>
      <c r="C106" s="586"/>
      <c r="D106" s="587"/>
      <c r="E106" s="578"/>
      <c r="F106" s="578"/>
      <c r="G106" s="578"/>
      <c r="H106" s="579"/>
    </row>
    <row r="107" spans="1:8" x14ac:dyDescent="0.2">
      <c r="A107" s="585"/>
      <c r="B107" s="586"/>
      <c r="C107" s="586"/>
      <c r="D107" s="587"/>
      <c r="E107" s="578"/>
      <c r="F107" s="578"/>
      <c r="G107" s="578"/>
      <c r="H107" s="579"/>
    </row>
    <row r="108" spans="1:8" x14ac:dyDescent="0.2">
      <c r="A108" s="585"/>
      <c r="B108" s="586"/>
      <c r="C108" s="586"/>
      <c r="D108" s="587"/>
      <c r="E108" s="578"/>
      <c r="F108" s="578"/>
      <c r="G108" s="578"/>
      <c r="H108" s="579"/>
    </row>
    <row r="109" spans="1:8" x14ac:dyDescent="0.2">
      <c r="A109" s="585"/>
      <c r="B109" s="586"/>
      <c r="C109" s="586"/>
      <c r="D109" s="587"/>
      <c r="E109" s="578"/>
      <c r="F109" s="578"/>
      <c r="G109" s="578"/>
      <c r="H109" s="579"/>
    </row>
    <row r="110" spans="1:8" x14ac:dyDescent="0.2">
      <c r="A110" s="622" t="s">
        <v>331</v>
      </c>
      <c r="B110" s="623"/>
      <c r="C110" s="623"/>
      <c r="D110" s="624"/>
      <c r="E110" s="625" t="s">
        <v>332</v>
      </c>
      <c r="F110" s="625"/>
      <c r="G110" s="625"/>
      <c r="H110" s="626"/>
    </row>
    <row r="111" spans="1:8" ht="15" customHeight="1" x14ac:dyDescent="0.2">
      <c r="A111" s="582" t="s">
        <v>283</v>
      </c>
      <c r="B111" s="583"/>
      <c r="C111" s="583"/>
      <c r="D111" s="584"/>
      <c r="E111" s="578" t="s">
        <v>284</v>
      </c>
      <c r="F111" s="578"/>
      <c r="G111" s="578"/>
      <c r="H111" s="579"/>
    </row>
    <row r="112" spans="1:8" x14ac:dyDescent="0.2">
      <c r="A112" s="585"/>
      <c r="B112" s="586"/>
      <c r="C112" s="586"/>
      <c r="D112" s="587"/>
      <c r="E112" s="578"/>
      <c r="F112" s="578"/>
      <c r="G112" s="578"/>
      <c r="H112" s="579"/>
    </row>
    <row r="113" spans="1:8" x14ac:dyDescent="0.2">
      <c r="A113" s="585"/>
      <c r="B113" s="586"/>
      <c r="C113" s="586"/>
      <c r="D113" s="587"/>
      <c r="E113" s="578"/>
      <c r="F113" s="578"/>
      <c r="G113" s="578"/>
      <c r="H113" s="579"/>
    </row>
    <row r="114" spans="1:8" x14ac:dyDescent="0.2">
      <c r="A114" s="585"/>
      <c r="B114" s="586"/>
      <c r="C114" s="586"/>
      <c r="D114" s="587"/>
      <c r="E114" s="578"/>
      <c r="F114" s="578"/>
      <c r="G114" s="578"/>
      <c r="H114" s="579"/>
    </row>
    <row r="115" spans="1:8" x14ac:dyDescent="0.2">
      <c r="A115" s="585"/>
      <c r="B115" s="586"/>
      <c r="C115" s="586"/>
      <c r="D115" s="587"/>
      <c r="E115" s="578"/>
      <c r="F115" s="578"/>
      <c r="G115" s="578"/>
      <c r="H115" s="579"/>
    </row>
    <row r="116" spans="1:8" x14ac:dyDescent="0.2">
      <c r="A116" s="585"/>
      <c r="B116" s="586"/>
      <c r="C116" s="586"/>
      <c r="D116" s="587"/>
      <c r="E116" s="578"/>
      <c r="F116" s="578"/>
      <c r="G116" s="578"/>
      <c r="H116" s="579"/>
    </row>
    <row r="117" spans="1:8" x14ac:dyDescent="0.2">
      <c r="A117" s="585"/>
      <c r="B117" s="586"/>
      <c r="C117" s="586"/>
      <c r="D117" s="587"/>
      <c r="E117" s="578"/>
      <c r="F117" s="578"/>
      <c r="G117" s="578"/>
      <c r="H117" s="579"/>
    </row>
    <row r="118" spans="1:8" x14ac:dyDescent="0.2">
      <c r="A118" s="585"/>
      <c r="B118" s="586"/>
      <c r="C118" s="586"/>
      <c r="D118" s="587"/>
      <c r="E118" s="578"/>
      <c r="F118" s="578"/>
      <c r="G118" s="578"/>
      <c r="H118" s="579"/>
    </row>
    <row r="119" spans="1:8" x14ac:dyDescent="0.2">
      <c r="A119" s="585"/>
      <c r="B119" s="586"/>
      <c r="C119" s="586"/>
      <c r="D119" s="587"/>
      <c r="E119" s="578"/>
      <c r="F119" s="578"/>
      <c r="G119" s="578"/>
      <c r="H119" s="579"/>
    </row>
    <row r="120" spans="1:8" x14ac:dyDescent="0.2">
      <c r="A120" s="585"/>
      <c r="B120" s="586"/>
      <c r="C120" s="586"/>
      <c r="D120" s="587"/>
      <c r="E120" s="578"/>
      <c r="F120" s="578"/>
      <c r="G120" s="578"/>
      <c r="H120" s="579"/>
    </row>
    <row r="121" spans="1:8" x14ac:dyDescent="0.2">
      <c r="A121" s="585"/>
      <c r="B121" s="586"/>
      <c r="C121" s="586"/>
      <c r="D121" s="587"/>
      <c r="E121" s="578"/>
      <c r="F121" s="578"/>
      <c r="G121" s="578"/>
      <c r="H121" s="579"/>
    </row>
    <row r="122" spans="1:8" x14ac:dyDescent="0.2">
      <c r="A122" s="585"/>
      <c r="B122" s="586"/>
      <c r="C122" s="586"/>
      <c r="D122" s="587"/>
      <c r="E122" s="578"/>
      <c r="F122" s="578"/>
      <c r="G122" s="578"/>
      <c r="H122" s="579"/>
    </row>
    <row r="123" spans="1:8" x14ac:dyDescent="0.2">
      <c r="A123" s="585"/>
      <c r="B123" s="586"/>
      <c r="C123" s="586"/>
      <c r="D123" s="587"/>
      <c r="E123" s="578"/>
      <c r="F123" s="578"/>
      <c r="G123" s="578"/>
      <c r="H123" s="579"/>
    </row>
    <row r="124" spans="1:8" ht="16" thickBot="1" x14ac:dyDescent="0.25">
      <c r="A124" s="596"/>
      <c r="B124" s="597"/>
      <c r="C124" s="597"/>
      <c r="D124" s="598"/>
      <c r="E124" s="580"/>
      <c r="F124" s="580"/>
      <c r="G124" s="580"/>
      <c r="H124" s="581"/>
    </row>
    <row r="125" spans="1:8" ht="16" thickTop="1" x14ac:dyDescent="0.2"/>
    <row r="126" spans="1:8" ht="16" thickBot="1" x14ac:dyDescent="0.25"/>
    <row r="127" spans="1:8" ht="16" thickTop="1" x14ac:dyDescent="0.2">
      <c r="A127" s="602" t="s">
        <v>315</v>
      </c>
      <c r="B127" s="603"/>
      <c r="C127" s="603"/>
      <c r="D127" s="603"/>
      <c r="E127" s="603"/>
      <c r="F127" s="603"/>
      <c r="G127" s="603"/>
      <c r="H127" s="604"/>
    </row>
    <row r="128" spans="1:8" ht="15" customHeight="1" x14ac:dyDescent="0.2">
      <c r="A128" s="582" t="s">
        <v>334</v>
      </c>
      <c r="B128" s="583"/>
      <c r="C128" s="583"/>
      <c r="D128" s="583"/>
      <c r="E128" s="583"/>
      <c r="F128" s="583"/>
      <c r="G128" s="583"/>
      <c r="H128" s="599"/>
    </row>
    <row r="129" spans="1:8" x14ac:dyDescent="0.2">
      <c r="A129" s="585"/>
      <c r="B129" s="586"/>
      <c r="C129" s="586"/>
      <c r="D129" s="586"/>
      <c r="E129" s="586"/>
      <c r="F129" s="586"/>
      <c r="G129" s="586"/>
      <c r="H129" s="600"/>
    </row>
    <row r="130" spans="1:8" x14ac:dyDescent="0.2">
      <c r="A130" s="585"/>
      <c r="B130" s="586"/>
      <c r="C130" s="586"/>
      <c r="D130" s="586"/>
      <c r="E130" s="586"/>
      <c r="F130" s="586"/>
      <c r="G130" s="586"/>
      <c r="H130" s="600"/>
    </row>
    <row r="131" spans="1:8" x14ac:dyDescent="0.2">
      <c r="A131" s="585"/>
      <c r="B131" s="586"/>
      <c r="C131" s="586"/>
      <c r="D131" s="586"/>
      <c r="E131" s="586"/>
      <c r="F131" s="586"/>
      <c r="G131" s="586"/>
      <c r="H131" s="600"/>
    </row>
    <row r="132" spans="1:8" x14ac:dyDescent="0.2">
      <c r="A132" s="585"/>
      <c r="B132" s="586"/>
      <c r="C132" s="586"/>
      <c r="D132" s="586"/>
      <c r="E132" s="586"/>
      <c r="F132" s="586"/>
      <c r="G132" s="586"/>
      <c r="H132" s="600"/>
    </row>
    <row r="133" spans="1:8" x14ac:dyDescent="0.2">
      <c r="A133" s="585"/>
      <c r="B133" s="586"/>
      <c r="C133" s="586"/>
      <c r="D133" s="586"/>
      <c r="E133" s="586"/>
      <c r="F133" s="586"/>
      <c r="G133" s="586"/>
      <c r="H133" s="600"/>
    </row>
    <row r="134" spans="1:8" x14ac:dyDescent="0.2">
      <c r="A134" s="585"/>
      <c r="B134" s="586"/>
      <c r="C134" s="586"/>
      <c r="D134" s="586"/>
      <c r="E134" s="586"/>
      <c r="F134" s="586"/>
      <c r="G134" s="586"/>
      <c r="H134" s="600"/>
    </row>
    <row r="135" spans="1:8" x14ac:dyDescent="0.2">
      <c r="A135" s="585"/>
      <c r="B135" s="586"/>
      <c r="C135" s="586"/>
      <c r="D135" s="586"/>
      <c r="E135" s="586"/>
      <c r="F135" s="586"/>
      <c r="G135" s="586"/>
      <c r="H135" s="600"/>
    </row>
    <row r="136" spans="1:8" x14ac:dyDescent="0.2">
      <c r="A136" s="585"/>
      <c r="B136" s="586"/>
      <c r="C136" s="586"/>
      <c r="D136" s="586"/>
      <c r="E136" s="586"/>
      <c r="F136" s="586"/>
      <c r="G136" s="586"/>
      <c r="H136" s="600"/>
    </row>
    <row r="137" spans="1:8" x14ac:dyDescent="0.2">
      <c r="A137" s="585"/>
      <c r="B137" s="586"/>
      <c r="C137" s="586"/>
      <c r="D137" s="586"/>
      <c r="E137" s="586"/>
      <c r="F137" s="586"/>
      <c r="G137" s="586"/>
      <c r="H137" s="600"/>
    </row>
    <row r="138" spans="1:8" x14ac:dyDescent="0.2">
      <c r="A138" s="585"/>
      <c r="B138" s="586"/>
      <c r="C138" s="586"/>
      <c r="D138" s="586"/>
      <c r="E138" s="586"/>
      <c r="F138" s="586"/>
      <c r="G138" s="586"/>
      <c r="H138" s="600"/>
    </row>
    <row r="139" spans="1:8" x14ac:dyDescent="0.2">
      <c r="A139" s="585"/>
      <c r="B139" s="586"/>
      <c r="C139" s="586"/>
      <c r="D139" s="586"/>
      <c r="E139" s="586"/>
      <c r="F139" s="586"/>
      <c r="G139" s="586"/>
      <c r="H139" s="600"/>
    </row>
    <row r="140" spans="1:8" x14ac:dyDescent="0.2">
      <c r="A140" s="585"/>
      <c r="B140" s="586"/>
      <c r="C140" s="586"/>
      <c r="D140" s="586"/>
      <c r="E140" s="586"/>
      <c r="F140" s="586"/>
      <c r="G140" s="586"/>
      <c r="H140" s="600"/>
    </row>
    <row r="141" spans="1:8" x14ac:dyDescent="0.2">
      <c r="A141" s="585"/>
      <c r="B141" s="586"/>
      <c r="C141" s="586"/>
      <c r="D141" s="586"/>
      <c r="E141" s="586"/>
      <c r="F141" s="586"/>
      <c r="G141" s="586"/>
      <c r="H141" s="600"/>
    </row>
    <row r="142" spans="1:8" x14ac:dyDescent="0.2">
      <c r="A142" s="585"/>
      <c r="B142" s="586"/>
      <c r="C142" s="586"/>
      <c r="D142" s="586"/>
      <c r="E142" s="586"/>
      <c r="F142" s="586"/>
      <c r="G142" s="586"/>
      <c r="H142" s="600"/>
    </row>
    <row r="143" spans="1:8" x14ac:dyDescent="0.2">
      <c r="A143" s="585"/>
      <c r="B143" s="586"/>
      <c r="C143" s="586"/>
      <c r="D143" s="586"/>
      <c r="E143" s="586"/>
      <c r="F143" s="586"/>
      <c r="G143" s="586"/>
      <c r="H143" s="600"/>
    </row>
    <row r="144" spans="1:8" x14ac:dyDescent="0.2">
      <c r="A144" s="585"/>
      <c r="B144" s="586"/>
      <c r="C144" s="586"/>
      <c r="D144" s="586"/>
      <c r="E144" s="586"/>
      <c r="F144" s="586"/>
      <c r="G144" s="586"/>
      <c r="H144" s="600"/>
    </row>
    <row r="145" spans="1:8" x14ac:dyDescent="0.2">
      <c r="A145" s="585"/>
      <c r="B145" s="586"/>
      <c r="C145" s="586"/>
      <c r="D145" s="586"/>
      <c r="E145" s="586"/>
      <c r="F145" s="586"/>
      <c r="G145" s="586"/>
      <c r="H145" s="600"/>
    </row>
    <row r="146" spans="1:8" ht="15" customHeight="1" x14ac:dyDescent="0.2">
      <c r="A146" s="585"/>
      <c r="B146" s="586"/>
      <c r="C146" s="586"/>
      <c r="D146" s="586"/>
      <c r="E146" s="586"/>
      <c r="F146" s="586"/>
      <c r="G146" s="586"/>
      <c r="H146" s="600"/>
    </row>
    <row r="147" spans="1:8" x14ac:dyDescent="0.2">
      <c r="A147" s="585"/>
      <c r="B147" s="586"/>
      <c r="C147" s="586"/>
      <c r="D147" s="586"/>
      <c r="E147" s="586"/>
      <c r="F147" s="586"/>
      <c r="G147" s="586"/>
      <c r="H147" s="600"/>
    </row>
    <row r="148" spans="1:8" x14ac:dyDescent="0.2">
      <c r="A148" s="585"/>
      <c r="B148" s="586"/>
      <c r="C148" s="586"/>
      <c r="D148" s="586"/>
      <c r="E148" s="586"/>
      <c r="F148" s="586"/>
      <c r="G148" s="586"/>
      <c r="H148" s="600"/>
    </row>
    <row r="149" spans="1:8" x14ac:dyDescent="0.2">
      <c r="A149" s="585"/>
      <c r="B149" s="586"/>
      <c r="C149" s="586"/>
      <c r="D149" s="586"/>
      <c r="E149" s="586"/>
      <c r="F149" s="586"/>
      <c r="G149" s="586"/>
      <c r="H149" s="600"/>
    </row>
    <row r="150" spans="1:8" x14ac:dyDescent="0.2">
      <c r="A150" s="585"/>
      <c r="B150" s="586"/>
      <c r="C150" s="586"/>
      <c r="D150" s="586"/>
      <c r="E150" s="586"/>
      <c r="F150" s="586"/>
      <c r="G150" s="586"/>
      <c r="H150" s="600"/>
    </row>
    <row r="151" spans="1:8" x14ac:dyDescent="0.2">
      <c r="A151" s="585"/>
      <c r="B151" s="586"/>
      <c r="C151" s="586"/>
      <c r="D151" s="586"/>
      <c r="E151" s="586"/>
      <c r="F151" s="586"/>
      <c r="G151" s="586"/>
      <c r="H151" s="600"/>
    </row>
    <row r="152" spans="1:8" x14ac:dyDescent="0.2">
      <c r="A152" s="585"/>
      <c r="B152" s="586"/>
      <c r="C152" s="586"/>
      <c r="D152" s="586"/>
      <c r="E152" s="586"/>
      <c r="F152" s="586"/>
      <c r="G152" s="586"/>
      <c r="H152" s="600"/>
    </row>
    <row r="153" spans="1:8" x14ac:dyDescent="0.2">
      <c r="A153" s="585"/>
      <c r="B153" s="586"/>
      <c r="C153" s="586"/>
      <c r="D153" s="586"/>
      <c r="E153" s="586"/>
      <c r="F153" s="586"/>
      <c r="G153" s="586"/>
      <c r="H153" s="600"/>
    </row>
    <row r="154" spans="1:8" x14ac:dyDescent="0.2">
      <c r="A154" s="585"/>
      <c r="B154" s="586"/>
      <c r="C154" s="586"/>
      <c r="D154" s="586"/>
      <c r="E154" s="586"/>
      <c r="F154" s="586"/>
      <c r="G154" s="586"/>
      <c r="H154" s="600"/>
    </row>
    <row r="155" spans="1:8" ht="16" thickBot="1" x14ac:dyDescent="0.25">
      <c r="A155" s="596"/>
      <c r="B155" s="597"/>
      <c r="C155" s="597"/>
      <c r="D155" s="597"/>
      <c r="E155" s="597"/>
      <c r="F155" s="597"/>
      <c r="G155" s="597"/>
      <c r="H155" s="601"/>
    </row>
    <row r="156" spans="1:8" ht="16" thickTop="1" x14ac:dyDescent="0.2"/>
    <row r="157" spans="1:8" ht="16" thickBot="1" x14ac:dyDescent="0.25"/>
    <row r="158" spans="1:8" ht="16" thickTop="1" x14ac:dyDescent="0.2">
      <c r="A158" s="632" t="s">
        <v>335</v>
      </c>
      <c r="B158" s="633"/>
      <c r="C158" s="633"/>
      <c r="D158" s="633"/>
      <c r="E158" s="633"/>
      <c r="F158" s="634"/>
    </row>
    <row r="159" spans="1:8" x14ac:dyDescent="0.2">
      <c r="A159" s="635" t="s">
        <v>336</v>
      </c>
      <c r="B159" s="636"/>
      <c r="C159" s="641" t="s">
        <v>338</v>
      </c>
      <c r="D159" s="636"/>
      <c r="E159" s="641" t="s">
        <v>337</v>
      </c>
      <c r="F159" s="644"/>
    </row>
    <row r="160" spans="1:8" x14ac:dyDescent="0.2">
      <c r="A160" s="637"/>
      <c r="B160" s="638"/>
      <c r="C160" s="642"/>
      <c r="D160" s="638"/>
      <c r="E160" s="642"/>
      <c r="F160" s="645"/>
    </row>
    <row r="161" spans="1:6" x14ac:dyDescent="0.2">
      <c r="A161" s="637"/>
      <c r="B161" s="638"/>
      <c r="C161" s="642"/>
      <c r="D161" s="638"/>
      <c r="E161" s="642"/>
      <c r="F161" s="645"/>
    </row>
    <row r="162" spans="1:6" x14ac:dyDescent="0.2">
      <c r="A162" s="637"/>
      <c r="B162" s="638"/>
      <c r="C162" s="642"/>
      <c r="D162" s="638"/>
      <c r="E162" s="642"/>
      <c r="F162" s="645"/>
    </row>
    <row r="163" spans="1:6" x14ac:dyDescent="0.2">
      <c r="A163" s="637"/>
      <c r="B163" s="638"/>
      <c r="C163" s="642"/>
      <c r="D163" s="638"/>
      <c r="E163" s="642"/>
      <c r="F163" s="645"/>
    </row>
    <row r="164" spans="1:6" ht="16" thickBot="1" x14ac:dyDescent="0.25">
      <c r="A164" s="639"/>
      <c r="B164" s="640"/>
      <c r="C164" s="643"/>
      <c r="D164" s="640"/>
      <c r="E164" s="643"/>
      <c r="F164" s="646"/>
    </row>
    <row r="165" spans="1:6" ht="16" thickTop="1" x14ac:dyDescent="0.2"/>
    <row r="178" spans="1:1" x14ac:dyDescent="0.2">
      <c r="A178" s="328"/>
    </row>
    <row r="184" spans="1:1" x14ac:dyDescent="0.2">
      <c r="A184" s="328"/>
    </row>
    <row r="187" spans="1:1" x14ac:dyDescent="0.2">
      <c r="A187" s="328"/>
    </row>
    <row r="283" spans="1:1" x14ac:dyDescent="0.2">
      <c r="A283" s="328"/>
    </row>
    <row r="294" spans="1:1" x14ac:dyDescent="0.2">
      <c r="A294" s="328"/>
    </row>
    <row r="300" spans="1:1" x14ac:dyDescent="0.2">
      <c r="A300" s="328"/>
    </row>
  </sheetData>
  <sheetProtection password="C516" sheet="1" objects="1" scenarios="1"/>
  <mergeCells count="75">
    <mergeCell ref="A127:H127"/>
    <mergeCell ref="A128:H155"/>
    <mergeCell ref="A158:F158"/>
    <mergeCell ref="A159:B164"/>
    <mergeCell ref="C159:D164"/>
    <mergeCell ref="E159:F164"/>
    <mergeCell ref="E111:H124"/>
    <mergeCell ref="A85:C85"/>
    <mergeCell ref="A91:C91"/>
    <mergeCell ref="A90:C90"/>
    <mergeCell ref="A96:D109"/>
    <mergeCell ref="E96:H109"/>
    <mergeCell ref="A110:D110"/>
    <mergeCell ref="E110:H110"/>
    <mergeCell ref="A95:D95"/>
    <mergeCell ref="E95:H95"/>
    <mergeCell ref="A89:C89"/>
    <mergeCell ref="A94:H94"/>
    <mergeCell ref="A92:C92"/>
    <mergeCell ref="A88:C88"/>
    <mergeCell ref="B57:C57"/>
    <mergeCell ref="A111:D124"/>
    <mergeCell ref="A87:C87"/>
    <mergeCell ref="A72:C72"/>
    <mergeCell ref="A73:C73"/>
    <mergeCell ref="A78:C78"/>
    <mergeCell ref="A82:C82"/>
    <mergeCell ref="A74:C74"/>
    <mergeCell ref="A75:C75"/>
    <mergeCell ref="A76:C76"/>
    <mergeCell ref="A77:C77"/>
    <mergeCell ref="A86:C86"/>
    <mergeCell ref="A81:C81"/>
    <mergeCell ref="A63:C63"/>
    <mergeCell ref="A64:C64"/>
    <mergeCell ref="A83:C83"/>
    <mergeCell ref="E42:I42"/>
    <mergeCell ref="A16:C16"/>
    <mergeCell ref="A1:B2"/>
    <mergeCell ref="C1:D2"/>
    <mergeCell ref="E1:F2"/>
    <mergeCell ref="G1:H2"/>
    <mergeCell ref="I1:J2"/>
    <mergeCell ref="R7:V7"/>
    <mergeCell ref="A3:C3"/>
    <mergeCell ref="A4:C4"/>
    <mergeCell ref="A51:C51"/>
    <mergeCell ref="B53:C53"/>
    <mergeCell ref="B44:C44"/>
    <mergeCell ref="B45:C45"/>
    <mergeCell ref="B49:C49"/>
    <mergeCell ref="B52:C52"/>
    <mergeCell ref="B43:C43"/>
    <mergeCell ref="K42:O42"/>
    <mergeCell ref="L7:P7"/>
    <mergeCell ref="A42:C42"/>
    <mergeCell ref="A7:D7"/>
    <mergeCell ref="F7:J7"/>
    <mergeCell ref="A25:C25"/>
    <mergeCell ref="A84:C84"/>
    <mergeCell ref="B46:C46"/>
    <mergeCell ref="A70:C70"/>
    <mergeCell ref="A65:C65"/>
    <mergeCell ref="A79:C79"/>
    <mergeCell ref="A80:C80"/>
    <mergeCell ref="A66:C66"/>
    <mergeCell ref="A67:C67"/>
    <mergeCell ref="A68:C68"/>
    <mergeCell ref="A69:C69"/>
    <mergeCell ref="A71:C71"/>
    <mergeCell ref="B47:C47"/>
    <mergeCell ref="B48:C48"/>
    <mergeCell ref="B54:C54"/>
    <mergeCell ref="B55:C55"/>
    <mergeCell ref="B56:C56"/>
  </mergeCells>
  <phoneticPr fontId="21" type="noConversion"/>
  <hyperlinks>
    <hyperlink ref="A66" r:id="rId1" tooltip="www.interventioncentral.com" display="Intervention Central" xr:uid="{00000000-0004-0000-0600-000000000000}"/>
    <hyperlink ref="A67" r:id="rId2" tooltip="www.aimsweb.com" xr:uid="{00000000-0004-0000-0600-000001000000}"/>
    <hyperlink ref="A69" r:id="rId3" tooltip="http://www.davis.k12.ut.us/studentserv/LCMTFrames.htm" xr:uid="{00000000-0004-0000-0600-000002000000}"/>
    <hyperlink ref="A65" r:id="rId4" tooltip="https://dibels.uoregon.edu/" xr:uid="{00000000-0004-0000-0600-000003000000}"/>
    <hyperlink ref="A74" r:id="rId5" tooltip="http://www.tc.edu/rwp/assessment/2008/materials/documents/spelling_pri.pdf" xr:uid="{00000000-0004-0000-0600-000004000000}"/>
    <hyperlink ref="A74:C74" r:id="rId6" display="National Center on RTI Chart" xr:uid="{00000000-0004-0000-0600-000005000000}"/>
    <hyperlink ref="A66:C66" r:id="rId7" display="CBM Warehouse" xr:uid="{00000000-0004-0000-0600-000006000000}"/>
    <hyperlink ref="A67:C67" r:id="rId8" display="AIMSweb" xr:uid="{00000000-0004-0000-0600-000007000000}"/>
    <hyperlink ref="A69:C69" r:id="rId9" display="Davis School District" xr:uid="{00000000-0004-0000-0600-000008000000}"/>
    <hyperlink ref="A81:C81" r:id="rId10" display="GoSBR.net" xr:uid="{00000000-0004-0000-0600-000009000000}"/>
    <hyperlink ref="A75:C75" r:id="rId11" display="Survey Level Assessment" xr:uid="{00000000-0004-0000-0600-00000A000000}"/>
    <hyperlink ref="A89:C89" r:id="rId12" display="CBM Warehouse" xr:uid="{00000000-0004-0000-0600-00000B000000}"/>
    <hyperlink ref="A90:C90" r:id="rId13" display="National Center on RTI" xr:uid="{00000000-0004-0000-0600-00000C000000}"/>
    <hyperlink ref="A77:C77" location="'Math - Research'!A126:I156" display="Can't/Won't Do Assessment" xr:uid="{00000000-0004-0000-0600-00000D000000}"/>
    <hyperlink ref="A76:C76" location="'Math - Research'!A93:I125" display="Four Quadrant Instructional Sort" xr:uid="{00000000-0004-0000-0600-00000E000000}"/>
    <hyperlink ref="A68" r:id="rId14" tooltip="http://www.davis.k12.ut.us/studentserv/LCMTFrames.htm" xr:uid="{00000000-0004-0000-0600-00000F000000}"/>
    <hyperlink ref="A68:C68" r:id="rId15" display="STEEP" xr:uid="{00000000-0004-0000-0600-000010000000}"/>
    <hyperlink ref="A65:C65" r:id="rId16" tooltip="https://dibels.uoregon.edu/" display="Math Fact Cafe" xr:uid="{00000000-0004-0000-0600-000011000000}"/>
    <hyperlink ref="C1:D2" location="'Math - Research'!A63:AD71" tooltip="Select to jump to probes" display="PROBES" xr:uid="{00000000-0004-0000-0600-000012000000}"/>
    <hyperlink ref="A1:B2" location="'Math - Research'!A3:AD62" tooltip="Select to jump to standards" display="STANDARDS" xr:uid="{00000000-0004-0000-0600-000013000000}"/>
    <hyperlink ref="E1:F2" location="'Math - Research'!A72:AD78" tooltip="Select to jump to diagnostics" display="DIAGNOSTICS" xr:uid="{00000000-0004-0000-0600-000014000000}"/>
    <hyperlink ref="G1:H2" location="'Math - Research'!A79:AD86" tooltip="Select to jump to interventions" display="INTERVENTIONS" xr:uid="{00000000-0004-0000-0600-000015000000}"/>
    <hyperlink ref="I1:J2" location="'Math - Research'!A87:AD165" tooltip="Select to jump to information" display="INFORMATION" xr:uid="{00000000-0004-0000-0600-000016000000}"/>
    <hyperlink ref="A70" r:id="rId17" tooltip="http://www.davis.k12.ut.us/studentserv/LCMTFrames.htm" display="Davis School District" xr:uid="{00000000-0004-0000-0600-000017000000}"/>
    <hyperlink ref="A70:C70" r:id="rId18" display="National Center on RTI" xr:uid="{00000000-0004-0000-0600-000018000000}"/>
    <hyperlink ref="A82:C82" r:id="rId19" display="Doing What Works" xr:uid="{00000000-0004-0000-0600-000019000000}"/>
    <hyperlink ref="A4:B4" location="'Reading - Research'!A1:J2" display="HOME" xr:uid="{00000000-0004-0000-0600-00001A000000}"/>
    <hyperlink ref="A4:C4" location="'Math - Research'!A1:J2" tooltip="Select to jump to top of tab" display="HOME" xr:uid="{00000000-0004-0000-0600-00001B000000}"/>
    <hyperlink ref="A78:C78" location="'Math - Research'!A157:G165" display="Skill Deficit Probes" xr:uid="{00000000-0004-0000-0600-00001C000000}"/>
    <hyperlink ref="A64:B64" location="'Reading - Research'!A1:J2" display="HOME" xr:uid="{00000000-0004-0000-0600-00001D000000}"/>
    <hyperlink ref="A64:C64" location="'Math - Research'!A1:J2" tooltip="Select to jump to top of tab" display="HOME" xr:uid="{00000000-0004-0000-0600-00001E000000}"/>
    <hyperlink ref="A73:B73" location="'Reading - Research'!A1:J2" display="HOME" xr:uid="{00000000-0004-0000-0600-00001F000000}"/>
    <hyperlink ref="A73:C73" location="'Math - Research'!A1:J2" tooltip="Select to jump to top of tab" display="HOME" xr:uid="{00000000-0004-0000-0600-000020000000}"/>
    <hyperlink ref="A80:B80" location="'Reading - Research'!A1:J2" display="HOME" xr:uid="{00000000-0004-0000-0600-000021000000}"/>
    <hyperlink ref="A80:C80" location="'Math - Research'!A1:J2" tooltip="Select to jump to top of tab" display="HOME" xr:uid="{00000000-0004-0000-0600-000022000000}"/>
    <hyperlink ref="A88:B88" location="'Reading - Research'!A1:J2" display="HOME" xr:uid="{00000000-0004-0000-0600-000023000000}"/>
    <hyperlink ref="A88:C88" location="'Math - Research'!A1:J2" tooltip="Select to jump to top of tab" display="HOME" xr:uid="{00000000-0004-0000-0600-000024000000}"/>
  </hyperlinks>
  <pageMargins left="0.7" right="0.7" top="0.75" bottom="0.75" header="0.3" footer="0.3"/>
  <pageSetup orientation="portrait" r:id="rId20"/>
  <drawing r:id="rId21"/>
  <legacyDrawing r:id="rId22"/>
  <oleObjects>
    <mc:AlternateContent xmlns:mc="http://schemas.openxmlformats.org/markup-compatibility/2006">
      <mc:Choice Requires="x14">
        <oleObject progId="Document" dvAspect="DVASPECT_ICON" shapeId="21728" r:id="rId23">
          <objectPr locked="0" defaultSize="0" autoPict="0" r:id="rId24">
            <anchor moveWithCells="1" sizeWithCells="1">
              <from>
                <xdr:col>2</xdr:col>
                <xdr:colOff>342900</xdr:colOff>
                <xdr:row>0</xdr:row>
                <xdr:rowOff>0</xdr:rowOff>
              </from>
              <to>
                <xdr:col>3</xdr:col>
                <xdr:colOff>635000</xdr:colOff>
                <xdr:row>0</xdr:row>
                <xdr:rowOff>0</xdr:rowOff>
              </to>
            </anchor>
          </objectPr>
        </oleObject>
      </mc:Choice>
      <mc:Fallback>
        <oleObject progId="Document" dvAspect="DVASPECT_ICON" shapeId="21728" r:id="rId23"/>
      </mc:Fallback>
    </mc:AlternateContent>
    <mc:AlternateContent xmlns:mc="http://schemas.openxmlformats.org/markup-compatibility/2006">
      <mc:Choice Requires="x14">
        <oleObject progId="Document" dvAspect="DVASPECT_ICON" shapeId="21731" r:id="rId25">
          <objectPr locked="0" defaultSize="0" autoPict="0" r:id="rId24">
            <anchor moveWithCells="1" sizeWithCells="1">
              <from>
                <xdr:col>0</xdr:col>
                <xdr:colOff>368300</xdr:colOff>
                <xdr:row>0</xdr:row>
                <xdr:rowOff>0</xdr:rowOff>
              </from>
              <to>
                <xdr:col>1</xdr:col>
                <xdr:colOff>660400</xdr:colOff>
                <xdr:row>0</xdr:row>
                <xdr:rowOff>0</xdr:rowOff>
              </to>
            </anchor>
          </objectPr>
        </oleObject>
      </mc:Choice>
      <mc:Fallback>
        <oleObject progId="Document" dvAspect="DVASPECT_ICON" shapeId="21731" r:id="rId25"/>
      </mc:Fallback>
    </mc:AlternateContent>
    <mc:AlternateContent xmlns:mc="http://schemas.openxmlformats.org/markup-compatibility/2006">
      <mc:Choice Requires="x14">
        <oleObject progId="Document" dvAspect="DVASPECT_ICON" shapeId="21732" r:id="rId26">
          <objectPr locked="0" defaultSize="0" autoPict="0" r:id="rId27">
            <anchor moveWithCells="1" sizeWithCells="1">
              <from>
                <xdr:col>4</xdr:col>
                <xdr:colOff>368300</xdr:colOff>
                <xdr:row>0</xdr:row>
                <xdr:rowOff>0</xdr:rowOff>
              </from>
              <to>
                <xdr:col>5</xdr:col>
                <xdr:colOff>660400</xdr:colOff>
                <xdr:row>0</xdr:row>
                <xdr:rowOff>0</xdr:rowOff>
              </to>
            </anchor>
          </objectPr>
        </oleObject>
      </mc:Choice>
      <mc:Fallback>
        <oleObject progId="Document" dvAspect="DVASPECT_ICON" shapeId="21732" r:id="rId26"/>
      </mc:Fallback>
    </mc:AlternateContent>
    <mc:AlternateContent xmlns:mc="http://schemas.openxmlformats.org/markup-compatibility/2006">
      <mc:Choice Requires="x14">
        <oleObject progId="Document" dvAspect="DVASPECT_ICON" shapeId="21733" r:id="rId28">
          <objectPr defaultSize="0" autoPict="0" r:id="rId29">
            <anchor moveWithCells="1">
              <from>
                <xdr:col>0</xdr:col>
                <xdr:colOff>431800</xdr:colOff>
                <xdr:row>159</xdr:row>
                <xdr:rowOff>88900</xdr:rowOff>
              </from>
              <to>
                <xdr:col>1</xdr:col>
                <xdr:colOff>609600</xdr:colOff>
                <xdr:row>162</xdr:row>
                <xdr:rowOff>203200</xdr:rowOff>
              </to>
            </anchor>
          </objectPr>
        </oleObject>
      </mc:Choice>
      <mc:Fallback>
        <oleObject progId="Document" dvAspect="DVASPECT_ICON" shapeId="21733" r:id="rId28"/>
      </mc:Fallback>
    </mc:AlternateContent>
    <mc:AlternateContent xmlns:mc="http://schemas.openxmlformats.org/markup-compatibility/2006">
      <mc:Choice Requires="x14">
        <oleObject progId="Document" dvAspect="DVASPECT_ICON" shapeId="21734" r:id="rId30">
          <objectPr defaultSize="0" autoPict="0" r:id="rId31">
            <anchor moveWithCells="1">
              <from>
                <xdr:col>2</xdr:col>
                <xdr:colOff>431800</xdr:colOff>
                <xdr:row>159</xdr:row>
                <xdr:rowOff>76200</xdr:rowOff>
              </from>
              <to>
                <xdr:col>3</xdr:col>
                <xdr:colOff>609600</xdr:colOff>
                <xdr:row>162</xdr:row>
                <xdr:rowOff>190500</xdr:rowOff>
              </to>
            </anchor>
          </objectPr>
        </oleObject>
      </mc:Choice>
      <mc:Fallback>
        <oleObject progId="Document" dvAspect="DVASPECT_ICON" shapeId="21734" r:id="rId30"/>
      </mc:Fallback>
    </mc:AlternateContent>
    <mc:AlternateContent xmlns:mc="http://schemas.openxmlformats.org/markup-compatibility/2006">
      <mc:Choice Requires="x14">
        <oleObject progId="Document" dvAspect="DVASPECT_ICON" shapeId="21735" r:id="rId32">
          <objectPr defaultSize="0" autoPict="0" r:id="rId33">
            <anchor moveWithCells="1">
              <from>
                <xdr:col>4</xdr:col>
                <xdr:colOff>431800</xdr:colOff>
                <xdr:row>159</xdr:row>
                <xdr:rowOff>76200</xdr:rowOff>
              </from>
              <to>
                <xdr:col>5</xdr:col>
                <xdr:colOff>609600</xdr:colOff>
                <xdr:row>162</xdr:row>
                <xdr:rowOff>190500</xdr:rowOff>
              </to>
            </anchor>
          </objectPr>
        </oleObject>
      </mc:Choice>
      <mc:Fallback>
        <oleObject progId="Document" dvAspect="DVASPECT_ICON" shapeId="21735" r:id="rId32"/>
      </mc:Fallback>
    </mc:AlternateContent>
  </oleObjects>
  <extLst>
    <ext xmlns:mx="http://schemas.microsoft.com/office/mac/excel/2008/main" uri="http://schemas.microsoft.com/office/mac/excel/2008/main">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rgb="FFFFFF00"/>
  </sheetPr>
  <dimension ref="A1:Z71"/>
  <sheetViews>
    <sheetView workbookViewId="0">
      <selection activeCell="A2" sqref="A2"/>
    </sheetView>
  </sheetViews>
  <sheetFormatPr baseColWidth="10" defaultColWidth="8.83203125" defaultRowHeight="15" x14ac:dyDescent="0.2"/>
  <cols>
    <col min="1" max="16384" width="8.83203125" style="7"/>
  </cols>
  <sheetData>
    <row r="1" spans="1:11" x14ac:dyDescent="0.2">
      <c r="A1" s="6" t="str">
        <f>(IF(ISTEXT('Math - Data'!A3),'Math - Data'!A3,""))&amp;(IF(ISTEXT('Math - Data'!B3)," - Grade "&amp;'Math - Data'!B3,""))&amp;(IF(ISTEXT('Math - Data'!D4)," - "&amp;'Math - Data'!D4,""))</f>
        <v/>
      </c>
      <c r="B1" s="6" t="str">
        <f>'Math - Data'!D2&amp;IF('Math - Data'!D4="",""," - "&amp;('Math - Data'!D4))&amp;IF('Math - Data'!D3," - "&amp;TEXT('Math - Data'!D3, "mm/dd/yy"),"")</f>
        <v>Benchmark 1 Scores</v>
      </c>
      <c r="C1" s="87"/>
      <c r="F1" s="8"/>
      <c r="G1" s="330"/>
      <c r="H1" s="330"/>
    </row>
    <row r="2" spans="1:11" ht="15" customHeight="1" x14ac:dyDescent="0.35">
      <c r="C2" s="9"/>
      <c r="D2" s="10"/>
      <c r="E2" s="10"/>
      <c r="F2" s="10"/>
      <c r="G2" s="10"/>
      <c r="H2" s="10"/>
      <c r="I2" s="10"/>
      <c r="J2" s="10"/>
      <c r="K2" s="10"/>
    </row>
    <row r="3" spans="1:11" ht="15" customHeight="1" x14ac:dyDescent="0.35">
      <c r="C3" s="10"/>
      <c r="D3" s="10"/>
      <c r="E3" s="10"/>
      <c r="F3" s="10"/>
      <c r="G3" s="10"/>
      <c r="H3" s="10"/>
      <c r="I3" s="10"/>
      <c r="J3" s="10"/>
      <c r="K3" s="10"/>
    </row>
    <row r="4" spans="1:11" x14ac:dyDescent="0.2">
      <c r="C4" s="11"/>
    </row>
    <row r="34" spans="1:26" x14ac:dyDescent="0.2">
      <c r="R34" s="12"/>
    </row>
    <row r="35" spans="1:26" x14ac:dyDescent="0.2">
      <c r="A35" s="6" t="str">
        <f>(IF(ISTEXT('Math - Data'!A3),'Math - Data'!A3,""))&amp;(IF(ISTEXT('Math - Data'!B3)," - Grade "&amp;'Math - Data'!B3,""))&amp;(IF(ISTEXT('Math - Data'!AP4)," - "&amp;'Math - Data'!AP4,""))</f>
        <v/>
      </c>
      <c r="B35" s="6" t="str">
        <f>'Math - Data'!AP2&amp;IF('Math - Data'!AP4="",""," - "&amp;('Math - Data'!AP4))&amp;IF('Math - Data'!AP3," - "&amp;TEXT('Math - Data'!AP3, "mm/dd/yy"),"")</f>
        <v>Benchmark 2 Scores</v>
      </c>
    </row>
    <row r="36" spans="1:26" ht="15" customHeight="1" x14ac:dyDescent="0.35">
      <c r="C36" s="9"/>
      <c r="D36" s="5"/>
      <c r="E36" s="5"/>
      <c r="F36" s="5"/>
      <c r="G36" s="5"/>
      <c r="H36" s="5"/>
      <c r="I36" s="5"/>
      <c r="J36" s="5"/>
      <c r="K36" s="5"/>
      <c r="R36" s="9"/>
      <c r="S36" s="5"/>
      <c r="T36" s="5"/>
      <c r="U36" s="5"/>
      <c r="V36" s="5"/>
      <c r="W36" s="5"/>
      <c r="X36" s="5"/>
      <c r="Y36" s="5"/>
      <c r="Z36" s="5"/>
    </row>
    <row r="37" spans="1:26" ht="15" customHeight="1" x14ac:dyDescent="0.2">
      <c r="C37" s="5"/>
      <c r="D37" s="5"/>
      <c r="E37" s="5"/>
      <c r="F37" s="5"/>
      <c r="G37" s="5"/>
      <c r="H37" s="5"/>
      <c r="I37" s="5"/>
      <c r="J37" s="5"/>
      <c r="K37" s="5"/>
      <c r="R37" s="5"/>
      <c r="S37" s="5"/>
      <c r="T37" s="5"/>
      <c r="U37" s="5"/>
      <c r="V37" s="5"/>
      <c r="W37" s="5"/>
      <c r="X37" s="5"/>
      <c r="Y37" s="5"/>
      <c r="Z37" s="5"/>
    </row>
    <row r="69" spans="1:26" x14ac:dyDescent="0.2">
      <c r="A69" s="6" t="str">
        <f>(IF(ISTEXT('Math - Data'!A3),'Math - Data'!A3,""))&amp;(IF(ISTEXT('Math - Data'!B3)," - Grade "&amp;'Math - Data'!B3,""))&amp;(IF(ISTEXT('Math - Data'!CB4)," - "&amp;'Math - Data'!CB4,""))</f>
        <v/>
      </c>
      <c r="B69" s="6" t="str">
        <f>'Math - Data'!CB2&amp;IF('Math - Data'!CB4="",""," - "&amp;('Math - Data'!CB4))&amp;IF('Math - Data'!CB3," - "&amp;TEXT('Math - Data'!CB3, "mm/dd/yy"),"")</f>
        <v>Benchmark 3 Scores</v>
      </c>
    </row>
    <row r="70" spans="1:26" ht="15" customHeight="1" x14ac:dyDescent="0.35">
      <c r="C70" s="9"/>
      <c r="D70" s="5"/>
      <c r="E70" s="5"/>
      <c r="F70" s="5"/>
      <c r="G70" s="5"/>
      <c r="H70" s="5"/>
      <c r="I70" s="5"/>
      <c r="J70" s="5"/>
      <c r="K70" s="5"/>
      <c r="R70" s="9"/>
      <c r="S70" s="5"/>
      <c r="T70" s="5"/>
      <c r="U70" s="5"/>
      <c r="V70" s="5"/>
      <c r="W70" s="5"/>
      <c r="X70" s="5"/>
      <c r="Y70" s="5"/>
      <c r="Z70" s="5"/>
    </row>
    <row r="71" spans="1:26" ht="15" customHeight="1" x14ac:dyDescent="0.2">
      <c r="C71" s="5"/>
      <c r="D71" s="5"/>
      <c r="E71" s="5"/>
      <c r="F71" s="5"/>
      <c r="G71" s="5"/>
      <c r="H71" s="5"/>
      <c r="I71" s="5"/>
      <c r="J71" s="5"/>
      <c r="K71" s="5"/>
      <c r="R71" s="5"/>
      <c r="S71" s="5"/>
      <c r="T71" s="5"/>
      <c r="U71" s="5"/>
      <c r="V71" s="5"/>
      <c r="W71" s="5"/>
      <c r="X71" s="5"/>
      <c r="Y71" s="5"/>
      <c r="Z71" s="5"/>
    </row>
  </sheetData>
  <sheetProtection password="C516" sheet="1" objects="1" scenarios="1" selectLockedCells="1" selectUnlockedCells="1"/>
  <phoneticPr fontId="3" type="noConversion"/>
  <pageMargins left="0.7" right="0.7" top="0.75" bottom="0.75" header="0.3" footer="0.3"/>
  <drawing r:id="rId1"/>
  <extLst>
    <ext xmlns:mx="http://schemas.microsoft.com/office/mac/excel/2008/main" uri="http://schemas.microsoft.com/office/mac/excel/2008/main">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tabColor rgb="FFFFFF00"/>
  </sheetPr>
  <dimension ref="A1"/>
  <sheetViews>
    <sheetView zoomScale="80" zoomScaleNormal="80" workbookViewId="0"/>
  </sheetViews>
  <sheetFormatPr baseColWidth="10" defaultColWidth="8.83203125" defaultRowHeight="15" x14ac:dyDescent="0.2"/>
  <cols>
    <col min="1" max="1" width="6.6640625" style="32" customWidth="1"/>
    <col min="2" max="9" width="8.83203125" style="32"/>
    <col min="10" max="11" width="6.6640625" style="32" customWidth="1"/>
    <col min="12" max="19" width="8.83203125" style="32"/>
    <col min="20" max="21" width="6.6640625" style="32" customWidth="1"/>
    <col min="22" max="29" width="8.83203125" style="32"/>
    <col min="30" max="30" width="6.6640625" style="32" customWidth="1"/>
    <col min="31" max="16384" width="8.83203125" style="32"/>
  </cols>
  <sheetData/>
  <sheetProtection password="C516" sheet="1" objects="1" scenarios="1" selectLockedCells="1" selectUnlockedCells="1"/>
  <phoneticPr fontId="3" type="noConversion"/>
  <pageMargins left="0.7" right="0.7" top="0.75" bottom="0.75" header="0.3" footer="0.3"/>
  <drawing r:id="rId1"/>
  <extLst>
    <ext xmlns:mx="http://schemas.microsoft.com/office/mac/excel/2008/main" uri="http://schemas.microsoft.com/office/mac/excel/2008/main">
      <mx:PLV Mode="0" OnePage="0" WScale="0"/>
    </ext>
  </extLs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22</vt:i4>
      </vt:variant>
    </vt:vector>
  </HeadingPairs>
  <TitlesOfParts>
    <vt:vector size="22" baseType="lpstr">
      <vt:lpstr>CBM FOCUS</vt:lpstr>
      <vt:lpstr>Reading - Data</vt:lpstr>
      <vt:lpstr>Reading - Research</vt:lpstr>
      <vt:lpstr>Reading - Benchmark Graphs</vt:lpstr>
      <vt:lpstr>Reading - PM</vt:lpstr>
      <vt:lpstr>Math - Data</vt:lpstr>
      <vt:lpstr>Math - Research</vt:lpstr>
      <vt:lpstr>Math - Benchmark Graphs</vt:lpstr>
      <vt:lpstr>Math - Student PM</vt:lpstr>
      <vt:lpstr>Writing - Data</vt:lpstr>
      <vt:lpstr>Writing - Research</vt:lpstr>
      <vt:lpstr>Writing - Benchmark Graphs</vt:lpstr>
      <vt:lpstr>Writing - Student PM</vt:lpstr>
      <vt:lpstr>Spelling - Data</vt:lpstr>
      <vt:lpstr>Spelling - Research</vt:lpstr>
      <vt:lpstr>Spelling - Benchmark Graphs</vt:lpstr>
      <vt:lpstr>Spelling - Student PM</vt:lpstr>
      <vt:lpstr>Data</vt:lpstr>
      <vt:lpstr>Research</vt:lpstr>
      <vt:lpstr>Benchmark Graphs</vt:lpstr>
      <vt:lpstr>Student PM</vt:lpstr>
      <vt:lpstr>FAQs</vt:lpstr>
    </vt:vector>
  </TitlesOfParts>
  <Company>Davis Schools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DSD</dc:creator>
  <cp:lastModifiedBy>Devin Healey</cp:lastModifiedBy>
  <cp:lastPrinted>2009-12-28T16:16:57Z</cp:lastPrinted>
  <dcterms:created xsi:type="dcterms:W3CDTF">2008-09-23T19:52:52Z</dcterms:created>
  <dcterms:modified xsi:type="dcterms:W3CDTF">2018-02-03T04:01:08Z</dcterms:modified>
</cp:coreProperties>
</file>